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640B6F97-5662-C448-AA95-B72359001390}" xr6:coauthVersionLast="47" xr6:coauthVersionMax="47" xr10:uidLastSave="{00000000-0000-0000-0000-000000000000}"/>
  <bookViews>
    <workbookView xWindow="6040" yWindow="3500" windowWidth="34920" windowHeight="19540" xr2:uid="{A81A56B0-5C36-5B4A-85D3-3E777E820141}"/>
  </bookViews>
  <sheets>
    <sheet name="Fig.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5" l="1"/>
  <c r="AA20" i="5"/>
  <c r="AB20" i="5"/>
  <c r="Z20" i="5"/>
  <c r="Y20" i="5"/>
  <c r="X20" i="5"/>
  <c r="W20" i="5"/>
  <c r="V20" i="5"/>
  <c r="U20" i="5"/>
  <c r="T20" i="5"/>
  <c r="AB19" i="5"/>
  <c r="Z19" i="5"/>
  <c r="Y19" i="5"/>
  <c r="X19" i="5"/>
  <c r="W19" i="5"/>
  <c r="V19" i="5"/>
  <c r="U19" i="5"/>
  <c r="T19" i="5"/>
  <c r="Q37" i="5"/>
  <c r="P37" i="5"/>
  <c r="O37" i="5"/>
  <c r="N37" i="5"/>
  <c r="M37" i="5"/>
  <c r="L37" i="5"/>
  <c r="Q36" i="5"/>
  <c r="P36" i="5"/>
  <c r="O36" i="5"/>
  <c r="N36" i="5"/>
  <c r="M36" i="5"/>
  <c r="L36" i="5"/>
  <c r="Q22" i="5" l="1"/>
  <c r="P22" i="5"/>
  <c r="O22" i="5"/>
  <c r="N22" i="5"/>
  <c r="M22" i="5"/>
  <c r="L22" i="5"/>
  <c r="Q21" i="5"/>
  <c r="P21" i="5"/>
  <c r="O21" i="5"/>
  <c r="N21" i="5"/>
  <c r="M21" i="5"/>
  <c r="L21" i="5"/>
  <c r="H23" i="5" l="1"/>
  <c r="G23" i="5"/>
  <c r="H22" i="5"/>
  <c r="G22" i="5"/>
  <c r="G11" i="5" l="1"/>
  <c r="G12" i="5"/>
  <c r="I12" i="5"/>
  <c r="H12" i="5"/>
  <c r="I11" i="5"/>
  <c r="H11" i="5"/>
  <c r="B9" i="5" l="1"/>
  <c r="C9" i="5"/>
  <c r="D9" i="5"/>
  <c r="B10" i="5"/>
  <c r="C10" i="5"/>
  <c r="D10" i="5"/>
  <c r="C25" i="5"/>
  <c r="B25" i="5"/>
  <c r="C24" i="5"/>
  <c r="B24" i="5"/>
</calcChain>
</file>

<file path=xl/sharedStrings.xml><?xml version="1.0" encoding="utf-8"?>
<sst xmlns="http://schemas.openxmlformats.org/spreadsheetml/2006/main" count="87" uniqueCount="64">
  <si>
    <t>SEM</t>
  </si>
  <si>
    <t>Panx1</t>
  </si>
  <si>
    <t>Trial #</t>
  </si>
  <si>
    <t>Panx2</t>
  </si>
  <si>
    <t>Trial number</t>
  </si>
  <si>
    <t>Panx1 +CBX</t>
  </si>
  <si>
    <t>Mean</t>
  </si>
  <si>
    <t>Panx1 +LPC</t>
  </si>
  <si>
    <t>Fig. 5b</t>
  </si>
  <si>
    <t>Vector</t>
  </si>
  <si>
    <t>V+sPLA1</t>
  </si>
  <si>
    <t>hPanx2+sPLA1</t>
  </si>
  <si>
    <t>hPanx1+sPLA1</t>
  </si>
  <si>
    <t>hPanx1+sPLA1 + CBX</t>
  </si>
  <si>
    <t>Fig. 5c</t>
  </si>
  <si>
    <t>V+sPLA2</t>
  </si>
  <si>
    <t>hPanx1+sPLA2</t>
  </si>
  <si>
    <t>hPanx1+sPLA2 + CBX</t>
  </si>
  <si>
    <t>hPanx2+sPLA2</t>
  </si>
  <si>
    <t>Panx1 alone</t>
  </si>
  <si>
    <t>Panx1 +AA</t>
  </si>
  <si>
    <t>Panx1 +AEA</t>
  </si>
  <si>
    <t>Panx1 +PGE2</t>
  </si>
  <si>
    <t>Panx1 +PGI2</t>
  </si>
  <si>
    <t>Panx2 alone</t>
  </si>
  <si>
    <t>Panx2 +LPC</t>
  </si>
  <si>
    <t>Panx2 +AA</t>
  </si>
  <si>
    <t>Panx2 +AEA</t>
  </si>
  <si>
    <t>Panx2 +PGE2</t>
  </si>
  <si>
    <t>Panx2 +PGI2</t>
  </si>
  <si>
    <t>Panx1 +QCT</t>
  </si>
  <si>
    <t>Panx1 +CZP</t>
  </si>
  <si>
    <t>Panx1 +PP2</t>
  </si>
  <si>
    <t>Panx1 +ZVAD</t>
  </si>
  <si>
    <t>Bonnie Unger</t>
  </si>
  <si>
    <t>Maya Motsko</t>
  </si>
  <si>
    <t>Nittany Brundza</t>
  </si>
  <si>
    <t>Abby Rice</t>
  </si>
  <si>
    <t>Kiyo Alman</t>
  </si>
  <si>
    <t>Charlie Mikolajczyk</t>
  </si>
  <si>
    <t>Heidi Girodano</t>
  </si>
  <si>
    <t>Nina Simanis</t>
  </si>
  <si>
    <t>Maximus Amalfi</t>
  </si>
  <si>
    <t>Sky Shippee</t>
  </si>
  <si>
    <t>Emma Joy Simmonns</t>
  </si>
  <si>
    <t>Louis Bridge</t>
  </si>
  <si>
    <t>Viola Hale</t>
  </si>
  <si>
    <t>Kobi Pupo</t>
  </si>
  <si>
    <t>Cassie Andre</t>
  </si>
  <si>
    <t>Mark Gelvitz</t>
  </si>
  <si>
    <t>Walter Merry</t>
  </si>
  <si>
    <t>Maverick</t>
  </si>
  <si>
    <t>Leia Campanale</t>
  </si>
  <si>
    <t>Blue Lecuyer</t>
  </si>
  <si>
    <t>Winifried Rosenthal</t>
  </si>
  <si>
    <t xml:space="preserve">Chuck </t>
  </si>
  <si>
    <t>ID</t>
  </si>
  <si>
    <t>Name</t>
  </si>
  <si>
    <t>Mild</t>
  </si>
  <si>
    <t>Moderate-Severe</t>
  </si>
  <si>
    <t>YOPRO-1 uptake</t>
  </si>
  <si>
    <t>Fig. 5D</t>
  </si>
  <si>
    <t>Fig. 5E</t>
  </si>
  <si>
    <t>Fig. 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</si>
</sst>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876BD"/>
        <bgColor indexed="64"/>
      </patternFill>
    </fill>
    <fill>
      <patternFill patternType="solid">
        <fgColor rgb="FFF7921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7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7E58-B77E-834F-9C69-427AFFCA37ED}">
  <dimension ref="A1:AF37"/>
  <sheetViews>
    <sheetView tabSelected="1" topLeftCell="J1" workbookViewId="0">
      <selection activeCell="AD6" sqref="AD6"/>
    </sheetView>
  </sheetViews>
  <sheetFormatPr baseColWidth="10" defaultRowHeight="16" x14ac:dyDescent="0.2"/>
  <cols>
    <col min="2" max="2" width="12.83203125" bestFit="1" customWidth="1"/>
    <col min="3" max="3" width="12.1640625" bestFit="1" customWidth="1"/>
    <col min="4" max="4" width="18" bestFit="1" customWidth="1"/>
    <col min="7" max="7" width="12.83203125" bestFit="1" customWidth="1"/>
    <col min="8" max="8" width="12.6640625" bestFit="1" customWidth="1"/>
    <col min="9" max="9" width="18" bestFit="1" customWidth="1"/>
    <col min="12" max="28" width="12.1640625" bestFit="1" customWidth="1"/>
    <col min="30" max="30" width="15.1640625" bestFit="1" customWidth="1"/>
    <col min="31" max="31" width="17.83203125" bestFit="1" customWidth="1"/>
    <col min="32" max="32" width="14.5" bestFit="1" customWidth="1"/>
    <col min="33" max="33" width="15.1640625" bestFit="1" customWidth="1"/>
  </cols>
  <sheetData>
    <row r="1" spans="1:32" x14ac:dyDescent="0.2">
      <c r="A1" s="2" t="s">
        <v>8</v>
      </c>
      <c r="F1" s="2" t="s">
        <v>14</v>
      </c>
      <c r="K1" s="2" t="s">
        <v>61</v>
      </c>
      <c r="S1" s="2" t="s">
        <v>62</v>
      </c>
      <c r="AD1" s="2" t="s">
        <v>63</v>
      </c>
    </row>
    <row r="3" spans="1:32" ht="18" customHeight="1" x14ac:dyDescent="0.2">
      <c r="A3" s="8" t="s">
        <v>2</v>
      </c>
      <c r="B3" s="8" t="s">
        <v>10</v>
      </c>
      <c r="C3" s="8" t="s">
        <v>12</v>
      </c>
      <c r="D3" s="8" t="s">
        <v>13</v>
      </c>
      <c r="F3" s="8" t="s">
        <v>2</v>
      </c>
      <c r="G3" s="8" t="s">
        <v>15</v>
      </c>
      <c r="H3" s="8" t="s">
        <v>16</v>
      </c>
      <c r="I3" s="8" t="s">
        <v>17</v>
      </c>
      <c r="K3" s="4" t="s">
        <v>4</v>
      </c>
      <c r="L3" s="10" t="s">
        <v>19</v>
      </c>
      <c r="M3" s="10" t="s">
        <v>7</v>
      </c>
      <c r="N3" s="10" t="s">
        <v>20</v>
      </c>
      <c r="O3" s="10" t="s">
        <v>21</v>
      </c>
      <c r="P3" s="10" t="s">
        <v>22</v>
      </c>
      <c r="Q3" s="10" t="s">
        <v>23</v>
      </c>
      <c r="R3" s="12"/>
      <c r="S3" s="4" t="s">
        <v>4</v>
      </c>
      <c r="T3" s="13" t="s">
        <v>9</v>
      </c>
      <c r="U3" s="10" t="s">
        <v>1</v>
      </c>
      <c r="V3" s="14" t="s">
        <v>5</v>
      </c>
      <c r="W3" s="14" t="s">
        <v>30</v>
      </c>
      <c r="X3" s="14" t="s">
        <v>31</v>
      </c>
      <c r="Y3" s="14" t="s">
        <v>32</v>
      </c>
      <c r="Z3" s="14" t="s">
        <v>33</v>
      </c>
      <c r="AA3" s="13" t="s">
        <v>9</v>
      </c>
      <c r="AB3" s="11" t="s">
        <v>3</v>
      </c>
      <c r="AD3" s="2" t="s">
        <v>58</v>
      </c>
    </row>
    <row r="4" spans="1:32" x14ac:dyDescent="0.2">
      <c r="A4">
        <v>1</v>
      </c>
      <c r="B4">
        <v>1.3828552901412111E-3</v>
      </c>
      <c r="C4">
        <v>0.10317282574337684</v>
      </c>
      <c r="D4">
        <v>3.1507810843452749E-2</v>
      </c>
      <c r="F4">
        <v>1</v>
      </c>
      <c r="G4">
        <v>6.4485000000000002E-3</v>
      </c>
      <c r="H4">
        <v>3.3352E-2</v>
      </c>
      <c r="I4">
        <v>2.0711E-2</v>
      </c>
      <c r="K4" s="6">
        <v>1</v>
      </c>
      <c r="L4">
        <v>1.7368880251314028E-2</v>
      </c>
      <c r="M4">
        <v>6.4400746145351462E-2</v>
      </c>
      <c r="N4">
        <v>2.8367996186914463E-2</v>
      </c>
      <c r="O4">
        <v>4.9346680823112495E-3</v>
      </c>
      <c r="P4">
        <v>8.4001330174088701E-3</v>
      </c>
      <c r="Q4">
        <v>3.7113073308626316E-3</v>
      </c>
      <c r="S4" s="5">
        <v>1</v>
      </c>
      <c r="T4" s="7">
        <v>9.1669999999999998E-3</v>
      </c>
      <c r="U4" s="7">
        <v>0.13406599999999999</v>
      </c>
      <c r="V4">
        <v>1.2477708152829923E-2</v>
      </c>
      <c r="W4">
        <v>2.9571561414426378E-2</v>
      </c>
      <c r="X4">
        <v>5.4116931419316602E-2</v>
      </c>
      <c r="Y4">
        <v>0.16069675744193568</v>
      </c>
      <c r="Z4">
        <v>7.4751271916679671E-2</v>
      </c>
      <c r="AA4">
        <v>3.1567911962424144E-2</v>
      </c>
      <c r="AB4">
        <v>1.5184110281425569E-2</v>
      </c>
      <c r="AD4" s="4" t="s">
        <v>56</v>
      </c>
      <c r="AE4" s="4" t="s">
        <v>57</v>
      </c>
      <c r="AF4" s="4" t="s">
        <v>60</v>
      </c>
    </row>
    <row r="5" spans="1:32" x14ac:dyDescent="0.2">
      <c r="A5">
        <v>2</v>
      </c>
      <c r="B5">
        <v>2.4043381013911028E-3</v>
      </c>
      <c r="C5">
        <v>0.12058179655479778</v>
      </c>
      <c r="D5">
        <v>3.5511820714417629E-2</v>
      </c>
      <c r="F5">
        <v>2</v>
      </c>
      <c r="G5">
        <v>-2.0831999999999999E-3</v>
      </c>
      <c r="H5">
        <v>3.3973999999999997E-2</v>
      </c>
      <c r="I5">
        <v>1.7552000000000002E-2</v>
      </c>
      <c r="K5" s="6">
        <v>2</v>
      </c>
      <c r="L5">
        <v>2.3463541754285108E-2</v>
      </c>
      <c r="M5">
        <v>5.9146728277857379E-2</v>
      </c>
      <c r="N5">
        <v>2.756793832074339E-2</v>
      </c>
      <c r="O5">
        <v>7.8183651397453341E-3</v>
      </c>
      <c r="P5">
        <v>7.5113303446037371E-3</v>
      </c>
      <c r="Q5">
        <v>4.3635719113355132E-3</v>
      </c>
      <c r="S5" s="5">
        <v>2</v>
      </c>
      <c r="T5" s="7">
        <v>8.4849999999999995E-3</v>
      </c>
      <c r="U5" s="7">
        <v>0.135018</v>
      </c>
      <c r="V5">
        <v>2.3075856319610025E-2</v>
      </c>
      <c r="W5">
        <v>4.5848314589885995E-2</v>
      </c>
      <c r="X5">
        <v>8.3199281649742551E-2</v>
      </c>
      <c r="Y5">
        <v>0.1176535289100008</v>
      </c>
      <c r="Z5">
        <v>9.5333394656463372E-2</v>
      </c>
      <c r="AA5">
        <v>2.2850404508627804E-2</v>
      </c>
      <c r="AB5">
        <v>2.2394725821326129E-2</v>
      </c>
      <c r="AD5">
        <v>319022</v>
      </c>
      <c r="AE5" t="s">
        <v>37</v>
      </c>
      <c r="AF5">
        <v>2.1131E-2</v>
      </c>
    </row>
    <row r="6" spans="1:32" x14ac:dyDescent="0.2">
      <c r="A6">
        <v>3</v>
      </c>
      <c r="B6">
        <v>5.453885378345086E-6</v>
      </c>
      <c r="C6">
        <v>9.966212932332992E-2</v>
      </c>
      <c r="D6">
        <v>2.2817795278445203E-2</v>
      </c>
      <c r="F6">
        <v>3</v>
      </c>
      <c r="G6">
        <v>-6.5157000000000001E-3</v>
      </c>
      <c r="H6">
        <v>3.1005000000000001E-2</v>
      </c>
      <c r="I6">
        <v>1.7832000000000001E-2</v>
      </c>
      <c r="K6" s="6">
        <v>3</v>
      </c>
      <c r="L6">
        <v>2.4346900197613618E-2</v>
      </c>
      <c r="M6">
        <v>6.252526060259149E-2</v>
      </c>
      <c r="N6">
        <v>1.9167278255573995E-2</v>
      </c>
      <c r="O6">
        <v>9.0367323920169194E-3</v>
      </c>
      <c r="P6">
        <v>5.0299461642948299E-3</v>
      </c>
      <c r="Q6">
        <v>7.9032351178322572E-4</v>
      </c>
      <c r="S6" s="5">
        <v>3</v>
      </c>
      <c r="T6" s="7">
        <v>4.7920000000000003E-3</v>
      </c>
      <c r="U6" s="7">
        <v>8.1458000000000003E-2</v>
      </c>
      <c r="V6">
        <v>2.1973365590212287E-2</v>
      </c>
      <c r="W6">
        <v>4.6840349506272312E-2</v>
      </c>
      <c r="X6">
        <v>4.4909996532781868E-2</v>
      </c>
      <c r="Y6">
        <v>0.11831762172954002</v>
      </c>
      <c r="Z6">
        <v>0.11163746955421379</v>
      </c>
      <c r="AA6">
        <v>4.6829755598727797E-2</v>
      </c>
      <c r="AB6">
        <v>2.2519475562418744E-2</v>
      </c>
      <c r="AD6">
        <v>319392</v>
      </c>
      <c r="AE6" t="s">
        <v>39</v>
      </c>
      <c r="AF6">
        <v>0.41503000000000001</v>
      </c>
    </row>
    <row r="7" spans="1:32" x14ac:dyDescent="0.2">
      <c r="A7">
        <v>4</v>
      </c>
      <c r="B7">
        <v>-2.5613924491928075E-3</v>
      </c>
      <c r="C7">
        <v>9.9227967636865588E-2</v>
      </c>
      <c r="D7">
        <v>2.4164842369031984E-2</v>
      </c>
      <c r="F7">
        <v>4</v>
      </c>
      <c r="G7">
        <v>3.1522E-3</v>
      </c>
      <c r="H7">
        <v>4.1278000000000002E-2</v>
      </c>
      <c r="I7">
        <v>2.9059999999999999E-2</v>
      </c>
      <c r="K7" s="6">
        <v>4</v>
      </c>
      <c r="L7">
        <v>1.9888388730221803E-2</v>
      </c>
      <c r="M7">
        <v>7.1967786028268518E-2</v>
      </c>
      <c r="N7">
        <v>1.5947811040791071E-2</v>
      </c>
      <c r="O7">
        <v>5.9397732131839867E-3</v>
      </c>
      <c r="P7">
        <v>1.1514009082979091E-2</v>
      </c>
      <c r="Q7">
        <v>6.8340884790879814E-3</v>
      </c>
      <c r="S7" s="5">
        <v>4</v>
      </c>
      <c r="T7" s="7">
        <v>8.9580000000000007E-3</v>
      </c>
      <c r="U7" s="7">
        <v>8.9844999999999994E-2</v>
      </c>
      <c r="V7">
        <v>1.219361909844016E-2</v>
      </c>
      <c r="W7">
        <v>2.1725255411239118E-2</v>
      </c>
      <c r="X7">
        <v>5.0047589820481811E-2</v>
      </c>
      <c r="Y7">
        <v>0.15537021781841284</v>
      </c>
      <c r="Z7">
        <v>0.11452552523704722</v>
      </c>
      <c r="AA7">
        <v>2.8085392824237717E-2</v>
      </c>
      <c r="AB7">
        <v>2.244615572965419E-2</v>
      </c>
      <c r="AD7">
        <v>275890</v>
      </c>
      <c r="AE7" t="s">
        <v>42</v>
      </c>
      <c r="AF7">
        <v>6.7379999999999995E-2</v>
      </c>
    </row>
    <row r="8" spans="1:32" x14ac:dyDescent="0.2">
      <c r="F8">
        <v>5</v>
      </c>
      <c r="G8">
        <v>9.3982000000000007E-3</v>
      </c>
      <c r="K8" s="6">
        <v>5</v>
      </c>
      <c r="L8">
        <v>6.0637370727591768E-3</v>
      </c>
      <c r="M8">
        <v>5.057055113640524E-2</v>
      </c>
      <c r="N8">
        <v>1.1709839384704514E-2</v>
      </c>
      <c r="S8" s="5">
        <v>5</v>
      </c>
      <c r="T8" s="7">
        <v>1.3943000000000001E-2</v>
      </c>
      <c r="U8" s="7">
        <v>0.103337</v>
      </c>
      <c r="V8">
        <v>8.6439310355663924E-3</v>
      </c>
      <c r="W8">
        <v>2.0575028861516114E-2</v>
      </c>
      <c r="X8">
        <v>2.4042233568758131E-2</v>
      </c>
      <c r="Y8">
        <v>0.14627284287066458</v>
      </c>
      <c r="Z8">
        <v>0.13817532975211039</v>
      </c>
      <c r="AD8">
        <v>260098</v>
      </c>
      <c r="AE8" t="s">
        <v>44</v>
      </c>
      <c r="AF8">
        <v>0.33</v>
      </c>
    </row>
    <row r="9" spans="1:32" x14ac:dyDescent="0.2">
      <c r="A9" t="s">
        <v>6</v>
      </c>
      <c r="B9">
        <f>AVERAGE(B4:B7)</f>
        <v>3.0781370692946287E-4</v>
      </c>
      <c r="C9">
        <f>AVERAGE(C4:C7)</f>
        <v>0.10566117981459253</v>
      </c>
      <c r="D9">
        <f>AVERAGE(D4:D7)</f>
        <v>2.850056730133689E-2</v>
      </c>
      <c r="F9">
        <v>6</v>
      </c>
      <c r="G9">
        <v>1.0207000000000001E-2</v>
      </c>
      <c r="K9" s="6">
        <v>6</v>
      </c>
      <c r="L9">
        <v>1.9482538647295704E-2</v>
      </c>
      <c r="M9">
        <v>5.4680474238014982E-2</v>
      </c>
      <c r="N9">
        <v>6.1050975643107321E-3</v>
      </c>
      <c r="S9" s="5">
        <v>6</v>
      </c>
      <c r="T9" s="7">
        <v>9.2860000000000009E-3</v>
      </c>
      <c r="U9" s="7">
        <v>0.138019</v>
      </c>
      <c r="X9">
        <v>3.2331060570593935E-2</v>
      </c>
      <c r="Y9">
        <v>0.12857434219197927</v>
      </c>
      <c r="Z9">
        <v>0.10572487441773738</v>
      </c>
      <c r="AD9">
        <v>267737</v>
      </c>
      <c r="AE9" t="s">
        <v>46</v>
      </c>
      <c r="AF9">
        <v>8.0375000000000002E-2</v>
      </c>
    </row>
    <row r="10" spans="1:32" x14ac:dyDescent="0.2">
      <c r="A10" t="s">
        <v>0</v>
      </c>
      <c r="B10">
        <f>_xlfn.STDEV.S(B4:B7)/SQRT(COUNT(B4:B7))</f>
        <v>1.075286565301917E-3</v>
      </c>
      <c r="C10">
        <f>_xlfn.STDEV.S(C4:C7)/SQRT(COUNT(C4:C7))</f>
        <v>5.0513326262499065E-3</v>
      </c>
      <c r="D10">
        <f>_xlfn.STDEV.S(D4:D7)/SQRT(COUNT(D4:D7))</f>
        <v>3.0179131406874184E-3</v>
      </c>
      <c r="K10" s="6">
        <v>7</v>
      </c>
      <c r="L10">
        <v>3.4929724131785213E-3</v>
      </c>
      <c r="M10">
        <v>3.9169103074177168E-2</v>
      </c>
      <c r="N10">
        <v>6.5023841421489991E-3</v>
      </c>
      <c r="S10" s="5">
        <v>7</v>
      </c>
      <c r="T10" s="7">
        <v>1.941E-3</v>
      </c>
      <c r="U10" s="7">
        <v>0.12498099999999999</v>
      </c>
      <c r="X10">
        <v>3.6962518794299674E-2</v>
      </c>
      <c r="AD10">
        <v>299093</v>
      </c>
      <c r="AE10" t="s">
        <v>47</v>
      </c>
      <c r="AF10">
        <v>8.6504999999999999E-2</v>
      </c>
    </row>
    <row r="11" spans="1:32" x14ac:dyDescent="0.2">
      <c r="F11" t="s">
        <v>6</v>
      </c>
      <c r="G11">
        <f>AVERAGE(G4:G9)</f>
        <v>3.4345000000000001E-3</v>
      </c>
      <c r="H11">
        <f>AVERAGE(H4:H7)</f>
        <v>3.4902250000000003E-2</v>
      </c>
      <c r="I11">
        <f>AVERAGE(I4:I7)</f>
        <v>2.1288750000000002E-2</v>
      </c>
      <c r="K11" s="6">
        <v>8</v>
      </c>
      <c r="L11">
        <v>1.1173194196233427E-4</v>
      </c>
      <c r="M11">
        <v>6.9956969675284184E-2</v>
      </c>
      <c r="S11" s="5">
        <v>8</v>
      </c>
      <c r="T11" s="7">
        <v>4.3800000000000002E-3</v>
      </c>
      <c r="U11" s="7">
        <v>9.4274999999999998E-2</v>
      </c>
      <c r="AD11">
        <v>224076</v>
      </c>
      <c r="AE11" t="s">
        <v>48</v>
      </c>
      <c r="AF11">
        <v>0.21584</v>
      </c>
    </row>
    <row r="12" spans="1:32" x14ac:dyDescent="0.2">
      <c r="F12" t="s">
        <v>0</v>
      </c>
      <c r="G12">
        <f>_xlfn.STDEV.S(G4:G9)/SQRT(COUNT(G4:G9))</f>
        <v>2.7083073222956074E-3</v>
      </c>
      <c r="H12">
        <f>_xlfn.STDEV.S(H4:H7)/SQRT(COUNT(H4:H7))</f>
        <v>2.2193029827327925E-3</v>
      </c>
      <c r="I12">
        <f>_xlfn.STDEV.S(I4:I7)/SQRT(COUNT(I4:I7))</f>
        <v>2.6869831712349732E-3</v>
      </c>
      <c r="K12" s="6">
        <v>9</v>
      </c>
      <c r="L12">
        <v>4.9620767193159715E-3</v>
      </c>
      <c r="M12">
        <v>6.6121984785722759E-2</v>
      </c>
      <c r="S12" s="5">
        <v>9</v>
      </c>
      <c r="T12" s="7">
        <v>1.0661E-2</v>
      </c>
      <c r="U12" s="7">
        <v>8.226E-2</v>
      </c>
      <c r="AD12">
        <v>323729</v>
      </c>
      <c r="AE12" t="s">
        <v>49</v>
      </c>
      <c r="AF12">
        <v>0.21975</v>
      </c>
    </row>
    <row r="13" spans="1:32" x14ac:dyDescent="0.2">
      <c r="K13" s="6">
        <v>10</v>
      </c>
      <c r="L13">
        <v>1.9894000020636848E-2</v>
      </c>
      <c r="M13">
        <v>4.3461771303428848E-2</v>
      </c>
      <c r="S13" s="5">
        <v>10</v>
      </c>
      <c r="T13" s="7">
        <v>1.3001E-2</v>
      </c>
      <c r="U13" s="7">
        <v>8.7805999999999995E-2</v>
      </c>
      <c r="AD13">
        <v>314696</v>
      </c>
      <c r="AE13" t="s">
        <v>50</v>
      </c>
      <c r="AF13">
        <v>0.32649</v>
      </c>
    </row>
    <row r="14" spans="1:32" x14ac:dyDescent="0.2">
      <c r="A14" s="9" t="s">
        <v>2</v>
      </c>
      <c r="B14" s="9" t="s">
        <v>10</v>
      </c>
      <c r="C14" s="9" t="s">
        <v>11</v>
      </c>
      <c r="F14" s="9" t="s">
        <v>2</v>
      </c>
      <c r="G14" s="9" t="s">
        <v>15</v>
      </c>
      <c r="H14" s="9" t="s">
        <v>18</v>
      </c>
      <c r="K14" s="6">
        <v>11</v>
      </c>
      <c r="L14">
        <v>6.0752727453686171E-3</v>
      </c>
      <c r="M14">
        <v>5.375694374005402E-2</v>
      </c>
      <c r="S14" s="5">
        <v>11</v>
      </c>
      <c r="T14" s="7">
        <v>6.4879999999999998E-3</v>
      </c>
      <c r="U14" s="7">
        <v>0.108235</v>
      </c>
      <c r="AD14">
        <v>286959</v>
      </c>
      <c r="AE14" t="s">
        <v>51</v>
      </c>
      <c r="AF14">
        <v>0.1366</v>
      </c>
    </row>
    <row r="15" spans="1:32" x14ac:dyDescent="0.2">
      <c r="A15">
        <v>1</v>
      </c>
      <c r="B15">
        <v>-1.4752176253432566E-3</v>
      </c>
      <c r="C15">
        <v>3.4639559396940016E-2</v>
      </c>
      <c r="F15">
        <v>1</v>
      </c>
      <c r="G15">
        <v>6.7669531594938701E-2</v>
      </c>
      <c r="H15">
        <v>0.13595522245577282</v>
      </c>
      <c r="K15" s="6">
        <v>12</v>
      </c>
      <c r="M15">
        <v>5.1977678670854267E-2</v>
      </c>
      <c r="S15" s="5">
        <v>12</v>
      </c>
      <c r="T15" s="7">
        <v>-1.97E-3</v>
      </c>
      <c r="U15" s="7">
        <v>0.17569000000000001</v>
      </c>
      <c r="AD15">
        <v>303727</v>
      </c>
      <c r="AE15" t="s">
        <v>54</v>
      </c>
      <c r="AF15">
        <v>0.21510000000000001</v>
      </c>
    </row>
    <row r="16" spans="1:32" x14ac:dyDescent="0.2">
      <c r="A16">
        <v>2</v>
      </c>
      <c r="B16">
        <v>-1.1442335280795581E-3</v>
      </c>
      <c r="C16">
        <v>3.902984922029263E-2</v>
      </c>
      <c r="F16">
        <v>2</v>
      </c>
      <c r="G16">
        <v>5.6428396373128541E-2</v>
      </c>
      <c r="H16">
        <v>0.16648182160648373</v>
      </c>
      <c r="K16" s="6">
        <v>13</v>
      </c>
      <c r="M16" s="6">
        <v>4.067736457330224E-2</v>
      </c>
      <c r="S16" s="5">
        <v>13</v>
      </c>
      <c r="T16" s="7">
        <v>1.9070000000000001E-3</v>
      </c>
      <c r="U16" s="7">
        <v>8.9972999999999997E-2</v>
      </c>
      <c r="V16" s="3"/>
      <c r="AD16">
        <v>318429</v>
      </c>
      <c r="AE16" t="s">
        <v>55</v>
      </c>
      <c r="AF16">
        <v>8.0550999999999998E-2</v>
      </c>
    </row>
    <row r="17" spans="1:32" x14ac:dyDescent="0.2">
      <c r="A17">
        <v>3</v>
      </c>
      <c r="B17">
        <v>-3.0952463544080418E-4</v>
      </c>
      <c r="C17">
        <v>4.5298781862172226E-2</v>
      </c>
      <c r="F17">
        <v>3</v>
      </c>
      <c r="G17">
        <v>5.6991932957018966E-2</v>
      </c>
      <c r="H17">
        <v>0.16508221936439677</v>
      </c>
      <c r="K17" s="6">
        <v>14</v>
      </c>
      <c r="M17">
        <v>4.8891267462736088E-2</v>
      </c>
    </row>
    <row r="18" spans="1:32" x14ac:dyDescent="0.2">
      <c r="A18">
        <v>4</v>
      </c>
      <c r="B18">
        <v>3.0027435337096439E-5</v>
      </c>
      <c r="C18">
        <v>4.8481950520060046E-2</v>
      </c>
      <c r="F18">
        <v>4</v>
      </c>
      <c r="G18">
        <v>5.6407610730676842E-2</v>
      </c>
      <c r="H18">
        <v>0.19099998182755537</v>
      </c>
      <c r="K18" s="6">
        <v>15</v>
      </c>
      <c r="M18">
        <v>4.236380165724371E-2</v>
      </c>
      <c r="T18" s="7"/>
      <c r="U18" s="7"/>
      <c r="AD18" s="2" t="s">
        <v>59</v>
      </c>
    </row>
    <row r="19" spans="1:32" x14ac:dyDescent="0.2">
      <c r="A19">
        <v>5</v>
      </c>
      <c r="B19">
        <v>1.4806544881814188E-3</v>
      </c>
      <c r="C19">
        <v>3.8695879441781468E-2</v>
      </c>
      <c r="F19">
        <v>5</v>
      </c>
      <c r="G19" s="1">
        <v>5.8741341069623934E-2</v>
      </c>
      <c r="H19" s="1">
        <v>0.17077278706927332</v>
      </c>
      <c r="S19" s="3" t="s">
        <v>6</v>
      </c>
      <c r="T19" s="7">
        <f>AVERAGE(T4:T16)</f>
        <v>7.0029999999999997E-3</v>
      </c>
      <c r="U19" s="7">
        <f t="shared" ref="U19:AB19" si="0">AVERAGE(U4:U16)</f>
        <v>0.111151</v>
      </c>
      <c r="V19" s="7">
        <f t="shared" si="0"/>
        <v>1.5672896039331759E-2</v>
      </c>
      <c r="W19" s="7">
        <f t="shared" si="0"/>
        <v>3.291210195666798E-2</v>
      </c>
      <c r="X19" s="7">
        <f t="shared" si="0"/>
        <v>4.6515658907996367E-2</v>
      </c>
      <c r="Y19" s="7">
        <f t="shared" si="0"/>
        <v>0.13781421849375552</v>
      </c>
      <c r="Z19" s="7">
        <f t="shared" si="0"/>
        <v>0.10669131092237528</v>
      </c>
      <c r="AA19" s="7">
        <f t="shared" si="0"/>
        <v>3.2333366223504363E-2</v>
      </c>
      <c r="AB19" s="7">
        <f t="shared" si="0"/>
        <v>2.063611684870616E-2</v>
      </c>
      <c r="AD19" s="4" t="s">
        <v>56</v>
      </c>
      <c r="AE19" s="4" t="s">
        <v>57</v>
      </c>
      <c r="AF19" s="4" t="s">
        <v>60</v>
      </c>
    </row>
    <row r="20" spans="1:32" x14ac:dyDescent="0.2">
      <c r="A20">
        <v>6</v>
      </c>
      <c r="B20">
        <v>1.1439476419763542E-3</v>
      </c>
      <c r="C20">
        <v>3.0835165222652738E-2</v>
      </c>
      <c r="F20">
        <v>6</v>
      </c>
      <c r="G20" s="1">
        <v>6.2762771642209059E-2</v>
      </c>
      <c r="H20" s="1">
        <v>0.23129100964039889</v>
      </c>
      <c r="S20" s="3" t="s">
        <v>0</v>
      </c>
      <c r="T20" s="7">
        <f>_xlfn.STDEV.S(T4:T16)/SQRT(COUNT(T4:T16))</f>
        <v>1.2849612535313761E-3</v>
      </c>
      <c r="U20" s="7">
        <f t="shared" ref="U20:AB20" si="1">_xlfn.STDEV.S(U4:U16)/SQRT(COUNT(U4:U16))</f>
        <v>7.8818760221285589E-3</v>
      </c>
      <c r="V20" s="7">
        <f t="shared" si="1"/>
        <v>2.8828864021894509E-3</v>
      </c>
      <c r="W20" s="7">
        <f t="shared" si="1"/>
        <v>5.7002184010586029E-3</v>
      </c>
      <c r="X20" s="7">
        <f t="shared" si="1"/>
        <v>7.2638052001287564E-3</v>
      </c>
      <c r="Y20" s="7">
        <f t="shared" si="1"/>
        <v>7.6926762384818192E-3</v>
      </c>
      <c r="Z20" s="7">
        <f t="shared" si="1"/>
        <v>8.6162350515697449E-3</v>
      </c>
      <c r="AA20" s="7">
        <f t="shared" si="1"/>
        <v>5.1535025793999966E-3</v>
      </c>
      <c r="AB20" s="7">
        <f t="shared" si="1"/>
        <v>1.8175157478297786E-3</v>
      </c>
      <c r="AD20">
        <v>316080</v>
      </c>
      <c r="AE20" t="s">
        <v>34</v>
      </c>
      <c r="AF20">
        <v>0.75843000000000005</v>
      </c>
    </row>
    <row r="21" spans="1:32" x14ac:dyDescent="0.2">
      <c r="A21">
        <v>7</v>
      </c>
      <c r="B21">
        <v>3.4177794270528498E-3</v>
      </c>
      <c r="C21">
        <v>3.3743083550409544E-2</v>
      </c>
      <c r="K21" t="s">
        <v>6</v>
      </c>
      <c r="L21">
        <f>AVERAGE(L4:L19)</f>
        <v>1.3195458226722885E-2</v>
      </c>
      <c r="M21">
        <f t="shared" ref="M21:Q21" si="2">AVERAGE(M4:M19)</f>
        <v>5.4644562091419498E-2</v>
      </c>
      <c r="N21">
        <f t="shared" si="2"/>
        <v>1.6481192127883879E-2</v>
      </c>
      <c r="O21">
        <f t="shared" si="2"/>
        <v>6.9323847068143724E-3</v>
      </c>
      <c r="P21">
        <f t="shared" si="2"/>
        <v>8.1138546523216309E-3</v>
      </c>
      <c r="Q21">
        <f t="shared" si="2"/>
        <v>3.9248228082673382E-3</v>
      </c>
      <c r="AD21">
        <v>316912</v>
      </c>
      <c r="AE21" t="s">
        <v>35</v>
      </c>
      <c r="AF21">
        <v>0.42992999999999998</v>
      </c>
    </row>
    <row r="22" spans="1:32" x14ac:dyDescent="0.2">
      <c r="A22">
        <v>8</v>
      </c>
      <c r="B22">
        <v>1.5271469326408054E-3</v>
      </c>
      <c r="C22">
        <v>3.3151304942405056E-2</v>
      </c>
      <c r="F22" t="s">
        <v>6</v>
      </c>
      <c r="G22">
        <f>AVERAGE(G15:G20)</f>
        <v>5.9833597394599342E-2</v>
      </c>
      <c r="H22">
        <f>AVERAGE(H15:H20)</f>
        <v>0.17676384032731349</v>
      </c>
      <c r="K22" t="s">
        <v>0</v>
      </c>
      <c r="L22">
        <f>_xlfn.STDEV.S(L4:L19)/SQRT(COUNT(L4:L19))</f>
        <v>2.7153904679346908E-3</v>
      </c>
      <c r="M22">
        <f t="shared" ref="M22:Q22" si="3">_xlfn.STDEV.S(M4:M19)/SQRT(COUNT(M4:M19))</f>
        <v>2.7705052783714894E-3</v>
      </c>
      <c r="N22">
        <f t="shared" si="3"/>
        <v>3.4562481728586656E-3</v>
      </c>
      <c r="O22">
        <f t="shared" si="3"/>
        <v>9.2147480508409047E-4</v>
      </c>
      <c r="P22">
        <f t="shared" si="3"/>
        <v>1.3390460708576353E-3</v>
      </c>
      <c r="Q22">
        <f t="shared" si="3"/>
        <v>1.2425445068356498E-3</v>
      </c>
      <c r="AD22">
        <v>235675</v>
      </c>
      <c r="AE22" t="s">
        <v>36</v>
      </c>
      <c r="AF22">
        <v>0.31187999999999999</v>
      </c>
    </row>
    <row r="23" spans="1:32" x14ac:dyDescent="0.2">
      <c r="F23" t="s">
        <v>0</v>
      </c>
      <c r="G23">
        <f>_xlfn.STDEV.S(G15:G20)/SQRT(COUNT(G15:G17,G19))</f>
        <v>2.2647603166578837E-3</v>
      </c>
      <c r="H23">
        <f>_xlfn.STDEV.S(H15:H20)/SQRT(COUNT(H15:H17,H19))</f>
        <v>1.5998900129595872E-2</v>
      </c>
      <c r="AD23">
        <v>217767</v>
      </c>
      <c r="AE23" t="s">
        <v>38</v>
      </c>
      <c r="AF23">
        <v>0.53261000000000003</v>
      </c>
    </row>
    <row r="24" spans="1:32" x14ac:dyDescent="0.2">
      <c r="A24" t="s">
        <v>6</v>
      </c>
      <c r="B24">
        <f>AVERAGE(B15:B22)</f>
        <v>5.8382251704061313E-4</v>
      </c>
      <c r="C24">
        <f>AVERAGE(C15:C22)</f>
        <v>3.798444676958921E-2</v>
      </c>
      <c r="AD24">
        <v>322348</v>
      </c>
      <c r="AE24" t="s">
        <v>40</v>
      </c>
      <c r="AF24">
        <v>0.59989999999999999</v>
      </c>
    </row>
    <row r="25" spans="1:32" ht="17" x14ac:dyDescent="0.2">
      <c r="A25" t="s">
        <v>0</v>
      </c>
      <c r="B25">
        <f>_xlfn.STDEV.S(B15:B22)/SQRT(COUNT(B15:B22))</f>
        <v>5.727409441715391E-4</v>
      </c>
      <c r="C25">
        <f>_xlfn.STDEV.S(C15:C22)/SQRT(COUNT(C15:C22))</f>
        <v>2.1914810941644903E-3</v>
      </c>
      <c r="K25" s="4" t="s">
        <v>4</v>
      </c>
      <c r="L25" s="11" t="s">
        <v>24</v>
      </c>
      <c r="M25" s="11" t="s">
        <v>25</v>
      </c>
      <c r="N25" s="11" t="s">
        <v>26</v>
      </c>
      <c r="O25" s="11" t="s">
        <v>27</v>
      </c>
      <c r="P25" s="11" t="s">
        <v>28</v>
      </c>
      <c r="Q25" s="11" t="s">
        <v>29</v>
      </c>
      <c r="AD25">
        <v>294837</v>
      </c>
      <c r="AE25" t="s">
        <v>41</v>
      </c>
      <c r="AF25">
        <v>0.46822999999999998</v>
      </c>
    </row>
    <row r="26" spans="1:32" x14ac:dyDescent="0.2">
      <c r="K26" s="6">
        <v>1</v>
      </c>
      <c r="L26">
        <v>2.3486229749279934E-2</v>
      </c>
      <c r="M26">
        <v>7.5055651740654594E-2</v>
      </c>
      <c r="N26">
        <v>3.0419139350638513E-2</v>
      </c>
      <c r="O26">
        <v>7.0363369871852483E-3</v>
      </c>
      <c r="P26">
        <v>3.0077487558597984E-2</v>
      </c>
      <c r="Q26">
        <v>2.3461339201954923E-2</v>
      </c>
      <c r="AD26">
        <v>312844</v>
      </c>
      <c r="AE26" t="s">
        <v>43</v>
      </c>
      <c r="AF26">
        <v>0.49364999999999998</v>
      </c>
    </row>
    <row r="27" spans="1:32" x14ac:dyDescent="0.2">
      <c r="K27" s="6">
        <v>2</v>
      </c>
      <c r="L27">
        <v>2.6137182965895327E-2</v>
      </c>
      <c r="M27">
        <v>2.9160132406774224E-2</v>
      </c>
      <c r="N27">
        <v>1.6663318328012221E-2</v>
      </c>
      <c r="O27">
        <v>-1.194043070226683E-2</v>
      </c>
      <c r="P27">
        <v>1.3377046505015403E-2</v>
      </c>
      <c r="Q27">
        <v>2.0836810765493156E-2</v>
      </c>
      <c r="AD27">
        <v>254187</v>
      </c>
      <c r="AE27" t="s">
        <v>45</v>
      </c>
      <c r="AF27">
        <v>0.44291000000000003</v>
      </c>
    </row>
    <row r="28" spans="1:32" x14ac:dyDescent="0.2">
      <c r="K28" s="6">
        <v>3</v>
      </c>
      <c r="L28">
        <v>2.5556942985062673E-2</v>
      </c>
      <c r="M28">
        <v>3.8613103483009253E-2</v>
      </c>
      <c r="N28">
        <v>3.3687621999236604E-2</v>
      </c>
      <c r="O28">
        <v>1.9286669664451948E-2</v>
      </c>
      <c r="P28">
        <v>1.0743734927165238E-2</v>
      </c>
      <c r="Q28">
        <v>1.8411754905925774E-2</v>
      </c>
      <c r="AD28">
        <v>262038</v>
      </c>
      <c r="AE28" t="s">
        <v>52</v>
      </c>
      <c r="AF28">
        <v>0.43825999999999998</v>
      </c>
    </row>
    <row r="29" spans="1:32" x14ac:dyDescent="0.2">
      <c r="K29" s="6">
        <v>4</v>
      </c>
      <c r="L29">
        <v>3.2509733073023198E-2</v>
      </c>
      <c r="M29">
        <v>6.1625367447414175E-2</v>
      </c>
      <c r="N29">
        <v>3.6344149079593442E-2</v>
      </c>
      <c r="O29">
        <v>2.5716444460410361E-2</v>
      </c>
      <c r="P29">
        <v>2.8193755563244324E-2</v>
      </c>
      <c r="Q29">
        <v>2.0322914920101475E-2</v>
      </c>
      <c r="AD29">
        <v>327204</v>
      </c>
      <c r="AE29" t="s">
        <v>53</v>
      </c>
      <c r="AF29">
        <v>0.42185</v>
      </c>
    </row>
    <row r="30" spans="1:32" x14ac:dyDescent="0.2">
      <c r="K30" s="6">
        <v>5</v>
      </c>
      <c r="L30">
        <v>1.8860193574367329E-2</v>
      </c>
      <c r="M30">
        <v>5.8161336994714624E-2</v>
      </c>
      <c r="N30">
        <v>1.1895191603300601E-4</v>
      </c>
      <c r="O30">
        <v>-1.8080127293374906E-2</v>
      </c>
    </row>
    <row r="31" spans="1:32" x14ac:dyDescent="0.2">
      <c r="K31" s="6">
        <v>6</v>
      </c>
      <c r="L31">
        <v>2.0474290684928086E-2</v>
      </c>
      <c r="M31">
        <v>6.0454730657756361E-2</v>
      </c>
      <c r="N31">
        <v>1.1895191603300601E-4</v>
      </c>
      <c r="O31">
        <v>-1.6475067285180479E-2</v>
      </c>
    </row>
    <row r="32" spans="1:32" x14ac:dyDescent="0.2">
      <c r="K32" s="6">
        <v>7</v>
      </c>
      <c r="L32">
        <v>2.043342595985877E-2</v>
      </c>
      <c r="M32">
        <v>4.097071736829979E-2</v>
      </c>
    </row>
    <row r="33" spans="11:17" x14ac:dyDescent="0.2">
      <c r="K33" s="6">
        <v>8</v>
      </c>
      <c r="L33">
        <v>1.0101724201146044E-2</v>
      </c>
      <c r="M33">
        <v>3.8224971456349004E-2</v>
      </c>
    </row>
    <row r="34" spans="11:17" x14ac:dyDescent="0.2">
      <c r="K34" s="6">
        <v>9</v>
      </c>
      <c r="M34">
        <v>5.54360682043867E-2</v>
      </c>
    </row>
    <row r="36" spans="11:17" x14ac:dyDescent="0.2">
      <c r="K36" t="s">
        <v>6</v>
      </c>
      <c r="L36">
        <f t="shared" ref="L36:Q36" si="4">AVERAGE(L26:L34)</f>
        <v>2.2194965399195171E-2</v>
      </c>
      <c r="M36">
        <f t="shared" si="4"/>
        <v>5.0855786639928749E-2</v>
      </c>
      <c r="N36">
        <f t="shared" si="4"/>
        <v>1.9558688764924465E-2</v>
      </c>
      <c r="O36">
        <f t="shared" si="4"/>
        <v>9.2397097187088952E-4</v>
      </c>
      <c r="P36">
        <f t="shared" si="4"/>
        <v>2.0598006138505737E-2</v>
      </c>
      <c r="Q36">
        <f t="shared" si="4"/>
        <v>2.0758204948368834E-2</v>
      </c>
    </row>
    <row r="37" spans="11:17" x14ac:dyDescent="0.2">
      <c r="K37" t="s">
        <v>0</v>
      </c>
      <c r="L37">
        <f t="shared" ref="L37:Q37" si="5">_xlfn.STDEV.S(L26:L34)/SQRT(COUNT(L26:L34))</f>
        <v>2.3081250000365019E-3</v>
      </c>
      <c r="M37">
        <f t="shared" si="5"/>
        <v>4.9243497925384192E-3</v>
      </c>
      <c r="N37">
        <f t="shared" si="5"/>
        <v>6.7417053399342905E-3</v>
      </c>
      <c r="O37">
        <f t="shared" si="5"/>
        <v>7.7858666330701074E-3</v>
      </c>
      <c r="P37">
        <f t="shared" si="5"/>
        <v>4.9733028633933835E-3</v>
      </c>
      <c r="Q37">
        <f t="shared" si="5"/>
        <v>1.0411699700251572E-3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2025-03-25T12:42:17Z</dcterms:modified>
</cp:coreProperties>
</file>