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rutt/Documents/Google Drive/New data/Westerns Fz-mKate2-sfGFP induction 130225/"/>
    </mc:Choice>
  </mc:AlternateContent>
  <xr:revisionPtr revIDLastSave="0" documentId="13_ncr:1_{EAD4CA4F-546A-2D42-B630-120B8209B731}" xr6:coauthVersionLast="47" xr6:coauthVersionMax="47" xr10:uidLastSave="{00000000-0000-0000-0000-000000000000}"/>
  <bookViews>
    <workbookView xWindow="19960" yWindow="3100" windowWidth="28040" windowHeight="17440" xr2:uid="{8B3CD3E1-B46D-3645-A3E2-B1C4DCD74150}"/>
  </bookViews>
  <sheets>
    <sheet name="130225" sheetId="2" r:id="rId1"/>
    <sheet name="0402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E5" i="2"/>
  <c r="I9" i="1" l="1"/>
  <c r="I7" i="1"/>
  <c r="I6" i="1"/>
  <c r="I5" i="1"/>
  <c r="I4" i="1"/>
  <c r="I3" i="1"/>
  <c r="J7" i="1"/>
  <c r="J6" i="1"/>
  <c r="J5" i="1"/>
  <c r="J4" i="1"/>
  <c r="J3" i="1"/>
  <c r="G5" i="1"/>
  <c r="E5" i="1"/>
  <c r="E25" i="2"/>
  <c r="E24" i="2"/>
  <c r="E23" i="2"/>
  <c r="G23" i="2" s="1"/>
  <c r="E22" i="2"/>
  <c r="E21" i="2"/>
  <c r="G21" i="2" s="1"/>
  <c r="E19" i="2"/>
  <c r="E18" i="2"/>
  <c r="E17" i="2"/>
  <c r="E16" i="2"/>
  <c r="E15" i="2"/>
  <c r="G15" i="2" s="1"/>
  <c r="E13" i="2"/>
  <c r="E12" i="2"/>
  <c r="E11" i="2"/>
  <c r="E10" i="2"/>
  <c r="E9" i="2"/>
  <c r="G11" i="2" s="1"/>
  <c r="E7" i="2"/>
  <c r="E4" i="2"/>
  <c r="E3" i="2"/>
  <c r="J13" i="1"/>
  <c r="J12" i="1"/>
  <c r="J11" i="1"/>
  <c r="J10" i="1"/>
  <c r="J9" i="1"/>
  <c r="I13" i="1"/>
  <c r="I12" i="1"/>
  <c r="I11" i="1"/>
  <c r="I10" i="1"/>
  <c r="G22" i="1"/>
  <c r="E25" i="1"/>
  <c r="G25" i="1" s="1"/>
  <c r="E24" i="1"/>
  <c r="G24" i="1" s="1"/>
  <c r="E23" i="1"/>
  <c r="G23" i="1" s="1"/>
  <c r="E22" i="1"/>
  <c r="E21" i="1"/>
  <c r="G21" i="1" s="1"/>
  <c r="E19" i="1"/>
  <c r="G19" i="1" s="1"/>
  <c r="E18" i="1"/>
  <c r="G18" i="1" s="1"/>
  <c r="E17" i="1"/>
  <c r="E16" i="1"/>
  <c r="G16" i="1" s="1"/>
  <c r="E15" i="1"/>
  <c r="G15" i="1" s="1"/>
  <c r="G10" i="1"/>
  <c r="E13" i="1"/>
  <c r="G13" i="1" s="1"/>
  <c r="E12" i="1"/>
  <c r="G12" i="1" s="1"/>
  <c r="E11" i="1"/>
  <c r="G11" i="1" s="1"/>
  <c r="G9" i="1"/>
  <c r="E10" i="1"/>
  <c r="E9" i="1"/>
  <c r="E7" i="1"/>
  <c r="G7" i="1" s="1"/>
  <c r="E4" i="1"/>
  <c r="G4" i="1" s="1"/>
  <c r="E3" i="1"/>
  <c r="G3" i="1" s="1"/>
  <c r="G10" i="2" l="1"/>
  <c r="G12" i="2"/>
  <c r="G22" i="2"/>
  <c r="J10" i="2" s="1"/>
  <c r="G16" i="2"/>
  <c r="I10" i="2" s="1"/>
  <c r="G19" i="2"/>
  <c r="G7" i="2"/>
  <c r="G5" i="2"/>
  <c r="G17" i="2"/>
  <c r="I5" i="2" s="1"/>
  <c r="G18" i="2"/>
  <c r="J5" i="2"/>
  <c r="G13" i="2"/>
  <c r="I13" i="2" s="1"/>
  <c r="G9" i="2"/>
  <c r="J9" i="2" s="1"/>
  <c r="G4" i="2"/>
  <c r="I4" i="2"/>
  <c r="I11" i="2"/>
  <c r="G3" i="2"/>
  <c r="J11" i="2"/>
  <c r="G24" i="2"/>
  <c r="G17" i="1"/>
  <c r="J4" i="2" l="1"/>
  <c r="I9" i="2"/>
  <c r="I12" i="2"/>
  <c r="J12" i="2"/>
  <c r="J7" i="2"/>
  <c r="I7" i="2"/>
  <c r="J13" i="2"/>
  <c r="I3" i="2"/>
  <c r="J3" i="2"/>
  <c r="J6" i="2"/>
  <c r="I6" i="2"/>
</calcChain>
</file>

<file path=xl/sharedStrings.xml><?xml version="1.0" encoding="utf-8"?>
<sst xmlns="http://schemas.openxmlformats.org/spreadsheetml/2006/main" count="94" uniqueCount="16">
  <si>
    <t>A</t>
  </si>
  <si>
    <t>B</t>
  </si>
  <si>
    <t>C</t>
  </si>
  <si>
    <t>D</t>
  </si>
  <si>
    <t>wt</t>
  </si>
  <si>
    <t>Actin</t>
  </si>
  <si>
    <t>Normalised</t>
  </si>
  <si>
    <t>Mean</t>
  </si>
  <si>
    <t>SD</t>
  </si>
  <si>
    <t>FT 6hr</t>
  </si>
  <si>
    <t>FT 8hr</t>
  </si>
  <si>
    <t>FT 10hr</t>
  </si>
  <si>
    <t>FT</t>
  </si>
  <si>
    <t>Fz</t>
  </si>
  <si>
    <t>Fz/Actin</t>
  </si>
  <si>
    <t>Excluding samples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</si>
</sst>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1F77-D8D2-1A41-A1C7-FEB8F0DE09D6}">
  <dimension ref="A1:J25"/>
  <sheetViews>
    <sheetView tabSelected="1" workbookViewId="0">
      <selection activeCell="G25" sqref="G25"/>
    </sheetView>
  </sheetViews>
  <sheetFormatPr baseColWidth="10" defaultRowHeight="16" x14ac:dyDescent="0.2"/>
  <cols>
    <col min="1" max="1" width="16" customWidth="1"/>
    <col min="3" max="5" width="10.83203125" style="1"/>
    <col min="8" max="8" width="11.6640625" style="4" bestFit="1" customWidth="1"/>
  </cols>
  <sheetData>
    <row r="1" spans="1:10" s="4" customFormat="1" x14ac:dyDescent="0.2">
      <c r="C1" s="5" t="s">
        <v>13</v>
      </c>
      <c r="D1" s="5" t="s">
        <v>5</v>
      </c>
      <c r="E1" s="5" t="s">
        <v>14</v>
      </c>
      <c r="F1" s="5"/>
      <c r="G1" s="5" t="s">
        <v>6</v>
      </c>
      <c r="H1" s="5"/>
      <c r="I1" s="5" t="s">
        <v>7</v>
      </c>
      <c r="J1" s="5" t="s">
        <v>8</v>
      </c>
    </row>
    <row r="3" spans="1:10" x14ac:dyDescent="0.2">
      <c r="A3" t="s">
        <v>4</v>
      </c>
      <c r="B3" t="s">
        <v>0</v>
      </c>
      <c r="C3">
        <v>14922.995000000001</v>
      </c>
      <c r="D3">
        <v>1227.2339999999999</v>
      </c>
      <c r="E3" s="7">
        <f>C3/D3</f>
        <v>12.159861118580483</v>
      </c>
      <c r="G3" s="2">
        <f>E3/$E$3</f>
        <v>1</v>
      </c>
      <c r="I3" s="2">
        <f>AVERAGE(G3,G9,G15,G21)</f>
        <v>1</v>
      </c>
      <c r="J3" s="2">
        <f>STDEV(G3,G9,G15,G21)</f>
        <v>0</v>
      </c>
    </row>
    <row r="4" spans="1:10" x14ac:dyDescent="0.2">
      <c r="A4" t="s">
        <v>9</v>
      </c>
      <c r="B4" t="s">
        <v>0</v>
      </c>
      <c r="C4">
        <v>952.94100000000003</v>
      </c>
      <c r="D4">
        <v>2328.4259999999999</v>
      </c>
      <c r="E4" s="7">
        <f>C4/D4</f>
        <v>0.40926402642815363</v>
      </c>
      <c r="G4" s="2">
        <f t="shared" ref="G4:G7" si="0">E4/$E$3</f>
        <v>3.365696552263997E-2</v>
      </c>
      <c r="I4" s="2">
        <f>AVERAGE(G4,G10,G16,G22)</f>
        <v>0.14167419099231213</v>
      </c>
      <c r="J4" s="2">
        <f>STDEV(G4,G10,G16,G22)</f>
        <v>9.0601388430541455E-2</v>
      </c>
    </row>
    <row r="5" spans="1:10" x14ac:dyDescent="0.2">
      <c r="A5" t="s">
        <v>10</v>
      </c>
      <c r="B5" t="s">
        <v>0</v>
      </c>
      <c r="C5">
        <v>859.52700000000004</v>
      </c>
      <c r="D5">
        <v>1108.527</v>
      </c>
      <c r="E5" s="7">
        <f>C5/D5</f>
        <v>0.77537759567425968</v>
      </c>
      <c r="G5" s="2">
        <f t="shared" si="0"/>
        <v>6.3765333182092765E-2</v>
      </c>
      <c r="I5" s="2">
        <f>AVERAGE(G5,G11,G17,G23)</f>
        <v>0.23058915885187431</v>
      </c>
      <c r="J5" s="2">
        <f t="shared" ref="J5:J6" si="1">STDEV(G5,G11,G17,G23)</f>
        <v>0.15189893494424264</v>
      </c>
    </row>
    <row r="6" spans="1:10" x14ac:dyDescent="0.2">
      <c r="A6" t="s">
        <v>11</v>
      </c>
      <c r="B6" t="s">
        <v>0</v>
      </c>
      <c r="C6" s="3"/>
      <c r="D6" s="3"/>
      <c r="E6" s="7"/>
      <c r="G6" s="2"/>
      <c r="H6" s="6"/>
      <c r="I6" s="2">
        <f>AVERAGE(G6,G12,G18,G24)</f>
        <v>0.38335008740578008</v>
      </c>
      <c r="J6" s="2">
        <f t="shared" si="1"/>
        <v>0.32885227063890882</v>
      </c>
    </row>
    <row r="7" spans="1:10" x14ac:dyDescent="0.2">
      <c r="A7" t="s">
        <v>12</v>
      </c>
      <c r="B7" t="s">
        <v>0</v>
      </c>
      <c r="C7">
        <v>1395.77</v>
      </c>
      <c r="D7">
        <v>4860.9120000000003</v>
      </c>
      <c r="E7" s="7">
        <f>C7/D7</f>
        <v>0.28714158989095051</v>
      </c>
      <c r="G7" s="2">
        <f t="shared" si="0"/>
        <v>2.3613887287922481E-2</v>
      </c>
      <c r="I7" s="2">
        <f>AVERAGE(G7,G13,G19,G25)</f>
        <v>0.13709376740198653</v>
      </c>
      <c r="J7" s="2">
        <f>STDEV(G7,G13,G19,G25)</f>
        <v>0.17217573923345394</v>
      </c>
    </row>
    <row r="8" spans="1:10" x14ac:dyDescent="0.2">
      <c r="C8" s="7"/>
      <c r="D8" s="7"/>
      <c r="E8" s="7"/>
      <c r="G8" s="2"/>
      <c r="I8" t="s">
        <v>15</v>
      </c>
    </row>
    <row r="9" spans="1:10" x14ac:dyDescent="0.2">
      <c r="A9" t="s">
        <v>4</v>
      </c>
      <c r="B9" t="s">
        <v>1</v>
      </c>
      <c r="C9">
        <v>8325.0040000000008</v>
      </c>
      <c r="D9">
        <v>2238.8409999999999</v>
      </c>
      <c r="E9" s="7">
        <f>C9/D9</f>
        <v>3.7184436054190546</v>
      </c>
      <c r="G9" s="2">
        <f>E9/$E$9</f>
        <v>1</v>
      </c>
      <c r="I9" s="2">
        <f>AVERAGE(G9,G15,G21)</f>
        <v>1</v>
      </c>
      <c r="J9" s="2">
        <f>STDEV(G9,G15,G21)</f>
        <v>0</v>
      </c>
    </row>
    <row r="10" spans="1:10" x14ac:dyDescent="0.2">
      <c r="A10" t="s">
        <v>9</v>
      </c>
      <c r="B10" t="s">
        <v>1</v>
      </c>
      <c r="C10">
        <v>1398.0119999999999</v>
      </c>
      <c r="D10">
        <v>2820.962</v>
      </c>
      <c r="E10" s="7">
        <f>C10/D10</f>
        <v>0.49557987665200737</v>
      </c>
      <c r="G10" s="2">
        <f t="shared" ref="G10:G13" si="2">E10/$E$9</f>
        <v>0.1332761577800391</v>
      </c>
      <c r="I10" s="2">
        <f>AVERAGE(G10,G16,G22)</f>
        <v>0.17767993281553618</v>
      </c>
      <c r="J10" s="2">
        <f>STDEV(G10,G16,G22)</f>
        <v>6.7338226237916216E-2</v>
      </c>
    </row>
    <row r="11" spans="1:10" x14ac:dyDescent="0.2">
      <c r="A11" t="s">
        <v>10</v>
      </c>
      <c r="B11" t="s">
        <v>1</v>
      </c>
      <c r="C11">
        <v>4064.4969999999998</v>
      </c>
      <c r="D11">
        <v>3150.3760000000002</v>
      </c>
      <c r="E11" s="7">
        <f t="shared" ref="E11:E13" si="3">C11/D11</f>
        <v>1.2901625075863958</v>
      </c>
      <c r="G11" s="2">
        <f t="shared" si="2"/>
        <v>0.34696304273814565</v>
      </c>
      <c r="H11" s="6"/>
      <c r="I11" s="2">
        <f>AVERAGE(G11,G17,G23)</f>
        <v>0.28619710074180144</v>
      </c>
      <c r="J11" s="2">
        <f>STDEV(G11,G17,G23)</f>
        <v>0.1267141288428083</v>
      </c>
    </row>
    <row r="12" spans="1:10" x14ac:dyDescent="0.2">
      <c r="A12" t="s">
        <v>11</v>
      </c>
      <c r="B12" t="s">
        <v>1</v>
      </c>
      <c r="C12">
        <v>4004.2049999999999</v>
      </c>
      <c r="D12">
        <v>1413.0619999999999</v>
      </c>
      <c r="E12" s="7">
        <f t="shared" si="3"/>
        <v>2.8337079335513944</v>
      </c>
      <c r="G12" s="2">
        <f t="shared" si="2"/>
        <v>0.7620682829293699</v>
      </c>
      <c r="I12" s="2">
        <f>AVERAGE(G12,G18,G24)</f>
        <v>0.38335008740578008</v>
      </c>
      <c r="J12" s="2">
        <f>STDEV(G12,G18,G24)</f>
        <v>0.32885227063890882</v>
      </c>
    </row>
    <row r="13" spans="1:10" x14ac:dyDescent="0.2">
      <c r="A13" t="s">
        <v>12</v>
      </c>
      <c r="B13" t="s">
        <v>1</v>
      </c>
      <c r="C13">
        <v>2063.3049999999998</v>
      </c>
      <c r="D13">
        <v>1413.6479999999999</v>
      </c>
      <c r="E13" s="7">
        <f t="shared" si="3"/>
        <v>1.4595606544203366</v>
      </c>
      <c r="G13" s="2">
        <f t="shared" si="2"/>
        <v>0.39251923904217706</v>
      </c>
      <c r="I13" s="2">
        <f>AVERAGE(G13,G19,G25)</f>
        <v>0.17492039410667456</v>
      </c>
      <c r="J13" s="2">
        <f>STDEV(G13,G19,G25)</f>
        <v>0.18942440614594677</v>
      </c>
    </row>
    <row r="14" spans="1:10" x14ac:dyDescent="0.2">
      <c r="C14" s="5"/>
      <c r="D14" s="5"/>
      <c r="F14" s="5"/>
      <c r="G14" s="5"/>
      <c r="H14" s="5"/>
      <c r="I14" s="5"/>
      <c r="J14" s="5"/>
    </row>
    <row r="15" spans="1:10" x14ac:dyDescent="0.2">
      <c r="A15" t="s">
        <v>4</v>
      </c>
      <c r="B15" t="s">
        <v>2</v>
      </c>
      <c r="C15">
        <v>9066.5889999999999</v>
      </c>
      <c r="D15">
        <v>1767.0619999999999</v>
      </c>
      <c r="E15" s="7">
        <f>C15/D15</f>
        <v>5.1308833532722682</v>
      </c>
      <c r="G15" s="2">
        <f>E15/$E$15</f>
        <v>1</v>
      </c>
    </row>
    <row r="16" spans="1:10" x14ac:dyDescent="0.2">
      <c r="A16" t="s">
        <v>9</v>
      </c>
      <c r="B16" t="s">
        <v>2</v>
      </c>
      <c r="C16">
        <v>1163.941</v>
      </c>
      <c r="D16">
        <v>1568.77</v>
      </c>
      <c r="E16" s="7">
        <f>C16/D16</f>
        <v>0.74194496325146453</v>
      </c>
      <c r="G16" s="2">
        <f t="shared" ref="G16:G19" si="4">E16/$E$15</f>
        <v>0.14460374796442843</v>
      </c>
    </row>
    <row r="17" spans="1:10" x14ac:dyDescent="0.2">
      <c r="A17" t="s">
        <v>10</v>
      </c>
      <c r="B17" t="s">
        <v>2</v>
      </c>
      <c r="C17">
        <v>3151.2550000000001</v>
      </c>
      <c r="D17">
        <v>4369.9620000000004</v>
      </c>
      <c r="E17" s="7">
        <f t="shared" ref="E17:E19" si="5">C17/D17</f>
        <v>0.72111725456651565</v>
      </c>
      <c r="G17" s="2">
        <f t="shared" si="4"/>
        <v>0.14054446474730642</v>
      </c>
    </row>
    <row r="18" spans="1:10" x14ac:dyDescent="0.2">
      <c r="A18" t="s">
        <v>11</v>
      </c>
      <c r="B18" t="s">
        <v>2</v>
      </c>
      <c r="C18">
        <v>1448.77</v>
      </c>
      <c r="D18">
        <v>1660.4770000000001</v>
      </c>
      <c r="E18" s="7">
        <f t="shared" si="5"/>
        <v>0.87250229903816789</v>
      </c>
      <c r="G18" s="2">
        <f t="shared" si="4"/>
        <v>0.17004913948817829</v>
      </c>
    </row>
    <row r="19" spans="1:10" x14ac:dyDescent="0.2">
      <c r="A19" t="s">
        <v>12</v>
      </c>
      <c r="B19" t="s">
        <v>2</v>
      </c>
      <c r="C19">
        <v>1005.527</v>
      </c>
      <c r="D19">
        <v>4179.0829999999996</v>
      </c>
      <c r="E19" s="7">
        <f t="shared" si="5"/>
        <v>0.24060948298945012</v>
      </c>
      <c r="G19" s="2">
        <f t="shared" si="4"/>
        <v>4.689435842192733E-2</v>
      </c>
      <c r="H19" s="6"/>
      <c r="I19" s="3"/>
    </row>
    <row r="20" spans="1:10" x14ac:dyDescent="0.2">
      <c r="E20" s="7"/>
    </row>
    <row r="21" spans="1:10" x14ac:dyDescent="0.2">
      <c r="A21" t="s">
        <v>4</v>
      </c>
      <c r="B21" t="s">
        <v>3</v>
      </c>
      <c r="C21">
        <v>12037.489</v>
      </c>
      <c r="D21">
        <v>5024.6189999999997</v>
      </c>
      <c r="E21" s="7">
        <f>C21/D21</f>
        <v>2.3957018432641362</v>
      </c>
      <c r="G21" s="2">
        <f>E21/$E$21</f>
        <v>1</v>
      </c>
    </row>
    <row r="22" spans="1:10" x14ac:dyDescent="0.2">
      <c r="A22" t="s">
        <v>9</v>
      </c>
      <c r="B22" t="s">
        <v>3</v>
      </c>
      <c r="C22">
        <v>1706.184</v>
      </c>
      <c r="D22">
        <v>2791.134</v>
      </c>
      <c r="E22" s="7">
        <f>C22/D22</f>
        <v>0.61128702527359846</v>
      </c>
      <c r="G22" s="2">
        <f t="shared" ref="G22:G25" si="6">E22/$E$21</f>
        <v>0.25515989270214101</v>
      </c>
    </row>
    <row r="23" spans="1:10" x14ac:dyDescent="0.2">
      <c r="A23" t="s">
        <v>10</v>
      </c>
      <c r="B23" t="s">
        <v>3</v>
      </c>
      <c r="C23">
        <v>1435.6479999999999</v>
      </c>
      <c r="D23">
        <v>1614.8910000000001</v>
      </c>
      <c r="E23" s="7">
        <f t="shared" ref="E23:E25" si="7">C23/D23</f>
        <v>0.8890061310639541</v>
      </c>
      <c r="G23" s="2">
        <f t="shared" si="6"/>
        <v>0.37108379473995229</v>
      </c>
    </row>
    <row r="24" spans="1:10" x14ac:dyDescent="0.2">
      <c r="A24" t="s">
        <v>11</v>
      </c>
      <c r="B24" t="s">
        <v>3</v>
      </c>
      <c r="C24">
        <v>688.99099999999999</v>
      </c>
      <c r="D24">
        <v>1319.6479999999999</v>
      </c>
      <c r="E24" s="7">
        <f t="shared" si="7"/>
        <v>0.52210210601614981</v>
      </c>
      <c r="G24" s="2">
        <f t="shared" si="6"/>
        <v>0.21793283979979217</v>
      </c>
      <c r="H24" s="6"/>
      <c r="I24" s="3"/>
      <c r="J24" s="3"/>
    </row>
    <row r="25" spans="1:10" x14ac:dyDescent="0.2">
      <c r="A25" t="s">
        <v>12</v>
      </c>
      <c r="B25" t="s">
        <v>3</v>
      </c>
      <c r="C25">
        <v>1520.4770000000001</v>
      </c>
      <c r="D25">
        <v>3472.134</v>
      </c>
      <c r="E25" s="7">
        <f t="shared" si="7"/>
        <v>0.43790850237922846</v>
      </c>
      <c r="G25" s="2">
        <f t="shared" ref="G25" si="8">E25/$E$15</f>
        <v>8.5347584855919256E-2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482B-9987-7745-B47C-60B167D3BA17}">
  <dimension ref="A1:J25"/>
  <sheetViews>
    <sheetView workbookViewId="0">
      <selection activeCell="G31" sqref="G31"/>
    </sheetView>
  </sheetViews>
  <sheetFormatPr baseColWidth="10" defaultRowHeight="16" x14ac:dyDescent="0.2"/>
  <cols>
    <col min="1" max="1" width="16" customWidth="1"/>
    <col min="3" max="5" width="10.83203125" style="1"/>
    <col min="8" max="8" width="11.6640625" style="4" bestFit="1" customWidth="1"/>
  </cols>
  <sheetData>
    <row r="1" spans="1:10" s="4" customFormat="1" x14ac:dyDescent="0.2">
      <c r="C1" s="5" t="s">
        <v>13</v>
      </c>
      <c r="D1" s="5" t="s">
        <v>5</v>
      </c>
      <c r="E1" s="5" t="s">
        <v>14</v>
      </c>
      <c r="F1" s="5"/>
      <c r="G1" s="5" t="s">
        <v>6</v>
      </c>
      <c r="H1" s="5"/>
      <c r="I1" s="5" t="s">
        <v>7</v>
      </c>
      <c r="J1" s="5" t="s">
        <v>8</v>
      </c>
    </row>
    <row r="3" spans="1:10" x14ac:dyDescent="0.2">
      <c r="A3" t="s">
        <v>4</v>
      </c>
      <c r="B3" t="s">
        <v>0</v>
      </c>
      <c r="C3" s="3">
        <v>10184.075000000001</v>
      </c>
      <c r="D3" s="3">
        <v>978.99099999999999</v>
      </c>
      <c r="E3" s="7">
        <f>C3/D3</f>
        <v>10.402623721770681</v>
      </c>
      <c r="G3" s="2">
        <f>E3/$E$3</f>
        <v>1</v>
      </c>
      <c r="I3" s="2">
        <f>AVERAGE(G3,G9,G15,G21)</f>
        <v>1</v>
      </c>
      <c r="J3" s="2">
        <f>STDEV(G3,G9,G15,G21)</f>
        <v>0</v>
      </c>
    </row>
    <row r="4" spans="1:10" x14ac:dyDescent="0.2">
      <c r="A4" t="s">
        <v>9</v>
      </c>
      <c r="B4" t="s">
        <v>0</v>
      </c>
      <c r="C4" s="3">
        <v>792.52700000000004</v>
      </c>
      <c r="D4" s="3">
        <v>1175.82</v>
      </c>
      <c r="E4" s="7">
        <f>C4/D4</f>
        <v>0.6740206834379413</v>
      </c>
      <c r="G4" s="2">
        <f t="shared" ref="G4:G7" si="0">E4/$E$3</f>
        <v>6.4793334976381609E-2</v>
      </c>
      <c r="I4" s="2">
        <f>AVERAGE(G4,G10,G16,G22)</f>
        <v>0.36990233435368636</v>
      </c>
      <c r="J4" s="2">
        <f>STDEV(G4,G10,G16,G22)</f>
        <v>0.20508923748350777</v>
      </c>
    </row>
    <row r="5" spans="1:10" x14ac:dyDescent="0.2">
      <c r="A5" t="s">
        <v>10</v>
      </c>
      <c r="B5" t="s">
        <v>0</v>
      </c>
      <c r="C5" s="3">
        <v>1079.0619999999999</v>
      </c>
      <c r="D5" s="3">
        <v>329.50599999999997</v>
      </c>
      <c r="E5" s="7">
        <f>C5/D5</f>
        <v>3.2747871055458777</v>
      </c>
      <c r="G5" s="2">
        <f t="shared" si="0"/>
        <v>0.31480395649535814</v>
      </c>
      <c r="I5" s="2">
        <f>AVERAGE(G5,G11,G17,G23)</f>
        <v>0.65203188723623196</v>
      </c>
      <c r="J5" s="2">
        <f>STDEV(G5,G11,G17,G23)</f>
        <v>0.5113219439791572</v>
      </c>
    </row>
    <row r="6" spans="1:10" x14ac:dyDescent="0.2">
      <c r="A6" t="s">
        <v>11</v>
      </c>
      <c r="B6" t="s">
        <v>0</v>
      </c>
      <c r="D6" s="3">
        <v>3864.0830000000001</v>
      </c>
      <c r="E6" s="7"/>
      <c r="G6" s="2"/>
      <c r="H6" s="6"/>
      <c r="I6" s="2">
        <f>AVERAGE(G6,G12,G18,G24)</f>
        <v>0.80245037521048213</v>
      </c>
      <c r="J6" s="2">
        <f>STDEV(G6,G12,G18,G24)</f>
        <v>0.54037361538071249</v>
      </c>
    </row>
    <row r="7" spans="1:10" x14ac:dyDescent="0.2">
      <c r="A7" t="s">
        <v>12</v>
      </c>
      <c r="B7" t="s">
        <v>0</v>
      </c>
      <c r="C7" s="3">
        <v>4132.6189999999997</v>
      </c>
      <c r="D7" s="3">
        <v>5177.8609999999999</v>
      </c>
      <c r="E7" s="7">
        <f>C7/D7</f>
        <v>0.79813247207678994</v>
      </c>
      <c r="G7" s="2">
        <f t="shared" si="0"/>
        <v>7.6724150889592682E-2</v>
      </c>
      <c r="I7" s="2">
        <f>AVERAGE(G7,G13,G19,G25)</f>
        <v>0.50469119872937518</v>
      </c>
      <c r="J7" s="2">
        <f>STDEV(G7,G13,G19,G25)</f>
        <v>0.75483103955125819</v>
      </c>
    </row>
    <row r="8" spans="1:10" x14ac:dyDescent="0.2">
      <c r="C8" s="7"/>
      <c r="D8" s="7"/>
      <c r="E8" s="7"/>
      <c r="G8" s="2"/>
      <c r="I8" t="s">
        <v>15</v>
      </c>
    </row>
    <row r="9" spans="1:10" x14ac:dyDescent="0.2">
      <c r="A9" t="s">
        <v>4</v>
      </c>
      <c r="B9" t="s">
        <v>1</v>
      </c>
      <c r="C9" s="3">
        <v>7942.1750000000002</v>
      </c>
      <c r="D9" s="3">
        <v>2669.5479999999998</v>
      </c>
      <c r="E9" s="7">
        <f>C9/D9</f>
        <v>2.9751010283388801</v>
      </c>
      <c r="G9" s="2">
        <f>E9/$E$9</f>
        <v>1</v>
      </c>
      <c r="I9" s="2">
        <f>AVERAGE(G9,G15,G21)</f>
        <v>1</v>
      </c>
      <c r="J9" s="2">
        <f>STDEV(G9,G15,G21)</f>
        <v>0</v>
      </c>
    </row>
    <row r="10" spans="1:10" x14ac:dyDescent="0.2">
      <c r="A10" t="s">
        <v>9</v>
      </c>
      <c r="B10" t="s">
        <v>1</v>
      </c>
      <c r="C10" s="3">
        <v>2193.134</v>
      </c>
      <c r="D10" s="3">
        <v>1462.77</v>
      </c>
      <c r="E10" s="7">
        <f>C10/D10</f>
        <v>1.49930200920172</v>
      </c>
      <c r="G10" s="2">
        <f t="shared" ref="G10:G13" si="1">E10/$E$9</f>
        <v>0.50394994822708294</v>
      </c>
      <c r="I10" s="2">
        <f>AVERAGE(G10,G16,G22)</f>
        <v>0.47160533414612127</v>
      </c>
      <c r="J10" s="2">
        <f>STDEV(G10,G16,G22)</f>
        <v>3.2115292255713433E-2</v>
      </c>
    </row>
    <row r="11" spans="1:10" x14ac:dyDescent="0.2">
      <c r="A11" t="s">
        <v>10</v>
      </c>
      <c r="B11" t="s">
        <v>1</v>
      </c>
      <c r="C11" s="3">
        <v>7520.8609999999999</v>
      </c>
      <c r="D11" s="3">
        <v>1839.77</v>
      </c>
      <c r="E11" s="7">
        <f t="shared" ref="E11:E13" si="2">C11/D11</f>
        <v>4.0879354484527957</v>
      </c>
      <c r="G11" s="2">
        <f t="shared" si="1"/>
        <v>1.3740492875750361</v>
      </c>
      <c r="H11" s="6"/>
      <c r="I11" s="2">
        <f>AVERAGE(G11,G17,G23)</f>
        <v>0.76444119748318984</v>
      </c>
      <c r="J11" s="2">
        <f>STDEV(G11,G17,G23)</f>
        <v>0.56245895620103314</v>
      </c>
    </row>
    <row r="12" spans="1:10" x14ac:dyDescent="0.2">
      <c r="A12" t="s">
        <v>11</v>
      </c>
      <c r="B12" t="s">
        <v>1</v>
      </c>
      <c r="C12" s="3">
        <v>4264.2049999999999</v>
      </c>
      <c r="D12" s="3">
        <v>1013.82</v>
      </c>
      <c r="E12" s="7">
        <f t="shared" si="2"/>
        <v>4.2060770156438023</v>
      </c>
      <c r="G12" s="2">
        <f t="shared" si="1"/>
        <v>1.4137593902121119</v>
      </c>
      <c r="I12" s="2">
        <f>AVERAGE(G12,G18,G24)</f>
        <v>0.80245037521048213</v>
      </c>
      <c r="J12" s="2">
        <f>STDEV(G12,G18,G24)</f>
        <v>0.54037361538071249</v>
      </c>
    </row>
    <row r="13" spans="1:10" x14ac:dyDescent="0.2">
      <c r="A13" t="s">
        <v>12</v>
      </c>
      <c r="B13" t="s">
        <v>1</v>
      </c>
      <c r="C13" s="3">
        <v>4002.2049999999999</v>
      </c>
      <c r="D13" s="3">
        <v>822.99099999999999</v>
      </c>
      <c r="E13" s="7">
        <f t="shared" si="2"/>
        <v>4.8629997168863328</v>
      </c>
      <c r="G13" s="2">
        <f t="shared" si="1"/>
        <v>1.6345662451676619</v>
      </c>
      <c r="I13" s="2">
        <f>AVERAGE(G13,G19,G25)</f>
        <v>0.64734688134263596</v>
      </c>
      <c r="J13" s="2">
        <f>STDEV(G13,G19,G25)</f>
        <v>0.85589192350081056</v>
      </c>
    </row>
    <row r="14" spans="1:10" x14ac:dyDescent="0.2">
      <c r="C14" s="5"/>
      <c r="D14" s="5"/>
      <c r="F14" s="5"/>
      <c r="G14" s="5"/>
      <c r="H14" s="5"/>
      <c r="I14" s="5"/>
      <c r="J14" s="5"/>
    </row>
    <row r="15" spans="1:10" x14ac:dyDescent="0.2">
      <c r="A15" t="s">
        <v>4</v>
      </c>
      <c r="B15" t="s">
        <v>2</v>
      </c>
      <c r="C15">
        <v>5775.3469999999998</v>
      </c>
      <c r="D15">
        <v>739.99099999999999</v>
      </c>
      <c r="E15" s="7">
        <f>C15/D15</f>
        <v>7.8046178940014137</v>
      </c>
      <c r="G15" s="2">
        <f>E15/$E$15</f>
        <v>1</v>
      </c>
    </row>
    <row r="16" spans="1:10" x14ac:dyDescent="0.2">
      <c r="A16" t="s">
        <v>9</v>
      </c>
      <c r="B16" t="s">
        <v>2</v>
      </c>
      <c r="C16">
        <v>1813.598</v>
      </c>
      <c r="D16">
        <v>528.45600000000002</v>
      </c>
      <c r="E16" s="7">
        <f>C16/D16</f>
        <v>3.4318807999152243</v>
      </c>
      <c r="G16" s="2">
        <f t="shared" ref="G16:G19" si="3">E16/$E$15</f>
        <v>0.43972438452790225</v>
      </c>
    </row>
    <row r="17" spans="1:10" x14ac:dyDescent="0.2">
      <c r="A17" t="s">
        <v>10</v>
      </c>
      <c r="B17" t="s">
        <v>2</v>
      </c>
      <c r="C17">
        <v>3210.6689999999999</v>
      </c>
      <c r="D17">
        <v>1548.77</v>
      </c>
      <c r="E17" s="7">
        <f t="shared" ref="E17:E19" si="4">C17/D17</f>
        <v>2.0730444158913199</v>
      </c>
      <c r="G17" s="2">
        <f t="shared" si="3"/>
        <v>0.26561766944217097</v>
      </c>
    </row>
    <row r="18" spans="1:10" x14ac:dyDescent="0.2">
      <c r="A18" t="s">
        <v>11</v>
      </c>
      <c r="B18" t="s">
        <v>2</v>
      </c>
      <c r="C18">
        <v>2992.962</v>
      </c>
      <c r="D18">
        <v>987.11300000000006</v>
      </c>
      <c r="E18" s="7">
        <f t="shared" si="4"/>
        <v>3.0320358459467149</v>
      </c>
      <c r="G18" s="2">
        <f t="shared" si="3"/>
        <v>0.38849254212395473</v>
      </c>
    </row>
    <row r="19" spans="1:10" x14ac:dyDescent="0.2">
      <c r="A19" t="s">
        <v>12</v>
      </c>
      <c r="B19" t="s">
        <v>2</v>
      </c>
      <c r="C19">
        <v>1407.4770000000001</v>
      </c>
      <c r="D19">
        <v>1585.4770000000001</v>
      </c>
      <c r="E19" s="7">
        <f t="shared" si="4"/>
        <v>0.88773094784724094</v>
      </c>
      <c r="G19" s="2">
        <f t="shared" si="3"/>
        <v>0.11374431905622773</v>
      </c>
      <c r="H19" s="6"/>
      <c r="I19" s="3"/>
    </row>
    <row r="20" spans="1:10" x14ac:dyDescent="0.2">
      <c r="E20" s="7"/>
    </row>
    <row r="21" spans="1:10" x14ac:dyDescent="0.2">
      <c r="A21" t="s">
        <v>4</v>
      </c>
      <c r="B21" t="s">
        <v>3</v>
      </c>
      <c r="C21">
        <v>13181.023999999999</v>
      </c>
      <c r="D21">
        <v>4944.0330000000004</v>
      </c>
      <c r="E21" s="7">
        <f>C21/D21</f>
        <v>2.6660469297029366</v>
      </c>
      <c r="G21" s="2">
        <f>E21/$E$21</f>
        <v>1</v>
      </c>
    </row>
    <row r="22" spans="1:10" x14ac:dyDescent="0.2">
      <c r="A22" t="s">
        <v>9</v>
      </c>
      <c r="B22" t="s">
        <v>3</v>
      </c>
      <c r="C22">
        <v>1758.598</v>
      </c>
      <c r="D22">
        <v>1400.0619999999999</v>
      </c>
      <c r="E22" s="7">
        <f>C22/D22</f>
        <v>1.2560858019144867</v>
      </c>
      <c r="G22" s="2">
        <f t="shared" ref="G22:G25" si="5">E22/$E$21</f>
        <v>0.47114166968337862</v>
      </c>
    </row>
    <row r="23" spans="1:10" x14ac:dyDescent="0.2">
      <c r="A23" t="s">
        <v>10</v>
      </c>
      <c r="B23" t="s">
        <v>3</v>
      </c>
      <c r="C23">
        <v>1633.598</v>
      </c>
      <c r="D23">
        <v>937.40599999999995</v>
      </c>
      <c r="E23" s="7">
        <f t="shared" ref="E23:E25" si="6">C23/D23</f>
        <v>1.7426792659744017</v>
      </c>
      <c r="G23" s="2">
        <f t="shared" si="5"/>
        <v>0.65365663543236252</v>
      </c>
    </row>
    <row r="24" spans="1:10" x14ac:dyDescent="0.2">
      <c r="A24" t="s">
        <v>11</v>
      </c>
      <c r="B24" t="s">
        <v>3</v>
      </c>
      <c r="C24">
        <v>1015.648</v>
      </c>
      <c r="D24">
        <v>629.577</v>
      </c>
      <c r="E24" s="7">
        <f t="shared" si="6"/>
        <v>1.6132228464508711</v>
      </c>
      <c r="G24" s="2">
        <f t="shared" si="5"/>
        <v>0.60509919329537987</v>
      </c>
      <c r="H24" s="6"/>
      <c r="I24" s="3"/>
      <c r="J24" s="3"/>
    </row>
    <row r="25" spans="1:10" x14ac:dyDescent="0.2">
      <c r="A25" t="s">
        <v>12</v>
      </c>
      <c r="B25" t="s">
        <v>3</v>
      </c>
      <c r="C25">
        <v>1509.4770000000001</v>
      </c>
      <c r="D25">
        <v>2922.5479999999998</v>
      </c>
      <c r="E25" s="7">
        <f t="shared" si="6"/>
        <v>0.5164934844526079</v>
      </c>
      <c r="G25" s="2">
        <f t="shared" si="5"/>
        <v>0.19373007980401832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130225</vt:lpstr>
      <vt:lpstr>040225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Strutt</dc:creator>
  <cp:lastModifiedBy>Helen Strutt</cp:lastModifiedBy>
  <dcterms:created xsi:type="dcterms:W3CDTF">2024-12-19T14:03:12Z</dcterms:created>
  <dcterms:modified xsi:type="dcterms:W3CDTF">2025-02-14T15:31:41Z</dcterms:modified>
</cp:coreProperties>
</file>