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nan/PAPER/MYXO papers/spore_PG/single_particle/"/>
    </mc:Choice>
  </mc:AlternateContent>
  <xr:revisionPtr revIDLastSave="0" documentId="13_ncr:1_{63C91A58-DE83-3046-AE5F-3DFEBDCBB833}" xr6:coauthVersionLast="47" xr6:coauthVersionMax="47" xr10:uidLastSave="{00000000-0000-0000-0000-000000000000}"/>
  <bookViews>
    <workbookView xWindow="0" yWindow="600" windowWidth="27880" windowHeight="19020" xr2:uid="{43C098A1-CABC-4625-BEED-843E852B5B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M6" i="1"/>
  <c r="M5" i="1"/>
  <c r="L7" i="1"/>
  <c r="L6" i="1"/>
  <c r="L5" i="1"/>
  <c r="K7" i="1"/>
  <c r="K6" i="1"/>
  <c r="K5" i="1"/>
  <c r="J7" i="1"/>
  <c r="J6" i="1"/>
  <c r="J5" i="1"/>
</calcChain>
</file>

<file path=xl/sharedStrings.xml><?xml version="1.0" encoding="utf-8"?>
<sst xmlns="http://schemas.openxmlformats.org/spreadsheetml/2006/main" count="33" uniqueCount="12">
  <si>
    <t>4 to 12</t>
  </si>
  <si>
    <t>Untreated</t>
  </si>
  <si>
    <t>1min</t>
  </si>
  <si>
    <t>30min</t>
  </si>
  <si>
    <t>Diffusion coefficient</t>
  </si>
  <si>
    <t>Standard deviation</t>
  </si>
  <si>
    <t>Number of particles-1 population</t>
  </si>
  <si>
    <t>Immobile Population</t>
  </si>
  <si>
    <t>LtgA-PAmCh</t>
  </si>
  <si>
    <t>ΔltgB LtgA-PAmCh</t>
  </si>
  <si>
    <t>LtgB-PAmCh</t>
  </si>
  <si>
    <t>ΔltgA LtgB-PAmCh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</si>
</sst>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Untreated</c:v>
                </c:pt>
              </c:strCache>
            </c:strRef>
          </c:tx>
          <c:spPr>
            <a:solidFill>
              <a:schemeClr val="bg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Sheet1!$B$12:$E$12</c:f>
                <c:numCache>
                  <c:formatCode>General</c:formatCode>
                  <c:ptCount val="4"/>
                  <c:pt idx="0">
                    <c:v>0.19800000000000001</c:v>
                  </c:pt>
                  <c:pt idx="1">
                    <c:v>0.20100000000000001</c:v>
                  </c:pt>
                  <c:pt idx="2">
                    <c:v>0.25</c:v>
                  </c:pt>
                  <c:pt idx="3">
                    <c:v>0.21</c:v>
                  </c:pt>
                </c:numCache>
              </c:numRef>
            </c:plus>
            <c:minus>
              <c:numRef>
                <c:f>Sheet1!$B$12:$E$12</c:f>
                <c:numCache>
                  <c:formatCode>General</c:formatCode>
                  <c:ptCount val="4"/>
                  <c:pt idx="0">
                    <c:v>0.19800000000000001</c:v>
                  </c:pt>
                  <c:pt idx="1">
                    <c:v>0.20100000000000001</c:v>
                  </c:pt>
                  <c:pt idx="2">
                    <c:v>0.25</c:v>
                  </c:pt>
                  <c:pt idx="3">
                    <c:v>0.21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Sheet1!$B$3:$E$3</c:f>
              <c:strCache>
                <c:ptCount val="4"/>
                <c:pt idx="0">
                  <c:v>LtgA-PAmCh</c:v>
                </c:pt>
                <c:pt idx="1">
                  <c:v>ΔltgB LtgA-PAmCh</c:v>
                </c:pt>
                <c:pt idx="2">
                  <c:v>LtgB-PAmCh</c:v>
                </c:pt>
                <c:pt idx="3">
                  <c:v>ΔltgA LtgB-PAmCh</c:v>
                </c:pt>
              </c:strCache>
            </c:strRef>
          </c:cat>
          <c:val>
            <c:numRef>
              <c:f>Sheet1!$B$4:$E$4</c:f>
              <c:numCache>
                <c:formatCode>General</c:formatCode>
                <c:ptCount val="4"/>
                <c:pt idx="0">
                  <c:v>2.62</c:v>
                </c:pt>
                <c:pt idx="1">
                  <c:v>2.0099999999999998</c:v>
                </c:pt>
                <c:pt idx="2">
                  <c:v>2.8</c:v>
                </c:pt>
                <c:pt idx="3">
                  <c:v>2.46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3-4283-BB92-CFFE3B2CE229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1min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Sheet1!$B$13:$E$13</c:f>
                <c:numCache>
                  <c:formatCode>General</c:formatCode>
                  <c:ptCount val="4"/>
                  <c:pt idx="0">
                    <c:v>0.19400000000000001</c:v>
                  </c:pt>
                  <c:pt idx="1">
                    <c:v>7.8649999999999998E-2</c:v>
                  </c:pt>
                  <c:pt idx="2">
                    <c:v>0.27500000000000002</c:v>
                  </c:pt>
                  <c:pt idx="3">
                    <c:v>0.253</c:v>
                  </c:pt>
                </c:numCache>
              </c:numRef>
            </c:plus>
            <c:minus>
              <c:numRef>
                <c:f>Sheet1!$B$13:$E$13</c:f>
                <c:numCache>
                  <c:formatCode>General</c:formatCode>
                  <c:ptCount val="4"/>
                  <c:pt idx="0">
                    <c:v>0.19400000000000001</c:v>
                  </c:pt>
                  <c:pt idx="1">
                    <c:v>7.8649999999999998E-2</c:v>
                  </c:pt>
                  <c:pt idx="2">
                    <c:v>0.27500000000000002</c:v>
                  </c:pt>
                  <c:pt idx="3">
                    <c:v>0.253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Sheet1!$B$3:$E$3</c:f>
              <c:strCache>
                <c:ptCount val="4"/>
                <c:pt idx="0">
                  <c:v>LtgA-PAmCh</c:v>
                </c:pt>
                <c:pt idx="1">
                  <c:v>ΔltgB LtgA-PAmCh</c:v>
                </c:pt>
                <c:pt idx="2">
                  <c:v>LtgB-PAmCh</c:v>
                </c:pt>
                <c:pt idx="3">
                  <c:v>ΔltgA LtgB-PAmCh</c:v>
                </c:pt>
              </c:strCache>
            </c:strRef>
          </c:cat>
          <c:val>
            <c:numRef>
              <c:f>Sheet1!$B$5:$E$5</c:f>
              <c:numCache>
                <c:formatCode>General</c:formatCode>
                <c:ptCount val="4"/>
                <c:pt idx="0">
                  <c:v>2.5299999999999998</c:v>
                </c:pt>
                <c:pt idx="1">
                  <c:v>1.99</c:v>
                </c:pt>
                <c:pt idx="2">
                  <c:v>2.17</c:v>
                </c:pt>
                <c:pt idx="3">
                  <c:v>2.19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43-4283-BB92-CFFE3B2CE229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  <c:pt idx="0">
                  <c:v>30min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Sheet1!$B$14:$E$14</c:f>
                <c:numCache>
                  <c:formatCode>General</c:formatCode>
                  <c:ptCount val="4"/>
                  <c:pt idx="0">
                    <c:v>0.21199999999999999</c:v>
                  </c:pt>
                  <c:pt idx="1">
                    <c:v>0.17599999999999999</c:v>
                  </c:pt>
                  <c:pt idx="2">
                    <c:v>0.27600000000000002</c:v>
                  </c:pt>
                  <c:pt idx="3">
                    <c:v>0.255</c:v>
                  </c:pt>
                </c:numCache>
              </c:numRef>
            </c:plus>
            <c:minus>
              <c:numRef>
                <c:f>Sheet1!$B$14:$E$14</c:f>
                <c:numCache>
                  <c:formatCode>General</c:formatCode>
                  <c:ptCount val="4"/>
                  <c:pt idx="0">
                    <c:v>0.21199999999999999</c:v>
                  </c:pt>
                  <c:pt idx="1">
                    <c:v>0.17599999999999999</c:v>
                  </c:pt>
                  <c:pt idx="2">
                    <c:v>0.27600000000000002</c:v>
                  </c:pt>
                  <c:pt idx="3">
                    <c:v>0.255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Sheet1!$B$3:$E$3</c:f>
              <c:strCache>
                <c:ptCount val="4"/>
                <c:pt idx="0">
                  <c:v>LtgA-PAmCh</c:v>
                </c:pt>
                <c:pt idx="1">
                  <c:v>ΔltgB LtgA-PAmCh</c:v>
                </c:pt>
                <c:pt idx="2">
                  <c:v>LtgB-PAmCh</c:v>
                </c:pt>
                <c:pt idx="3">
                  <c:v>ΔltgA LtgB-PAmCh</c:v>
                </c:pt>
              </c:strCache>
            </c:strRef>
          </c:cat>
          <c:val>
            <c:numRef>
              <c:f>Sheet1!$B$6:$E$6</c:f>
              <c:numCache>
                <c:formatCode>General</c:formatCode>
                <c:ptCount val="4"/>
                <c:pt idx="0">
                  <c:v>1.8</c:v>
                </c:pt>
                <c:pt idx="1">
                  <c:v>1.75</c:v>
                </c:pt>
                <c:pt idx="2">
                  <c:v>2.87</c:v>
                </c:pt>
                <c:pt idx="3">
                  <c:v>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43-4283-BB92-CFFE3B2CE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3676319"/>
        <c:axId val="2109210815"/>
      </c:barChart>
      <c:catAx>
        <c:axId val="1973676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PR"/>
          </a:p>
        </c:txPr>
        <c:crossAx val="2109210815"/>
        <c:crosses val="autoZero"/>
        <c:auto val="1"/>
        <c:lblAlgn val="ctr"/>
        <c:lblOffset val="100"/>
        <c:noMultiLvlLbl val="0"/>
      </c:catAx>
      <c:valAx>
        <c:axId val="2109210815"/>
        <c:scaling>
          <c:orientation val="minMax"/>
          <c:max val="3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>
                    <a:solidFill>
                      <a:sysClr val="windowText" lastClr="000000"/>
                    </a:solidFill>
                    <a:effectLst/>
                  </a:rPr>
                  <a:t>Diffusion coefficient (10</a:t>
                </a:r>
                <a:r>
                  <a:rPr lang="en-US" sz="1000" baseline="30000">
                    <a:solidFill>
                      <a:sysClr val="windowText" lastClr="000000"/>
                    </a:solidFill>
                    <a:effectLst/>
                  </a:rPr>
                  <a:t>-2 </a:t>
                </a:r>
                <a:r>
                  <a:rPr lang="en-US" sz="1000">
                    <a:solidFill>
                      <a:sysClr val="windowText" lastClr="000000"/>
                    </a:solidFill>
                    <a:effectLst/>
                  </a:rPr>
                  <a:t>µm</a:t>
                </a:r>
                <a:r>
                  <a:rPr lang="en-US" sz="1000" baseline="30000">
                    <a:solidFill>
                      <a:sysClr val="windowText" lastClr="000000"/>
                    </a:solidFill>
                    <a:effectLst/>
                  </a:rPr>
                  <a:t>2</a:t>
                </a:r>
                <a:r>
                  <a:rPr lang="en-US" sz="1000">
                    <a:solidFill>
                      <a:sysClr val="windowText" lastClr="000000"/>
                    </a:solidFill>
                    <a:effectLst/>
                  </a:rPr>
                  <a:t>/s)</a:t>
                </a:r>
                <a:endParaRPr lang="en-PR" sz="1000">
                  <a:solidFill>
                    <a:sysClr val="windowText" lastClr="000000"/>
                  </a:solidFill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defRPr>
                </a:pPr>
                <a:endParaRPr lang="es-PR"/>
              </a:p>
            </c:rich>
          </c:tx>
          <c:layout>
            <c:manualLayout>
              <c:xMode val="edge"/>
              <c:yMode val="edge"/>
              <c:x val="4.9660112806226502E-2"/>
              <c:y val="0.1118566244217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P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PR"/>
          </a:p>
        </c:txPr>
        <c:crossAx val="19736763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P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Sheet1!$I$5</c:f>
              <c:strCache>
                <c:ptCount val="1"/>
                <c:pt idx="0">
                  <c:v>Untreated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Sheet1!$J$4:$M$4</c:f>
              <c:strCache>
                <c:ptCount val="4"/>
                <c:pt idx="0">
                  <c:v>LtgA-PAmCh</c:v>
                </c:pt>
                <c:pt idx="1">
                  <c:v>ΔltgB LtgA-PAmCh</c:v>
                </c:pt>
                <c:pt idx="2">
                  <c:v>LtgB-PAmCh</c:v>
                </c:pt>
                <c:pt idx="3">
                  <c:v>ΔltgA LtgB-PAmCh</c:v>
                </c:pt>
              </c:strCache>
            </c:strRef>
          </c:cat>
          <c:val>
            <c:numRef>
              <c:f>Sheet1!$J$5:$M$5</c:f>
              <c:numCache>
                <c:formatCode>General</c:formatCode>
                <c:ptCount val="4"/>
                <c:pt idx="0">
                  <c:v>23.923444976076556</c:v>
                </c:pt>
                <c:pt idx="1">
                  <c:v>34.523809523809526</c:v>
                </c:pt>
                <c:pt idx="2">
                  <c:v>18.246869409660107</c:v>
                </c:pt>
                <c:pt idx="3">
                  <c:v>22.61904761904762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5D-4F21-81D5-8E2594B03D7A}"/>
            </c:ext>
          </c:extLst>
        </c:ser>
        <c:ser>
          <c:idx val="1"/>
          <c:order val="1"/>
          <c:tx>
            <c:strRef>
              <c:f>Sheet1!$I$6</c:f>
              <c:strCache>
                <c:ptCount val="1"/>
                <c:pt idx="0">
                  <c:v>1min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Sheet1!$J$4:$M$4</c:f>
              <c:strCache>
                <c:ptCount val="4"/>
                <c:pt idx="0">
                  <c:v>LtgA-PAmCh</c:v>
                </c:pt>
                <c:pt idx="1">
                  <c:v>ΔltgB LtgA-PAmCh</c:v>
                </c:pt>
                <c:pt idx="2">
                  <c:v>LtgB-PAmCh</c:v>
                </c:pt>
                <c:pt idx="3">
                  <c:v>ΔltgA LtgB-PAmCh</c:v>
                </c:pt>
              </c:strCache>
            </c:strRef>
          </c:cat>
          <c:val>
            <c:numRef>
              <c:f>Sheet1!$J$6:$M$6</c:f>
              <c:numCache>
                <c:formatCode>General</c:formatCode>
                <c:ptCount val="4"/>
                <c:pt idx="0">
                  <c:v>21.019108280254777</c:v>
                </c:pt>
                <c:pt idx="1">
                  <c:v>28.313253012048197</c:v>
                </c:pt>
                <c:pt idx="2">
                  <c:v>27.985074626865668</c:v>
                </c:pt>
                <c:pt idx="3">
                  <c:v>29.55665024630542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5D-4F21-81D5-8E2594B03D7A}"/>
            </c:ext>
          </c:extLst>
        </c:ser>
        <c:ser>
          <c:idx val="2"/>
          <c:order val="2"/>
          <c:tx>
            <c:strRef>
              <c:f>Sheet1!$I$7</c:f>
              <c:strCache>
                <c:ptCount val="1"/>
                <c:pt idx="0">
                  <c:v>30min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Sheet1!$J$4:$M$4</c:f>
              <c:strCache>
                <c:ptCount val="4"/>
                <c:pt idx="0">
                  <c:v>LtgA-PAmCh</c:v>
                </c:pt>
                <c:pt idx="1">
                  <c:v>ΔltgB LtgA-PAmCh</c:v>
                </c:pt>
                <c:pt idx="2">
                  <c:v>LtgB-PAmCh</c:v>
                </c:pt>
                <c:pt idx="3">
                  <c:v>ΔltgA LtgB-PAmCh</c:v>
                </c:pt>
              </c:strCache>
            </c:strRef>
          </c:cat>
          <c:val>
            <c:numRef>
              <c:f>Sheet1!$J$7:$M$7</c:f>
              <c:numCache>
                <c:formatCode>General</c:formatCode>
                <c:ptCount val="4"/>
                <c:pt idx="0">
                  <c:v>31.491712707182316</c:v>
                </c:pt>
                <c:pt idx="1">
                  <c:v>31.831831831831831</c:v>
                </c:pt>
                <c:pt idx="2">
                  <c:v>10.196078431372548</c:v>
                </c:pt>
                <c:pt idx="3">
                  <c:v>16.317991631799163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5D-4F21-81D5-8E2594B03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6388063"/>
        <c:axId val="896388543"/>
      </c:barChart>
      <c:catAx>
        <c:axId val="89638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PR"/>
          </a:p>
        </c:txPr>
        <c:crossAx val="896388543"/>
        <c:crosses val="autoZero"/>
        <c:auto val="1"/>
        <c:lblAlgn val="ctr"/>
        <c:lblOffset val="100"/>
        <c:noMultiLvlLbl val="0"/>
      </c:catAx>
      <c:valAx>
        <c:axId val="8963885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R"/>
                  <a:t>Immobile</a:t>
                </a:r>
                <a:r>
                  <a:rPr lang="es-PR" baseline="0"/>
                  <a:t> population (%)</a:t>
                </a:r>
                <a:endParaRPr lang="es-P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PR"/>
          </a:p>
        </c:txPr>
        <c:crossAx val="896388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58662</xdr:rowOff>
    </xdr:from>
    <xdr:to>
      <xdr:col>5</xdr:col>
      <xdr:colOff>48380</xdr:colOff>
      <xdr:row>34</xdr:row>
      <xdr:rowOff>134862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F86E06-12AB-66CB-0089-856D335E3B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667819</xdr:colOff>
      <xdr:row>8</xdr:row>
      <xdr:rowOff>89255</xdr:rowOff>
    </xdr:from>
    <xdr:to>
      <xdr:col>14</xdr:col>
      <xdr:colOff>380999</xdr:colOff>
      <xdr:row>22</xdr:row>
      <xdr:rowOff>135489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E476C1-8106-BAFF-E40F-6E880FCD0C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D6F9-84F9-41E4-AE19-73603B027C9A}">
  <dimension ref="A1:M20"/>
  <sheetViews>
    <sheetView tabSelected="1" zoomScale="89" zoomScaleNormal="117" workbookViewId="0">
      <selection activeCell="P36" sqref="P36"/>
    </sheetView>
  </sheetViews>
  <sheetFormatPr baseColWidth="10" defaultColWidth="8.83203125" defaultRowHeight="15" x14ac:dyDescent="0.2"/>
  <cols>
    <col min="1" max="1" width="22.33203125" customWidth="1"/>
    <col min="2" max="2" width="19.6640625" customWidth="1"/>
    <col min="3" max="3" width="22.5" customWidth="1"/>
    <col min="4" max="4" width="14.33203125" customWidth="1"/>
    <col min="5" max="5" width="18.1640625" customWidth="1"/>
    <col min="6" max="6" width="9.1640625" customWidth="1"/>
    <col min="9" max="9" width="21.33203125" customWidth="1"/>
    <col min="10" max="10" width="13.6640625" customWidth="1"/>
    <col min="11" max="11" width="16" customWidth="1"/>
    <col min="12" max="12" width="13.83203125" customWidth="1"/>
    <col min="13" max="13" width="15.5" customWidth="1"/>
  </cols>
  <sheetData>
    <row r="1" spans="1:13" x14ac:dyDescent="0.2">
      <c r="A1" s="1" t="s">
        <v>0</v>
      </c>
    </row>
    <row r="2" spans="1:13" x14ac:dyDescent="0.2">
      <c r="A2" s="2" t="s">
        <v>4</v>
      </c>
    </row>
    <row r="3" spans="1:13" x14ac:dyDescent="0.2">
      <c r="B3" t="s">
        <v>8</v>
      </c>
      <c r="C3" t="s">
        <v>9</v>
      </c>
      <c r="D3" t="s">
        <v>10</v>
      </c>
      <c r="E3" t="s">
        <v>11</v>
      </c>
      <c r="I3" s="2" t="s">
        <v>7</v>
      </c>
    </row>
    <row r="4" spans="1:13" x14ac:dyDescent="0.2">
      <c r="A4" t="s">
        <v>1</v>
      </c>
      <c r="B4">
        <v>2.62</v>
      </c>
      <c r="C4">
        <v>2.0099999999999998</v>
      </c>
      <c r="D4">
        <v>2.8</v>
      </c>
      <c r="E4">
        <v>2.46</v>
      </c>
      <c r="J4" t="s">
        <v>8</v>
      </c>
      <c r="K4" t="s">
        <v>9</v>
      </c>
      <c r="L4" t="s">
        <v>10</v>
      </c>
      <c r="M4" t="s">
        <v>11</v>
      </c>
    </row>
    <row r="5" spans="1:13" x14ac:dyDescent="0.2">
      <c r="A5" t="s">
        <v>2</v>
      </c>
      <c r="B5">
        <v>2.5299999999999998</v>
      </c>
      <c r="C5">
        <v>1.99</v>
      </c>
      <c r="D5">
        <v>2.17</v>
      </c>
      <c r="E5">
        <v>2.19</v>
      </c>
      <c r="I5" t="s">
        <v>1</v>
      </c>
      <c r="J5">
        <f>50/209*100</f>
        <v>23.923444976076556</v>
      </c>
      <c r="K5">
        <f>87/252*100</f>
        <v>34.523809523809526</v>
      </c>
      <c r="L5">
        <f>102/559*100</f>
        <v>18.246869409660107</v>
      </c>
      <c r="M5">
        <f>38/168*100</f>
        <v>22.61904761904762</v>
      </c>
    </row>
    <row r="6" spans="1:13" x14ac:dyDescent="0.2">
      <c r="A6" t="s">
        <v>3</v>
      </c>
      <c r="B6">
        <v>1.8</v>
      </c>
      <c r="C6">
        <v>1.75</v>
      </c>
      <c r="D6">
        <v>2.87</v>
      </c>
      <c r="E6">
        <v>2.76</v>
      </c>
      <c r="I6" t="s">
        <v>2</v>
      </c>
      <c r="J6">
        <f>33/157*100</f>
        <v>21.019108280254777</v>
      </c>
      <c r="K6">
        <f>47/166*100</f>
        <v>28.313253012048197</v>
      </c>
      <c r="L6">
        <f>75/268*100</f>
        <v>27.985074626865668</v>
      </c>
      <c r="M6">
        <f>60/203*100</f>
        <v>29.55665024630542</v>
      </c>
    </row>
    <row r="7" spans="1:13" x14ac:dyDescent="0.2">
      <c r="I7" t="s">
        <v>3</v>
      </c>
      <c r="J7">
        <f>57/181*100</f>
        <v>31.491712707182316</v>
      </c>
      <c r="K7">
        <f>106/333*100</f>
        <v>31.831831831831831</v>
      </c>
      <c r="L7">
        <f>26/255*100</f>
        <v>10.196078431372548</v>
      </c>
      <c r="M7">
        <f>39/239*100</f>
        <v>16.317991631799163</v>
      </c>
    </row>
    <row r="10" spans="1:13" x14ac:dyDescent="0.2">
      <c r="A10" s="2" t="s">
        <v>5</v>
      </c>
    </row>
    <row r="11" spans="1:13" x14ac:dyDescent="0.2">
      <c r="B11" t="s">
        <v>8</v>
      </c>
      <c r="C11" t="s">
        <v>9</v>
      </c>
      <c r="D11" t="s">
        <v>10</v>
      </c>
      <c r="E11" t="s">
        <v>11</v>
      </c>
    </row>
    <row r="12" spans="1:13" x14ac:dyDescent="0.2">
      <c r="A12" t="s">
        <v>1</v>
      </c>
      <c r="B12">
        <v>0.19800000000000001</v>
      </c>
      <c r="C12">
        <v>0.20100000000000001</v>
      </c>
      <c r="D12">
        <v>0.25</v>
      </c>
      <c r="E12">
        <v>0.21</v>
      </c>
    </row>
    <row r="13" spans="1:13" x14ac:dyDescent="0.2">
      <c r="A13" t="s">
        <v>2</v>
      </c>
      <c r="B13">
        <v>0.19400000000000001</v>
      </c>
      <c r="C13">
        <v>7.8649999999999998E-2</v>
      </c>
      <c r="D13">
        <v>0.27500000000000002</v>
      </c>
      <c r="E13">
        <v>0.253</v>
      </c>
    </row>
    <row r="14" spans="1:13" x14ac:dyDescent="0.2">
      <c r="A14" t="s">
        <v>3</v>
      </c>
      <c r="B14">
        <v>0.21199999999999999</v>
      </c>
      <c r="C14">
        <v>0.17599999999999999</v>
      </c>
      <c r="D14">
        <v>0.27600000000000002</v>
      </c>
      <c r="E14">
        <v>0.255</v>
      </c>
    </row>
    <row r="16" spans="1:13" x14ac:dyDescent="0.2">
      <c r="A16" s="2" t="s">
        <v>6</v>
      </c>
    </row>
    <row r="17" spans="1:5" x14ac:dyDescent="0.2">
      <c r="B17" t="s">
        <v>8</v>
      </c>
      <c r="C17" t="s">
        <v>9</v>
      </c>
      <c r="D17" t="s">
        <v>10</v>
      </c>
      <c r="E17" t="s">
        <v>11</v>
      </c>
    </row>
    <row r="18" spans="1:5" x14ac:dyDescent="0.2">
      <c r="A18" t="s">
        <v>1</v>
      </c>
      <c r="B18">
        <v>1175</v>
      </c>
      <c r="C18">
        <v>1308</v>
      </c>
      <c r="D18">
        <v>824</v>
      </c>
      <c r="E18">
        <v>1072</v>
      </c>
    </row>
    <row r="19" spans="1:5" x14ac:dyDescent="0.2">
      <c r="A19" t="s">
        <v>2</v>
      </c>
      <c r="B19">
        <v>928</v>
      </c>
      <c r="C19">
        <v>1023</v>
      </c>
      <c r="D19">
        <v>1359</v>
      </c>
      <c r="E19">
        <v>1069</v>
      </c>
    </row>
    <row r="20" spans="1:5" x14ac:dyDescent="0.2">
      <c r="A20" t="s">
        <v>3</v>
      </c>
      <c r="B20">
        <v>1163</v>
      </c>
      <c r="C20">
        <v>2227</v>
      </c>
      <c r="D20">
        <v>1549</v>
      </c>
      <c r="E20">
        <v>1263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amaury ramirez</dc:creator>
  <cp:lastModifiedBy>Microsoft Office User</cp:lastModifiedBy>
  <dcterms:created xsi:type="dcterms:W3CDTF">2025-03-07T04:47:06Z</dcterms:created>
  <dcterms:modified xsi:type="dcterms:W3CDTF">2026-07-27T19:16:40Z</dcterms:modified>
</cp:coreProperties>
</file>