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CE8F37B1-463E-40E0-B4F7-4BB4F185A5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" sheetId="1" r:id="rId1"/>
    <sheet name="B" sheetId="2" r:id="rId2"/>
    <sheet name="C" sheetId="3" r:id="rId3"/>
    <sheet name="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2" l="1"/>
  <c r="T20" i="2"/>
  <c r="S20" i="2"/>
  <c r="R20" i="2"/>
  <c r="Q20" i="2"/>
  <c r="P20" i="2"/>
  <c r="O20" i="2"/>
  <c r="N20" i="2"/>
  <c r="U19" i="2"/>
  <c r="T19" i="2"/>
  <c r="S19" i="2"/>
  <c r="R19" i="2"/>
  <c r="Q19" i="2"/>
  <c r="P19" i="2"/>
  <c r="O19" i="2"/>
  <c r="N19" i="2"/>
  <c r="U18" i="2"/>
  <c r="T18" i="2"/>
  <c r="S18" i="2"/>
  <c r="R18" i="2"/>
  <c r="Q18" i="2"/>
  <c r="P18" i="2"/>
  <c r="O18" i="2"/>
  <c r="N18" i="2"/>
  <c r="U17" i="2"/>
  <c r="U23" i="2" s="1"/>
  <c r="T17" i="2"/>
  <c r="T23" i="2" s="1"/>
  <c r="S17" i="2"/>
  <c r="S22" i="2" s="1"/>
  <c r="R17" i="2"/>
  <c r="R23" i="2" s="1"/>
  <c r="Q17" i="2"/>
  <c r="Q22" i="2" s="1"/>
  <c r="P17" i="2"/>
  <c r="P22" i="2" s="1"/>
  <c r="O17" i="2"/>
  <c r="O22" i="2" s="1"/>
  <c r="N17" i="2"/>
  <c r="N22" i="2" s="1"/>
  <c r="U10" i="2"/>
  <c r="T10" i="2"/>
  <c r="S10" i="2"/>
  <c r="R10" i="2"/>
  <c r="Q10" i="2"/>
  <c r="P10" i="2"/>
  <c r="O10" i="2"/>
  <c r="N10" i="2"/>
  <c r="U9" i="2"/>
  <c r="U13" i="2" s="1"/>
  <c r="T9" i="2"/>
  <c r="T13" i="2" s="1"/>
  <c r="S9" i="2"/>
  <c r="S13" i="2" s="1"/>
  <c r="R9" i="2"/>
  <c r="Q9" i="2"/>
  <c r="P9" i="2"/>
  <c r="O9" i="2"/>
  <c r="N9" i="2"/>
  <c r="U8" i="2"/>
  <c r="T8" i="2"/>
  <c r="S8" i="2"/>
  <c r="R8" i="2"/>
  <c r="Q8" i="2"/>
  <c r="P8" i="2"/>
  <c r="O8" i="2"/>
  <c r="N8" i="2"/>
  <c r="U7" i="2"/>
  <c r="U12" i="2" s="1"/>
  <c r="T7" i="2"/>
  <c r="T12" i="2" s="1"/>
  <c r="S7" i="2"/>
  <c r="S12" i="2" s="1"/>
  <c r="R7" i="2"/>
  <c r="R13" i="2" s="1"/>
  <c r="Q7" i="2"/>
  <c r="Q13" i="2" s="1"/>
  <c r="P7" i="2"/>
  <c r="P13" i="2" s="1"/>
  <c r="O7" i="2"/>
  <c r="O13" i="2" s="1"/>
  <c r="N7" i="2"/>
  <c r="N13" i="2" s="1"/>
  <c r="P182" i="1"/>
  <c r="O182" i="1"/>
  <c r="N182" i="1"/>
  <c r="M182" i="1"/>
  <c r="L182" i="1"/>
  <c r="K182" i="1"/>
  <c r="R182" i="1" s="1"/>
  <c r="P181" i="1"/>
  <c r="O181" i="1"/>
  <c r="N181" i="1"/>
  <c r="M181" i="1"/>
  <c r="R181" i="1" s="1"/>
  <c r="L181" i="1"/>
  <c r="K181" i="1"/>
  <c r="P180" i="1"/>
  <c r="O180" i="1"/>
  <c r="N180" i="1"/>
  <c r="M180" i="1"/>
  <c r="L180" i="1"/>
  <c r="K180" i="1"/>
  <c r="P179" i="1"/>
  <c r="O179" i="1"/>
  <c r="Q179" i="1" s="1"/>
  <c r="N179" i="1"/>
  <c r="M179" i="1"/>
  <c r="L179" i="1"/>
  <c r="K179" i="1"/>
  <c r="P178" i="1"/>
  <c r="O178" i="1"/>
  <c r="N178" i="1"/>
  <c r="M178" i="1"/>
  <c r="L178" i="1"/>
  <c r="K178" i="1"/>
  <c r="R177" i="1"/>
  <c r="Q177" i="1"/>
  <c r="P177" i="1"/>
  <c r="O177" i="1"/>
  <c r="N177" i="1"/>
  <c r="M177" i="1"/>
  <c r="L177" i="1"/>
  <c r="K177" i="1"/>
  <c r="P176" i="1"/>
  <c r="R176" i="1" s="1"/>
  <c r="O176" i="1"/>
  <c r="N176" i="1"/>
  <c r="M176" i="1"/>
  <c r="L176" i="1"/>
  <c r="K176" i="1"/>
  <c r="P175" i="1"/>
  <c r="O175" i="1"/>
  <c r="N175" i="1"/>
  <c r="M175" i="1"/>
  <c r="L175" i="1"/>
  <c r="K175" i="1"/>
  <c r="R175" i="1" s="1"/>
  <c r="Q174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R172" i="1" s="1"/>
  <c r="O172" i="1"/>
  <c r="N172" i="1"/>
  <c r="M172" i="1"/>
  <c r="L172" i="1"/>
  <c r="K172" i="1"/>
  <c r="P171" i="1"/>
  <c r="O171" i="1"/>
  <c r="N171" i="1"/>
  <c r="M171" i="1"/>
  <c r="L171" i="1"/>
  <c r="K171" i="1"/>
  <c r="R171" i="1" s="1"/>
  <c r="R170" i="1"/>
  <c r="Q170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R168" i="1" s="1"/>
  <c r="P167" i="1"/>
  <c r="O167" i="1"/>
  <c r="N167" i="1"/>
  <c r="M167" i="1"/>
  <c r="R167" i="1" s="1"/>
  <c r="L167" i="1"/>
  <c r="K167" i="1"/>
  <c r="P166" i="1"/>
  <c r="O166" i="1"/>
  <c r="N166" i="1"/>
  <c r="M166" i="1"/>
  <c r="L166" i="1"/>
  <c r="K166" i="1"/>
  <c r="R165" i="1"/>
  <c r="P165" i="1"/>
  <c r="O165" i="1"/>
  <c r="Q165" i="1" s="1"/>
  <c r="N165" i="1"/>
  <c r="M165" i="1"/>
  <c r="L165" i="1"/>
  <c r="K165" i="1"/>
  <c r="P164" i="1"/>
  <c r="O164" i="1"/>
  <c r="N164" i="1"/>
  <c r="M164" i="1"/>
  <c r="L164" i="1"/>
  <c r="K164" i="1"/>
  <c r="R163" i="1"/>
  <c r="Q163" i="1"/>
  <c r="P163" i="1"/>
  <c r="O163" i="1"/>
  <c r="N163" i="1"/>
  <c r="M163" i="1"/>
  <c r="L163" i="1"/>
  <c r="K163" i="1"/>
  <c r="P162" i="1"/>
  <c r="O162" i="1"/>
  <c r="N162" i="1"/>
  <c r="M162" i="1"/>
  <c r="L162" i="1"/>
  <c r="R162" i="1" s="1"/>
  <c r="K162" i="1"/>
  <c r="P161" i="1"/>
  <c r="O161" i="1"/>
  <c r="N161" i="1"/>
  <c r="M161" i="1"/>
  <c r="L161" i="1"/>
  <c r="K161" i="1"/>
  <c r="R161" i="1" s="1"/>
  <c r="P160" i="1"/>
  <c r="O160" i="1"/>
  <c r="N160" i="1"/>
  <c r="M160" i="1"/>
  <c r="R160" i="1" s="1"/>
  <c r="L160" i="1"/>
  <c r="K160" i="1"/>
  <c r="P159" i="1"/>
  <c r="O159" i="1"/>
  <c r="N159" i="1"/>
  <c r="M159" i="1"/>
  <c r="L159" i="1"/>
  <c r="K159" i="1"/>
  <c r="P158" i="1"/>
  <c r="O158" i="1"/>
  <c r="Q158" i="1" s="1"/>
  <c r="N158" i="1"/>
  <c r="M158" i="1"/>
  <c r="L158" i="1"/>
  <c r="K158" i="1"/>
  <c r="P157" i="1"/>
  <c r="O157" i="1"/>
  <c r="N157" i="1"/>
  <c r="M157" i="1"/>
  <c r="L157" i="1"/>
  <c r="K157" i="1"/>
  <c r="R157" i="1" s="1"/>
  <c r="R156" i="1"/>
  <c r="Q156" i="1"/>
  <c r="P156" i="1"/>
  <c r="O156" i="1"/>
  <c r="N156" i="1"/>
  <c r="M156" i="1"/>
  <c r="L156" i="1"/>
  <c r="K156" i="1"/>
  <c r="R155" i="1"/>
  <c r="P155" i="1"/>
  <c r="O155" i="1"/>
  <c r="N155" i="1"/>
  <c r="M155" i="1"/>
  <c r="L155" i="1"/>
  <c r="K155" i="1"/>
  <c r="Q155" i="1" s="1"/>
  <c r="P154" i="1"/>
  <c r="O154" i="1"/>
  <c r="N154" i="1"/>
  <c r="M154" i="1"/>
  <c r="L154" i="1"/>
  <c r="K154" i="1"/>
  <c r="R154" i="1" s="1"/>
  <c r="R153" i="1"/>
  <c r="Q153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R151" i="1" s="1"/>
  <c r="O151" i="1"/>
  <c r="N151" i="1"/>
  <c r="M151" i="1"/>
  <c r="L151" i="1"/>
  <c r="K151" i="1"/>
  <c r="P150" i="1"/>
  <c r="O150" i="1"/>
  <c r="N150" i="1"/>
  <c r="M150" i="1"/>
  <c r="L150" i="1"/>
  <c r="K150" i="1"/>
  <c r="R150" i="1" s="1"/>
  <c r="R149" i="1"/>
  <c r="Q149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Q148" i="1" s="1"/>
  <c r="P147" i="1"/>
  <c r="O147" i="1"/>
  <c r="N147" i="1"/>
  <c r="M147" i="1"/>
  <c r="L147" i="1"/>
  <c r="K147" i="1"/>
  <c r="R147" i="1" s="1"/>
  <c r="P146" i="1"/>
  <c r="O146" i="1"/>
  <c r="N146" i="1"/>
  <c r="M146" i="1"/>
  <c r="R146" i="1" s="1"/>
  <c r="L146" i="1"/>
  <c r="K146" i="1"/>
  <c r="P145" i="1"/>
  <c r="O145" i="1"/>
  <c r="N145" i="1"/>
  <c r="M145" i="1"/>
  <c r="L145" i="1"/>
  <c r="K145" i="1"/>
  <c r="P144" i="1"/>
  <c r="O144" i="1"/>
  <c r="Q144" i="1" s="1"/>
  <c r="N144" i="1"/>
  <c r="M144" i="1"/>
  <c r="L144" i="1"/>
  <c r="K144" i="1"/>
  <c r="P143" i="1"/>
  <c r="O143" i="1"/>
  <c r="N143" i="1"/>
  <c r="M143" i="1"/>
  <c r="L143" i="1"/>
  <c r="K143" i="1"/>
  <c r="R142" i="1"/>
  <c r="Q142" i="1"/>
  <c r="P142" i="1"/>
  <c r="O142" i="1"/>
  <c r="N142" i="1"/>
  <c r="M142" i="1"/>
  <c r="L142" i="1"/>
  <c r="K142" i="1"/>
  <c r="P141" i="1"/>
  <c r="O141" i="1"/>
  <c r="N141" i="1"/>
  <c r="R141" i="1" s="1"/>
  <c r="M141" i="1"/>
  <c r="L141" i="1"/>
  <c r="K141" i="1"/>
  <c r="P140" i="1"/>
  <c r="O140" i="1"/>
  <c r="N140" i="1"/>
  <c r="M140" i="1"/>
  <c r="L140" i="1"/>
  <c r="K140" i="1"/>
  <c r="R140" i="1" s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Q137" i="1" s="1"/>
  <c r="N137" i="1"/>
  <c r="M137" i="1"/>
  <c r="L137" i="1"/>
  <c r="K137" i="1"/>
  <c r="P136" i="1"/>
  <c r="O136" i="1"/>
  <c r="N136" i="1"/>
  <c r="M136" i="1"/>
  <c r="L136" i="1"/>
  <c r="K136" i="1"/>
  <c r="R135" i="1"/>
  <c r="Q135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Q134" i="1" s="1"/>
  <c r="P133" i="1"/>
  <c r="O133" i="1"/>
  <c r="N133" i="1"/>
  <c r="M133" i="1"/>
  <c r="L133" i="1"/>
  <c r="K133" i="1"/>
  <c r="R133" i="1" s="1"/>
  <c r="P132" i="1"/>
  <c r="O132" i="1"/>
  <c r="N132" i="1"/>
  <c r="M132" i="1"/>
  <c r="R132" i="1" s="1"/>
  <c r="L132" i="1"/>
  <c r="K132" i="1"/>
  <c r="P131" i="1"/>
  <c r="O131" i="1"/>
  <c r="N131" i="1"/>
  <c r="M131" i="1"/>
  <c r="L131" i="1"/>
  <c r="K131" i="1"/>
  <c r="P130" i="1"/>
  <c r="O130" i="1"/>
  <c r="Q130" i="1" s="1"/>
  <c r="N130" i="1"/>
  <c r="M130" i="1"/>
  <c r="L130" i="1"/>
  <c r="K130" i="1"/>
  <c r="P129" i="1"/>
  <c r="O129" i="1"/>
  <c r="N129" i="1"/>
  <c r="M129" i="1"/>
  <c r="L129" i="1"/>
  <c r="K129" i="1"/>
  <c r="R128" i="1"/>
  <c r="Q128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R126" i="1" s="1"/>
  <c r="P125" i="1"/>
  <c r="O125" i="1"/>
  <c r="N125" i="1"/>
  <c r="Q125" i="1" s="1"/>
  <c r="M125" i="1"/>
  <c r="R125" i="1" s="1"/>
  <c r="L125" i="1"/>
  <c r="K125" i="1"/>
  <c r="P124" i="1"/>
  <c r="O124" i="1"/>
  <c r="N124" i="1"/>
  <c r="M124" i="1"/>
  <c r="L124" i="1"/>
  <c r="K124" i="1"/>
  <c r="P123" i="1"/>
  <c r="O123" i="1"/>
  <c r="Q123" i="1" s="1"/>
  <c r="N123" i="1"/>
  <c r="M123" i="1"/>
  <c r="L123" i="1"/>
  <c r="K123" i="1"/>
  <c r="P122" i="1"/>
  <c r="O122" i="1"/>
  <c r="N122" i="1"/>
  <c r="M122" i="1"/>
  <c r="L122" i="1"/>
  <c r="K122" i="1"/>
  <c r="R122" i="1" s="1"/>
  <c r="R121" i="1"/>
  <c r="Q121" i="1"/>
  <c r="P121" i="1"/>
  <c r="O121" i="1"/>
  <c r="N121" i="1"/>
  <c r="M121" i="1"/>
  <c r="L121" i="1"/>
  <c r="K121" i="1"/>
  <c r="R120" i="1"/>
  <c r="P120" i="1"/>
  <c r="O120" i="1"/>
  <c r="N120" i="1"/>
  <c r="M120" i="1"/>
  <c r="L120" i="1"/>
  <c r="K120" i="1"/>
  <c r="Q120" i="1" s="1"/>
  <c r="P119" i="1"/>
  <c r="O119" i="1"/>
  <c r="N119" i="1"/>
  <c r="M119" i="1"/>
  <c r="L119" i="1"/>
  <c r="K119" i="1"/>
  <c r="R119" i="1" s="1"/>
  <c r="P118" i="1"/>
  <c r="Q118" i="1" s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Q116" i="1" s="1"/>
  <c r="N116" i="1"/>
  <c r="M116" i="1"/>
  <c r="L116" i="1"/>
  <c r="K116" i="1"/>
  <c r="P115" i="1"/>
  <c r="O115" i="1"/>
  <c r="N115" i="1"/>
  <c r="M115" i="1"/>
  <c r="L115" i="1"/>
  <c r="K115" i="1"/>
  <c r="R114" i="1"/>
  <c r="Q114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Q113" i="1" s="1"/>
  <c r="P112" i="1"/>
  <c r="O112" i="1"/>
  <c r="N112" i="1"/>
  <c r="M112" i="1"/>
  <c r="L112" i="1"/>
  <c r="K112" i="1"/>
  <c r="R112" i="1" s="1"/>
  <c r="P111" i="1"/>
  <c r="O111" i="1"/>
  <c r="N111" i="1"/>
  <c r="M111" i="1"/>
  <c r="R111" i="1" s="1"/>
  <c r="L111" i="1"/>
  <c r="K111" i="1"/>
  <c r="P110" i="1"/>
  <c r="O110" i="1"/>
  <c r="N110" i="1"/>
  <c r="M110" i="1"/>
  <c r="L110" i="1"/>
  <c r="K110" i="1"/>
  <c r="P109" i="1"/>
  <c r="O109" i="1"/>
  <c r="Q109" i="1" s="1"/>
  <c r="N109" i="1"/>
  <c r="M109" i="1"/>
  <c r="L109" i="1"/>
  <c r="K109" i="1"/>
  <c r="P108" i="1"/>
  <c r="O108" i="1"/>
  <c r="N108" i="1"/>
  <c r="M108" i="1"/>
  <c r="L108" i="1"/>
  <c r="K108" i="1"/>
  <c r="R107" i="1"/>
  <c r="Q107" i="1"/>
  <c r="P107" i="1"/>
  <c r="O107" i="1"/>
  <c r="N107" i="1"/>
  <c r="M107" i="1"/>
  <c r="L107" i="1"/>
  <c r="K107" i="1"/>
  <c r="P106" i="1"/>
  <c r="O106" i="1"/>
  <c r="R106" i="1" s="1"/>
  <c r="N106" i="1"/>
  <c r="M106" i="1"/>
  <c r="L106" i="1"/>
  <c r="K106" i="1"/>
  <c r="P105" i="1"/>
  <c r="O105" i="1"/>
  <c r="N105" i="1"/>
  <c r="M105" i="1"/>
  <c r="L105" i="1"/>
  <c r="K105" i="1"/>
  <c r="R105" i="1" s="1"/>
  <c r="P104" i="1"/>
  <c r="O104" i="1"/>
  <c r="N104" i="1"/>
  <c r="M104" i="1"/>
  <c r="Q104" i="1" s="1"/>
  <c r="L104" i="1"/>
  <c r="R104" i="1" s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R100" i="1" s="1"/>
  <c r="O100" i="1"/>
  <c r="N100" i="1"/>
  <c r="M100" i="1"/>
  <c r="L100" i="1"/>
  <c r="K100" i="1"/>
  <c r="P99" i="1"/>
  <c r="O99" i="1"/>
  <c r="N99" i="1"/>
  <c r="M99" i="1"/>
  <c r="L99" i="1"/>
  <c r="K99" i="1"/>
  <c r="Q99" i="1" s="1"/>
  <c r="P98" i="1"/>
  <c r="O98" i="1"/>
  <c r="N98" i="1"/>
  <c r="M98" i="1"/>
  <c r="L98" i="1"/>
  <c r="K98" i="1"/>
  <c r="R98" i="1" s="1"/>
  <c r="Q97" i="1"/>
  <c r="P97" i="1"/>
  <c r="O97" i="1"/>
  <c r="N97" i="1"/>
  <c r="M97" i="1"/>
  <c r="L97" i="1"/>
  <c r="R97" i="1" s="1"/>
  <c r="K97" i="1"/>
  <c r="P96" i="1"/>
  <c r="O96" i="1"/>
  <c r="N96" i="1"/>
  <c r="M96" i="1"/>
  <c r="L96" i="1"/>
  <c r="K96" i="1"/>
  <c r="P95" i="1"/>
  <c r="R95" i="1" s="1"/>
  <c r="O95" i="1"/>
  <c r="N95" i="1"/>
  <c r="M95" i="1"/>
  <c r="L95" i="1"/>
  <c r="K95" i="1"/>
  <c r="P94" i="1"/>
  <c r="O94" i="1"/>
  <c r="N94" i="1"/>
  <c r="M94" i="1"/>
  <c r="L94" i="1"/>
  <c r="K94" i="1"/>
  <c r="R93" i="1"/>
  <c r="P93" i="1"/>
  <c r="Q93" i="1" s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R91" i="1" s="1"/>
  <c r="P90" i="1"/>
  <c r="O90" i="1"/>
  <c r="N90" i="1"/>
  <c r="M90" i="1"/>
  <c r="L90" i="1"/>
  <c r="R90" i="1" s="1"/>
  <c r="K90" i="1"/>
  <c r="P89" i="1"/>
  <c r="O89" i="1"/>
  <c r="N89" i="1"/>
  <c r="M89" i="1"/>
  <c r="L89" i="1"/>
  <c r="K89" i="1"/>
  <c r="P88" i="1"/>
  <c r="O88" i="1"/>
  <c r="Q88" i="1" s="1"/>
  <c r="N88" i="1"/>
  <c r="M88" i="1"/>
  <c r="L88" i="1"/>
  <c r="K88" i="1"/>
  <c r="P87" i="1"/>
  <c r="O87" i="1"/>
  <c r="N87" i="1"/>
  <c r="M87" i="1"/>
  <c r="L87" i="1"/>
  <c r="K87" i="1"/>
  <c r="P86" i="1"/>
  <c r="R86" i="1" s="1"/>
  <c r="O86" i="1"/>
  <c r="N86" i="1"/>
  <c r="M86" i="1"/>
  <c r="L86" i="1"/>
  <c r="K86" i="1"/>
  <c r="R85" i="1"/>
  <c r="P85" i="1"/>
  <c r="O85" i="1"/>
  <c r="N85" i="1"/>
  <c r="M85" i="1"/>
  <c r="L85" i="1"/>
  <c r="K85" i="1"/>
  <c r="P84" i="1"/>
  <c r="O84" i="1"/>
  <c r="N84" i="1"/>
  <c r="M84" i="1"/>
  <c r="L84" i="1"/>
  <c r="K84" i="1"/>
  <c r="R84" i="1" s="1"/>
  <c r="P83" i="1"/>
  <c r="O83" i="1"/>
  <c r="R83" i="1" s="1"/>
  <c r="N83" i="1"/>
  <c r="M83" i="1"/>
  <c r="L83" i="1"/>
  <c r="K83" i="1"/>
  <c r="P82" i="1"/>
  <c r="O82" i="1"/>
  <c r="N82" i="1"/>
  <c r="M82" i="1"/>
  <c r="L82" i="1"/>
  <c r="K82" i="1"/>
  <c r="R81" i="1"/>
  <c r="Q81" i="1"/>
  <c r="P81" i="1"/>
  <c r="O81" i="1"/>
  <c r="N81" i="1"/>
  <c r="M81" i="1"/>
  <c r="L81" i="1"/>
  <c r="K81" i="1"/>
  <c r="P80" i="1"/>
  <c r="O80" i="1"/>
  <c r="N80" i="1"/>
  <c r="M80" i="1"/>
  <c r="L80" i="1"/>
  <c r="K80" i="1"/>
  <c r="R79" i="1"/>
  <c r="P79" i="1"/>
  <c r="Q79" i="1" s="1"/>
  <c r="O79" i="1"/>
  <c r="N79" i="1"/>
  <c r="M79" i="1"/>
  <c r="L79" i="1"/>
  <c r="K79" i="1"/>
  <c r="P78" i="1"/>
  <c r="O78" i="1"/>
  <c r="N78" i="1"/>
  <c r="M78" i="1"/>
  <c r="L78" i="1"/>
  <c r="K78" i="1"/>
  <c r="Q78" i="1" s="1"/>
  <c r="P77" i="1"/>
  <c r="O77" i="1"/>
  <c r="N77" i="1"/>
  <c r="M77" i="1"/>
  <c r="L77" i="1"/>
  <c r="K77" i="1"/>
  <c r="R77" i="1" s="1"/>
  <c r="P76" i="1"/>
  <c r="O76" i="1"/>
  <c r="N76" i="1"/>
  <c r="M76" i="1"/>
  <c r="L76" i="1"/>
  <c r="R76" i="1" s="1"/>
  <c r="K76" i="1"/>
  <c r="P75" i="1"/>
  <c r="O75" i="1"/>
  <c r="N75" i="1"/>
  <c r="M75" i="1"/>
  <c r="L75" i="1"/>
  <c r="K75" i="1"/>
  <c r="P74" i="1"/>
  <c r="O74" i="1"/>
  <c r="Q74" i="1" s="1"/>
  <c r="N74" i="1"/>
  <c r="M74" i="1"/>
  <c r="L74" i="1"/>
  <c r="K74" i="1"/>
  <c r="P73" i="1"/>
  <c r="O73" i="1"/>
  <c r="N73" i="1"/>
  <c r="M73" i="1"/>
  <c r="L73" i="1"/>
  <c r="K73" i="1"/>
  <c r="P72" i="1"/>
  <c r="R72" i="1" s="1"/>
  <c r="O72" i="1"/>
  <c r="N72" i="1"/>
  <c r="M72" i="1"/>
  <c r="L72" i="1"/>
  <c r="K72" i="1"/>
  <c r="P71" i="1"/>
  <c r="R71" i="1" s="1"/>
  <c r="O71" i="1"/>
  <c r="N71" i="1"/>
  <c r="M71" i="1"/>
  <c r="L71" i="1"/>
  <c r="K71" i="1"/>
  <c r="P70" i="1"/>
  <c r="O70" i="1"/>
  <c r="N70" i="1"/>
  <c r="M70" i="1"/>
  <c r="L70" i="1"/>
  <c r="K70" i="1"/>
  <c r="R70" i="1" s="1"/>
  <c r="R69" i="1"/>
  <c r="P69" i="1"/>
  <c r="Q69" i="1" s="1"/>
  <c r="O69" i="1"/>
  <c r="N69" i="1"/>
  <c r="M69" i="1"/>
  <c r="L69" i="1"/>
  <c r="K69" i="1"/>
  <c r="P68" i="1"/>
  <c r="O68" i="1"/>
  <c r="N68" i="1"/>
  <c r="M68" i="1"/>
  <c r="L68" i="1"/>
  <c r="K68" i="1"/>
  <c r="P67" i="1"/>
  <c r="R67" i="1" s="1"/>
  <c r="O67" i="1"/>
  <c r="N67" i="1"/>
  <c r="M67" i="1"/>
  <c r="L67" i="1"/>
  <c r="K67" i="1"/>
  <c r="P66" i="1"/>
  <c r="O66" i="1"/>
  <c r="N66" i="1"/>
  <c r="M66" i="1"/>
  <c r="L66" i="1"/>
  <c r="K66" i="1"/>
  <c r="R65" i="1"/>
  <c r="P65" i="1"/>
  <c r="Q65" i="1" s="1"/>
  <c r="O65" i="1"/>
  <c r="N65" i="1"/>
  <c r="M65" i="1"/>
  <c r="L65" i="1"/>
  <c r="K65" i="1"/>
  <c r="P64" i="1"/>
  <c r="O64" i="1"/>
  <c r="N64" i="1"/>
  <c r="M64" i="1"/>
  <c r="L64" i="1"/>
  <c r="K64" i="1"/>
  <c r="R64" i="1" s="1"/>
  <c r="P63" i="1"/>
  <c r="O63" i="1"/>
  <c r="N63" i="1"/>
  <c r="M63" i="1"/>
  <c r="L63" i="1"/>
  <c r="K63" i="1"/>
  <c r="R63" i="1" s="1"/>
  <c r="P62" i="1"/>
  <c r="O62" i="1"/>
  <c r="N62" i="1"/>
  <c r="M62" i="1"/>
  <c r="L62" i="1"/>
  <c r="R62" i="1" s="1"/>
  <c r="K62" i="1"/>
  <c r="P61" i="1"/>
  <c r="O61" i="1"/>
  <c r="N61" i="1"/>
  <c r="M61" i="1"/>
  <c r="L61" i="1"/>
  <c r="K61" i="1"/>
  <c r="P60" i="1"/>
  <c r="O60" i="1"/>
  <c r="R60" i="1" s="1"/>
  <c r="N60" i="1"/>
  <c r="M60" i="1"/>
  <c r="L60" i="1"/>
  <c r="K60" i="1"/>
  <c r="P59" i="1"/>
  <c r="O59" i="1"/>
  <c r="N59" i="1"/>
  <c r="M59" i="1"/>
  <c r="L59" i="1"/>
  <c r="K59" i="1"/>
  <c r="P58" i="1"/>
  <c r="R58" i="1" s="1"/>
  <c r="O58" i="1"/>
  <c r="N58" i="1"/>
  <c r="M58" i="1"/>
  <c r="L58" i="1"/>
  <c r="K58" i="1"/>
  <c r="R57" i="1"/>
  <c r="P57" i="1"/>
  <c r="O57" i="1"/>
  <c r="N57" i="1"/>
  <c r="M57" i="1"/>
  <c r="L57" i="1"/>
  <c r="K57" i="1"/>
  <c r="Q57" i="1" s="1"/>
  <c r="P56" i="1"/>
  <c r="O56" i="1"/>
  <c r="N56" i="1"/>
  <c r="M56" i="1"/>
  <c r="L56" i="1"/>
  <c r="K56" i="1"/>
  <c r="R56" i="1" s="1"/>
  <c r="R55" i="1"/>
  <c r="P55" i="1"/>
  <c r="O55" i="1"/>
  <c r="N55" i="1"/>
  <c r="M55" i="1"/>
  <c r="L55" i="1"/>
  <c r="Q55" i="1" s="1"/>
  <c r="K55" i="1"/>
  <c r="P54" i="1"/>
  <c r="O54" i="1"/>
  <c r="N54" i="1"/>
  <c r="M54" i="1"/>
  <c r="L54" i="1"/>
  <c r="K54" i="1"/>
  <c r="R53" i="1"/>
  <c r="P53" i="1"/>
  <c r="O53" i="1"/>
  <c r="Q53" i="1" s="1"/>
  <c r="N53" i="1"/>
  <c r="M53" i="1"/>
  <c r="L53" i="1"/>
  <c r="K53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P50" i="1"/>
  <c r="O50" i="1"/>
  <c r="N50" i="1"/>
  <c r="M50" i="1"/>
  <c r="L50" i="1"/>
  <c r="R50" i="1" s="1"/>
  <c r="K50" i="1"/>
  <c r="P49" i="1"/>
  <c r="O49" i="1"/>
  <c r="N49" i="1"/>
  <c r="M49" i="1"/>
  <c r="L49" i="1"/>
  <c r="K49" i="1"/>
  <c r="R49" i="1" s="1"/>
  <c r="P48" i="1"/>
  <c r="O48" i="1"/>
  <c r="N48" i="1"/>
  <c r="M48" i="1"/>
  <c r="L48" i="1"/>
  <c r="R48" i="1" s="1"/>
  <c r="K48" i="1"/>
  <c r="P47" i="1"/>
  <c r="O47" i="1"/>
  <c r="N47" i="1"/>
  <c r="M47" i="1"/>
  <c r="L47" i="1"/>
  <c r="K47" i="1"/>
  <c r="P46" i="1"/>
  <c r="O46" i="1"/>
  <c r="Q46" i="1" s="1"/>
  <c r="N46" i="1"/>
  <c r="M46" i="1"/>
  <c r="L46" i="1"/>
  <c r="K46" i="1"/>
  <c r="P45" i="1"/>
  <c r="O45" i="1"/>
  <c r="N45" i="1"/>
  <c r="M45" i="1"/>
  <c r="L45" i="1"/>
  <c r="K45" i="1"/>
  <c r="P44" i="1"/>
  <c r="R44" i="1" s="1"/>
  <c r="O44" i="1"/>
  <c r="N44" i="1"/>
  <c r="M44" i="1"/>
  <c r="L44" i="1"/>
  <c r="K44" i="1"/>
  <c r="P43" i="1"/>
  <c r="O43" i="1"/>
  <c r="N43" i="1"/>
  <c r="M43" i="1"/>
  <c r="L43" i="1"/>
  <c r="K43" i="1"/>
  <c r="R43" i="1" s="1"/>
  <c r="P42" i="1"/>
  <c r="O42" i="1"/>
  <c r="N42" i="1"/>
  <c r="M42" i="1"/>
  <c r="L42" i="1"/>
  <c r="K42" i="1"/>
  <c r="R42" i="1" s="1"/>
  <c r="P41" i="1"/>
  <c r="O41" i="1"/>
  <c r="N41" i="1"/>
  <c r="M41" i="1"/>
  <c r="L41" i="1"/>
  <c r="R41" i="1" s="1"/>
  <c r="K41" i="1"/>
  <c r="P40" i="1"/>
  <c r="O40" i="1"/>
  <c r="N40" i="1"/>
  <c r="M40" i="1"/>
  <c r="L40" i="1"/>
  <c r="K40" i="1"/>
  <c r="P39" i="1"/>
  <c r="O39" i="1"/>
  <c r="R39" i="1" s="1"/>
  <c r="N39" i="1"/>
  <c r="M39" i="1"/>
  <c r="L39" i="1"/>
  <c r="K39" i="1"/>
  <c r="P38" i="1"/>
  <c r="O38" i="1"/>
  <c r="N38" i="1"/>
  <c r="M38" i="1"/>
  <c r="L38" i="1"/>
  <c r="K38" i="1"/>
  <c r="P37" i="1"/>
  <c r="R37" i="1" s="1"/>
  <c r="O37" i="1"/>
  <c r="N37" i="1"/>
  <c r="M37" i="1"/>
  <c r="L37" i="1"/>
  <c r="K37" i="1"/>
  <c r="P36" i="1"/>
  <c r="O36" i="1"/>
  <c r="N36" i="1"/>
  <c r="R36" i="1" s="1"/>
  <c r="M36" i="1"/>
  <c r="L36" i="1"/>
  <c r="K36" i="1"/>
  <c r="P35" i="1"/>
  <c r="O35" i="1"/>
  <c r="N35" i="1"/>
  <c r="M35" i="1"/>
  <c r="L35" i="1"/>
  <c r="K35" i="1"/>
  <c r="R35" i="1" s="1"/>
  <c r="P34" i="1"/>
  <c r="Q34" i="1" s="1"/>
  <c r="O34" i="1"/>
  <c r="N34" i="1"/>
  <c r="R34" i="1" s="1"/>
  <c r="M34" i="1"/>
  <c r="L34" i="1"/>
  <c r="K34" i="1"/>
  <c r="P33" i="1"/>
  <c r="O33" i="1"/>
  <c r="N33" i="1"/>
  <c r="M33" i="1"/>
  <c r="L33" i="1"/>
  <c r="K33" i="1"/>
  <c r="Q32" i="1"/>
  <c r="P32" i="1"/>
  <c r="O32" i="1"/>
  <c r="R32" i="1" s="1"/>
  <c r="N32" i="1"/>
  <c r="M32" i="1"/>
  <c r="L32" i="1"/>
  <c r="K32" i="1"/>
  <c r="P31" i="1"/>
  <c r="O31" i="1"/>
  <c r="N31" i="1"/>
  <c r="M31" i="1"/>
  <c r="L31" i="1"/>
  <c r="K31" i="1"/>
  <c r="P30" i="1"/>
  <c r="Q30" i="1" s="1"/>
  <c r="O30" i="1"/>
  <c r="N30" i="1"/>
  <c r="M30" i="1"/>
  <c r="L30" i="1"/>
  <c r="K30" i="1"/>
  <c r="P29" i="1"/>
  <c r="O29" i="1"/>
  <c r="N29" i="1"/>
  <c r="M29" i="1"/>
  <c r="L29" i="1"/>
  <c r="K29" i="1"/>
  <c r="R29" i="1" s="1"/>
  <c r="P28" i="1"/>
  <c r="O28" i="1"/>
  <c r="N28" i="1"/>
  <c r="M28" i="1"/>
  <c r="L28" i="1"/>
  <c r="K28" i="1"/>
  <c r="R28" i="1" s="1"/>
  <c r="P27" i="1"/>
  <c r="O27" i="1"/>
  <c r="N27" i="1"/>
  <c r="M27" i="1"/>
  <c r="L27" i="1"/>
  <c r="Q27" i="1" s="1"/>
  <c r="K27" i="1"/>
  <c r="P26" i="1"/>
  <c r="O26" i="1"/>
  <c r="N26" i="1"/>
  <c r="M26" i="1"/>
  <c r="L26" i="1"/>
  <c r="K26" i="1"/>
  <c r="P25" i="1"/>
  <c r="O25" i="1"/>
  <c r="R25" i="1" s="1"/>
  <c r="N25" i="1"/>
  <c r="M25" i="1"/>
  <c r="L25" i="1"/>
  <c r="K25" i="1"/>
  <c r="P24" i="1"/>
  <c r="O24" i="1"/>
  <c r="N24" i="1"/>
  <c r="M24" i="1"/>
  <c r="L24" i="1"/>
  <c r="K24" i="1"/>
  <c r="P23" i="1"/>
  <c r="Q23" i="1" s="1"/>
  <c r="O23" i="1"/>
  <c r="N23" i="1"/>
  <c r="M23" i="1"/>
  <c r="L23" i="1"/>
  <c r="K23" i="1"/>
  <c r="R22" i="1"/>
  <c r="P22" i="1"/>
  <c r="Q22" i="1" s="1"/>
  <c r="O22" i="1"/>
  <c r="N22" i="1"/>
  <c r="M22" i="1"/>
  <c r="L22" i="1"/>
  <c r="K22" i="1"/>
  <c r="P21" i="1"/>
  <c r="O21" i="1"/>
  <c r="N21" i="1"/>
  <c r="M21" i="1"/>
  <c r="L21" i="1"/>
  <c r="K21" i="1"/>
  <c r="R21" i="1" s="1"/>
  <c r="P20" i="1"/>
  <c r="R20" i="1" s="1"/>
  <c r="O20" i="1"/>
  <c r="N20" i="1"/>
  <c r="M20" i="1"/>
  <c r="L20" i="1"/>
  <c r="K20" i="1"/>
  <c r="P19" i="1"/>
  <c r="O19" i="1"/>
  <c r="N19" i="1"/>
  <c r="M19" i="1"/>
  <c r="L19" i="1"/>
  <c r="K19" i="1"/>
  <c r="R18" i="1"/>
  <c r="P18" i="1"/>
  <c r="Q18" i="1" s="1"/>
  <c r="O18" i="1"/>
  <c r="N18" i="1"/>
  <c r="M18" i="1"/>
  <c r="L18" i="1"/>
  <c r="K18" i="1"/>
  <c r="P17" i="1"/>
  <c r="O17" i="1"/>
  <c r="N17" i="1"/>
  <c r="M17" i="1"/>
  <c r="L17" i="1"/>
  <c r="K17" i="1"/>
  <c r="P16" i="1"/>
  <c r="R16" i="1" s="1"/>
  <c r="O16" i="1"/>
  <c r="N16" i="1"/>
  <c r="M16" i="1"/>
  <c r="L16" i="1"/>
  <c r="K16" i="1"/>
  <c r="P15" i="1"/>
  <c r="O15" i="1"/>
  <c r="N15" i="1"/>
  <c r="M15" i="1"/>
  <c r="L15" i="1"/>
  <c r="K15" i="1"/>
  <c r="R15" i="1" s="1"/>
  <c r="P14" i="1"/>
  <c r="O14" i="1"/>
  <c r="N14" i="1"/>
  <c r="M14" i="1"/>
  <c r="L14" i="1"/>
  <c r="K14" i="1"/>
  <c r="R14" i="1" s="1"/>
  <c r="P13" i="1"/>
  <c r="O13" i="1"/>
  <c r="N13" i="1"/>
  <c r="M13" i="1"/>
  <c r="L13" i="1"/>
  <c r="R13" i="1" s="1"/>
  <c r="K13" i="1"/>
  <c r="P12" i="1"/>
  <c r="O12" i="1"/>
  <c r="N12" i="1"/>
  <c r="M12" i="1"/>
  <c r="L12" i="1"/>
  <c r="K12" i="1"/>
  <c r="P11" i="1"/>
  <c r="O11" i="1"/>
  <c r="R11" i="1" s="1"/>
  <c r="N11" i="1"/>
  <c r="M11" i="1"/>
  <c r="L11" i="1"/>
  <c r="K11" i="1"/>
  <c r="P10" i="1"/>
  <c r="O10" i="1"/>
  <c r="N10" i="1"/>
  <c r="M10" i="1"/>
  <c r="L10" i="1"/>
  <c r="K10" i="1"/>
  <c r="P9" i="1"/>
  <c r="R9" i="1" s="1"/>
  <c r="O9" i="1"/>
  <c r="N9" i="1"/>
  <c r="M9" i="1"/>
  <c r="L9" i="1"/>
  <c r="K9" i="1"/>
  <c r="R8" i="1"/>
  <c r="P8" i="1"/>
  <c r="O8" i="1"/>
  <c r="N8" i="1"/>
  <c r="M8" i="1"/>
  <c r="L8" i="1"/>
  <c r="K8" i="1"/>
  <c r="Q8" i="1" s="1"/>
  <c r="P7" i="1"/>
  <c r="O7" i="1"/>
  <c r="N7" i="1"/>
  <c r="M7" i="1"/>
  <c r="L7" i="1"/>
  <c r="K7" i="1"/>
  <c r="R7" i="1" s="1"/>
  <c r="R6" i="1"/>
  <c r="P6" i="1"/>
  <c r="O6" i="1"/>
  <c r="N6" i="1"/>
  <c r="M6" i="1"/>
  <c r="L6" i="1"/>
  <c r="Q6" i="1" s="1"/>
  <c r="K6" i="1"/>
  <c r="P5" i="1"/>
  <c r="O5" i="1"/>
  <c r="N5" i="1"/>
  <c r="M5" i="1"/>
  <c r="L5" i="1"/>
  <c r="K5" i="1"/>
  <c r="R4" i="1"/>
  <c r="P4" i="1"/>
  <c r="O4" i="1"/>
  <c r="Q4" i="1" s="1"/>
  <c r="N4" i="1"/>
  <c r="M4" i="1"/>
  <c r="L4" i="1"/>
  <c r="K4" i="1"/>
  <c r="P3" i="1"/>
  <c r="O3" i="1"/>
  <c r="N3" i="1"/>
  <c r="M3" i="1"/>
  <c r="L3" i="1"/>
  <c r="K3" i="1"/>
  <c r="R22" i="2" l="1"/>
  <c r="U22" i="2"/>
  <c r="N23" i="2"/>
  <c r="O23" i="2"/>
  <c r="P23" i="2"/>
  <c r="Q23" i="2"/>
  <c r="S23" i="2"/>
  <c r="T22" i="2"/>
  <c r="N12" i="2"/>
  <c r="O12" i="2"/>
  <c r="P12" i="2"/>
  <c r="Q12" i="2"/>
  <c r="R12" i="2"/>
  <c r="R5" i="1"/>
  <c r="Q5" i="1"/>
  <c r="Q16" i="1"/>
  <c r="Q20" i="1"/>
  <c r="R52" i="1"/>
  <c r="Q52" i="1"/>
  <c r="Q67" i="1"/>
  <c r="Q71" i="1"/>
  <c r="R129" i="1"/>
  <c r="Q83" i="1"/>
  <c r="Q92" i="1"/>
  <c r="R96" i="1"/>
  <c r="Q96" i="1"/>
  <c r="R116" i="1"/>
  <c r="R138" i="1"/>
  <c r="Q138" i="1"/>
  <c r="Q9" i="1"/>
  <c r="R17" i="1"/>
  <c r="Q17" i="1"/>
  <c r="Q36" i="1"/>
  <c r="R68" i="1"/>
  <c r="Q68" i="1"/>
  <c r="R117" i="1"/>
  <c r="Q117" i="1"/>
  <c r="R80" i="1"/>
  <c r="Q80" i="1"/>
  <c r="R33" i="1"/>
  <c r="Q33" i="1"/>
  <c r="Q44" i="1"/>
  <c r="Q48" i="1"/>
  <c r="R137" i="1"/>
  <c r="Q100" i="1"/>
  <c r="Q13" i="1"/>
  <c r="R45" i="1"/>
  <c r="Q45" i="1"/>
  <c r="Q60" i="1"/>
  <c r="Q64" i="1"/>
  <c r="R158" i="1"/>
  <c r="R92" i="1"/>
  <c r="R101" i="1"/>
  <c r="Q101" i="1"/>
  <c r="R159" i="1"/>
  <c r="Q159" i="1"/>
  <c r="R179" i="1"/>
  <c r="R10" i="1"/>
  <c r="Q10" i="1"/>
  <c r="Q25" i="1"/>
  <c r="Q29" i="1"/>
  <c r="R61" i="1"/>
  <c r="Q61" i="1"/>
  <c r="Q72" i="1"/>
  <c r="Q76" i="1"/>
  <c r="R88" i="1"/>
  <c r="R113" i="1"/>
  <c r="Q146" i="1"/>
  <c r="Q176" i="1"/>
  <c r="R180" i="1"/>
  <c r="Q180" i="1"/>
  <c r="Q85" i="1"/>
  <c r="R89" i="1"/>
  <c r="Q89" i="1"/>
  <c r="R26" i="1"/>
  <c r="Q26" i="1"/>
  <c r="Q37" i="1"/>
  <c r="Q41" i="1"/>
  <c r="R73" i="1"/>
  <c r="Q73" i="1"/>
  <c r="R109" i="1"/>
  <c r="R118" i="1"/>
  <c r="Q167" i="1"/>
  <c r="Q106" i="1"/>
  <c r="R110" i="1"/>
  <c r="Q110" i="1"/>
  <c r="R134" i="1"/>
  <c r="R143" i="1"/>
  <c r="R38" i="1"/>
  <c r="Q38" i="1"/>
  <c r="R130" i="1"/>
  <c r="Q151" i="1"/>
  <c r="Q127" i="1"/>
  <c r="R131" i="1"/>
  <c r="Q131" i="1"/>
  <c r="R139" i="1"/>
  <c r="R164" i="1"/>
  <c r="Q3" i="1"/>
  <c r="R3" i="1"/>
  <c r="R54" i="1"/>
  <c r="Q54" i="1"/>
  <c r="Q172" i="1"/>
  <c r="R30" i="1"/>
  <c r="R82" i="1"/>
  <c r="Q82" i="1"/>
  <c r="Q102" i="1"/>
  <c r="R115" i="1"/>
  <c r="Q139" i="1"/>
  <c r="Q169" i="1"/>
  <c r="R173" i="1"/>
  <c r="Q173" i="1"/>
  <c r="Q50" i="1"/>
  <c r="Q15" i="1"/>
  <c r="R47" i="1"/>
  <c r="Q47" i="1"/>
  <c r="Q58" i="1"/>
  <c r="Q62" i="1"/>
  <c r="R103" i="1"/>
  <c r="Q103" i="1"/>
  <c r="R123" i="1"/>
  <c r="R136" i="1"/>
  <c r="Q181" i="1"/>
  <c r="R152" i="1"/>
  <c r="Q152" i="1"/>
  <c r="R66" i="1"/>
  <c r="Q66" i="1"/>
  <c r="R31" i="1"/>
  <c r="Q31" i="1"/>
  <c r="Q11" i="1"/>
  <c r="R12" i="1"/>
  <c r="Q12" i="1"/>
  <c r="R78" i="1"/>
  <c r="Q86" i="1"/>
  <c r="R23" i="1"/>
  <c r="R27" i="1"/>
  <c r="R74" i="1"/>
  <c r="Q111" i="1"/>
  <c r="R144" i="1"/>
  <c r="R169" i="1"/>
  <c r="R178" i="1"/>
  <c r="R19" i="1"/>
  <c r="Q19" i="1"/>
  <c r="R46" i="1"/>
  <c r="R102" i="1"/>
  <c r="R124" i="1"/>
  <c r="Q124" i="1"/>
  <c r="R59" i="1"/>
  <c r="Q59" i="1"/>
  <c r="R24" i="1"/>
  <c r="Q24" i="1"/>
  <c r="Q39" i="1"/>
  <c r="Q43" i="1"/>
  <c r="R75" i="1"/>
  <c r="Q75" i="1"/>
  <c r="R87" i="1"/>
  <c r="Q87" i="1"/>
  <c r="Q141" i="1"/>
  <c r="R145" i="1"/>
  <c r="Q145" i="1"/>
  <c r="Q160" i="1"/>
  <c r="R148" i="1"/>
  <c r="Q132" i="1"/>
  <c r="R174" i="1"/>
  <c r="R94" i="1"/>
  <c r="Q94" i="1"/>
  <c r="R127" i="1"/>
  <c r="Q90" i="1"/>
  <c r="R40" i="1"/>
  <c r="Q40" i="1"/>
  <c r="Q95" i="1"/>
  <c r="R99" i="1"/>
  <c r="R108" i="1"/>
  <c r="Q162" i="1"/>
  <c r="R166" i="1"/>
  <c r="Q166" i="1"/>
  <c r="Q108" i="1"/>
  <c r="Q115" i="1"/>
  <c r="Q122" i="1"/>
  <c r="Q129" i="1"/>
  <c r="Q136" i="1"/>
  <c r="Q143" i="1"/>
  <c r="Q150" i="1"/>
  <c r="Q157" i="1"/>
  <c r="Q164" i="1"/>
  <c r="Q171" i="1"/>
  <c r="Q178" i="1"/>
  <c r="Q7" i="1"/>
  <c r="Q14" i="1"/>
  <c r="Q21" i="1"/>
  <c r="Q28" i="1"/>
  <c r="Q35" i="1"/>
  <c r="Q42" i="1"/>
  <c r="Q49" i="1"/>
  <c r="Q56" i="1"/>
  <c r="Q63" i="1"/>
  <c r="Q70" i="1"/>
  <c r="Q77" i="1"/>
  <c r="Q84" i="1"/>
  <c r="Q91" i="1"/>
  <c r="Q98" i="1"/>
  <c r="Q105" i="1"/>
  <c r="Q112" i="1"/>
  <c r="Q119" i="1"/>
  <c r="Q126" i="1"/>
  <c r="Q133" i="1"/>
  <c r="Q140" i="1"/>
  <c r="Q147" i="1"/>
  <c r="Q154" i="1"/>
  <c r="Q161" i="1"/>
  <c r="Q168" i="1"/>
  <c r="Q175" i="1"/>
  <c r="Q182" i="1"/>
</calcChain>
</file>

<file path=xl/sharedStrings.xml><?xml version="1.0" encoding="utf-8"?>
<sst xmlns="http://schemas.openxmlformats.org/spreadsheetml/2006/main" count="362" uniqueCount="82">
  <si>
    <t>fed 200mM -1.tif</t>
  </si>
  <si>
    <t>fed 200mM 001-1.tif</t>
  </si>
  <si>
    <t>fed 200mM 002-1.tif</t>
  </si>
  <si>
    <t>fed 200mM 003-1.tif</t>
  </si>
  <si>
    <t>fed 200mM 004-1.tif</t>
  </si>
  <si>
    <t>fed 200mM 005-1.tif</t>
  </si>
  <si>
    <t>time（sec）</t>
  </si>
  <si>
    <t>raw data</t>
  </si>
  <si>
    <t>F/F0</t>
  </si>
  <si>
    <t>mean</t>
  </si>
  <si>
    <t>SEM</t>
  </si>
  <si>
    <t>ST 200mM -1.tif</t>
  </si>
  <si>
    <t>ST 200mM 001-1.tif</t>
  </si>
  <si>
    <t>ST 200mM 002-1.tif</t>
  </si>
  <si>
    <t>ST 200mM 003-1.tif</t>
  </si>
  <si>
    <t>ST 200mM 004-1.tif</t>
  </si>
  <si>
    <t>ST 200mM 006-1.tif</t>
  </si>
  <si>
    <t>Peak</t>
    <phoneticPr fontId="1" type="noConversion"/>
  </si>
  <si>
    <t>fed</t>
  </si>
  <si>
    <t>ST</t>
  </si>
  <si>
    <t>P value</t>
  </si>
  <si>
    <t>95% confidence interval</t>
  </si>
  <si>
    <t>0.1105 to 2.972</t>
  </si>
  <si>
    <t>F, DFn, Dfd</t>
  </si>
  <si>
    <t>3.466, 5, 5</t>
  </si>
  <si>
    <t>ST-12h</t>
  </si>
  <si>
    <t>3/10</t>
  </si>
  <si>
    <t>6/10</t>
  </si>
  <si>
    <t>7/10</t>
  </si>
  <si>
    <t>8/10</t>
  </si>
  <si>
    <t>10/10</t>
  </si>
  <si>
    <t>1/10</t>
  </si>
  <si>
    <t>4/10</t>
  </si>
  <si>
    <t>9/10</t>
  </si>
  <si>
    <t>3/12</t>
  </si>
  <si>
    <t>8/12</t>
  </si>
  <si>
    <t>11/12</t>
  </si>
  <si>
    <t>12/12</t>
  </si>
  <si>
    <t>w1118</t>
    <phoneticPr fontId="1" type="noConversion"/>
  </si>
  <si>
    <t>0/10</t>
  </si>
  <si>
    <t>2/10</t>
  </si>
  <si>
    <t>5/10</t>
  </si>
  <si>
    <t>TH</t>
    <phoneticPr fontId="1" type="noConversion"/>
  </si>
  <si>
    <t>Mean</t>
  </si>
  <si>
    <t>sucrose concentration(mM)</t>
    <phoneticPr fontId="1" type="noConversion"/>
  </si>
  <si>
    <t>Bonferroni's multiple comparisons test</t>
  </si>
  <si>
    <t>w1118 - TH</t>
  </si>
  <si>
    <t>Row 1</t>
  </si>
  <si>
    <t>7.336e-005 to 0.3749</t>
  </si>
  <si>
    <t>Row 2</t>
  </si>
  <si>
    <t>0.2001 to 0.5749</t>
  </si>
  <si>
    <t>&lt;0.0001</t>
  </si>
  <si>
    <t>Row 3</t>
  </si>
  <si>
    <t>0.3301 to 0.7049</t>
  </si>
  <si>
    <t>Row 4</t>
  </si>
  <si>
    <t>0.5926 to 0.9674</t>
  </si>
  <si>
    <t>Row 5</t>
  </si>
  <si>
    <t>0.6626 to 1.037</t>
  </si>
  <si>
    <t>Row 6</t>
  </si>
  <si>
    <t>0.1876 to 0.5624</t>
  </si>
  <si>
    <t>Row 7</t>
  </si>
  <si>
    <t>-0.06243 to 0.3124</t>
  </si>
  <si>
    <t>Row 8</t>
  </si>
  <si>
    <t>-0.1624 to 0.2124</t>
  </si>
  <si>
    <t>&gt;0.9999</t>
  </si>
  <si>
    <t>F (DFn, DFd)</t>
  </si>
  <si>
    <t>F (7, 48) = 20.71</t>
  </si>
  <si>
    <t>w1118 vs. TH</t>
  </si>
  <si>
    <t>0.3551 to 0.4567</t>
  </si>
  <si>
    <t>F (14, 72) = 15.05</t>
  </si>
  <si>
    <t>TH-KO ST12h PER</t>
  </si>
  <si>
    <t>fed - ST-12h</t>
  </si>
  <si>
    <t>-0.1822 to 0.08217</t>
  </si>
  <si>
    <t>-0.2072 to 0.05717</t>
  </si>
  <si>
    <t>-0.2322 to 0.03217</t>
  </si>
  <si>
    <t>-0.6322 to -0.3678</t>
  </si>
  <si>
    <t>F (7, 48) = 18.29</t>
  </si>
  <si>
    <t>fed vs. ST-12h</t>
  </si>
  <si>
    <t>-0.2217 to -0.1408</t>
  </si>
  <si>
    <t>F (14, 72) = 10.42</t>
  </si>
  <si>
    <t>1.187 to 1.602</t>
    <phoneticPr fontId="1" type="noConversion"/>
  </si>
  <si>
    <t>3.161,3,3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</si>
</sst>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7" xfId="0" applyFont="1" applyBorder="1"/>
    <xf numFmtId="0" fontId="4" fillId="0" borderId="6" xfId="0" applyFont="1" applyBorder="1" applyAlignment="1">
      <alignment horizontal="center" vertical="center"/>
    </xf>
    <xf numFmtId="0" fontId="5" fillId="0" borderId="0" xfId="1">
      <alignment vertical="center"/>
    </xf>
    <xf numFmtId="49" fontId="5" fillId="0" borderId="0" xfId="1" applyNumberFormat="1">
      <alignment vertical="center"/>
    </xf>
    <xf numFmtId="180" fontId="5" fillId="0" borderId="0" xfId="1" applyNumberFormat="1">
      <alignment vertical="center"/>
    </xf>
    <xf numFmtId="0" fontId="5" fillId="0" borderId="0" xfId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/>
  </cellXfs>
  <cellStyles count="2">
    <cellStyle name="常规" xfId="0" builtinId="0"/>
    <cellStyle name="常规 2" xfId="1" xr:uid="{35009CD7-79ED-4FD1-8C8D-11FEE28889B6}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83"/>
  <sheetViews>
    <sheetView tabSelected="1" topLeftCell="R1" workbookViewId="0">
      <selection activeCell="AO16" sqref="AO16"/>
    </sheetView>
  </sheetViews>
  <sheetFormatPr defaultRowHeight="14.25" x14ac:dyDescent="0.2"/>
  <sheetData>
    <row r="1" spans="1:43" ht="1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1"/>
      <c r="I1" s="1"/>
      <c r="J1" s="1"/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1"/>
      <c r="R1" s="1"/>
      <c r="V1" t="s">
        <v>11</v>
      </c>
      <c r="W1" t="s">
        <v>12</v>
      </c>
      <c r="X1" t="s">
        <v>13</v>
      </c>
      <c r="Y1" t="s">
        <v>14</v>
      </c>
      <c r="Z1" t="s">
        <v>15</v>
      </c>
      <c r="AA1" t="s">
        <v>16</v>
      </c>
      <c r="AE1" t="s">
        <v>11</v>
      </c>
      <c r="AF1" t="s">
        <v>12</v>
      </c>
      <c r="AG1" t="s">
        <v>13</v>
      </c>
      <c r="AH1" t="s">
        <v>14</v>
      </c>
      <c r="AI1" t="s">
        <v>15</v>
      </c>
      <c r="AJ1" t="s">
        <v>16</v>
      </c>
      <c r="AP1" t="s">
        <v>17</v>
      </c>
    </row>
    <row r="2" spans="1:43" ht="15" x14ac:dyDescent="0.25">
      <c r="A2" s="1" t="s">
        <v>6</v>
      </c>
      <c r="B2" s="2" t="s">
        <v>7</v>
      </c>
      <c r="C2" s="2" t="s">
        <v>7</v>
      </c>
      <c r="D2" s="2" t="s">
        <v>7</v>
      </c>
      <c r="E2" s="2" t="s">
        <v>7</v>
      </c>
      <c r="F2" s="2" t="s">
        <v>7</v>
      </c>
      <c r="G2" s="2" t="s">
        <v>7</v>
      </c>
      <c r="H2" s="1"/>
      <c r="I2" s="1"/>
      <c r="J2" s="1"/>
      <c r="K2" s="1" t="s">
        <v>8</v>
      </c>
      <c r="L2" s="1" t="s">
        <v>8</v>
      </c>
      <c r="M2" s="1" t="s">
        <v>8</v>
      </c>
      <c r="N2" s="1" t="s">
        <v>8</v>
      </c>
      <c r="O2" s="1" t="s">
        <v>8</v>
      </c>
      <c r="P2" s="1" t="s">
        <v>8</v>
      </c>
      <c r="Q2" s="1" t="s">
        <v>9</v>
      </c>
      <c r="R2" s="1" t="s">
        <v>10</v>
      </c>
      <c r="V2" t="s">
        <v>7</v>
      </c>
      <c r="W2" t="s">
        <v>7</v>
      </c>
      <c r="X2" t="s">
        <v>7</v>
      </c>
      <c r="Y2" t="s">
        <v>7</v>
      </c>
      <c r="Z2" t="s">
        <v>7</v>
      </c>
      <c r="AA2" t="s">
        <v>7</v>
      </c>
      <c r="AE2" t="s">
        <v>8</v>
      </c>
      <c r="AF2" t="s">
        <v>8</v>
      </c>
      <c r="AG2" t="s">
        <v>8</v>
      </c>
      <c r="AH2" t="s">
        <v>8</v>
      </c>
      <c r="AI2" t="s">
        <v>8</v>
      </c>
      <c r="AJ2" t="s">
        <v>8</v>
      </c>
      <c r="AK2" t="s">
        <v>9</v>
      </c>
      <c r="AL2" t="s">
        <v>10</v>
      </c>
      <c r="AP2" t="s">
        <v>18</v>
      </c>
      <c r="AQ2" t="s">
        <v>19</v>
      </c>
    </row>
    <row r="3" spans="1:43" x14ac:dyDescent="0.2">
      <c r="A3" s="1">
        <v>0</v>
      </c>
      <c r="B3" s="1">
        <v>23.390999999999998</v>
      </c>
      <c r="C3" s="1">
        <v>83.312600000000003</v>
      </c>
      <c r="D3" s="1">
        <v>136.23609999999999</v>
      </c>
      <c r="E3" s="1">
        <v>22.4969</v>
      </c>
      <c r="F3" s="1">
        <v>40.105800000000002</v>
      </c>
      <c r="G3" s="1">
        <v>57.205399999999997</v>
      </c>
      <c r="H3" s="1"/>
      <c r="I3" s="1"/>
      <c r="J3" s="1"/>
      <c r="K3" s="1">
        <f t="shared" ref="K3:K66" si="0">(B3-AVERAGE($B$3:$B$62))/AVERAGE($B$3:$B$62)</f>
        <v>0.19256045395914129</v>
      </c>
      <c r="L3" s="1">
        <f t="shared" ref="L3:L66" si="1">(C3-AVERAGE($C$3:$C$62))/AVERAGE($C$3:$C$62)</f>
        <v>-7.7840839440084048E-2</v>
      </c>
      <c r="M3" s="1">
        <f t="shared" ref="M3:M66" si="2">(D3-AVERAGE($D$3:$D$62))/AVERAGE($D$3:$D$62)</f>
        <v>-8.4447804711373559E-2</v>
      </c>
      <c r="N3" s="1">
        <f t="shared" ref="N3:N66" si="3">(E3-AVERAGE($E$3:$E$62))/AVERAGE($E$3:$E$62)</f>
        <v>-0.30511842053376909</v>
      </c>
      <c r="O3" s="1">
        <f t="shared" ref="O3:O66" si="4">(F3-AVERAGE($F$3:$F$62))/AVERAGE($F$3:$F$62)</f>
        <v>-1.6760622046367156E-2</v>
      </c>
      <c r="P3" s="1">
        <f t="shared" ref="P3:P66" si="5">(G3-AVERAGE($G$3:$G$62))/AVERAGE($G$3:$G$62)</f>
        <v>5.4856780005821497E-3</v>
      </c>
      <c r="Q3" s="1">
        <f>AVERAGE(K3:P3)</f>
        <v>-4.7686925795311731E-2</v>
      </c>
      <c r="R3">
        <f>STDEV(K3:P3)/SQRT(COUNTA(K3:P3))</f>
        <v>6.5836707275638062E-2</v>
      </c>
      <c r="V3">
        <v>22.5672</v>
      </c>
      <c r="W3">
        <v>43.291800000000002</v>
      </c>
      <c r="X3">
        <v>60.8688</v>
      </c>
      <c r="Y3">
        <v>46.060299999999998</v>
      </c>
      <c r="Z3">
        <v>46.4726</v>
      </c>
      <c r="AA3">
        <v>30.558</v>
      </c>
      <c r="AE3">
        <v>1.0588462800662004E-2</v>
      </c>
      <c r="AF3">
        <v>0.10056245665290831</v>
      </c>
      <c r="AG3">
        <v>3.8920067763087251E-3</v>
      </c>
      <c r="AH3">
        <v>-8.0002753715318911E-2</v>
      </c>
      <c r="AI3">
        <v>-0.16081327397417094</v>
      </c>
      <c r="AJ3">
        <v>-3.0092636553311118E-2</v>
      </c>
      <c r="AK3">
        <v>-2.5977623002153657E-2</v>
      </c>
      <c r="AL3">
        <v>3.6220604647676805E-2</v>
      </c>
      <c r="AP3">
        <v>0.85247347571389942</v>
      </c>
      <c r="AQ3">
        <v>0.89863290913255467</v>
      </c>
    </row>
    <row r="4" spans="1:43" x14ac:dyDescent="0.2">
      <c r="A4" s="1">
        <v>1</v>
      </c>
      <c r="B4" s="1">
        <v>23.7256</v>
      </c>
      <c r="C4" s="1">
        <v>89.058499999999995</v>
      </c>
      <c r="D4" s="1">
        <v>133.44229999999999</v>
      </c>
      <c r="E4" s="1">
        <v>25.830200000000001</v>
      </c>
      <c r="F4" s="1">
        <v>37.047600000000003</v>
      </c>
      <c r="G4" s="1">
        <v>50.325200000000002</v>
      </c>
      <c r="H4" s="1"/>
      <c r="I4" s="1"/>
      <c r="J4" s="1"/>
      <c r="K4" s="1">
        <f t="shared" si="0"/>
        <v>0.20961961038232674</v>
      </c>
      <c r="L4" s="1">
        <f t="shared" si="1"/>
        <v>-1.4241404052625084E-2</v>
      </c>
      <c r="M4" s="1">
        <f t="shared" si="2"/>
        <v>-0.10322307590012139</v>
      </c>
      <c r="N4" s="1">
        <f t="shared" si="3"/>
        <v>-0.20215984540409399</v>
      </c>
      <c r="O4" s="1">
        <f t="shared" si="4"/>
        <v>-9.1735879132818471E-2</v>
      </c>
      <c r="P4" s="1">
        <f t="shared" si="5"/>
        <v>-0.11544595715588211</v>
      </c>
      <c r="Q4" s="1">
        <f t="shared" ref="Q4:Q67" si="6">AVERAGE(K4:P4)</f>
        <v>-5.286442521053572E-2</v>
      </c>
      <c r="R4">
        <f t="shared" ref="R4:R67" si="7">STDEV(K4:P4)/SQRT(COUNTA(K4:P4))</f>
        <v>5.7920106170823771E-2</v>
      </c>
      <c r="V4">
        <v>22.315200000000001</v>
      </c>
      <c r="W4">
        <v>36.949800000000003</v>
      </c>
      <c r="X4">
        <v>63.406199999999998</v>
      </c>
      <c r="Y4">
        <v>46.7057</v>
      </c>
      <c r="Z4">
        <v>53.8733</v>
      </c>
      <c r="AA4">
        <v>28.084800000000001</v>
      </c>
      <c r="AE4">
        <v>-6.9642378809361136E-4</v>
      </c>
      <c r="AF4">
        <v>-6.0663620805010809E-2</v>
      </c>
      <c r="AG4">
        <v>4.5740631654640547E-2</v>
      </c>
      <c r="AH4">
        <v>-6.711169085311143E-2</v>
      </c>
      <c r="AI4">
        <v>-2.7173899303949076E-2</v>
      </c>
      <c r="AJ4">
        <v>-0.10859171670503405</v>
      </c>
      <c r="AK4">
        <v>-3.6416119966759739E-2</v>
      </c>
      <c r="AL4">
        <v>2.2248987473832589E-2</v>
      </c>
      <c r="AP4">
        <v>0.70242358540401162</v>
      </c>
      <c r="AQ4">
        <v>2.0387353150571186</v>
      </c>
    </row>
    <row r="5" spans="1:43" x14ac:dyDescent="0.2">
      <c r="A5" s="1">
        <v>2</v>
      </c>
      <c r="B5" s="1">
        <v>25.759399999999999</v>
      </c>
      <c r="C5" s="1">
        <v>94.744699999999995</v>
      </c>
      <c r="D5" s="1">
        <v>134.9495</v>
      </c>
      <c r="E5" s="1">
        <v>28.571000000000002</v>
      </c>
      <c r="F5" s="1">
        <v>42.747100000000003</v>
      </c>
      <c r="G5" s="1">
        <v>46.895699999999998</v>
      </c>
      <c r="H5" s="1"/>
      <c r="I5" s="1"/>
      <c r="J5" s="1"/>
      <c r="K5" s="1">
        <f t="shared" si="0"/>
        <v>0.31331032267603376</v>
      </c>
      <c r="L5" s="1">
        <f t="shared" si="1"/>
        <v>4.869723210536054E-2</v>
      </c>
      <c r="M5" s="1">
        <f t="shared" si="2"/>
        <v>-9.3094187384235902E-2</v>
      </c>
      <c r="N5" s="1">
        <f t="shared" si="3"/>
        <v>-0.11750234001441603</v>
      </c>
      <c r="O5" s="1">
        <f t="shared" si="4"/>
        <v>4.7993856582383081E-2</v>
      </c>
      <c r="P5" s="1">
        <f t="shared" si="5"/>
        <v>-0.1757254610611603</v>
      </c>
      <c r="Q5" s="1">
        <f t="shared" si="6"/>
        <v>3.9465704839941884E-3</v>
      </c>
      <c r="R5">
        <f t="shared" si="7"/>
        <v>7.2133557093069928E-2</v>
      </c>
      <c r="V5">
        <v>22.630500000000001</v>
      </c>
      <c r="W5">
        <v>33.311599999999999</v>
      </c>
      <c r="X5">
        <v>58.046900000000001</v>
      </c>
      <c r="Y5">
        <v>56.883000000000003</v>
      </c>
      <c r="Z5">
        <v>43.975999999999999</v>
      </c>
      <c r="AA5">
        <v>29.674099999999999</v>
      </c>
      <c r="AE5">
        <v>1.3423118836647133E-2</v>
      </c>
      <c r="AF5">
        <v>-0.15315379977180396</v>
      </c>
      <c r="AG5">
        <v>-4.2648796622510782E-2</v>
      </c>
      <c r="AH5">
        <v>0.13616722775169765</v>
      </c>
      <c r="AI5">
        <v>-0.2058960449014719</v>
      </c>
      <c r="AJ5">
        <v>-5.8147519678860199E-2</v>
      </c>
      <c r="AK5">
        <v>-5.1709302397717018E-2</v>
      </c>
      <c r="AL5">
        <v>4.9574154521247825E-2</v>
      </c>
      <c r="AP5">
        <v>0.53435658568779043</v>
      </c>
      <c r="AQ5">
        <v>2.0957872373294006</v>
      </c>
    </row>
    <row r="6" spans="1:43" x14ac:dyDescent="0.2">
      <c r="A6" s="1">
        <v>3</v>
      </c>
      <c r="B6" s="1">
        <v>18.094000000000001</v>
      </c>
      <c r="C6" s="1">
        <v>92.085899999999995</v>
      </c>
      <c r="D6" s="1">
        <v>129.63509999999999</v>
      </c>
      <c r="E6" s="1">
        <v>29.913599999999999</v>
      </c>
      <c r="F6" s="1">
        <v>40.201000000000001</v>
      </c>
      <c r="G6" s="1">
        <v>50.559899999999999</v>
      </c>
      <c r="H6" s="1"/>
      <c r="I6" s="1"/>
      <c r="J6" s="1"/>
      <c r="K6" s="1">
        <f t="shared" si="0"/>
        <v>-7.750036963205055E-2</v>
      </c>
      <c r="L6" s="1">
        <f t="shared" si="1"/>
        <v>1.9267868766601415E-2</v>
      </c>
      <c r="M6" s="1">
        <f t="shared" si="2"/>
        <v>-0.12880873431153259</v>
      </c>
      <c r="N6" s="1">
        <f t="shared" si="3"/>
        <v>-7.603227042298967E-2</v>
      </c>
      <c r="O6" s="1">
        <f t="shared" si="4"/>
        <v>-1.4426685588767901E-2</v>
      </c>
      <c r="P6" s="1">
        <f t="shared" si="5"/>
        <v>-0.11132069120849369</v>
      </c>
      <c r="Q6" s="1">
        <f t="shared" si="6"/>
        <v>-6.4803480399538829E-2</v>
      </c>
      <c r="R6">
        <f t="shared" si="7"/>
        <v>2.3204621204534922E-2</v>
      </c>
      <c r="V6">
        <v>18.742899999999999</v>
      </c>
      <c r="W6">
        <v>44.4255</v>
      </c>
      <c r="X6">
        <v>65.528099999999995</v>
      </c>
      <c r="Y6">
        <v>54.718499999999999</v>
      </c>
      <c r="Z6">
        <v>41.524000000000001</v>
      </c>
      <c r="AA6">
        <v>23.848199999999999</v>
      </c>
      <c r="AE6">
        <v>-0.16066864744290266</v>
      </c>
      <c r="AF6">
        <v>0.12938333398088728</v>
      </c>
      <c r="AG6">
        <v>8.0736531839606343E-2</v>
      </c>
      <c r="AH6">
        <v>9.2934030408580129E-2</v>
      </c>
      <c r="AI6">
        <v>-0.25017344388959245</v>
      </c>
      <c r="AJ6">
        <v>-0.24306090761995797</v>
      </c>
      <c r="AK6">
        <v>-5.8474850453896554E-2</v>
      </c>
      <c r="AL6">
        <v>7.2768832841081002E-2</v>
      </c>
      <c r="AP6">
        <v>2.4398042037788863</v>
      </c>
      <c r="AQ6">
        <v>2.9401971063618535</v>
      </c>
    </row>
    <row r="7" spans="1:43" x14ac:dyDescent="0.2">
      <c r="A7" s="1">
        <v>4</v>
      </c>
      <c r="B7" s="1">
        <v>18.646599999999999</v>
      </c>
      <c r="C7" s="1">
        <v>92.810699999999997</v>
      </c>
      <c r="D7" s="1">
        <v>140.20410000000001</v>
      </c>
      <c r="E7" s="1">
        <v>28.558599999999998</v>
      </c>
      <c r="F7" s="1">
        <v>39.8553</v>
      </c>
      <c r="G7" s="1">
        <v>58.386299999999999</v>
      </c>
      <c r="H7" s="1"/>
      <c r="I7" s="1"/>
      <c r="J7" s="1"/>
      <c r="K7" s="1">
        <f t="shared" si="0"/>
        <v>-4.9326759830938177E-2</v>
      </c>
      <c r="L7" s="1">
        <f t="shared" si="1"/>
        <v>2.7290436296288745E-2</v>
      </c>
      <c r="M7" s="1">
        <f t="shared" si="2"/>
        <v>-5.7781516474222867E-2</v>
      </c>
      <c r="N7" s="1">
        <f t="shared" si="3"/>
        <v>-0.11788534974399581</v>
      </c>
      <c r="O7" s="1">
        <f t="shared" si="4"/>
        <v>-2.2901914931121665E-2</v>
      </c>
      <c r="P7" s="1">
        <f t="shared" si="5"/>
        <v>2.6242075773360397E-2</v>
      </c>
      <c r="Q7" s="1">
        <f t="shared" si="6"/>
        <v>-3.2393838151771562E-2</v>
      </c>
      <c r="R7">
        <f t="shared" si="7"/>
        <v>2.2605704461613262E-2</v>
      </c>
      <c r="V7">
        <v>22.175699999999999</v>
      </c>
      <c r="W7">
        <v>41.240099999999998</v>
      </c>
      <c r="X7">
        <v>65.137500000000003</v>
      </c>
      <c r="Y7">
        <v>49.903100000000002</v>
      </c>
      <c r="Z7">
        <v>56.6952</v>
      </c>
      <c r="AA7">
        <v>31.089300000000001</v>
      </c>
      <c r="AE7">
        <v>-6.9434145782977172E-3</v>
      </c>
      <c r="AF7">
        <v>4.8404219011720463E-2</v>
      </c>
      <c r="AG7">
        <v>7.4294475846276131E-2</v>
      </c>
      <c r="AH7">
        <v>-3.2475997536040198E-3</v>
      </c>
      <c r="AI7">
        <v>2.3783030632664896E-2</v>
      </c>
      <c r="AJ7">
        <v>-1.3229236389713126E-2</v>
      </c>
      <c r="AK7">
        <v>2.0510245794841106E-2</v>
      </c>
      <c r="AL7">
        <v>1.4303868492723261E-2</v>
      </c>
      <c r="AP7">
        <v>0.44980357260622139</v>
      </c>
      <c r="AQ7">
        <v>4.9883430537753712</v>
      </c>
    </row>
    <row r="8" spans="1:43" x14ac:dyDescent="0.2">
      <c r="A8" s="1">
        <v>5</v>
      </c>
      <c r="B8" s="1">
        <v>21.094000000000001</v>
      </c>
      <c r="C8" s="1">
        <v>88.022400000000005</v>
      </c>
      <c r="D8" s="1">
        <v>142.65049999999999</v>
      </c>
      <c r="E8" s="1">
        <v>29.7562</v>
      </c>
      <c r="F8" s="1">
        <v>35.935699999999997</v>
      </c>
      <c r="G8" s="1">
        <v>50.8598</v>
      </c>
      <c r="H8" s="1"/>
      <c r="I8" s="1"/>
      <c r="J8" s="1"/>
      <c r="K8" s="1">
        <f t="shared" si="0"/>
        <v>7.5450823642175618E-2</v>
      </c>
      <c r="L8" s="1">
        <f t="shared" si="1"/>
        <v>-2.5709646626450894E-2</v>
      </c>
      <c r="M8" s="1">
        <f t="shared" si="2"/>
        <v>-4.1340889573173292E-2</v>
      </c>
      <c r="N8" s="1">
        <f t="shared" si="3"/>
        <v>-8.0894022958138245E-2</v>
      </c>
      <c r="O8" s="1">
        <f t="shared" si="4"/>
        <v>-0.11899537437656502</v>
      </c>
      <c r="P8" s="1">
        <f t="shared" si="5"/>
        <v>-0.10604942040482174</v>
      </c>
      <c r="Q8" s="1">
        <f t="shared" si="6"/>
        <v>-4.9589755049495594E-2</v>
      </c>
      <c r="R8">
        <f t="shared" si="7"/>
        <v>2.9016225733772025E-2</v>
      </c>
      <c r="V8">
        <v>22.454799999999999</v>
      </c>
      <c r="W8">
        <v>39.4377</v>
      </c>
      <c r="X8">
        <v>71.646900000000002</v>
      </c>
      <c r="Y8">
        <v>50.221200000000003</v>
      </c>
      <c r="Z8">
        <v>55.188400000000001</v>
      </c>
      <c r="AA8">
        <v>27.183</v>
      </c>
      <c r="AE8">
        <v>5.5550451317090375E-3</v>
      </c>
      <c r="AF8">
        <v>2.583676279119821E-3</v>
      </c>
      <c r="AG8">
        <v>0.18165218010378906</v>
      </c>
      <c r="AH8">
        <v>3.1060523946268457E-3</v>
      </c>
      <c r="AI8">
        <v>-3.4262616982078738E-3</v>
      </c>
      <c r="AJ8">
        <v>-0.13721474374725623</v>
      </c>
      <c r="AK8">
        <v>8.7093247439634456E-3</v>
      </c>
      <c r="AL8">
        <v>4.1404189463283024E-2</v>
      </c>
      <c r="AP8">
        <v>0.71225077726636843</v>
      </c>
      <c r="AQ8">
        <v>1.9764647176015266</v>
      </c>
    </row>
    <row r="9" spans="1:43" x14ac:dyDescent="0.2">
      <c r="A9" s="1">
        <v>6</v>
      </c>
      <c r="B9" s="1">
        <v>19.1128</v>
      </c>
      <c r="C9" s="1">
        <v>91.003699999999995</v>
      </c>
      <c r="D9" s="1">
        <v>135.47110000000001</v>
      </c>
      <c r="E9" s="1">
        <v>22.219100000000001</v>
      </c>
      <c r="F9" s="1">
        <v>41.695700000000002</v>
      </c>
      <c r="G9" s="1">
        <v>53.811700000000002</v>
      </c>
      <c r="H9" s="1"/>
      <c r="I9" s="1"/>
      <c r="J9" s="1"/>
      <c r="K9" s="1">
        <f t="shared" si="0"/>
        <v>-2.5558144396123399E-2</v>
      </c>
      <c r="L9" s="1">
        <f t="shared" si="1"/>
        <v>7.289360791121819E-3</v>
      </c>
      <c r="M9" s="1">
        <f t="shared" si="2"/>
        <v>-8.9588860785320093E-2</v>
      </c>
      <c r="N9" s="1">
        <f t="shared" si="3"/>
        <v>-0.31369907399161079</v>
      </c>
      <c r="O9" s="1">
        <f t="shared" si="4"/>
        <v>2.2217587763896717E-2</v>
      </c>
      <c r="P9" s="1">
        <f t="shared" si="5"/>
        <v>-5.416457783943595E-2</v>
      </c>
      <c r="Q9" s="1">
        <f t="shared" si="6"/>
        <v>-7.5583951409578617E-2</v>
      </c>
      <c r="R9">
        <f t="shared" si="7"/>
        <v>5.0427983950771936E-2</v>
      </c>
      <c r="V9">
        <v>24.537500000000001</v>
      </c>
      <c r="W9">
        <v>43.908799999999999</v>
      </c>
      <c r="X9">
        <v>67.424999999999997</v>
      </c>
      <c r="Y9">
        <v>48.2102</v>
      </c>
      <c r="Z9">
        <v>51.544499999999999</v>
      </c>
      <c r="AA9">
        <v>26.477699999999999</v>
      </c>
      <c r="AE9">
        <v>9.8821050284095754E-2</v>
      </c>
      <c r="AF9">
        <v>0.11624780666734157</v>
      </c>
      <c r="AG9">
        <v>0.11202157027726212</v>
      </c>
      <c r="AH9">
        <v>-3.706117322653707E-2</v>
      </c>
      <c r="AI9">
        <v>-6.9226593742584996E-2</v>
      </c>
      <c r="AJ9">
        <v>-0.15960088365951983</v>
      </c>
      <c r="AK9">
        <v>1.0200296100009587E-2</v>
      </c>
      <c r="AL9">
        <v>4.7202401918215862E-2</v>
      </c>
      <c r="AO9" t="s">
        <v>9</v>
      </c>
      <c r="AP9">
        <v>0.94851870007619621</v>
      </c>
      <c r="AQ9">
        <v>2.4896933898763045</v>
      </c>
    </row>
    <row r="10" spans="1:43" x14ac:dyDescent="0.2">
      <c r="A10" s="1">
        <v>7</v>
      </c>
      <c r="B10" s="1">
        <v>22.052600000000002</v>
      </c>
      <c r="C10" s="1">
        <v>92.459500000000006</v>
      </c>
      <c r="D10" s="1">
        <v>144.44329999999999</v>
      </c>
      <c r="E10" s="1">
        <v>26.327200000000001</v>
      </c>
      <c r="F10" s="1">
        <v>42.909100000000002</v>
      </c>
      <c r="G10" s="1">
        <v>57.661799999999999</v>
      </c>
      <c r="H10" s="1"/>
      <c r="I10" s="1"/>
      <c r="J10" s="1"/>
      <c r="K10" s="1">
        <f t="shared" si="0"/>
        <v>0.12432382826640005</v>
      </c>
      <c r="L10" s="1">
        <f t="shared" si="1"/>
        <v>2.3403121566120264E-2</v>
      </c>
      <c r="M10" s="1">
        <f t="shared" si="2"/>
        <v>-2.9292673456347802E-2</v>
      </c>
      <c r="N10" s="1">
        <f t="shared" si="3"/>
        <v>-0.18680856833948878</v>
      </c>
      <c r="O10" s="1">
        <f t="shared" si="4"/>
        <v>5.1965471142583541E-2</v>
      </c>
      <c r="P10" s="1">
        <f t="shared" si="5"/>
        <v>1.3507711994566421E-2</v>
      </c>
      <c r="Q10" s="1">
        <f t="shared" si="6"/>
        <v>-4.8351813769438129E-4</v>
      </c>
      <c r="R10">
        <f t="shared" si="7"/>
        <v>4.2677506969043849E-2</v>
      </c>
      <c r="V10">
        <v>21.3734</v>
      </c>
      <c r="W10">
        <v>42.238599999999998</v>
      </c>
      <c r="X10">
        <v>67.796899999999994</v>
      </c>
      <c r="Y10">
        <v>57.884799999999998</v>
      </c>
      <c r="Z10">
        <v>49.911000000000001</v>
      </c>
      <c r="AA10">
        <v>38.950899999999997</v>
      </c>
      <c r="AE10">
        <v>-4.2871448348768576E-2</v>
      </c>
      <c r="AF10">
        <v>7.3788047195531919E-2</v>
      </c>
      <c r="AG10">
        <v>0.11815521242759375</v>
      </c>
      <c r="AH10">
        <v>0.15617693766083826</v>
      </c>
      <c r="AI10">
        <v>-9.8723792456734627E-2</v>
      </c>
      <c r="AJ10">
        <v>0.23629703262241086</v>
      </c>
      <c r="AK10">
        <v>7.3803664850145265E-2</v>
      </c>
      <c r="AL10">
        <v>5.1164869531316784E-2</v>
      </c>
    </row>
    <row r="11" spans="1:43" x14ac:dyDescent="0.2">
      <c r="A11" s="1">
        <v>8</v>
      </c>
      <c r="B11" s="1">
        <v>19.7256</v>
      </c>
      <c r="C11" s="1">
        <v>83.085899999999995</v>
      </c>
      <c r="D11" s="1">
        <v>138.66079999999999</v>
      </c>
      <c r="E11" s="1">
        <v>32.4846</v>
      </c>
      <c r="F11" s="1">
        <v>36.735300000000002</v>
      </c>
      <c r="G11" s="1">
        <v>53.714799999999997</v>
      </c>
      <c r="H11" s="1"/>
      <c r="I11" s="1"/>
      <c r="J11" s="1"/>
      <c r="K11" s="1">
        <f t="shared" si="0"/>
        <v>5.6846860166918653E-3</v>
      </c>
      <c r="L11" s="1">
        <f t="shared" si="1"/>
        <v>-8.0350105525873475E-2</v>
      </c>
      <c r="M11" s="1">
        <f t="shared" si="2"/>
        <v>-6.8153009074120779E-2</v>
      </c>
      <c r="N11" s="1">
        <f t="shared" si="3"/>
        <v>3.380472701960019E-3</v>
      </c>
      <c r="O11" s="1">
        <f t="shared" si="4"/>
        <v>-9.9392269423871638E-2</v>
      </c>
      <c r="P11" s="1">
        <f t="shared" si="5"/>
        <v>-5.5867766038421737E-2</v>
      </c>
      <c r="Q11" s="1">
        <f t="shared" si="6"/>
        <v>-4.9116331890605963E-2</v>
      </c>
      <c r="R11">
        <f t="shared" si="7"/>
        <v>1.7953886772967057E-2</v>
      </c>
      <c r="V11">
        <v>25.8902</v>
      </c>
      <c r="W11">
        <v>37.682400000000001</v>
      </c>
      <c r="X11">
        <v>61.356299999999997</v>
      </c>
      <c r="Y11">
        <v>51.084099999999999</v>
      </c>
      <c r="Z11">
        <v>45.979500000000002</v>
      </c>
      <c r="AA11">
        <v>33.227699999999999</v>
      </c>
      <c r="AE11">
        <v>0.15939670936588057</v>
      </c>
      <c r="AF11">
        <v>-4.2039492084469776E-2</v>
      </c>
      <c r="AG11">
        <v>1.1932207228813911E-2</v>
      </c>
      <c r="AH11">
        <v>2.0341407436149542E-2</v>
      </c>
      <c r="AI11">
        <v>-0.169717509472149</v>
      </c>
      <c r="AJ11">
        <v>5.4643330728370416E-2</v>
      </c>
      <c r="AK11">
        <v>5.7594422004326106E-3</v>
      </c>
      <c r="AL11">
        <v>4.4467846003220624E-2</v>
      </c>
    </row>
    <row r="12" spans="1:43" x14ac:dyDescent="0.2">
      <c r="A12" s="1">
        <v>9</v>
      </c>
      <c r="B12" s="1">
        <v>24.390999999999998</v>
      </c>
      <c r="C12" s="1">
        <v>84.326300000000003</v>
      </c>
      <c r="D12" s="1">
        <v>141.4299</v>
      </c>
      <c r="E12" s="1">
        <v>32.074100000000001</v>
      </c>
      <c r="F12" s="1">
        <v>38.638199999999998</v>
      </c>
      <c r="G12" s="1">
        <v>53.888300000000001</v>
      </c>
      <c r="H12" s="1"/>
      <c r="I12" s="1"/>
      <c r="J12" s="1"/>
      <c r="K12" s="1">
        <f t="shared" si="0"/>
        <v>0.24354418505055003</v>
      </c>
      <c r="L12" s="1">
        <f t="shared" si="1"/>
        <v>-6.6620534935608294E-2</v>
      </c>
      <c r="M12" s="1">
        <f t="shared" si="2"/>
        <v>-4.9543730153381392E-2</v>
      </c>
      <c r="N12" s="1">
        <f t="shared" si="3"/>
        <v>-9.2990026200126565E-3</v>
      </c>
      <c r="O12" s="1">
        <f t="shared" si="4"/>
        <v>-5.274050802507238E-2</v>
      </c>
      <c r="P12" s="1">
        <f t="shared" si="5"/>
        <v>-5.2818197900918892E-2</v>
      </c>
      <c r="Q12" s="1">
        <f t="shared" si="6"/>
        <v>2.0870352359260692E-3</v>
      </c>
      <c r="R12">
        <f t="shared" si="7"/>
        <v>4.8934754968246112E-2</v>
      </c>
      <c r="V12">
        <v>21.8889</v>
      </c>
      <c r="W12">
        <v>34.332799999999999</v>
      </c>
      <c r="X12">
        <v>46.434399999999997</v>
      </c>
      <c r="Y12">
        <v>47.650799999999997</v>
      </c>
      <c r="Z12">
        <v>49.270499999999998</v>
      </c>
      <c r="AA12">
        <v>34.1875</v>
      </c>
      <c r="AE12">
        <v>-1.9786690267405333E-2</v>
      </c>
      <c r="AF12">
        <v>-0.12719289307044365</v>
      </c>
      <c r="AG12">
        <v>-0.23417049458090472</v>
      </c>
      <c r="AH12">
        <v>-4.8234492974164725E-2</v>
      </c>
      <c r="AI12">
        <v>-0.11028972804070337</v>
      </c>
      <c r="AJ12">
        <v>8.5107271020147798E-2</v>
      </c>
      <c r="AK12">
        <v>-7.5761171318912343E-2</v>
      </c>
      <c r="AL12">
        <v>4.4234403359909621E-2</v>
      </c>
    </row>
    <row r="13" spans="1:43" x14ac:dyDescent="0.2">
      <c r="A13" s="1">
        <v>10</v>
      </c>
      <c r="B13" s="1">
        <v>18.251899999999999</v>
      </c>
      <c r="C13" s="1">
        <v>95.412199999999999</v>
      </c>
      <c r="D13" s="1">
        <v>139.07419999999999</v>
      </c>
      <c r="E13" s="1">
        <v>27.953700000000001</v>
      </c>
      <c r="F13" s="1">
        <v>35.729100000000003</v>
      </c>
      <c r="G13" s="1">
        <v>55.561500000000002</v>
      </c>
      <c r="H13" s="1"/>
      <c r="I13" s="1"/>
      <c r="J13" s="1"/>
      <c r="K13" s="1">
        <f t="shared" si="0"/>
        <v>-6.9450038492717206E-2</v>
      </c>
      <c r="L13" s="1">
        <f t="shared" si="1"/>
        <v>5.6085565198719142E-2</v>
      </c>
      <c r="M13" s="1">
        <f t="shared" si="2"/>
        <v>-6.5374822693768472E-2</v>
      </c>
      <c r="N13" s="1">
        <f t="shared" si="3"/>
        <v>-0.13656942921357257</v>
      </c>
      <c r="O13" s="1">
        <f t="shared" si="4"/>
        <v>-0.12406040874778351</v>
      </c>
      <c r="P13" s="1">
        <f t="shared" si="5"/>
        <v>-2.3408760392736525E-2</v>
      </c>
      <c r="Q13" s="1">
        <f t="shared" si="6"/>
        <v>-6.0462982390309859E-2</v>
      </c>
      <c r="R13">
        <f t="shared" si="7"/>
        <v>2.8808735106369214E-2</v>
      </c>
      <c r="V13">
        <v>28.674399999999999</v>
      </c>
      <c r="W13">
        <v>38.381500000000003</v>
      </c>
      <c r="X13">
        <v>60.165599999999998</v>
      </c>
      <c r="Y13">
        <v>51.7258</v>
      </c>
      <c r="Z13">
        <v>39.198599999999999</v>
      </c>
      <c r="AA13">
        <v>28.986599999999999</v>
      </c>
      <c r="AE13">
        <v>0.28407679365323574</v>
      </c>
      <c r="AF13">
        <v>-2.4266999061632891E-2</v>
      </c>
      <c r="AG13">
        <v>-7.7056731379511719E-3</v>
      </c>
      <c r="AH13">
        <v>3.3158567396915757E-2</v>
      </c>
      <c r="AI13">
        <v>-0.29216474226111599</v>
      </c>
      <c r="AJ13">
        <v>-7.9968689662811981E-2</v>
      </c>
      <c r="AK13">
        <v>-1.4478457178893423E-2</v>
      </c>
      <c r="AL13">
        <v>7.5926467396486161E-2</v>
      </c>
    </row>
    <row r="14" spans="1:43" x14ac:dyDescent="0.2">
      <c r="A14" s="1">
        <v>11</v>
      </c>
      <c r="B14" s="1">
        <v>17.037600000000001</v>
      </c>
      <c r="C14" s="1">
        <v>89.058499999999995</v>
      </c>
      <c r="D14" s="1">
        <v>145.82579999999999</v>
      </c>
      <c r="E14" s="1">
        <v>32.1389</v>
      </c>
      <c r="F14" s="1">
        <v>41.4818</v>
      </c>
      <c r="G14" s="1">
        <v>56.328400000000002</v>
      </c>
      <c r="H14" s="1"/>
      <c r="I14" s="1"/>
      <c r="J14" s="1"/>
      <c r="K14" s="1">
        <f t="shared" si="0"/>
        <v>-0.13135958315701471</v>
      </c>
      <c r="L14" s="1">
        <f t="shared" si="1"/>
        <v>-1.4241404052625084E-2</v>
      </c>
      <c r="M14" s="1">
        <f t="shared" si="2"/>
        <v>-2.0001810682189411E-2</v>
      </c>
      <c r="N14" s="1">
        <f t="shared" si="3"/>
        <v>-7.297467904144669E-3</v>
      </c>
      <c r="O14" s="1">
        <f t="shared" si="4"/>
        <v>1.6973585576076391E-2</v>
      </c>
      <c r="P14" s="1">
        <f t="shared" si="5"/>
        <v>-9.9291419221262996E-3</v>
      </c>
      <c r="Q14" s="1">
        <f t="shared" si="6"/>
        <v>-2.7642637023670629E-2</v>
      </c>
      <c r="R14">
        <f t="shared" si="7"/>
        <v>2.1380272310268202E-2</v>
      </c>
      <c r="V14">
        <v>26.082699999999999</v>
      </c>
      <c r="W14">
        <v>34.524299999999997</v>
      </c>
      <c r="X14">
        <v>63.3</v>
      </c>
      <c r="Y14">
        <v>47.937800000000003</v>
      </c>
      <c r="Z14">
        <v>41.616399999999999</v>
      </c>
      <c r="AA14">
        <v>30.084800000000001</v>
      </c>
      <c r="AE14">
        <v>0.16801710884340221</v>
      </c>
      <c r="AF14">
        <v>-0.12232458751491052</v>
      </c>
      <c r="AG14">
        <v>4.3989104909910155E-2</v>
      </c>
      <c r="AH14">
        <v>-4.2502024673182988E-2</v>
      </c>
      <c r="AI14">
        <v>-0.24850491547747897</v>
      </c>
      <c r="AJ14">
        <v>-4.5111949478992504E-2</v>
      </c>
      <c r="AK14">
        <v>-4.1072877231875436E-2</v>
      </c>
      <c r="AL14">
        <v>5.7908666756229014E-2</v>
      </c>
    </row>
    <row r="15" spans="1:43" x14ac:dyDescent="0.2">
      <c r="A15" s="1">
        <v>12</v>
      </c>
      <c r="B15" s="1">
        <v>16.0977</v>
      </c>
      <c r="C15" s="1">
        <v>89.391000000000005</v>
      </c>
      <c r="D15" s="1">
        <v>138.99170000000001</v>
      </c>
      <c r="E15" s="1">
        <v>36.086399999999998</v>
      </c>
      <c r="F15" s="1">
        <v>40.7087</v>
      </c>
      <c r="G15" s="1">
        <v>63.196399999999997</v>
      </c>
      <c r="H15" s="1"/>
      <c r="I15" s="1"/>
      <c r="J15" s="1"/>
      <c r="K15" s="1">
        <f t="shared" si="0"/>
        <v>-0.17927919200982986</v>
      </c>
      <c r="L15" s="1">
        <f t="shared" si="1"/>
        <v>-1.0561073335708538E-2</v>
      </c>
      <c r="M15" s="1">
        <f t="shared" si="2"/>
        <v>-6.5929250309586129E-2</v>
      </c>
      <c r="N15" s="1">
        <f t="shared" si="3"/>
        <v>0.11463244399229196</v>
      </c>
      <c r="O15" s="1">
        <f t="shared" si="4"/>
        <v>-1.9798416862136761E-3</v>
      </c>
      <c r="P15" s="1">
        <f t="shared" si="5"/>
        <v>0.1107880567428248</v>
      </c>
      <c r="Q15" s="1">
        <f t="shared" si="6"/>
        <v>-5.3881427677035755E-3</v>
      </c>
      <c r="R15">
        <f t="shared" si="7"/>
        <v>4.5403211712672406E-2</v>
      </c>
      <c r="V15">
        <v>24.3127</v>
      </c>
      <c r="W15">
        <v>39.370800000000003</v>
      </c>
      <c r="X15">
        <v>55.296900000000001</v>
      </c>
      <c r="Y15">
        <v>43.599600000000002</v>
      </c>
      <c r="Z15">
        <v>52.938400000000001</v>
      </c>
      <c r="AA15">
        <v>30.093800000000002</v>
      </c>
      <c r="AE15">
        <v>8.8754214946189819E-2</v>
      </c>
      <c r="AF15">
        <v>8.8294707982397049E-4</v>
      </c>
      <c r="AG15">
        <v>-8.8003773534078761E-2</v>
      </c>
      <c r="AH15">
        <v>-0.12915217792516362</v>
      </c>
      <c r="AI15">
        <v>-4.4056011993179864E-2</v>
      </c>
      <c r="AJ15">
        <v>-4.4826290526475306E-2</v>
      </c>
      <c r="AK15">
        <v>-3.606684865881396E-2</v>
      </c>
      <c r="AL15">
        <v>3.0794189152799172E-2</v>
      </c>
      <c r="AO15" s="7" t="s">
        <v>20</v>
      </c>
      <c r="AP15" s="8">
        <v>3.73E-2</v>
      </c>
    </row>
    <row r="16" spans="1:43" x14ac:dyDescent="0.2">
      <c r="A16" s="1">
        <v>13</v>
      </c>
      <c r="B16" s="1">
        <v>15.9962</v>
      </c>
      <c r="C16" s="1">
        <v>93.394800000000004</v>
      </c>
      <c r="D16" s="1">
        <v>141.06700000000001</v>
      </c>
      <c r="E16" s="1">
        <v>38.398099999999999</v>
      </c>
      <c r="F16" s="1">
        <v>41.099600000000002</v>
      </c>
      <c r="G16" s="1">
        <v>57.192300000000003</v>
      </c>
      <c r="H16" s="1"/>
      <c r="I16" s="1"/>
      <c r="J16" s="1"/>
      <c r="K16" s="1">
        <f t="shared" si="0"/>
        <v>-0.18445404071560781</v>
      </c>
      <c r="L16" s="1">
        <f t="shared" si="1"/>
        <v>3.3755642827870434E-2</v>
      </c>
      <c r="M16" s="1">
        <f t="shared" si="2"/>
        <v>-5.1982539629505845E-2</v>
      </c>
      <c r="N16" s="1">
        <f t="shared" si="3"/>
        <v>0.1860359594656277</v>
      </c>
      <c r="O16" s="1">
        <f t="shared" si="4"/>
        <v>7.6035171507145742E-3</v>
      </c>
      <c r="P16" s="1">
        <f t="shared" si="5"/>
        <v>5.2554224236295907E-3</v>
      </c>
      <c r="Q16" s="1">
        <f t="shared" si="6"/>
        <v>-6.3100641287855506E-4</v>
      </c>
      <c r="R16">
        <f t="shared" si="7"/>
        <v>4.9179041309288497E-2</v>
      </c>
      <c r="V16">
        <v>26.379799999999999</v>
      </c>
      <c r="W16">
        <v>36.714300000000001</v>
      </c>
      <c r="X16">
        <v>73.612499999999997</v>
      </c>
      <c r="Y16">
        <v>53.965299999999999</v>
      </c>
      <c r="Z16">
        <v>54.787700000000001</v>
      </c>
      <c r="AA16">
        <v>26.692</v>
      </c>
      <c r="AE16">
        <v>0.18132163188117725</v>
      </c>
      <c r="AF16">
        <v>-6.6650492650066034E-2</v>
      </c>
      <c r="AG16">
        <v>0.21407026832829007</v>
      </c>
      <c r="AH16">
        <v>7.7889796526004001E-2</v>
      </c>
      <c r="AI16">
        <v>-1.066196878407245E-2</v>
      </c>
      <c r="AJ16">
        <v>-0.15279902660124942</v>
      </c>
      <c r="AK16">
        <v>4.0528368116680577E-2</v>
      </c>
      <c r="AL16">
        <v>5.8543047101824404E-2</v>
      </c>
      <c r="AO16" s="9" t="s">
        <v>21</v>
      </c>
      <c r="AP16" s="10" t="s">
        <v>22</v>
      </c>
    </row>
    <row r="17" spans="1:42" x14ac:dyDescent="0.2">
      <c r="A17" s="1">
        <v>14</v>
      </c>
      <c r="B17" s="1">
        <v>19.890999999999998</v>
      </c>
      <c r="C17" s="1">
        <v>90.425899999999999</v>
      </c>
      <c r="D17" s="1">
        <v>142.82679999999999</v>
      </c>
      <c r="E17" s="1">
        <v>31.552499999999998</v>
      </c>
      <c r="F17" s="1">
        <v>39.622799999999998</v>
      </c>
      <c r="G17" s="1">
        <v>57.227400000000003</v>
      </c>
      <c r="H17" s="1"/>
      <c r="I17" s="1"/>
      <c r="J17" s="1"/>
      <c r="K17" s="1">
        <f t="shared" si="0"/>
        <v>1.4117395139210776E-2</v>
      </c>
      <c r="L17" s="1">
        <f t="shared" si="1"/>
        <v>8.9388684154497193E-4</v>
      </c>
      <c r="M17" s="1">
        <f t="shared" si="2"/>
        <v>-4.0156094559007573E-2</v>
      </c>
      <c r="N17" s="1">
        <f t="shared" si="3"/>
        <v>-2.5410121567493778E-2</v>
      </c>
      <c r="O17" s="1">
        <f t="shared" si="4"/>
        <v>-2.8601917309187215E-2</v>
      </c>
      <c r="P17" s="1">
        <f t="shared" si="5"/>
        <v>5.8723667557699184E-3</v>
      </c>
      <c r="Q17" s="1">
        <f t="shared" si="6"/>
        <v>-1.2214080783193816E-2</v>
      </c>
      <c r="R17">
        <f t="shared" si="7"/>
        <v>8.9735497181335066E-3</v>
      </c>
      <c r="V17">
        <v>22.939299999999999</v>
      </c>
      <c r="W17">
        <v>37.949800000000003</v>
      </c>
      <c r="X17">
        <v>76.396900000000002</v>
      </c>
      <c r="Y17">
        <v>43.1755</v>
      </c>
      <c r="Z17">
        <v>54.7226</v>
      </c>
      <c r="AA17">
        <v>23.388400000000001</v>
      </c>
      <c r="AE17">
        <v>2.7251583037471442E-2</v>
      </c>
      <c r="AF17">
        <v>-3.5241659679511102E-2</v>
      </c>
      <c r="AG17">
        <v>0.25999259476922465</v>
      </c>
      <c r="AH17">
        <v>-0.13762304833089994</v>
      </c>
      <c r="AI17">
        <v>-1.1837522892606991E-2</v>
      </c>
      <c r="AJ17">
        <v>-0.25765490610522485</v>
      </c>
      <c r="AK17">
        <v>-2.5852159866924462E-2</v>
      </c>
      <c r="AL17">
        <v>7.0954691809011303E-2</v>
      </c>
      <c r="AO17" s="11" t="s">
        <v>23</v>
      </c>
      <c r="AP17" s="12" t="s">
        <v>24</v>
      </c>
    </row>
    <row r="18" spans="1:42" x14ac:dyDescent="0.2">
      <c r="A18" s="1">
        <v>15</v>
      </c>
      <c r="B18" s="1">
        <v>13.5526</v>
      </c>
      <c r="C18" s="1">
        <v>90.783299999999997</v>
      </c>
      <c r="D18" s="1">
        <v>147.5309</v>
      </c>
      <c r="E18" s="1">
        <v>33.5</v>
      </c>
      <c r="F18" s="1">
        <v>35.258499999999998</v>
      </c>
      <c r="G18" s="1">
        <v>60.341500000000003</v>
      </c>
      <c r="H18" s="1"/>
      <c r="I18" s="1"/>
      <c r="J18" s="1"/>
      <c r="K18" s="1">
        <f t="shared" si="0"/>
        <v>-0.30903788601057419</v>
      </c>
      <c r="L18" s="1">
        <f t="shared" si="1"/>
        <v>4.8498272873372349E-3</v>
      </c>
      <c r="M18" s="1">
        <f t="shared" si="2"/>
        <v>-8.5429679218149458E-3</v>
      </c>
      <c r="N18" s="1">
        <f t="shared" si="3"/>
        <v>3.4744027493509549E-2</v>
      </c>
      <c r="O18" s="1">
        <f t="shared" si="4"/>
        <v>-0.13559770388377343</v>
      </c>
      <c r="P18" s="1">
        <f t="shared" si="5"/>
        <v>6.0608160052584792E-2</v>
      </c>
      <c r="Q18" s="1">
        <f t="shared" si="6"/>
        <v>-5.8829423830455169E-2</v>
      </c>
      <c r="R18">
        <f t="shared" si="7"/>
        <v>5.7184713947043532E-2</v>
      </c>
      <c r="V18">
        <v>20.877300000000002</v>
      </c>
      <c r="W18">
        <v>40.489400000000003</v>
      </c>
      <c r="X18">
        <v>63.484400000000001</v>
      </c>
      <c r="Y18">
        <v>39.435099999999998</v>
      </c>
      <c r="Z18">
        <v>49.743099999999998</v>
      </c>
      <c r="AA18">
        <v>34.477699999999999</v>
      </c>
      <c r="AE18">
        <v>-6.5087449287981547E-2</v>
      </c>
      <c r="AF18">
        <v>2.9319952794807962E-2</v>
      </c>
      <c r="AG18">
        <v>4.7030362270816813E-2</v>
      </c>
      <c r="AH18">
        <v>-0.21233288956083596</v>
      </c>
      <c r="AI18">
        <v>-0.10175567471207948</v>
      </c>
      <c r="AJ18">
        <v>9.4318185244646385E-2</v>
      </c>
      <c r="AK18">
        <v>-3.4751252208437632E-2</v>
      </c>
      <c r="AL18">
        <v>4.6331194270135503E-2</v>
      </c>
    </row>
    <row r="19" spans="1:42" x14ac:dyDescent="0.2">
      <c r="A19" s="1">
        <v>16</v>
      </c>
      <c r="B19" s="1">
        <v>21.778199999999998</v>
      </c>
      <c r="C19" s="1">
        <v>98.34</v>
      </c>
      <c r="D19" s="1">
        <v>131.80099999999999</v>
      </c>
      <c r="E19" s="1">
        <v>32.262300000000003</v>
      </c>
      <c r="F19" s="1">
        <v>44.0458</v>
      </c>
      <c r="G19" s="1">
        <v>54.063600000000001</v>
      </c>
      <c r="H19" s="1"/>
      <c r="I19" s="1"/>
      <c r="J19" s="1"/>
      <c r="K19" s="1">
        <f t="shared" si="0"/>
        <v>0.11033389245491732</v>
      </c>
      <c r="L19" s="1">
        <f t="shared" si="1"/>
        <v>8.8492399102442304E-2</v>
      </c>
      <c r="M19" s="1">
        <f t="shared" si="2"/>
        <v>-0.11425316130426336</v>
      </c>
      <c r="N19" s="1">
        <f t="shared" si="3"/>
        <v>-3.4859033371983129E-3</v>
      </c>
      <c r="O19" s="1">
        <f t="shared" si="4"/>
        <v>7.9832966639990205E-2</v>
      </c>
      <c r="P19" s="1">
        <f t="shared" si="5"/>
        <v>-4.9736991592537125E-2</v>
      </c>
      <c r="Q19" s="1">
        <f t="shared" si="6"/>
        <v>1.8530533660558506E-2</v>
      </c>
      <c r="R19">
        <f t="shared" si="7"/>
        <v>3.6449597959374365E-2</v>
      </c>
      <c r="V19">
        <v>23.121400000000001</v>
      </c>
      <c r="W19">
        <v>39.299399999999999</v>
      </c>
      <c r="X19">
        <v>64.95</v>
      </c>
      <c r="Y19">
        <v>47.314399999999999</v>
      </c>
      <c r="Z19">
        <v>57.188400000000001</v>
      </c>
      <c r="AA19">
        <v>32.406199999999998</v>
      </c>
      <c r="AE19">
        <v>3.5406257036727111E-2</v>
      </c>
      <c r="AF19">
        <v>-9.3218094453681357E-4</v>
      </c>
      <c r="AG19">
        <v>7.1202091056851033E-2</v>
      </c>
      <c r="AH19">
        <v>-5.4953664878172395E-2</v>
      </c>
      <c r="AI19">
        <v>3.2689071897322786E-2</v>
      </c>
      <c r="AJ19">
        <v>2.8569016340273836E-2</v>
      </c>
      <c r="AK19">
        <v>1.8663431751410924E-2</v>
      </c>
      <c r="AL19">
        <v>1.7453688302472979E-2</v>
      </c>
    </row>
    <row r="20" spans="1:42" x14ac:dyDescent="0.2">
      <c r="A20" s="1">
        <v>17</v>
      </c>
      <c r="B20" s="1">
        <v>13.763199999999999</v>
      </c>
      <c r="C20" s="1">
        <v>95.315100000000001</v>
      </c>
      <c r="D20" s="1">
        <v>149.21340000000001</v>
      </c>
      <c r="E20" s="1">
        <v>40.197499999999998</v>
      </c>
      <c r="F20" s="1">
        <v>40.686500000000002</v>
      </c>
      <c r="G20" s="1">
        <v>63.078200000000002</v>
      </c>
      <c r="H20" s="1"/>
      <c r="I20" s="1"/>
      <c r="J20" s="1"/>
      <c r="K20" s="1">
        <f t="shared" si="0"/>
        <v>-0.29830071224272353</v>
      </c>
      <c r="L20" s="1">
        <f t="shared" si="1"/>
        <v>5.5010797942741468E-2</v>
      </c>
      <c r="M20" s="1">
        <f t="shared" si="2"/>
        <v>2.763995273499058E-3</v>
      </c>
      <c r="N20" s="1">
        <f t="shared" si="3"/>
        <v>0.2416156132886671</v>
      </c>
      <c r="O20" s="1">
        <f t="shared" si="4"/>
        <v>-2.5240999777966563E-3</v>
      </c>
      <c r="P20" s="1">
        <f t="shared" si="5"/>
        <v>0.10871048352177114</v>
      </c>
      <c r="Q20" s="1">
        <f t="shared" si="6"/>
        <v>1.7879346301026427E-2</v>
      </c>
      <c r="R20">
        <f t="shared" si="7"/>
        <v>7.3098463557238327E-2</v>
      </c>
      <c r="V20">
        <v>18.565899999999999</v>
      </c>
      <c r="W20">
        <v>39.9878</v>
      </c>
      <c r="X20">
        <v>68.668700000000001</v>
      </c>
      <c r="Y20">
        <v>53.762300000000003</v>
      </c>
      <c r="Z20">
        <v>43.037700000000001</v>
      </c>
      <c r="AA20">
        <v>36.803600000000003</v>
      </c>
      <c r="AE20">
        <v>-0.16859493683262389</v>
      </c>
      <c r="AF20">
        <v>1.6568297094257223E-2</v>
      </c>
      <c r="AG20">
        <v>0.13253356474450476</v>
      </c>
      <c r="AH20">
        <v>7.3835123825309767E-2</v>
      </c>
      <c r="AI20">
        <v>-0.22283955365781508</v>
      </c>
      <c r="AJ20">
        <v>0.16814198054017154</v>
      </c>
      <c r="AK20">
        <v>-5.9254047699279035E-5</v>
      </c>
      <c r="AL20">
        <v>6.5738041679714726E-2</v>
      </c>
    </row>
    <row r="21" spans="1:42" x14ac:dyDescent="0.2">
      <c r="A21" s="1">
        <v>18</v>
      </c>
      <c r="B21" s="1">
        <v>14.3835</v>
      </c>
      <c r="C21" s="1">
        <v>100.28019999999999</v>
      </c>
      <c r="D21" s="1">
        <v>147.11439999999999</v>
      </c>
      <c r="E21" s="1">
        <v>41.416699999999999</v>
      </c>
      <c r="F21" s="1">
        <v>36.832999999999998</v>
      </c>
      <c r="G21" s="1">
        <v>56.522399999999998</v>
      </c>
      <c r="H21" s="1"/>
      <c r="I21" s="1"/>
      <c r="J21" s="1"/>
      <c r="K21" s="1">
        <f t="shared" si="0"/>
        <v>-0.26667550384672267</v>
      </c>
      <c r="L21" s="1">
        <f t="shared" si="1"/>
        <v>0.10996782062713772</v>
      </c>
      <c r="M21" s="1">
        <f t="shared" si="2"/>
        <v>-1.134198733985264E-2</v>
      </c>
      <c r="N21" s="1">
        <f t="shared" si="3"/>
        <v>0.27927411831314736</v>
      </c>
      <c r="O21" s="1">
        <f t="shared" si="4"/>
        <v>-9.6997042618121199E-2</v>
      </c>
      <c r="P21" s="1">
        <f t="shared" si="5"/>
        <v>-6.5192501718350955E-3</v>
      </c>
      <c r="Q21" s="1">
        <f t="shared" si="6"/>
        <v>1.2846924939589118E-3</v>
      </c>
      <c r="R21">
        <f t="shared" si="7"/>
        <v>7.544809342685635E-2</v>
      </c>
      <c r="V21">
        <v>21.647300000000001</v>
      </c>
      <c r="W21">
        <v>33.595700000000001</v>
      </c>
      <c r="X21">
        <v>57.975000000000001</v>
      </c>
      <c r="Y21">
        <v>48.298000000000002</v>
      </c>
      <c r="Z21">
        <v>50.462299999999999</v>
      </c>
      <c r="AA21">
        <v>36.839300000000001</v>
      </c>
      <c r="AE21">
        <v>-3.0605851377894813E-2</v>
      </c>
      <c r="AF21">
        <v>-0.14593142061604944</v>
      </c>
      <c r="AG21">
        <v>-4.3834623109762313E-2</v>
      </c>
      <c r="AH21">
        <v>-3.5307477349093883E-2</v>
      </c>
      <c r="AI21">
        <v>-8.8768600751126636E-2</v>
      </c>
      <c r="AJ21">
        <v>0.16927509438515634</v>
      </c>
      <c r="AK21">
        <v>-2.9195479803128463E-2</v>
      </c>
      <c r="AL21">
        <v>4.3520284777837807E-2</v>
      </c>
    </row>
    <row r="22" spans="1:42" x14ac:dyDescent="0.2">
      <c r="A22" s="1">
        <v>19</v>
      </c>
      <c r="B22" s="1">
        <v>18.954899999999999</v>
      </c>
      <c r="C22" s="1">
        <v>94.851799999999997</v>
      </c>
      <c r="D22" s="1">
        <v>151.90309999999999</v>
      </c>
      <c r="E22" s="1">
        <v>27.938300000000002</v>
      </c>
      <c r="F22" s="1">
        <v>42.434100000000001</v>
      </c>
      <c r="G22" s="1">
        <v>53.063600000000001</v>
      </c>
      <c r="H22" s="1"/>
      <c r="I22" s="1"/>
      <c r="J22" s="1"/>
      <c r="K22" s="1">
        <f t="shared" si="0"/>
        <v>-3.3608475535456914E-2</v>
      </c>
      <c r="L22" s="1">
        <f t="shared" si="1"/>
        <v>4.9882685999441026E-2</v>
      </c>
      <c r="M22" s="1">
        <f t="shared" si="2"/>
        <v>2.0839679616105809E-2</v>
      </c>
      <c r="N22" s="1">
        <f t="shared" si="3"/>
        <v>-0.13704510258740538</v>
      </c>
      <c r="O22" s="1">
        <f t="shared" si="4"/>
        <v>4.0320304993847526E-2</v>
      </c>
      <c r="P22" s="1">
        <f t="shared" si="5"/>
        <v>-6.731375319197673E-2</v>
      </c>
      <c r="Q22" s="1">
        <f t="shared" si="6"/>
        <v>-2.115411011757411E-2</v>
      </c>
      <c r="R22">
        <f t="shared" si="7"/>
        <v>2.9611571214881057E-2</v>
      </c>
      <c r="V22">
        <v>23.9742</v>
      </c>
      <c r="W22">
        <v>45.627699999999997</v>
      </c>
      <c r="X22">
        <v>53.096899999999998</v>
      </c>
      <c r="Y22">
        <v>51.065800000000003</v>
      </c>
      <c r="Z22">
        <v>49.3596</v>
      </c>
      <c r="AA22">
        <v>28.3125</v>
      </c>
      <c r="AE22">
        <v>7.3595746254547803E-2</v>
      </c>
      <c r="AF22">
        <v>0.15994561564596296</v>
      </c>
      <c r="AG22">
        <v>-0.1242877550633332</v>
      </c>
      <c r="AH22">
        <v>1.9975887680372739E-2</v>
      </c>
      <c r="AI22">
        <v>-0.10868078992902244</v>
      </c>
      <c r="AJ22">
        <v>-0.10136454520634927</v>
      </c>
      <c r="AK22">
        <v>-1.3469306769636901E-2</v>
      </c>
      <c r="AL22">
        <v>4.7554588896618136E-2</v>
      </c>
    </row>
    <row r="23" spans="1:42" x14ac:dyDescent="0.2">
      <c r="A23" s="1">
        <v>20</v>
      </c>
      <c r="B23" s="1">
        <v>20.913499999999999</v>
      </c>
      <c r="C23" s="1">
        <v>91.418400000000005</v>
      </c>
      <c r="D23" s="1">
        <v>139.72059999999999</v>
      </c>
      <c r="E23" s="1">
        <v>32.083300000000001</v>
      </c>
      <c r="F23" s="1">
        <v>41.12</v>
      </c>
      <c r="G23" s="1">
        <v>53.946199999999997</v>
      </c>
      <c r="H23" s="1"/>
      <c r="I23" s="1"/>
      <c r="J23" s="1"/>
      <c r="K23" s="1">
        <f t="shared" si="0"/>
        <v>6.6248260180176238E-2</v>
      </c>
      <c r="L23" s="1">
        <f t="shared" si="1"/>
        <v>1.1879535673242972E-2</v>
      </c>
      <c r="M23" s="1">
        <f t="shared" si="2"/>
        <v>-6.1030798319652017E-2</v>
      </c>
      <c r="N23" s="1">
        <f t="shared" si="3"/>
        <v>-9.0148341109696668E-3</v>
      </c>
      <c r="O23" s="1">
        <f t="shared" si="4"/>
        <v>8.1036463916285897E-3</v>
      </c>
      <c r="P23" s="1">
        <f t="shared" si="5"/>
        <v>-5.1800503404311402E-2</v>
      </c>
      <c r="Q23" s="1">
        <f t="shared" si="6"/>
        <v>-5.9357822649808807E-3</v>
      </c>
      <c r="R23">
        <f t="shared" si="7"/>
        <v>1.9038155629762375E-2</v>
      </c>
      <c r="V23">
        <v>23.7959</v>
      </c>
      <c r="W23">
        <v>39.9711</v>
      </c>
      <c r="X23">
        <v>51.718800000000002</v>
      </c>
      <c r="Y23">
        <v>41.747700000000002</v>
      </c>
      <c r="Z23">
        <v>65.479500000000002</v>
      </c>
      <c r="AA23">
        <v>37.683</v>
      </c>
      <c r="AE23">
        <v>6.5611241180043287E-2</v>
      </c>
      <c r="AF23">
        <v>1.6143750343461372E-2</v>
      </c>
      <c r="AG23">
        <v>-0.14701637094763562</v>
      </c>
      <c r="AH23">
        <v>-0.16614157878435476</v>
      </c>
      <c r="AI23">
        <v>0.18240699308427491</v>
      </c>
      <c r="AJ23">
        <v>0.19605403418946191</v>
      </c>
      <c r="AK23">
        <v>2.4509678177541849E-2</v>
      </c>
      <c r="AL23">
        <v>6.3740997448977849E-2</v>
      </c>
    </row>
    <row r="24" spans="1:42" x14ac:dyDescent="0.2">
      <c r="A24" s="1">
        <v>21</v>
      </c>
      <c r="B24" s="1">
        <v>26.304500000000001</v>
      </c>
      <c r="C24" s="1">
        <v>81.346199999999996</v>
      </c>
      <c r="D24" s="1">
        <v>154.86699999999999</v>
      </c>
      <c r="E24" s="1">
        <v>29.9877</v>
      </c>
      <c r="F24" s="1">
        <v>41.443399999999997</v>
      </c>
      <c r="G24" s="1">
        <v>60.873699999999999</v>
      </c>
      <c r="H24" s="1"/>
      <c r="I24" s="1"/>
      <c r="J24" s="1"/>
      <c r="K24" s="1">
        <f t="shared" si="0"/>
        <v>0.34110155449396073</v>
      </c>
      <c r="L24" s="1">
        <f t="shared" si="1"/>
        <v>-9.9606259956608864E-2</v>
      </c>
      <c r="M24" s="1">
        <f t="shared" si="2"/>
        <v>4.075807974364877E-2</v>
      </c>
      <c r="N24" s="1">
        <f t="shared" si="3"/>
        <v>-7.3743478409936822E-2</v>
      </c>
      <c r="O24" s="1">
        <f t="shared" si="4"/>
        <v>1.6032165828473242E-2</v>
      </c>
      <c r="P24" s="1">
        <f t="shared" si="5"/>
        <v>6.9962512575806476E-2</v>
      </c>
      <c r="Q24" s="1">
        <f t="shared" si="6"/>
        <v>4.9084095712557251E-2</v>
      </c>
      <c r="R24">
        <f t="shared" si="7"/>
        <v>6.4308447337469113E-2</v>
      </c>
      <c r="V24">
        <v>19.408300000000001</v>
      </c>
      <c r="W24">
        <v>41.835900000000002</v>
      </c>
      <c r="X24">
        <v>53.174999999999997</v>
      </c>
      <c r="Y24">
        <v>66.6143</v>
      </c>
      <c r="Z24">
        <v>43.578800000000001</v>
      </c>
      <c r="AA24">
        <v>24.839300000000001</v>
      </c>
      <c r="AE24">
        <v>-0.13087117309306917</v>
      </c>
      <c r="AF24">
        <v>6.3550623450293289E-2</v>
      </c>
      <c r="AG24">
        <v>-0.12299967371904467</v>
      </c>
      <c r="AH24">
        <v>0.33053785066926689</v>
      </c>
      <c r="AI24">
        <v>-0.21306855015354426</v>
      </c>
      <c r="AJ24">
        <v>-0.21160350897109298</v>
      </c>
      <c r="AK24">
        <v>-4.7409071969531813E-2</v>
      </c>
      <c r="AL24">
        <v>8.6069481155453015E-2</v>
      </c>
    </row>
    <row r="25" spans="1:42" x14ac:dyDescent="0.2">
      <c r="A25" s="1">
        <v>22</v>
      </c>
      <c r="B25" s="1">
        <v>21.5075</v>
      </c>
      <c r="C25" s="1">
        <v>76.291399999999996</v>
      </c>
      <c r="D25" s="1">
        <v>162.2876</v>
      </c>
      <c r="E25" s="1">
        <v>28.074100000000001</v>
      </c>
      <c r="F25" s="1">
        <v>38.200400000000002</v>
      </c>
      <c r="G25" s="1">
        <v>53.792999999999999</v>
      </c>
      <c r="H25" s="1"/>
      <c r="I25" s="1"/>
      <c r="J25" s="1"/>
      <c r="K25" s="1">
        <f t="shared" si="0"/>
        <v>9.6532596448473076E-2</v>
      </c>
      <c r="L25" s="1">
        <f t="shared" si="1"/>
        <v>-0.15555614178478686</v>
      </c>
      <c r="M25" s="1">
        <f t="shared" si="2"/>
        <v>9.0626995694404758E-2</v>
      </c>
      <c r="N25" s="1">
        <f t="shared" si="3"/>
        <v>-0.13285052829087945</v>
      </c>
      <c r="O25" s="1">
        <f t="shared" si="4"/>
        <v>-6.3473673793317781E-2</v>
      </c>
      <c r="P25" s="1">
        <f t="shared" si="5"/>
        <v>-5.4493263281345516E-2</v>
      </c>
      <c r="Q25" s="1">
        <f t="shared" si="6"/>
        <v>-3.6535669167908631E-2</v>
      </c>
      <c r="R25">
        <f t="shared" si="7"/>
        <v>4.4108979780539487E-2</v>
      </c>
      <c r="V25">
        <v>20.673100000000002</v>
      </c>
      <c r="W25">
        <v>43.943800000000003</v>
      </c>
      <c r="X25">
        <v>61.362499999999997</v>
      </c>
      <c r="Y25">
        <v>50.643500000000003</v>
      </c>
      <c r="Z25">
        <v>53.575299999999999</v>
      </c>
      <c r="AA25">
        <v>30.174099999999999</v>
      </c>
      <c r="AE25">
        <v>-7.4231789928552616E-2</v>
      </c>
      <c r="AF25">
        <v>0.11713757530673415</v>
      </c>
      <c r="AG25">
        <v>1.2034462085850897E-2</v>
      </c>
      <c r="AH25">
        <v>1.1540970037499791E-2</v>
      </c>
      <c r="AI25">
        <v>-3.2555084009683176E-2</v>
      </c>
      <c r="AJ25">
        <v>-4.2277577872349814E-2</v>
      </c>
      <c r="AK25">
        <v>-1.3919073967501294E-3</v>
      </c>
      <c r="AL25">
        <v>2.7291754005110042E-2</v>
      </c>
    </row>
    <row r="26" spans="1:42" x14ac:dyDescent="0.2">
      <c r="A26" s="1">
        <v>23</v>
      </c>
      <c r="B26" s="1">
        <v>18.297000000000001</v>
      </c>
      <c r="C26" s="1">
        <v>85.414699999999996</v>
      </c>
      <c r="D26" s="1">
        <v>170.65979999999999</v>
      </c>
      <c r="E26" s="1">
        <v>29.4846</v>
      </c>
      <c r="F26" s="1">
        <v>42.561500000000002</v>
      </c>
      <c r="G26" s="1">
        <v>51.5672</v>
      </c>
      <c r="H26" s="1"/>
      <c r="I26" s="1"/>
      <c r="J26" s="1"/>
      <c r="K26" s="1">
        <f t="shared" si="0"/>
        <v>-6.7150672220494603E-2</v>
      </c>
      <c r="L26" s="1">
        <f t="shared" si="1"/>
        <v>-5.457340124450507E-2</v>
      </c>
      <c r="M26" s="1">
        <f t="shared" si="2"/>
        <v>0.14689098218106603</v>
      </c>
      <c r="N26" s="1">
        <f t="shared" si="3"/>
        <v>-8.9283171551190088E-2</v>
      </c>
      <c r="O26" s="1">
        <f t="shared" si="4"/>
        <v>4.3443661135634852E-2</v>
      </c>
      <c r="P26" s="1">
        <f t="shared" si="5"/>
        <v>-9.3615619249378168E-2</v>
      </c>
      <c r="Q26" s="1">
        <f t="shared" si="6"/>
        <v>-1.9048036824811172E-2</v>
      </c>
      <c r="R26">
        <f t="shared" si="7"/>
        <v>3.8948762877423028E-2</v>
      </c>
      <c r="V26">
        <v>23.569800000000001</v>
      </c>
      <c r="W26">
        <v>44.601799999999997</v>
      </c>
      <c r="X26">
        <v>59.603099999999998</v>
      </c>
      <c r="Y26">
        <v>52.327199999999998</v>
      </c>
      <c r="Z26">
        <v>57.571899999999999</v>
      </c>
      <c r="AA26">
        <v>36.0045</v>
      </c>
      <c r="AE26">
        <v>5.5486190157354232E-2</v>
      </c>
      <c r="AF26">
        <v>0.1338652257273128</v>
      </c>
      <c r="AG26">
        <v>-1.6982827506226442E-2</v>
      </c>
      <c r="AH26">
        <v>4.5170784944686952E-2</v>
      </c>
      <c r="AI26">
        <v>3.9614187114265752E-2</v>
      </c>
      <c r="AJ26">
        <v>0.14277863954500655</v>
      </c>
      <c r="AK26">
        <v>6.6655366663733298E-2</v>
      </c>
      <c r="AL26">
        <v>2.4916412596529273E-2</v>
      </c>
    </row>
    <row r="27" spans="1:42" x14ac:dyDescent="0.2">
      <c r="A27" s="1">
        <v>24</v>
      </c>
      <c r="B27" s="1">
        <v>15.3835</v>
      </c>
      <c r="C27" s="1">
        <v>95.722300000000004</v>
      </c>
      <c r="D27" s="1">
        <v>157.49690000000001</v>
      </c>
      <c r="E27" s="1">
        <v>30.8889</v>
      </c>
      <c r="F27" s="1">
        <v>43.008699999999997</v>
      </c>
      <c r="G27" s="1">
        <v>53.808500000000002</v>
      </c>
      <c r="H27" s="1"/>
      <c r="I27" s="1"/>
      <c r="J27" s="1"/>
      <c r="K27" s="1">
        <f t="shared" si="0"/>
        <v>-0.21569177275531395</v>
      </c>
      <c r="L27" s="1">
        <f t="shared" si="1"/>
        <v>5.9517957846285476E-2</v>
      </c>
      <c r="M27" s="1">
        <f t="shared" si="2"/>
        <v>5.8431888068972072E-2</v>
      </c>
      <c r="N27" s="1">
        <f t="shared" si="3"/>
        <v>-4.5907319676290546E-2</v>
      </c>
      <c r="O27" s="1">
        <f t="shared" si="4"/>
        <v>5.4407278612928905E-2</v>
      </c>
      <c r="P27" s="1">
        <f t="shared" si="5"/>
        <v>-5.4220823476554152E-2</v>
      </c>
      <c r="Q27" s="1">
        <f t="shared" si="6"/>
        <v>-2.3910465229995372E-2</v>
      </c>
      <c r="R27">
        <f t="shared" si="7"/>
        <v>4.3991242788817206E-2</v>
      </c>
      <c r="V27">
        <v>19.27</v>
      </c>
      <c r="W27">
        <v>40.746200000000002</v>
      </c>
      <c r="X27">
        <v>69.012500000000003</v>
      </c>
      <c r="Y27">
        <v>56.976199999999999</v>
      </c>
      <c r="Z27">
        <v>53.924700000000001</v>
      </c>
      <c r="AA27">
        <v>41.026800000000001</v>
      </c>
      <c r="AE27">
        <v>-0.13706442632808871</v>
      </c>
      <c r="AF27">
        <v>3.5848312411836246E-2</v>
      </c>
      <c r="AG27">
        <v>0.13820376149439464</v>
      </c>
      <c r="AH27">
        <v>0.13802878191773063</v>
      </c>
      <c r="AI27">
        <v>-2.624573523054392E-2</v>
      </c>
      <c r="AJ27">
        <v>0.30218585701468081</v>
      </c>
      <c r="AK27">
        <v>7.5159425213334949E-2</v>
      </c>
      <c r="AL27">
        <v>6.2272379753095519E-2</v>
      </c>
    </row>
    <row r="28" spans="1:42" x14ac:dyDescent="0.2">
      <c r="A28" s="1">
        <v>25</v>
      </c>
      <c r="B28" s="1">
        <v>18.278199999999998</v>
      </c>
      <c r="C28" s="1">
        <v>85.820700000000002</v>
      </c>
      <c r="D28" s="1">
        <v>159.05359999999999</v>
      </c>
      <c r="E28" s="1">
        <v>33.317900000000002</v>
      </c>
      <c r="F28" s="1">
        <v>40.5745</v>
      </c>
      <c r="G28" s="1">
        <v>50.433599999999998</v>
      </c>
      <c r="H28" s="1"/>
      <c r="I28" s="1"/>
      <c r="J28" s="1"/>
      <c r="K28" s="1">
        <f t="shared" si="0"/>
        <v>-6.8109166365013213E-2</v>
      </c>
      <c r="L28" s="1">
        <f t="shared" si="1"/>
        <v>-5.0079523737533362E-2</v>
      </c>
      <c r="M28" s="1">
        <f t="shared" si="2"/>
        <v>6.8893433154348011E-2</v>
      </c>
      <c r="N28" s="1">
        <f t="shared" si="3"/>
        <v>2.9119344287343387E-2</v>
      </c>
      <c r="O28" s="1">
        <f t="shared" si="4"/>
        <v>-5.2699075749723448E-3</v>
      </c>
      <c r="P28" s="1">
        <f t="shared" si="5"/>
        <v>-0.11354063619850292</v>
      </c>
      <c r="Q28" s="1">
        <f t="shared" si="6"/>
        <v>-2.3164409405721741E-2</v>
      </c>
      <c r="R28">
        <f t="shared" si="7"/>
        <v>2.735005630691759E-2</v>
      </c>
      <c r="V28">
        <v>24.421199999999999</v>
      </c>
      <c r="W28">
        <v>33.714300000000001</v>
      </c>
      <c r="X28">
        <v>53.603099999999998</v>
      </c>
      <c r="Y28">
        <v>48.83</v>
      </c>
      <c r="Z28">
        <v>51.821899999999999</v>
      </c>
      <c r="AA28">
        <v>25.098199999999999</v>
      </c>
      <c r="AE28">
        <v>9.3612985560792922E-2</v>
      </c>
      <c r="AF28">
        <v>-0.14291637602656515</v>
      </c>
      <c r="AG28">
        <v>-0.1159391407678293</v>
      </c>
      <c r="AH28">
        <v>-2.4681438547274375E-2</v>
      </c>
      <c r="AI28">
        <v>-6.4217396972884894E-2</v>
      </c>
      <c r="AJ28">
        <v>-0.20338605310368199</v>
      </c>
      <c r="AK28">
        <v>-7.6254569976240458E-2</v>
      </c>
      <c r="AL28">
        <v>4.2363798771441613E-2</v>
      </c>
    </row>
    <row r="29" spans="1:42" x14ac:dyDescent="0.2">
      <c r="A29" s="1">
        <v>26</v>
      </c>
      <c r="B29" s="1">
        <v>21.1692</v>
      </c>
      <c r="C29" s="1">
        <v>93.514300000000006</v>
      </c>
      <c r="D29" s="1">
        <v>157.70930000000001</v>
      </c>
      <c r="E29" s="1">
        <v>33.580199999999998</v>
      </c>
      <c r="F29" s="1">
        <v>38.770600000000002</v>
      </c>
      <c r="G29" s="1">
        <v>59.112499999999997</v>
      </c>
      <c r="H29" s="1"/>
      <c r="I29" s="1"/>
      <c r="J29" s="1"/>
      <c r="K29" s="1">
        <f t="shared" si="0"/>
        <v>7.9284800220249488E-2</v>
      </c>
      <c r="L29" s="1">
        <f t="shared" si="1"/>
        <v>3.5078348153198324E-2</v>
      </c>
      <c r="M29" s="1">
        <f t="shared" si="2"/>
        <v>5.9859287167150207E-2</v>
      </c>
      <c r="N29" s="1">
        <f t="shared" si="3"/>
        <v>3.722123558321036E-2</v>
      </c>
      <c r="O29" s="1">
        <f t="shared" si="4"/>
        <v>-4.94945711869825E-2</v>
      </c>
      <c r="P29" s="1">
        <f t="shared" si="5"/>
        <v>3.9006320046873412E-2</v>
      </c>
      <c r="Q29" s="1">
        <f t="shared" si="6"/>
        <v>3.3492569997283214E-2</v>
      </c>
      <c r="R29">
        <f t="shared" si="7"/>
        <v>1.8005385124148246E-2</v>
      </c>
      <c r="V29">
        <v>23.8553</v>
      </c>
      <c r="W29">
        <v>40.787199999999999</v>
      </c>
      <c r="X29">
        <v>55.390599999999999</v>
      </c>
      <c r="Y29">
        <v>54.990900000000003</v>
      </c>
      <c r="Z29">
        <v>52.732900000000001</v>
      </c>
      <c r="AA29">
        <v>32.026800000000001</v>
      </c>
      <c r="AE29">
        <v>6.8271250161678551E-2</v>
      </c>
      <c r="AF29">
        <v>3.6890612817981651E-2</v>
      </c>
      <c r="AG29">
        <v>-8.6458405775310096E-2</v>
      </c>
      <c r="AH29">
        <v>9.8374881855226193E-2</v>
      </c>
      <c r="AI29">
        <v>-4.7766862520120655E-2</v>
      </c>
      <c r="AJ29">
        <v>1.6526904497493854E-2</v>
      </c>
      <c r="AK29">
        <v>1.4306396839491586E-2</v>
      </c>
      <c r="AL29">
        <v>2.8578154830845835E-2</v>
      </c>
    </row>
    <row r="30" spans="1:42" x14ac:dyDescent="0.2">
      <c r="A30" s="1">
        <v>27</v>
      </c>
      <c r="B30" s="1">
        <v>14.259399999999999</v>
      </c>
      <c r="C30" s="1">
        <v>88.018699999999995</v>
      </c>
      <c r="D30" s="1">
        <v>165.64019999999999</v>
      </c>
      <c r="E30" s="1">
        <v>35.067900000000002</v>
      </c>
      <c r="F30" s="1">
        <v>40.363</v>
      </c>
      <c r="G30" s="1">
        <v>52.009799999999998</v>
      </c>
      <c r="H30" s="1"/>
      <c r="I30" s="1"/>
      <c r="J30" s="1"/>
      <c r="K30" s="1">
        <f t="shared" si="0"/>
        <v>-0.27300258487516654</v>
      </c>
      <c r="L30" s="1">
        <f t="shared" si="1"/>
        <v>-2.5750600682549012E-2</v>
      </c>
      <c r="M30" s="1">
        <f t="shared" si="2"/>
        <v>0.11315758993429158</v>
      </c>
      <c r="N30" s="1">
        <f t="shared" si="3"/>
        <v>8.3173136768347616E-2</v>
      </c>
      <c r="O30" s="1">
        <f t="shared" si="4"/>
        <v>-1.0455071028567442E-2</v>
      </c>
      <c r="P30" s="1">
        <f t="shared" si="5"/>
        <v>-8.5836144565466233E-2</v>
      </c>
      <c r="Q30" s="1">
        <f t="shared" si="6"/>
        <v>-3.3118945741518337E-2</v>
      </c>
      <c r="R30">
        <f t="shared" si="7"/>
        <v>5.6513090060491399E-2</v>
      </c>
      <c r="V30">
        <v>20.697700000000001</v>
      </c>
      <c r="W30">
        <v>39.823700000000002</v>
      </c>
      <c r="X30">
        <v>70.759399999999999</v>
      </c>
      <c r="Y30">
        <v>46.903100000000002</v>
      </c>
      <c r="Z30">
        <v>47.928100000000001</v>
      </c>
      <c r="AA30">
        <v>36.767899999999997</v>
      </c>
      <c r="AE30">
        <v>-7.3130170047269336E-2</v>
      </c>
      <c r="AF30">
        <v>1.2396553273562779E-2</v>
      </c>
      <c r="AG30">
        <v>0.16701489210051026</v>
      </c>
      <c r="AH30">
        <v>-6.3168871192436235E-2</v>
      </c>
      <c r="AI30">
        <v>-0.1345303399500235</v>
      </c>
      <c r="AJ30">
        <v>0.16700886669518653</v>
      </c>
      <c r="AK30">
        <v>1.2598488479921748E-2</v>
      </c>
      <c r="AL30">
        <v>5.2416288570534278E-2</v>
      </c>
    </row>
    <row r="31" spans="1:42" x14ac:dyDescent="0.2">
      <c r="A31" s="1">
        <v>28</v>
      </c>
      <c r="B31" s="1">
        <v>17.045100000000001</v>
      </c>
      <c r="C31" s="1">
        <v>95.376099999999994</v>
      </c>
      <c r="D31" s="1">
        <v>160.7072</v>
      </c>
      <c r="E31" s="1">
        <v>32.660499999999999</v>
      </c>
      <c r="F31" s="1">
        <v>36.9116</v>
      </c>
      <c r="G31" s="1">
        <v>53.070099999999996</v>
      </c>
      <c r="H31" s="1"/>
      <c r="I31" s="1"/>
      <c r="J31" s="1"/>
      <c r="K31" s="1">
        <f t="shared" si="0"/>
        <v>-0.13097720517382913</v>
      </c>
      <c r="L31" s="1">
        <f t="shared" si="1"/>
        <v>5.5685986435168165E-2</v>
      </c>
      <c r="M31" s="1">
        <f t="shared" si="2"/>
        <v>8.0006178675757406E-2</v>
      </c>
      <c r="N31" s="1">
        <f t="shared" si="3"/>
        <v>8.8136510433363437E-3</v>
      </c>
      <c r="O31" s="1">
        <f t="shared" si="4"/>
        <v>-9.5070074072246102E-2</v>
      </c>
      <c r="P31" s="1">
        <f t="shared" si="5"/>
        <v>-6.7199504241580457E-2</v>
      </c>
      <c r="Q31" s="1">
        <f t="shared" si="6"/>
        <v>-2.4790161222232293E-2</v>
      </c>
      <c r="R31">
        <f t="shared" si="7"/>
        <v>3.492916938858167E-2</v>
      </c>
      <c r="V31">
        <v>24.613700000000001</v>
      </c>
      <c r="W31">
        <v>36.717300000000002</v>
      </c>
      <c r="X31">
        <v>57.975000000000001</v>
      </c>
      <c r="Y31">
        <v>49.332700000000003</v>
      </c>
      <c r="Z31">
        <v>53.914400000000001</v>
      </c>
      <c r="AA31">
        <v>26.044599999999999</v>
      </c>
      <c r="AE31">
        <v>0.10223338503831472</v>
      </c>
      <c r="AF31">
        <v>-6.6574226766689532E-2</v>
      </c>
      <c r="AG31">
        <v>-4.3834623109762313E-2</v>
      </c>
      <c r="AH31">
        <v>-1.4640630829840639E-2</v>
      </c>
      <c r="AI31">
        <v>-2.6431729198560919E-2</v>
      </c>
      <c r="AJ31">
        <v>-0.17334742725231911</v>
      </c>
      <c r="AK31">
        <v>-3.7099208686476294E-2</v>
      </c>
      <c r="AL31">
        <v>3.6290253086604086E-2</v>
      </c>
    </row>
    <row r="32" spans="1:42" x14ac:dyDescent="0.2">
      <c r="A32" s="1">
        <v>29</v>
      </c>
      <c r="B32" s="1">
        <v>20.8947</v>
      </c>
      <c r="C32" s="1">
        <v>98.733500000000006</v>
      </c>
      <c r="D32" s="1">
        <v>156.25049999999999</v>
      </c>
      <c r="E32" s="1">
        <v>30.6265</v>
      </c>
      <c r="F32" s="1">
        <v>41.566499999999998</v>
      </c>
      <c r="G32" s="1">
        <v>56.606400000000001</v>
      </c>
      <c r="H32" s="1"/>
      <c r="I32" s="1"/>
      <c r="J32" s="1"/>
      <c r="K32" s="1">
        <f t="shared" si="0"/>
        <v>6.5289766035657809E-2</v>
      </c>
      <c r="L32" s="1">
        <f t="shared" si="1"/>
        <v>9.2847918311785543E-2</v>
      </c>
      <c r="M32" s="1">
        <f t="shared" si="2"/>
        <v>5.0055662852544376E-2</v>
      </c>
      <c r="N32" s="1">
        <f t="shared" si="3"/>
        <v>-5.40122997602994E-2</v>
      </c>
      <c r="O32" s="1">
        <f t="shared" si="4"/>
        <v>1.9050102571440422E-2</v>
      </c>
      <c r="P32" s="1">
        <f t="shared" si="5"/>
        <v>-5.042802197482113E-3</v>
      </c>
      <c r="Q32" s="1">
        <f t="shared" si="6"/>
        <v>2.8031391302274444E-2</v>
      </c>
      <c r="R32">
        <f t="shared" si="7"/>
        <v>2.1587164600571435E-2</v>
      </c>
      <c r="V32">
        <v>19.8127</v>
      </c>
      <c r="W32">
        <v>41.653500000000001</v>
      </c>
      <c r="X32">
        <v>59.3063</v>
      </c>
      <c r="Y32">
        <v>42.707500000000003</v>
      </c>
      <c r="Z32">
        <v>49.911000000000001</v>
      </c>
      <c r="AA32">
        <v>26.517900000000001</v>
      </c>
      <c r="AE32">
        <v>-0.11276161699587561</v>
      </c>
      <c r="AF32">
        <v>5.8913657741002115E-2</v>
      </c>
      <c r="AG32">
        <v>-2.1877866468900355E-2</v>
      </c>
      <c r="AH32">
        <v>-0.14697076667535769</v>
      </c>
      <c r="AI32">
        <v>-9.8723792456734627E-2</v>
      </c>
      <c r="AJ32">
        <v>-0.15832494033827632</v>
      </c>
      <c r="AK32">
        <v>-7.9957554199023742E-2</v>
      </c>
      <c r="AL32">
        <v>3.4019092543032467E-2</v>
      </c>
    </row>
    <row r="33" spans="1:38" x14ac:dyDescent="0.2">
      <c r="A33" s="1">
        <v>30</v>
      </c>
      <c r="B33" s="1">
        <v>24.3308</v>
      </c>
      <c r="C33" s="1">
        <v>96.9602</v>
      </c>
      <c r="D33" s="1">
        <v>160.93809999999999</v>
      </c>
      <c r="E33" s="1">
        <v>34.598799999999997</v>
      </c>
      <c r="F33" s="1">
        <v>43.601100000000002</v>
      </c>
      <c r="G33" s="1">
        <v>54.124699999999997</v>
      </c>
      <c r="H33" s="1"/>
      <c r="I33" s="1"/>
      <c r="J33" s="1"/>
      <c r="K33" s="1">
        <f t="shared" si="0"/>
        <v>0.24047496443884731</v>
      </c>
      <c r="L33" s="1">
        <f t="shared" si="1"/>
        <v>7.3219856777024847E-2</v>
      </c>
      <c r="M33" s="1">
        <f t="shared" si="2"/>
        <v>8.1557903966573392E-2</v>
      </c>
      <c r="N33" s="1">
        <f t="shared" si="3"/>
        <v>6.8683631595296571E-2</v>
      </c>
      <c r="O33" s="1">
        <f t="shared" si="4"/>
        <v>6.8930639510847339E-2</v>
      </c>
      <c r="P33" s="1">
        <f t="shared" si="5"/>
        <v>-4.8663051458811432E-2</v>
      </c>
      <c r="Q33" s="1">
        <f t="shared" si="6"/>
        <v>8.0700657471629675E-2</v>
      </c>
      <c r="R33">
        <f t="shared" si="7"/>
        <v>3.7683965573078813E-2</v>
      </c>
      <c r="V33">
        <v>20.2196</v>
      </c>
      <c r="W33">
        <v>39.347999999999999</v>
      </c>
      <c r="X33">
        <v>70.378100000000003</v>
      </c>
      <c r="Y33">
        <v>50.588700000000003</v>
      </c>
      <c r="Z33">
        <v>55.9178</v>
      </c>
      <c r="AA33">
        <v>32.468800000000002</v>
      </c>
      <c r="AE33">
        <v>-9.4540107658714179E-2</v>
      </c>
      <c r="AF33">
        <v>3.0332636616248296E-4</v>
      </c>
      <c r="AG33">
        <v>0.16072621839273546</v>
      </c>
      <c r="AH33">
        <v>1.0446408145883787E-2</v>
      </c>
      <c r="AI33">
        <v>9.7450004640821271E-3</v>
      </c>
      <c r="AJ33">
        <v>3.0555933054449039E-2</v>
      </c>
      <c r="AK33">
        <v>1.9539463127433116E-2</v>
      </c>
      <c r="AL33">
        <v>3.3475291907120786E-2</v>
      </c>
    </row>
    <row r="34" spans="1:38" x14ac:dyDescent="0.2">
      <c r="A34" s="1">
        <v>31</v>
      </c>
      <c r="B34" s="1">
        <v>22.793199999999999</v>
      </c>
      <c r="C34" s="1">
        <v>94.500600000000006</v>
      </c>
      <c r="D34" s="1">
        <v>163.26599999999999</v>
      </c>
      <c r="E34" s="1">
        <v>26.950600000000001</v>
      </c>
      <c r="F34" s="1">
        <v>38.869500000000002</v>
      </c>
      <c r="G34" s="1">
        <v>54.299900000000001</v>
      </c>
      <c r="H34" s="1"/>
      <c r="I34" s="1"/>
      <c r="J34" s="1"/>
      <c r="K34" s="1">
        <f t="shared" si="0"/>
        <v>0.16208237951269719</v>
      </c>
      <c r="L34" s="1">
        <f t="shared" si="1"/>
        <v>4.5995371269272542E-2</v>
      </c>
      <c r="M34" s="1">
        <f t="shared" si="2"/>
        <v>9.7202171201266646E-2</v>
      </c>
      <c r="N34" s="1">
        <f t="shared" si="3"/>
        <v>-0.16755306306368417</v>
      </c>
      <c r="O34" s="1">
        <f t="shared" si="4"/>
        <v>-4.7069925014119357E-2</v>
      </c>
      <c r="P34" s="1">
        <f t="shared" si="5"/>
        <v>-4.5583602826589548E-2</v>
      </c>
      <c r="Q34" s="1">
        <f t="shared" si="6"/>
        <v>7.5122218464738861E-3</v>
      </c>
      <c r="R34">
        <f t="shared" si="7"/>
        <v>4.8257436311247327E-2</v>
      </c>
      <c r="V34">
        <v>21.342400000000001</v>
      </c>
      <c r="W34">
        <v>38.9863</v>
      </c>
      <c r="X34">
        <v>68.003100000000003</v>
      </c>
      <c r="Y34">
        <v>48.764200000000002</v>
      </c>
      <c r="Z34">
        <v>77.671199999999999</v>
      </c>
      <c r="AA34">
        <v>23.6205</v>
      </c>
      <c r="AE34">
        <v>-4.4259668524369418E-2</v>
      </c>
      <c r="AF34">
        <v>-8.8917969729307364E-3</v>
      </c>
      <c r="AG34">
        <v>0.12155601106001766</v>
      </c>
      <c r="AH34">
        <v>-2.5995711767499347E-2</v>
      </c>
      <c r="AI34">
        <v>0.40256064938259045</v>
      </c>
      <c r="AJ34">
        <v>-0.25028807911864276</v>
      </c>
      <c r="AK34">
        <v>3.244690067652764E-2</v>
      </c>
      <c r="AL34">
        <v>8.8670177994177798E-2</v>
      </c>
    </row>
    <row r="35" spans="1:38" x14ac:dyDescent="0.2">
      <c r="A35" s="1">
        <v>32</v>
      </c>
      <c r="B35" s="1">
        <v>21.928599999999999</v>
      </c>
      <c r="C35" s="1">
        <v>92.361099999999993</v>
      </c>
      <c r="D35" s="1">
        <v>161.31649999999999</v>
      </c>
      <c r="E35" s="1">
        <v>37.398099999999999</v>
      </c>
      <c r="F35" s="1">
        <v>46.115600000000001</v>
      </c>
      <c r="G35" s="1">
        <v>49.029299999999999</v>
      </c>
      <c r="H35" s="1"/>
      <c r="I35" s="1"/>
      <c r="J35" s="1"/>
      <c r="K35" s="1">
        <f t="shared" si="0"/>
        <v>0.11800184561106525</v>
      </c>
      <c r="L35" s="1">
        <f t="shared" si="1"/>
        <v>2.231396504718907E-2</v>
      </c>
      <c r="M35" s="1">
        <f t="shared" si="2"/>
        <v>8.410087863112424E-2</v>
      </c>
      <c r="N35" s="1">
        <f t="shared" si="3"/>
        <v>0.155148078047911</v>
      </c>
      <c r="O35" s="1">
        <f t="shared" si="4"/>
        <v>0.13057647168136652</v>
      </c>
      <c r="P35" s="1">
        <f t="shared" si="5"/>
        <v>-0.13822368251259595</v>
      </c>
      <c r="Q35" s="1">
        <f t="shared" si="6"/>
        <v>6.1986259417676694E-2</v>
      </c>
      <c r="R35">
        <f t="shared" si="7"/>
        <v>4.4222338147425447E-2</v>
      </c>
      <c r="V35">
        <v>22.493500000000001</v>
      </c>
      <c r="W35">
        <v>35.115499999999997</v>
      </c>
      <c r="X35">
        <v>71.159400000000005</v>
      </c>
      <c r="Y35">
        <v>50.957999999999998</v>
      </c>
      <c r="Z35">
        <v>62.808199999999999</v>
      </c>
      <c r="AA35">
        <v>32.218800000000002</v>
      </c>
      <c r="AE35">
        <v>7.2880812864108977E-3</v>
      </c>
      <c r="AF35">
        <v>-0.10729512409751507</v>
      </c>
      <c r="AG35">
        <v>0.17361197965128389</v>
      </c>
      <c r="AH35">
        <v>1.7822716660003943E-2</v>
      </c>
      <c r="AI35">
        <v>0.13416954776740433</v>
      </c>
      <c r="AJ35">
        <v>2.2620962151193847E-2</v>
      </c>
      <c r="AK35">
        <v>4.1369693903130306E-2</v>
      </c>
      <c r="AL35">
        <v>4.0934335435525056E-2</v>
      </c>
    </row>
    <row r="36" spans="1:38" x14ac:dyDescent="0.2">
      <c r="A36" s="1">
        <v>33</v>
      </c>
      <c r="B36" s="1">
        <v>13.3383</v>
      </c>
      <c r="C36" s="1">
        <v>98.048599999999993</v>
      </c>
      <c r="D36" s="1">
        <v>166.33920000000001</v>
      </c>
      <c r="E36" s="1">
        <v>36.7562</v>
      </c>
      <c r="F36" s="1">
        <v>42.565899999999999</v>
      </c>
      <c r="G36" s="1">
        <v>56.148299999999999</v>
      </c>
      <c r="H36" s="1"/>
      <c r="I36" s="1"/>
      <c r="J36" s="1"/>
      <c r="K36" s="1">
        <f t="shared" si="0"/>
        <v>-0.31996369958346305</v>
      </c>
      <c r="L36" s="1">
        <f t="shared" si="1"/>
        <v>8.5266990468128065E-2</v>
      </c>
      <c r="M36" s="1">
        <f t="shared" si="2"/>
        <v>0.11785510391558407</v>
      </c>
      <c r="N36" s="1">
        <f t="shared" si="3"/>
        <v>0.13532114696587866</v>
      </c>
      <c r="O36" s="1">
        <f t="shared" si="4"/>
        <v>4.3551532148380964E-2</v>
      </c>
      <c r="P36" s="1">
        <f t="shared" si="5"/>
        <v>-1.3094716686185425E-2</v>
      </c>
      <c r="Q36" s="1">
        <f t="shared" si="6"/>
        <v>8.1560595380538829E-3</v>
      </c>
      <c r="R36">
        <f t="shared" si="7"/>
        <v>6.9165971104336102E-2</v>
      </c>
      <c r="V36">
        <v>18.134399999999999</v>
      </c>
      <c r="W36">
        <v>38.116999999999997</v>
      </c>
      <c r="X36">
        <v>65.268799999999999</v>
      </c>
      <c r="Y36">
        <v>51.566699999999997</v>
      </c>
      <c r="Z36">
        <v>47.25</v>
      </c>
      <c r="AA36">
        <v>33.558</v>
      </c>
      <c r="AE36">
        <v>-0.18791806605106859</v>
      </c>
      <c r="AF36">
        <v>-3.09911077793277E-2</v>
      </c>
      <c r="AG36">
        <v>7.6459969834817468E-2</v>
      </c>
      <c r="AH36">
        <v>2.9980742634942978E-2</v>
      </c>
      <c r="AI36">
        <v>-0.14677524380558818</v>
      </c>
      <c r="AJ36">
        <v>6.5127014285751211E-2</v>
      </c>
      <c r="AK36">
        <v>-3.2352781813412133E-2</v>
      </c>
      <c r="AL36">
        <v>4.5651909585257715E-2</v>
      </c>
    </row>
    <row r="37" spans="1:38" x14ac:dyDescent="0.2">
      <c r="A37" s="1">
        <v>34</v>
      </c>
      <c r="B37" s="1">
        <v>18.0564</v>
      </c>
      <c r="C37" s="1">
        <v>86.647599999999997</v>
      </c>
      <c r="D37" s="1">
        <v>169.82679999999999</v>
      </c>
      <c r="E37" s="1">
        <v>31.549399999999999</v>
      </c>
      <c r="F37" s="1">
        <v>40.880000000000003</v>
      </c>
      <c r="G37" s="1">
        <v>59.996699999999997</v>
      </c>
      <c r="H37" s="1"/>
      <c r="I37" s="1"/>
      <c r="J37" s="1"/>
      <c r="K37" s="1">
        <f t="shared" si="0"/>
        <v>-7.9417357921087575E-2</v>
      </c>
      <c r="L37" s="1">
        <f t="shared" si="1"/>
        <v>-4.0926845632817031E-2</v>
      </c>
      <c r="M37" s="1">
        <f t="shared" si="2"/>
        <v>0.14129294334499082</v>
      </c>
      <c r="N37" s="1">
        <f t="shared" si="3"/>
        <v>-2.5505873999888698E-2</v>
      </c>
      <c r="O37" s="1">
        <f t="shared" si="4"/>
        <v>2.2197729691094811E-3</v>
      </c>
      <c r="P37" s="1">
        <f t="shared" si="5"/>
        <v>5.4547692653097904E-2</v>
      </c>
      <c r="Q37" s="1">
        <f t="shared" si="6"/>
        <v>8.701721902234151E-3</v>
      </c>
      <c r="R37">
        <f t="shared" si="7"/>
        <v>3.2208915567813336E-2</v>
      </c>
      <c r="V37">
        <v>20.563300000000002</v>
      </c>
      <c r="W37">
        <v>40.089700000000001</v>
      </c>
      <c r="X37">
        <v>56.7562</v>
      </c>
      <c r="Y37">
        <v>55.056699999999999</v>
      </c>
      <c r="Z37">
        <v>43.219200000000001</v>
      </c>
      <c r="AA37">
        <v>25.299099999999999</v>
      </c>
      <c r="AE37">
        <v>-7.9148776227939005E-2</v>
      </c>
      <c r="AF37">
        <v>1.9158794932945658E-2</v>
      </c>
      <c r="AG37">
        <v>-6.3935948876969267E-2</v>
      </c>
      <c r="AH37">
        <v>9.9689155075451161E-2</v>
      </c>
      <c r="AI37">
        <v>-0.21956208713402067</v>
      </c>
      <c r="AJ37">
        <v>-0.1970095104858261</v>
      </c>
      <c r="AK37">
        <v>-7.3468062119393038E-2</v>
      </c>
      <c r="AL37">
        <v>5.0097319229394886E-2</v>
      </c>
    </row>
    <row r="38" spans="1:38" x14ac:dyDescent="0.2">
      <c r="A38" s="1">
        <v>35</v>
      </c>
      <c r="B38" s="1">
        <v>22.7895</v>
      </c>
      <c r="C38" s="1">
        <v>83.0274</v>
      </c>
      <c r="D38" s="1">
        <v>153.6567</v>
      </c>
      <c r="E38" s="1">
        <v>27.074100000000001</v>
      </c>
      <c r="F38" s="1">
        <v>39.4298</v>
      </c>
      <c r="G38" s="1">
        <v>57.027700000000003</v>
      </c>
      <c r="H38" s="1"/>
      <c r="I38" s="1"/>
      <c r="J38" s="1"/>
      <c r="K38" s="1">
        <f t="shared" si="0"/>
        <v>0.16189373970765905</v>
      </c>
      <c r="L38" s="1">
        <f t="shared" si="1"/>
        <v>-8.0997622358774501E-2</v>
      </c>
      <c r="M38" s="1">
        <f t="shared" si="2"/>
        <v>3.2624458611233684E-2</v>
      </c>
      <c r="N38" s="1">
        <f t="shared" si="3"/>
        <v>-0.16373840970859618</v>
      </c>
      <c r="O38" s="1">
        <f t="shared" si="4"/>
        <v>-3.3333532186463045E-2</v>
      </c>
      <c r="P38" s="1">
        <f t="shared" si="5"/>
        <v>2.3622874643618305E-3</v>
      </c>
      <c r="Q38" s="1">
        <f t="shared" si="6"/>
        <v>-1.3531513078429862E-2</v>
      </c>
      <c r="R38">
        <f t="shared" si="7"/>
        <v>4.4967734206807317E-2</v>
      </c>
      <c r="V38">
        <v>23.328199999999999</v>
      </c>
      <c r="W38">
        <v>39.206699999999998</v>
      </c>
      <c r="X38">
        <v>52.3688</v>
      </c>
      <c r="Y38">
        <v>45.354700000000001</v>
      </c>
      <c r="Z38">
        <v>53</v>
      </c>
      <c r="AA38">
        <v>32.522300000000001</v>
      </c>
      <c r="AE38">
        <v>4.4667029046864593E-2</v>
      </c>
      <c r="AF38">
        <v>-3.2887967408706535E-3</v>
      </c>
      <c r="AG38">
        <v>-0.13629610367762868</v>
      </c>
      <c r="AH38">
        <v>-9.4096236757732182E-2</v>
      </c>
      <c r="AI38">
        <v>-4.2943659718437548E-2</v>
      </c>
      <c r="AJ38">
        <v>3.2254016827745639E-2</v>
      </c>
      <c r="AK38">
        <v>-3.328395850334314E-2</v>
      </c>
      <c r="AL38">
        <v>2.9254194837191098E-2</v>
      </c>
    </row>
    <row r="39" spans="1:38" x14ac:dyDescent="0.2">
      <c r="A39" s="1">
        <v>36</v>
      </c>
      <c r="B39" s="1">
        <v>18.9925</v>
      </c>
      <c r="C39" s="1">
        <v>96.047300000000007</v>
      </c>
      <c r="D39" s="1">
        <v>152.78659999999999</v>
      </c>
      <c r="E39" s="1">
        <v>38.663600000000002</v>
      </c>
      <c r="F39" s="1">
        <v>45.2727</v>
      </c>
      <c r="G39" s="1">
        <v>54.116500000000002</v>
      </c>
      <c r="H39" s="1"/>
      <c r="I39" s="1"/>
      <c r="J39" s="1"/>
      <c r="K39" s="1">
        <f t="shared" si="0"/>
        <v>-3.1691487246419882E-2</v>
      </c>
      <c r="L39" s="1">
        <f t="shared" si="1"/>
        <v>6.3115273584624876E-2</v>
      </c>
      <c r="M39" s="1">
        <f t="shared" si="2"/>
        <v>2.6777095356408851E-2</v>
      </c>
      <c r="N39" s="1">
        <f t="shared" si="3"/>
        <v>0.19423669198203158</v>
      </c>
      <c r="O39" s="1">
        <f t="shared" si="4"/>
        <v>0.10991181789869375</v>
      </c>
      <c r="P39" s="1">
        <f t="shared" si="5"/>
        <v>-4.8807180903926752E-2</v>
      </c>
      <c r="Q39" s="1">
        <f t="shared" si="6"/>
        <v>5.2257035111902071E-2</v>
      </c>
      <c r="R39">
        <f t="shared" si="7"/>
        <v>3.719800880910417E-2</v>
      </c>
      <c r="V39">
        <v>23.346299999999999</v>
      </c>
      <c r="W39">
        <v>32.822200000000002</v>
      </c>
      <c r="X39">
        <v>49.862499999999997</v>
      </c>
      <c r="Y39">
        <v>52.016500000000001</v>
      </c>
      <c r="Z39">
        <v>62.0137</v>
      </c>
      <c r="AA39">
        <v>30.25</v>
      </c>
      <c r="AE39">
        <v>4.5477570504231582E-2</v>
      </c>
      <c r="AF39">
        <v>-0.16559530754662344</v>
      </c>
      <c r="AG39">
        <v>-0.17763180499888792</v>
      </c>
      <c r="AH39">
        <v>3.8964938599338618E-2</v>
      </c>
      <c r="AI39">
        <v>0.11982273149657981</v>
      </c>
      <c r="AJ39">
        <v>-3.9868520706121513E-2</v>
      </c>
      <c r="AK39">
        <v>-2.9805065441913813E-2</v>
      </c>
      <c r="AL39">
        <v>4.9389025183825555E-2</v>
      </c>
    </row>
    <row r="40" spans="1:38" x14ac:dyDescent="0.2">
      <c r="A40" s="1">
        <v>37</v>
      </c>
      <c r="B40" s="1">
        <v>15.872199999999999</v>
      </c>
      <c r="C40" s="1">
        <v>108.2366</v>
      </c>
      <c r="D40" s="1">
        <v>144.9598</v>
      </c>
      <c r="E40" s="1">
        <v>29.904299999999999</v>
      </c>
      <c r="F40" s="1">
        <v>42.521299999999997</v>
      </c>
      <c r="G40" s="1">
        <v>54.3521</v>
      </c>
      <c r="H40" s="1"/>
      <c r="I40" s="1"/>
      <c r="J40" s="1"/>
      <c r="K40" s="1">
        <f t="shared" si="0"/>
        <v>-0.19077602337094254</v>
      </c>
      <c r="L40" s="1">
        <f t="shared" si="1"/>
        <v>0.19803453736720966</v>
      </c>
      <c r="M40" s="1">
        <f t="shared" si="2"/>
        <v>-2.582162056459163E-2</v>
      </c>
      <c r="N40" s="1">
        <f t="shared" si="3"/>
        <v>-7.6319527720174418E-2</v>
      </c>
      <c r="O40" s="1">
        <f t="shared" si="4"/>
        <v>4.2458112337362741E-2</v>
      </c>
      <c r="P40" s="1">
        <f t="shared" si="5"/>
        <v>-4.4666095871098821E-2</v>
      </c>
      <c r="Q40" s="1">
        <f t="shared" si="6"/>
        <v>-1.6181769637039167E-2</v>
      </c>
      <c r="R40">
        <f t="shared" si="7"/>
        <v>5.3019257160516219E-2</v>
      </c>
      <c r="V40">
        <v>24.7377</v>
      </c>
      <c r="W40">
        <v>41.395099999999999</v>
      </c>
      <c r="X40">
        <v>54.725000000000001</v>
      </c>
      <c r="Y40">
        <v>51.855600000000003</v>
      </c>
      <c r="Z40">
        <v>63.085599999999999</v>
      </c>
      <c r="AA40">
        <v>29.098199999999999</v>
      </c>
      <c r="AE40">
        <v>0.10778626574071826</v>
      </c>
      <c r="AF40">
        <v>5.2344622986172942E-2</v>
      </c>
      <c r="AG40">
        <v>-9.7435959459797203E-2</v>
      </c>
      <c r="AH40">
        <v>3.5751161074502623E-2</v>
      </c>
      <c r="AI40">
        <v>0.13917874453710444</v>
      </c>
      <c r="AJ40">
        <v>-7.6426518651598885E-2</v>
      </c>
      <c r="AK40">
        <v>2.6866386037850357E-2</v>
      </c>
      <c r="AL40">
        <v>3.9162341538625502E-2</v>
      </c>
    </row>
    <row r="41" spans="1:38" x14ac:dyDescent="0.2">
      <c r="A41" s="1">
        <v>38</v>
      </c>
      <c r="B41" s="1">
        <v>25.5489</v>
      </c>
      <c r="C41" s="1">
        <v>97.661299999999997</v>
      </c>
      <c r="D41" s="1">
        <v>140.99690000000001</v>
      </c>
      <c r="E41" s="1">
        <v>32.450600000000001</v>
      </c>
      <c r="F41" s="1">
        <v>41.509599999999999</v>
      </c>
      <c r="G41" s="1">
        <v>59.795400000000001</v>
      </c>
      <c r="H41" s="1"/>
      <c r="I41" s="1"/>
      <c r="J41" s="1"/>
      <c r="K41" s="1">
        <f t="shared" si="0"/>
        <v>0.30257824728129223</v>
      </c>
      <c r="L41" s="1">
        <f t="shared" si="1"/>
        <v>8.0980096974408597E-2</v>
      </c>
      <c r="M41" s="1">
        <f t="shared" si="2"/>
        <v>-5.24536350945825E-2</v>
      </c>
      <c r="N41" s="1">
        <f t="shared" si="3"/>
        <v>2.3302847337576846E-3</v>
      </c>
      <c r="O41" s="1">
        <f t="shared" si="4"/>
        <v>1.7655134247518182E-2</v>
      </c>
      <c r="P41" s="1">
        <f t="shared" si="5"/>
        <v>5.1009490543130781E-2</v>
      </c>
      <c r="Q41" s="1">
        <f t="shared" si="6"/>
        <v>6.701660311425417E-2</v>
      </c>
      <c r="R41">
        <f t="shared" si="7"/>
        <v>5.0607808102540307E-2</v>
      </c>
      <c r="V41">
        <v>22.853999999999999</v>
      </c>
      <c r="W41">
        <v>36.182400000000001</v>
      </c>
      <c r="X41">
        <v>58.171900000000001</v>
      </c>
      <c r="Y41">
        <v>54.012799999999999</v>
      </c>
      <c r="Z41">
        <v>60.397300000000001</v>
      </c>
      <c r="AA41">
        <v>34.5045</v>
      </c>
      <c r="AE41">
        <v>2.3431738489769618E-2</v>
      </c>
      <c r="AF41">
        <v>-8.0172433772719334E-2</v>
      </c>
      <c r="AG41">
        <v>-4.0587206762894061E-2</v>
      </c>
      <c r="AH41">
        <v>7.8838549990452159E-2</v>
      </c>
      <c r="AI41">
        <v>9.0634318884671952E-2</v>
      </c>
      <c r="AJ41">
        <v>9.5168814125475384E-2</v>
      </c>
      <c r="AK41">
        <v>2.7885630159125957E-2</v>
      </c>
      <c r="AL41">
        <v>3.0246507538674784E-2</v>
      </c>
    </row>
    <row r="42" spans="1:38" x14ac:dyDescent="0.2">
      <c r="A42" s="1">
        <v>39</v>
      </c>
      <c r="B42" s="1">
        <v>22.312000000000001</v>
      </c>
      <c r="C42" s="1">
        <v>92.283900000000003</v>
      </c>
      <c r="D42" s="1">
        <v>147.75460000000001</v>
      </c>
      <c r="E42" s="1">
        <v>31.321000000000002</v>
      </c>
      <c r="F42" s="1">
        <v>44.420499999999997</v>
      </c>
      <c r="G42" s="1">
        <v>54.9756</v>
      </c>
      <c r="H42" s="1"/>
      <c r="I42" s="1"/>
      <c r="J42" s="1"/>
      <c r="K42" s="1">
        <f t="shared" si="0"/>
        <v>0.13754900811151144</v>
      </c>
      <c r="L42" s="1">
        <f t="shared" si="1"/>
        <v>2.1459464201035942E-2</v>
      </c>
      <c r="M42" s="1">
        <f t="shared" si="2"/>
        <v>-7.0396290411065803E-3</v>
      </c>
      <c r="N42" s="1">
        <f t="shared" si="3"/>
        <v>-3.2560666115695101E-2</v>
      </c>
      <c r="O42" s="1">
        <f t="shared" si="4"/>
        <v>8.9019164020898281E-2</v>
      </c>
      <c r="P42" s="1">
        <f t="shared" si="5"/>
        <v>-3.370698501384823E-2</v>
      </c>
      <c r="Q42" s="1">
        <f t="shared" si="6"/>
        <v>2.9120059360465956E-2</v>
      </c>
      <c r="R42">
        <f t="shared" si="7"/>
        <v>2.8555616406089227E-2</v>
      </c>
      <c r="V42">
        <v>22.105899999999998</v>
      </c>
      <c r="W42">
        <v>40.828299999999999</v>
      </c>
      <c r="X42">
        <v>62.962499999999999</v>
      </c>
      <c r="Y42">
        <v>50.5411</v>
      </c>
      <c r="Z42">
        <v>51.4452</v>
      </c>
      <c r="AA42">
        <v>34.272300000000001</v>
      </c>
      <c r="AE42">
        <v>-1.0069149038199122E-2</v>
      </c>
      <c r="AF42">
        <v>3.7935455420239697E-2</v>
      </c>
      <c r="AG42">
        <v>3.8422812288945014E-2</v>
      </c>
      <c r="AH42">
        <v>9.4956573057209271E-3</v>
      </c>
      <c r="AI42">
        <v>-7.1019720055603086E-2</v>
      </c>
      <c r="AJ42">
        <v>8.7798813150532007E-2</v>
      </c>
      <c r="AK42">
        <v>1.5427311511939238E-2</v>
      </c>
      <c r="AL42">
        <v>2.1932766307250166E-2</v>
      </c>
    </row>
    <row r="43" spans="1:38" x14ac:dyDescent="0.2">
      <c r="A43" s="1">
        <v>40</v>
      </c>
      <c r="B43" s="1">
        <v>12.3985</v>
      </c>
      <c r="C43" s="1">
        <v>103.4819</v>
      </c>
      <c r="D43" s="1">
        <v>161.6258</v>
      </c>
      <c r="E43" s="1">
        <v>27.777799999999999</v>
      </c>
      <c r="F43" s="1">
        <v>41.915300000000002</v>
      </c>
      <c r="G43" s="1">
        <v>60.520800000000001</v>
      </c>
      <c r="H43" s="1"/>
      <c r="I43" s="1"/>
      <c r="J43" s="1"/>
      <c r="K43" s="1">
        <f t="shared" si="0"/>
        <v>-0.36787821006316895</v>
      </c>
      <c r="L43" s="1">
        <f t="shared" si="1"/>
        <v>0.14540636154849518</v>
      </c>
      <c r="M43" s="1">
        <f t="shared" si="2"/>
        <v>8.6179478165335652E-2</v>
      </c>
      <c r="N43" s="1">
        <f t="shared" si="3"/>
        <v>-0.14200260755494901</v>
      </c>
      <c r="O43" s="1">
        <f t="shared" si="4"/>
        <v>2.7601331945501812E-2</v>
      </c>
      <c r="P43" s="1">
        <f t="shared" si="5"/>
        <v>6.375967340736427E-2</v>
      </c>
      <c r="Q43" s="1">
        <f t="shared" si="6"/>
        <v>-3.1155662091903513E-2</v>
      </c>
      <c r="R43">
        <f t="shared" si="7"/>
        <v>7.8117882763418842E-2</v>
      </c>
      <c r="V43">
        <v>25.117599999999999</v>
      </c>
      <c r="W43">
        <v>42.782699999999998</v>
      </c>
      <c r="X43">
        <v>51.803100000000001</v>
      </c>
      <c r="Y43">
        <v>49.828200000000002</v>
      </c>
      <c r="Z43">
        <v>59.828800000000001</v>
      </c>
      <c r="AA43">
        <v>32.9955</v>
      </c>
      <c r="AE43">
        <v>0.12479868008622726</v>
      </c>
      <c r="AF43">
        <v>8.7620136243916319E-2</v>
      </c>
      <c r="AG43">
        <v>-0.14562603474631011</v>
      </c>
      <c r="AH43">
        <v>-4.7436341638601876E-3</v>
      </c>
      <c r="AI43">
        <v>8.0368535310142347E-2</v>
      </c>
      <c r="AJ43">
        <v>4.7273329753427025E-2</v>
      </c>
      <c r="AK43">
        <v>3.1615168747257109E-2</v>
      </c>
      <c r="AL43">
        <v>3.9656104486804053E-2</v>
      </c>
    </row>
    <row r="44" spans="1:38" x14ac:dyDescent="0.2">
      <c r="A44" s="1">
        <v>41</v>
      </c>
      <c r="B44" s="1">
        <v>18.150400000000001</v>
      </c>
      <c r="C44" s="1">
        <v>93.743499999999997</v>
      </c>
      <c r="D44" s="1">
        <v>136.68450000000001</v>
      </c>
      <c r="E44" s="1">
        <v>42.713000000000001</v>
      </c>
      <c r="F44" s="1">
        <v>41.221400000000003</v>
      </c>
      <c r="G44" s="1">
        <v>57.772599999999997</v>
      </c>
      <c r="H44" s="1"/>
      <c r="I44" s="1"/>
      <c r="J44" s="1"/>
      <c r="K44" s="1">
        <f t="shared" si="0"/>
        <v>-7.4624887198495096E-2</v>
      </c>
      <c r="L44" s="1">
        <f t="shared" si="1"/>
        <v>3.7615285898513255E-2</v>
      </c>
      <c r="M44" s="1">
        <f t="shared" si="2"/>
        <v>-8.1434406615219612E-2</v>
      </c>
      <c r="N44" s="1">
        <f t="shared" si="3"/>
        <v>0.31931407899493358</v>
      </c>
      <c r="O44" s="1">
        <f t="shared" si="4"/>
        <v>1.0589582912643095E-2</v>
      </c>
      <c r="P44" s="1">
        <f t="shared" si="5"/>
        <v>1.5455217179784287E-2</v>
      </c>
      <c r="Q44" s="1">
        <f t="shared" si="6"/>
        <v>3.7819145195359914E-2</v>
      </c>
      <c r="R44">
        <f t="shared" si="7"/>
        <v>5.9818086365318872E-2</v>
      </c>
      <c r="V44">
        <v>23.319099999999999</v>
      </c>
      <c r="W44">
        <v>39.814599999999999</v>
      </c>
      <c r="X44">
        <v>65.931299999999993</v>
      </c>
      <c r="Y44">
        <v>50.0366</v>
      </c>
      <c r="Z44">
        <v>49.520499999999998</v>
      </c>
      <c r="AA44">
        <v>29.964300000000001</v>
      </c>
      <c r="AE44">
        <v>4.4259519253381743E-2</v>
      </c>
      <c r="AF44">
        <v>1.2165213427320638E-2</v>
      </c>
      <c r="AG44">
        <v>8.7386396090786023E-2</v>
      </c>
      <c r="AH44">
        <v>-5.8110317457602716E-4</v>
      </c>
      <c r="AI44">
        <v>-0.10577531134126204</v>
      </c>
      <c r="AJ44">
        <v>-4.8936605454361501E-2</v>
      </c>
      <c r="AK44">
        <v>-1.9136485331185255E-3</v>
      </c>
      <c r="AL44">
        <v>2.7871642041924324E-2</v>
      </c>
    </row>
    <row r="45" spans="1:38" x14ac:dyDescent="0.2">
      <c r="A45" s="1">
        <v>42</v>
      </c>
      <c r="B45" s="1">
        <v>21.718</v>
      </c>
      <c r="C45" s="1">
        <v>94.154399999999995</v>
      </c>
      <c r="D45" s="1">
        <v>151.07220000000001</v>
      </c>
      <c r="E45" s="1">
        <v>31.898099999999999</v>
      </c>
      <c r="F45" s="1">
        <v>39.509599999999999</v>
      </c>
      <c r="G45" s="1">
        <v>55.082299999999996</v>
      </c>
      <c r="H45" s="1"/>
      <c r="I45" s="1"/>
      <c r="J45" s="1"/>
      <c r="K45" s="1">
        <f t="shared" si="0"/>
        <v>0.1072646718432146</v>
      </c>
      <c r="L45" s="1">
        <f t="shared" si="1"/>
        <v>4.2163399858155225E-2</v>
      </c>
      <c r="M45" s="1">
        <f t="shared" si="2"/>
        <v>1.5255753482978784E-2</v>
      </c>
      <c r="N45" s="1">
        <f t="shared" si="3"/>
        <v>-1.4735269749530855E-2</v>
      </c>
      <c r="O45" s="1">
        <f t="shared" si="4"/>
        <v>-3.1377144273475432E-2</v>
      </c>
      <c r="P45" s="1">
        <f t="shared" si="5"/>
        <v>-3.1831544551188085E-2</v>
      </c>
      <c r="Q45" s="1">
        <f t="shared" si="6"/>
        <v>1.4456644435025706E-2</v>
      </c>
      <c r="R45">
        <f t="shared" si="7"/>
        <v>2.196750122605684E-2</v>
      </c>
      <c r="V45">
        <v>20.376000000000001</v>
      </c>
      <c r="W45">
        <v>36.623100000000001</v>
      </c>
      <c r="X45">
        <v>54.362499999999997</v>
      </c>
      <c r="Y45">
        <v>55.032899999999998</v>
      </c>
      <c r="Z45">
        <v>70.003399999999999</v>
      </c>
      <c r="AA45">
        <v>30.647300000000001</v>
      </c>
      <c r="AE45">
        <v>-8.7536312966327662E-2</v>
      </c>
      <c r="AF45">
        <v>-6.8968975504711622E-2</v>
      </c>
      <c r="AG45">
        <v>-0.10341457005268578</v>
      </c>
      <c r="AH45">
        <v>9.9213779655369733E-2</v>
      </c>
      <c r="AI45">
        <v>0.26409807191068546</v>
      </c>
      <c r="AJ45">
        <v>-2.7258264946668314E-2</v>
      </c>
      <c r="AK45">
        <v>1.2688954682610302E-2</v>
      </c>
      <c r="AL45">
        <v>5.8447132867180299E-2</v>
      </c>
    </row>
    <row r="46" spans="1:38" x14ac:dyDescent="0.2">
      <c r="A46" s="1">
        <v>43</v>
      </c>
      <c r="B46" s="1">
        <v>16.984999999999999</v>
      </c>
      <c r="C46" s="1">
        <v>88.454499999999996</v>
      </c>
      <c r="D46" s="1">
        <v>139.8794</v>
      </c>
      <c r="E46" s="1">
        <v>44.410499999999999</v>
      </c>
      <c r="F46" s="1">
        <v>41.343800000000002</v>
      </c>
      <c r="G46" s="1">
        <v>63.384700000000002</v>
      </c>
      <c r="H46" s="1"/>
      <c r="I46" s="1"/>
      <c r="J46" s="1"/>
      <c r="K46" s="1">
        <f t="shared" si="0"/>
        <v>-0.13404132741242292</v>
      </c>
      <c r="L46" s="1">
        <f t="shared" si="1"/>
        <v>-2.0926876994031167E-2</v>
      </c>
      <c r="M46" s="1">
        <f t="shared" si="2"/>
        <v>-5.9963609163386923E-2</v>
      </c>
      <c r="N46" s="1">
        <f t="shared" si="3"/>
        <v>0.3717462577015076</v>
      </c>
      <c r="O46" s="1">
        <f t="shared" si="4"/>
        <v>1.3590358358127878E-2</v>
      </c>
      <c r="P46" s="1">
        <f t="shared" si="5"/>
        <v>0.11409776095199936</v>
      </c>
      <c r="Q46" s="1">
        <f t="shared" si="6"/>
        <v>4.7417093906965635E-2</v>
      </c>
      <c r="R46">
        <f t="shared" si="7"/>
        <v>7.3008820997021259E-2</v>
      </c>
      <c r="V46">
        <v>16.7468</v>
      </c>
      <c r="W46">
        <v>33.355600000000003</v>
      </c>
      <c r="X46">
        <v>51.821899999999999</v>
      </c>
      <c r="Y46">
        <v>56.314399999999999</v>
      </c>
      <c r="Z46">
        <v>57.274000000000001</v>
      </c>
      <c r="AA46">
        <v>35.651800000000001</v>
      </c>
      <c r="AE46">
        <v>-0.25005659236280409</v>
      </c>
      <c r="AF46">
        <v>-0.15203523348228187</v>
      </c>
      <c r="AG46">
        <v>-0.14531597163142379</v>
      </c>
      <c r="AH46">
        <v>0.12481014943832425</v>
      </c>
      <c r="AI46">
        <v>3.423480817521149E-2</v>
      </c>
      <c r="AJ46">
        <v>0.13158398259469417</v>
      </c>
      <c r="AK46">
        <v>-4.2796476211379962E-2</v>
      </c>
      <c r="AL46">
        <v>6.5786131498900349E-2</v>
      </c>
    </row>
    <row r="47" spans="1:38" x14ac:dyDescent="0.2">
      <c r="A47" s="1">
        <v>44</v>
      </c>
      <c r="B47" s="1">
        <v>19.684200000000001</v>
      </c>
      <c r="C47" s="1">
        <v>97.0398</v>
      </c>
      <c r="D47" s="1">
        <v>159.20830000000001</v>
      </c>
      <c r="E47" s="1">
        <v>40.929000000000002</v>
      </c>
      <c r="F47" s="1">
        <v>43.622100000000003</v>
      </c>
      <c r="G47" s="1">
        <v>66.784000000000006</v>
      </c>
      <c r="H47" s="1"/>
      <c r="I47" s="1"/>
      <c r="J47" s="1"/>
      <c r="K47" s="1">
        <f t="shared" si="0"/>
        <v>3.5739595495075729E-3</v>
      </c>
      <c r="L47" s="1">
        <f t="shared" si="1"/>
        <v>7.4100922416322726E-2</v>
      </c>
      <c r="M47" s="1">
        <f t="shared" si="2"/>
        <v>6.9933068938190679E-2</v>
      </c>
      <c r="N47" s="1">
        <f t="shared" si="3"/>
        <v>0.26421009854572702</v>
      </c>
      <c r="O47" s="1">
        <f t="shared" si="4"/>
        <v>6.9445478435317787E-2</v>
      </c>
      <c r="P47" s="1">
        <f t="shared" si="5"/>
        <v>0.17384644665697446</v>
      </c>
      <c r="Q47" s="1">
        <f t="shared" si="6"/>
        <v>0.1091849957570067</v>
      </c>
      <c r="R47">
        <f t="shared" si="7"/>
        <v>3.8174342122289831E-2</v>
      </c>
      <c r="V47">
        <v>21.4328</v>
      </c>
      <c r="W47">
        <v>43.4818</v>
      </c>
      <c r="X47">
        <v>61.071899999999999</v>
      </c>
      <c r="Y47">
        <v>48.566699999999997</v>
      </c>
      <c r="Z47">
        <v>61.1404</v>
      </c>
      <c r="AA47">
        <v>33.973199999999999</v>
      </c>
      <c r="AE47">
        <v>-4.0211439367133311E-2</v>
      </c>
      <c r="AF47">
        <v>0.10539262926675319</v>
      </c>
      <c r="AG47">
        <v>7.2416779802139683E-3</v>
      </c>
      <c r="AH47">
        <v>-2.9940528803889237E-2</v>
      </c>
      <c r="AI47">
        <v>0.10405297108209133</v>
      </c>
      <c r="AJ47">
        <v>7.8305413961877401E-2</v>
      </c>
      <c r="AK47">
        <v>3.7473454019985558E-2</v>
      </c>
      <c r="AL47">
        <v>2.7207011004754665E-2</v>
      </c>
    </row>
    <row r="48" spans="1:38" x14ac:dyDescent="0.2">
      <c r="A48" s="1">
        <v>45</v>
      </c>
      <c r="B48" s="1">
        <v>22.635300000000001</v>
      </c>
      <c r="C48" s="1">
        <v>81.562899999999999</v>
      </c>
      <c r="D48" s="1">
        <v>142.4299</v>
      </c>
      <c r="E48" s="1">
        <v>34.503100000000003</v>
      </c>
      <c r="F48" s="1">
        <v>41.181800000000003</v>
      </c>
      <c r="G48" s="1">
        <v>61.524900000000002</v>
      </c>
      <c r="H48" s="1"/>
      <c r="I48" s="1"/>
      <c r="J48" s="1"/>
      <c r="K48" s="1">
        <f t="shared" si="0"/>
        <v>0.15403204837336387</v>
      </c>
      <c r="L48" s="1">
        <f t="shared" si="1"/>
        <v>-9.7207680508922242E-2</v>
      </c>
      <c r="M48" s="1">
        <f t="shared" si="2"/>
        <v>-4.2823395416196265E-2</v>
      </c>
      <c r="N48" s="1">
        <f t="shared" si="3"/>
        <v>6.5727661343621277E-2</v>
      </c>
      <c r="O48" s="1">
        <f t="shared" si="4"/>
        <v>9.6187437979274194E-3</v>
      </c>
      <c r="P48" s="1">
        <f t="shared" si="5"/>
        <v>8.1408499729361594E-2</v>
      </c>
      <c r="Q48" s="1">
        <f t="shared" si="6"/>
        <v>2.845931288652594E-2</v>
      </c>
      <c r="R48">
        <f t="shared" si="7"/>
        <v>3.7053764027104009E-2</v>
      </c>
      <c r="V48">
        <v>24.740300000000001</v>
      </c>
      <c r="W48">
        <v>42.729500000000002</v>
      </c>
      <c r="X48">
        <v>70.599999999999994</v>
      </c>
      <c r="Y48">
        <v>48.6526</v>
      </c>
      <c r="Z48">
        <v>53.4315</v>
      </c>
      <c r="AA48">
        <v>30.808</v>
      </c>
      <c r="AE48">
        <v>0.10790269711028483</v>
      </c>
      <c r="AF48">
        <v>8.6267687912039814E-2</v>
      </c>
      <c r="AG48">
        <v>0.16438595271152692</v>
      </c>
      <c r="AH48">
        <v>-2.8224783065023962E-2</v>
      </c>
      <c r="AI48">
        <v>-3.5151776495201813E-2</v>
      </c>
      <c r="AJ48">
        <v>-2.2157665650055922E-2</v>
      </c>
      <c r="AK48">
        <v>4.5503685420594971E-2</v>
      </c>
      <c r="AL48">
        <v>3.4740746041690244E-2</v>
      </c>
    </row>
    <row r="49" spans="1:38" x14ac:dyDescent="0.2">
      <c r="A49" s="1">
        <v>46</v>
      </c>
      <c r="B49" s="1">
        <v>18.8797</v>
      </c>
      <c r="C49" s="1">
        <v>81.212999999999994</v>
      </c>
      <c r="D49" s="1">
        <v>151.70830000000001</v>
      </c>
      <c r="E49" s="1">
        <v>33.509300000000003</v>
      </c>
      <c r="F49" s="1">
        <v>41.421799999999998</v>
      </c>
      <c r="G49" s="1">
        <v>57.941299999999998</v>
      </c>
      <c r="H49" s="1"/>
      <c r="I49" s="1"/>
      <c r="J49" s="1"/>
      <c r="K49" s="1">
        <f t="shared" si="0"/>
        <v>-3.744245211353079E-2</v>
      </c>
      <c r="L49" s="1">
        <f t="shared" si="1"/>
        <v>-0.10108060597613751</v>
      </c>
      <c r="M49" s="1">
        <f t="shared" si="2"/>
        <v>1.9530558409302234E-2</v>
      </c>
      <c r="N49" s="1">
        <f t="shared" si="3"/>
        <v>3.5031284790694409E-2</v>
      </c>
      <c r="O49" s="1">
        <f t="shared" si="4"/>
        <v>1.5502617220446527E-2</v>
      </c>
      <c r="P49" s="1">
        <f t="shared" si="5"/>
        <v>1.8420416861609768E-2</v>
      </c>
      <c r="Q49" s="1">
        <f t="shared" si="6"/>
        <v>-8.3396968012692269E-3</v>
      </c>
      <c r="R49">
        <f t="shared" si="7"/>
        <v>2.1126759802250542E-2</v>
      </c>
      <c r="V49">
        <v>19.175699999999999</v>
      </c>
      <c r="W49">
        <v>41.800899999999999</v>
      </c>
      <c r="X49">
        <v>66.071899999999999</v>
      </c>
      <c r="Y49">
        <v>49.511899999999997</v>
      </c>
      <c r="Z49">
        <v>57.787700000000001</v>
      </c>
      <c r="AA49">
        <v>34.276800000000001</v>
      </c>
      <c r="AE49">
        <v>-0.14128730253967467</v>
      </c>
      <c r="AF49">
        <v>6.266085481090071E-2</v>
      </c>
      <c r="AG49">
        <v>8.9705272364883015E-2</v>
      </c>
      <c r="AH49">
        <v>-1.1061333549227838E-2</v>
      </c>
      <c r="AI49">
        <v>4.3511031609223538E-2</v>
      </c>
      <c r="AJ49">
        <v>8.7941642626790606E-2</v>
      </c>
      <c r="AK49">
        <v>2.1911694220482558E-2</v>
      </c>
      <c r="AL49">
        <v>3.5964835553839204E-2</v>
      </c>
    </row>
    <row r="50" spans="1:38" x14ac:dyDescent="0.2">
      <c r="A50" s="1">
        <v>47</v>
      </c>
      <c r="B50" s="1">
        <v>13.184200000000001</v>
      </c>
      <c r="C50" s="1">
        <v>85.1905</v>
      </c>
      <c r="D50" s="1">
        <v>141.65049999999999</v>
      </c>
      <c r="E50" s="1">
        <v>29.6327</v>
      </c>
      <c r="F50" s="1">
        <v>40.311100000000003</v>
      </c>
      <c r="G50" s="1">
        <v>56.675600000000003</v>
      </c>
      <c r="H50" s="1"/>
      <c r="I50" s="1"/>
      <c r="J50" s="1"/>
      <c r="K50" s="1">
        <f t="shared" si="0"/>
        <v>-0.32782029254464912</v>
      </c>
      <c r="L50" s="1">
        <f t="shared" si="1"/>
        <v>-5.7054995670768681E-2</v>
      </c>
      <c r="M50" s="1">
        <f t="shared" si="2"/>
        <v>-4.8061224310358419E-2</v>
      </c>
      <c r="N50" s="1">
        <f t="shared" si="3"/>
        <v>-8.4708676313226261E-2</v>
      </c>
      <c r="O50" s="1">
        <f t="shared" si="4"/>
        <v>-1.1727458656187134E-2</v>
      </c>
      <c r="P50" s="1">
        <f t="shared" si="5"/>
        <v>-3.8264902948008548E-3</v>
      </c>
      <c r="Q50" s="1">
        <f t="shared" si="6"/>
        <v>-8.8866522964998418E-2</v>
      </c>
      <c r="R50">
        <f t="shared" si="7"/>
        <v>4.9320543303028583E-2</v>
      </c>
      <c r="V50">
        <v>22.5504</v>
      </c>
      <c r="W50">
        <v>40.083599999999997</v>
      </c>
      <c r="X50">
        <v>63.521900000000002</v>
      </c>
      <c r="Y50">
        <v>47.363799999999998</v>
      </c>
      <c r="Z50">
        <v>62.893799999999999</v>
      </c>
      <c r="AA50">
        <v>23.442</v>
      </c>
      <c r="AE50">
        <v>9.8361370280782949E-3</v>
      </c>
      <c r="AF50">
        <v>1.9003720970080018E-2</v>
      </c>
      <c r="AG50">
        <v>4.7648839228701848E-2</v>
      </c>
      <c r="AH50">
        <v>-5.3966961275146316E-2</v>
      </c>
      <c r="AI50">
        <v>0.13571528404529304</v>
      </c>
      <c r="AJ50">
        <v>-0.25595364834356693</v>
      </c>
      <c r="AK50">
        <v>-1.6286104724426671E-2</v>
      </c>
      <c r="AL50">
        <v>5.4154169113980063E-2</v>
      </c>
    </row>
    <row r="51" spans="1:38" x14ac:dyDescent="0.2">
      <c r="A51" s="1">
        <v>48</v>
      </c>
      <c r="B51" s="1">
        <v>25.052600000000002</v>
      </c>
      <c r="C51" s="1">
        <v>85.8917</v>
      </c>
      <c r="D51" s="1">
        <v>154.4289</v>
      </c>
      <c r="E51" s="1">
        <v>26.571000000000002</v>
      </c>
      <c r="F51" s="1">
        <v>39.353099999999998</v>
      </c>
      <c r="G51" s="1">
        <v>62.640599999999999</v>
      </c>
      <c r="H51" s="1"/>
      <c r="I51" s="1"/>
      <c r="J51" s="1"/>
      <c r="K51" s="1">
        <f t="shared" si="0"/>
        <v>0.27727502154062622</v>
      </c>
      <c r="L51" s="1">
        <f t="shared" si="1"/>
        <v>-4.9293648607003859E-2</v>
      </c>
      <c r="M51" s="1">
        <f t="shared" si="2"/>
        <v>3.7813901095288024E-2</v>
      </c>
      <c r="N51" s="1">
        <f t="shared" si="3"/>
        <v>-0.17927810284984944</v>
      </c>
      <c r="O51" s="1">
        <f t="shared" si="4"/>
        <v>-3.521392006774321E-2</v>
      </c>
      <c r="P51" s="1">
        <f t="shared" si="5"/>
        <v>0.10101889264585631</v>
      </c>
      <c r="Q51" s="1">
        <f t="shared" si="6"/>
        <v>2.538702395952901E-2</v>
      </c>
      <c r="R51">
        <f t="shared" si="7"/>
        <v>6.3366568884450206E-2</v>
      </c>
      <c r="V51">
        <v>23.400500000000001</v>
      </c>
      <c r="W51">
        <v>43.4696</v>
      </c>
      <c r="X51">
        <v>79.321899999999999</v>
      </c>
      <c r="Y51">
        <v>54.047499999999999</v>
      </c>
      <c r="Z51">
        <v>54.438400000000001</v>
      </c>
      <c r="AA51">
        <v>41.075899999999997</v>
      </c>
      <c r="AE51">
        <v>4.7904716746733869E-2</v>
      </c>
      <c r="AF51">
        <v>0.1050824813410221</v>
      </c>
      <c r="AG51">
        <v>0.308233797484256</v>
      </c>
      <c r="AH51">
        <v>7.9531639363427997E-2</v>
      </c>
      <c r="AI51">
        <v>-1.6969511796531871E-2</v>
      </c>
      <c r="AJ51">
        <v>0.30374428530008002</v>
      </c>
      <c r="AK51">
        <v>0.13792123473983134</v>
      </c>
      <c r="AL51">
        <v>5.5703231077105356E-2</v>
      </c>
    </row>
    <row r="52" spans="1:38" x14ac:dyDescent="0.2">
      <c r="A52" s="1">
        <v>49</v>
      </c>
      <c r="B52" s="1">
        <v>13.8835</v>
      </c>
      <c r="C52" s="1">
        <v>85.719800000000006</v>
      </c>
      <c r="D52" s="1">
        <v>143.6979</v>
      </c>
      <c r="E52" s="1">
        <v>35.645099999999999</v>
      </c>
      <c r="F52" s="1">
        <v>40.497199999999999</v>
      </c>
      <c r="G52" s="1">
        <v>56.084800000000001</v>
      </c>
      <c r="H52" s="1"/>
      <c r="I52" s="1"/>
      <c r="J52" s="1"/>
      <c r="K52" s="1">
        <f t="shared" si="0"/>
        <v>-0.29216736939242705</v>
      </c>
      <c r="L52" s="1">
        <f t="shared" si="1"/>
        <v>-5.1196351915990063E-2</v>
      </c>
      <c r="M52" s="1">
        <f t="shared" si="2"/>
        <v>-3.4302010969445525E-2</v>
      </c>
      <c r="N52" s="1">
        <f t="shared" si="3"/>
        <v>0.10100162192265363</v>
      </c>
      <c r="O52" s="1">
        <f t="shared" si="4"/>
        <v>-7.1650051398087734E-3</v>
      </c>
      <c r="P52" s="1">
        <f t="shared" si="5"/>
        <v>-1.4210841047749799E-2</v>
      </c>
      <c r="Q52" s="1">
        <f t="shared" si="6"/>
        <v>-4.967332609046126E-2</v>
      </c>
      <c r="R52">
        <f t="shared" si="7"/>
        <v>5.3169365593153842E-2</v>
      </c>
      <c r="V52">
        <v>22.656300000000002</v>
      </c>
      <c r="W52">
        <v>43.079000000000001</v>
      </c>
      <c r="X52">
        <v>54.0625</v>
      </c>
      <c r="Y52">
        <v>44.107900000000001</v>
      </c>
      <c r="Z52">
        <v>61.366399999999999</v>
      </c>
      <c r="AA52">
        <v>36</v>
      </c>
      <c r="AE52">
        <v>1.4578476273114987E-2</v>
      </c>
      <c r="AF52">
        <v>9.515266332540194E-2</v>
      </c>
      <c r="AG52">
        <v>-0.10836238571576587</v>
      </c>
      <c r="AH52">
        <v>-0.11899951716771086</v>
      </c>
      <c r="AI52">
        <v>0.10813400377838628</v>
      </c>
      <c r="AJ52">
        <v>0.14263581006874795</v>
      </c>
      <c r="AK52">
        <v>2.2189841760362403E-2</v>
      </c>
      <c r="AL52">
        <v>4.6279389096924591E-2</v>
      </c>
    </row>
    <row r="53" spans="1:38" x14ac:dyDescent="0.2">
      <c r="A53" s="1">
        <v>50</v>
      </c>
      <c r="B53" s="1">
        <v>22.142900000000001</v>
      </c>
      <c r="C53" s="1">
        <v>87.592799999999997</v>
      </c>
      <c r="D53" s="1">
        <v>140.43199999999999</v>
      </c>
      <c r="E53" s="1">
        <v>34.194400000000002</v>
      </c>
      <c r="F53" s="1">
        <v>42.914000000000001</v>
      </c>
      <c r="G53" s="1">
        <v>59.512599999999999</v>
      </c>
      <c r="H53" s="1"/>
      <c r="I53" s="1"/>
      <c r="J53" s="1"/>
      <c r="K53" s="1">
        <f t="shared" si="0"/>
        <v>0.12892765918395421</v>
      </c>
      <c r="L53" s="1">
        <f t="shared" si="1"/>
        <v>-3.0464744599345114E-2</v>
      </c>
      <c r="M53" s="1">
        <f t="shared" si="2"/>
        <v>-5.6249952187618531E-2</v>
      </c>
      <c r="N53" s="1">
        <f t="shared" si="3"/>
        <v>5.6192572349972075E-2</v>
      </c>
      <c r="O53" s="1">
        <f t="shared" si="4"/>
        <v>5.2085600224959956E-2</v>
      </c>
      <c r="P53" s="1">
        <f t="shared" si="5"/>
        <v>4.6038782362809227E-2</v>
      </c>
      <c r="Q53" s="1">
        <f t="shared" si="6"/>
        <v>3.2754986222455304E-2</v>
      </c>
      <c r="R53">
        <f t="shared" si="7"/>
        <v>2.7244111762739026E-2</v>
      </c>
      <c r="V53">
        <v>22.091699999999999</v>
      </c>
      <c r="W53">
        <v>41.612499999999997</v>
      </c>
      <c r="X53">
        <v>51.640599999999999</v>
      </c>
      <c r="Y53">
        <v>47.742199999999997</v>
      </c>
      <c r="Z53">
        <v>76.921199999999999</v>
      </c>
      <c r="AA53">
        <v>41.008899999999997</v>
      </c>
      <c r="AE53">
        <v>-1.0705043441216255E-2</v>
      </c>
      <c r="AF53">
        <v>5.7871357334856523E-2</v>
      </c>
      <c r="AG53">
        <v>-0.14830610156381188</v>
      </c>
      <c r="AH53">
        <v>-4.6408891570994967E-2</v>
      </c>
      <c r="AI53">
        <v>0.38901739928426643</v>
      </c>
      <c r="AJ53">
        <v>0.30161771309800761</v>
      </c>
      <c r="AK53">
        <v>9.0514405523517902E-2</v>
      </c>
      <c r="AL53">
        <v>8.5783217684554991E-2</v>
      </c>
    </row>
    <row r="54" spans="1:38" x14ac:dyDescent="0.2">
      <c r="A54" s="1">
        <v>51</v>
      </c>
      <c r="B54" s="1">
        <v>19.157900000000001</v>
      </c>
      <c r="C54" s="1">
        <v>93.029899999999998</v>
      </c>
      <c r="D54" s="1">
        <v>142.94739999999999</v>
      </c>
      <c r="E54" s="1">
        <v>29.848800000000001</v>
      </c>
      <c r="F54" s="1">
        <v>39.8782</v>
      </c>
      <c r="G54" s="1">
        <v>57.180900000000001</v>
      </c>
      <c r="H54" s="1"/>
      <c r="I54" s="1"/>
      <c r="J54" s="1"/>
      <c r="K54" s="1">
        <f t="shared" si="0"/>
        <v>-2.325877812390079E-2</v>
      </c>
      <c r="L54" s="1">
        <f t="shared" si="1"/>
        <v>2.971668740350103E-2</v>
      </c>
      <c r="M54" s="1">
        <f t="shared" si="2"/>
        <v>-3.9345622189703069E-2</v>
      </c>
      <c r="N54" s="1">
        <f t="shared" si="3"/>
        <v>-7.8033805138857659E-2</v>
      </c>
      <c r="O54" s="1">
        <f t="shared" si="4"/>
        <v>-2.2340495342056291E-2</v>
      </c>
      <c r="P54" s="1">
        <f t="shared" si="5"/>
        <v>5.0550473413959462E-3</v>
      </c>
      <c r="Q54" s="1">
        <f t="shared" si="6"/>
        <v>-2.1367827674936807E-2</v>
      </c>
      <c r="R54">
        <f t="shared" si="7"/>
        <v>1.510689895210764E-2</v>
      </c>
      <c r="V54">
        <v>21.773900000000001</v>
      </c>
      <c r="W54">
        <v>35.249200000000002</v>
      </c>
      <c r="X54">
        <v>49.003100000000003</v>
      </c>
      <c r="Y54">
        <v>54.808</v>
      </c>
      <c r="Z54">
        <v>60.407499999999999</v>
      </c>
      <c r="AA54">
        <v>30.156199999999998</v>
      </c>
      <c r="AE54">
        <v>-2.4936539305924713E-2</v>
      </c>
      <c r="AF54">
        <v>-0.10389620789503565</v>
      </c>
      <c r="AG54">
        <v>-0.19180564760172475</v>
      </c>
      <c r="AH54">
        <v>9.4721681673171979E-2</v>
      </c>
      <c r="AI54">
        <v>9.0818507086009109E-2</v>
      </c>
      <c r="AJ54">
        <v>-4.2845721789022913E-2</v>
      </c>
      <c r="AK54">
        <v>-2.9657321305421151E-2</v>
      </c>
      <c r="AL54">
        <v>4.5454839603468356E-2</v>
      </c>
    </row>
    <row r="55" spans="1:38" x14ac:dyDescent="0.2">
      <c r="A55" s="1">
        <v>52</v>
      </c>
      <c r="B55" s="1">
        <v>22.631599999999999</v>
      </c>
      <c r="C55" s="1">
        <v>94.596500000000006</v>
      </c>
      <c r="D55" s="1">
        <v>142.62889999999999</v>
      </c>
      <c r="E55" s="1">
        <v>37.740699999999997</v>
      </c>
      <c r="F55" s="1">
        <v>43.1342</v>
      </c>
      <c r="G55" s="1">
        <v>60.296700000000001</v>
      </c>
      <c r="H55" s="1"/>
      <c r="I55" s="1"/>
      <c r="J55" s="1"/>
      <c r="K55" s="1">
        <f t="shared" si="0"/>
        <v>0.15384340856832554</v>
      </c>
      <c r="L55" s="1">
        <f t="shared" si="1"/>
        <v>4.7056856128677917E-2</v>
      </c>
      <c r="M55" s="1">
        <f t="shared" si="2"/>
        <v>-4.1486048803496531E-2</v>
      </c>
      <c r="N55" s="1">
        <f t="shared" si="3"/>
        <v>0.16573026622162068</v>
      </c>
      <c r="O55" s="1">
        <f t="shared" si="4"/>
        <v>5.7484054090121313E-2</v>
      </c>
      <c r="P55" s="1">
        <f t="shared" si="5"/>
        <v>5.9820721132929862E-2</v>
      </c>
      <c r="Q55" s="1">
        <f t="shared" si="6"/>
        <v>7.3741542889696463E-2</v>
      </c>
      <c r="R55">
        <f t="shared" si="7"/>
        <v>3.126542271201703E-2</v>
      </c>
      <c r="V55">
        <v>22.8475</v>
      </c>
      <c r="W55">
        <v>37.224899999999998</v>
      </c>
      <c r="X55">
        <v>45.8187</v>
      </c>
      <c r="Y55">
        <v>59.711199999999998</v>
      </c>
      <c r="Z55">
        <v>60.051400000000001</v>
      </c>
      <c r="AA55">
        <v>27.741099999999999</v>
      </c>
      <c r="AE55">
        <v>2.3140660065853344E-2</v>
      </c>
      <c r="AF55">
        <v>-5.367003929938597E-2</v>
      </c>
      <c r="AG55">
        <v>-0.24432506159343281</v>
      </c>
      <c r="AH55">
        <v>0.19265700771279931</v>
      </c>
      <c r="AI55">
        <v>8.4388171939324921E-2</v>
      </c>
      <c r="AJ55">
        <v>-0.11950071470282936</v>
      </c>
      <c r="AK55">
        <v>-1.9551662646278424E-2</v>
      </c>
      <c r="AL55">
        <v>6.3070225652180817E-2</v>
      </c>
    </row>
    <row r="56" spans="1:38" x14ac:dyDescent="0.2">
      <c r="A56" s="1">
        <v>53</v>
      </c>
      <c r="B56" s="1">
        <v>19.409800000000001</v>
      </c>
      <c r="C56" s="1">
        <v>88.567899999999995</v>
      </c>
      <c r="D56" s="1">
        <v>138.0412</v>
      </c>
      <c r="E56" s="1">
        <v>32.262300000000003</v>
      </c>
      <c r="F56" s="1">
        <v>42.746400000000001</v>
      </c>
      <c r="G56" s="1">
        <v>62.731900000000003</v>
      </c>
      <c r="H56" s="1"/>
      <c r="I56" s="1"/>
      <c r="J56" s="1"/>
      <c r="K56" s="1">
        <f t="shared" si="0"/>
        <v>-1.0415976261974979E-2</v>
      </c>
      <c r="L56" s="1">
        <f t="shared" si="1"/>
        <v>-1.9671690517946001E-2</v>
      </c>
      <c r="M56" s="1">
        <f t="shared" si="2"/>
        <v>-7.231692847728062E-2</v>
      </c>
      <c r="N56" s="1">
        <f t="shared" si="3"/>
        <v>-3.4859033371983129E-3</v>
      </c>
      <c r="O56" s="1">
        <f t="shared" si="4"/>
        <v>4.7976695284900686E-2</v>
      </c>
      <c r="P56" s="1">
        <f t="shared" si="5"/>
        <v>0.10262365097988521</v>
      </c>
      <c r="Q56" s="1">
        <f t="shared" si="6"/>
        <v>7.4516412783976636E-3</v>
      </c>
      <c r="R56">
        <f t="shared" si="7"/>
        <v>2.4656015439265037E-2</v>
      </c>
      <c r="V56">
        <v>19.3992</v>
      </c>
      <c r="W56">
        <v>37.635300000000001</v>
      </c>
      <c r="X56">
        <v>52.137500000000003</v>
      </c>
      <c r="Y56">
        <v>43.263300000000001</v>
      </c>
      <c r="Z56">
        <v>51.212299999999999</v>
      </c>
      <c r="AA56">
        <v>30.473199999999999</v>
      </c>
      <c r="AE56">
        <v>-0.13127868288655203</v>
      </c>
      <c r="AF56">
        <v>-4.3236866453480821E-2</v>
      </c>
      <c r="AG56">
        <v>-0.1401108695538634</v>
      </c>
      <c r="AH56">
        <v>-0.13586935245345674</v>
      </c>
      <c r="AI56">
        <v>-7.5225350652802642E-2</v>
      </c>
      <c r="AJ56">
        <v>-3.278417868369532E-2</v>
      </c>
      <c r="AK56">
        <v>-9.3084216780641826E-2</v>
      </c>
      <c r="AL56">
        <v>1.9950508076415706E-2</v>
      </c>
    </row>
    <row r="57" spans="1:38" x14ac:dyDescent="0.2">
      <c r="A57" s="1">
        <v>54</v>
      </c>
      <c r="B57" s="1">
        <v>16.2256</v>
      </c>
      <c r="C57" s="1">
        <v>86.377300000000005</v>
      </c>
      <c r="D57" s="1">
        <v>145.5814</v>
      </c>
      <c r="E57" s="1">
        <v>32.595700000000001</v>
      </c>
      <c r="F57" s="1">
        <v>37.372900000000001</v>
      </c>
      <c r="G57" s="1">
        <v>60.277900000000002</v>
      </c>
      <c r="H57" s="1"/>
      <c r="I57" s="1"/>
      <c r="J57" s="1"/>
      <c r="K57" s="1">
        <f t="shared" si="0"/>
        <v>-0.17275837280323866</v>
      </c>
      <c r="L57" s="1">
        <f t="shared" si="1"/>
        <v>-4.3918705460734266E-2</v>
      </c>
      <c r="M57" s="1">
        <f t="shared" si="2"/>
        <v>-2.1644260491957352E-2</v>
      </c>
      <c r="N57" s="1">
        <f t="shared" si="3"/>
        <v>6.812116327468358E-3</v>
      </c>
      <c r="O57" s="1">
        <f t="shared" si="4"/>
        <v>-8.3760779031378893E-2</v>
      </c>
      <c r="P57" s="1">
        <f t="shared" si="5"/>
        <v>5.9490278014860419E-2</v>
      </c>
      <c r="Q57" s="1">
        <f t="shared" si="6"/>
        <v>-4.2629953907496736E-2</v>
      </c>
      <c r="R57">
        <f t="shared" si="7"/>
        <v>3.2629368399939587E-2</v>
      </c>
      <c r="V57">
        <v>19.086600000000001</v>
      </c>
      <c r="W57">
        <v>44.341900000000003</v>
      </c>
      <c r="X57">
        <v>62.978099999999998</v>
      </c>
      <c r="Y57">
        <v>49.765999999999998</v>
      </c>
      <c r="Z57">
        <v>71.102699999999999</v>
      </c>
      <c r="AA57">
        <v>38.133899999999997</v>
      </c>
      <c r="AE57">
        <v>-0.14527731601212751</v>
      </c>
      <c r="AF57">
        <v>0.12725805803079557</v>
      </c>
      <c r="AG57">
        <v>3.8680098703425168E-2</v>
      </c>
      <c r="AH57">
        <v>-5.9860018583587273E-3</v>
      </c>
      <c r="AI57">
        <v>0.28394886502146888</v>
      </c>
      <c r="AJ57">
        <v>0.21036554771057289</v>
      </c>
      <c r="AK57">
        <v>8.4831541932629373E-2</v>
      </c>
      <c r="AL57">
        <v>6.3386216352862512E-2</v>
      </c>
    </row>
    <row r="58" spans="1:38" x14ac:dyDescent="0.2">
      <c r="A58" s="1">
        <v>55</v>
      </c>
      <c r="B58" s="1">
        <v>24.924800000000001</v>
      </c>
      <c r="C58" s="1">
        <v>83.7136</v>
      </c>
      <c r="D58" s="1">
        <v>155.4588</v>
      </c>
      <c r="E58" s="1">
        <v>29.682099999999998</v>
      </c>
      <c r="F58" s="1">
        <v>39.026600000000002</v>
      </c>
      <c r="G58" s="1">
        <v>60.729399999999998</v>
      </c>
      <c r="H58" s="1"/>
      <c r="I58" s="1"/>
      <c r="J58" s="1"/>
      <c r="K58" s="1">
        <f t="shared" si="0"/>
        <v>0.27075930070714416</v>
      </c>
      <c r="L58" s="1">
        <f t="shared" si="1"/>
        <v>-7.3402305252163819E-2</v>
      </c>
      <c r="M58" s="1">
        <f t="shared" si="2"/>
        <v>4.4735173841114972E-2</v>
      </c>
      <c r="N58" s="1">
        <f t="shared" si="3"/>
        <v>-8.3182814971191107E-2</v>
      </c>
      <c r="O58" s="1">
        <f t="shared" si="4"/>
        <v>-4.3218439536295311E-2</v>
      </c>
      <c r="P58" s="1">
        <f t="shared" si="5"/>
        <v>6.7426185877007327E-2</v>
      </c>
      <c r="Q58" s="1">
        <f t="shared" si="6"/>
        <v>3.0519516777602704E-2</v>
      </c>
      <c r="R58">
        <f t="shared" si="7"/>
        <v>5.4296897533444972E-2</v>
      </c>
      <c r="V58">
        <v>22.808800000000002</v>
      </c>
      <c r="W58">
        <v>40.474200000000003</v>
      </c>
      <c r="X58">
        <v>50.7</v>
      </c>
      <c r="Y58">
        <v>49.285200000000003</v>
      </c>
      <c r="Z58">
        <v>71.232900000000001</v>
      </c>
      <c r="AA58">
        <v>31.089300000000001</v>
      </c>
      <c r="AE58">
        <v>2.1407623911151641E-2</v>
      </c>
      <c r="AF58">
        <v>2.8933538985700363E-2</v>
      </c>
      <c r="AG58">
        <v>-0.16381915293945576</v>
      </c>
      <c r="AH58">
        <v>-1.5589384294288803E-2</v>
      </c>
      <c r="AI58">
        <v>0.28629997323853795</v>
      </c>
      <c r="AJ58">
        <v>-1.3229236389713126E-2</v>
      </c>
      <c r="AK58">
        <v>2.4000560418655378E-2</v>
      </c>
      <c r="AL58">
        <v>5.9738794146299797E-2</v>
      </c>
    </row>
    <row r="59" spans="1:38" x14ac:dyDescent="0.2">
      <c r="A59" s="1">
        <v>56</v>
      </c>
      <c r="B59" s="1">
        <v>22.616499999999998</v>
      </c>
      <c r="C59" s="1">
        <v>77.975099999999998</v>
      </c>
      <c r="D59" s="1">
        <v>154.4753</v>
      </c>
      <c r="E59" s="1">
        <v>30.669799999999999</v>
      </c>
      <c r="F59" s="1">
        <v>40.254800000000003</v>
      </c>
      <c r="G59" s="1">
        <v>59.304000000000002</v>
      </c>
      <c r="H59" s="1"/>
      <c r="I59" s="1"/>
      <c r="J59" s="1"/>
      <c r="K59" s="1">
        <f t="shared" si="0"/>
        <v>0.15307355422884525</v>
      </c>
      <c r="L59" s="1">
        <f t="shared" si="1"/>
        <v>-0.13691983252742684</v>
      </c>
      <c r="M59" s="1">
        <f t="shared" si="2"/>
        <v>3.8125724627093453E-2</v>
      </c>
      <c r="N59" s="1">
        <f t="shared" si="3"/>
        <v>-5.2674854494912306E-2</v>
      </c>
      <c r="O59" s="1">
        <f t="shared" si="4"/>
        <v>-1.310771729655311E-2</v>
      </c>
      <c r="P59" s="1">
        <f t="shared" si="5"/>
        <v>4.2372269893166177E-2</v>
      </c>
      <c r="Q59" s="1">
        <f t="shared" si="6"/>
        <v>5.1448574050354367E-3</v>
      </c>
      <c r="R59">
        <f t="shared" si="7"/>
        <v>4.0089553452367852E-2</v>
      </c>
      <c r="V59">
        <v>25.231300000000001</v>
      </c>
      <c r="W59">
        <v>39.278100000000002</v>
      </c>
      <c r="X59">
        <v>56.928100000000001</v>
      </c>
      <c r="Y59">
        <v>44.519199999999998</v>
      </c>
      <c r="Z59">
        <v>59.1952</v>
      </c>
      <c r="AA59">
        <v>25.692</v>
      </c>
      <c r="AE59">
        <v>0.12989031343996352</v>
      </c>
      <c r="AF59">
        <v>-1.4736687165098695E-3</v>
      </c>
      <c r="AG59">
        <v>-6.1100850502024337E-2</v>
      </c>
      <c r="AH59">
        <v>-0.11078431085344702</v>
      </c>
      <c r="AI59">
        <v>6.8927197627078218E-2</v>
      </c>
      <c r="AJ59">
        <v>-0.18453891021427021</v>
      </c>
      <c r="AK59">
        <v>-2.6513371536534949E-2</v>
      </c>
      <c r="AL59">
        <v>4.7422904952054784E-2</v>
      </c>
    </row>
    <row r="60" spans="1:38" x14ac:dyDescent="0.2">
      <c r="A60" s="1">
        <v>57</v>
      </c>
      <c r="B60" s="1">
        <v>23.913499999999999</v>
      </c>
      <c r="C60" s="1">
        <v>76.927800000000005</v>
      </c>
      <c r="D60" s="1">
        <v>153.90719999999999</v>
      </c>
      <c r="E60" s="1">
        <v>37.253100000000003</v>
      </c>
      <c r="F60" s="1">
        <v>46.058799999999998</v>
      </c>
      <c r="G60" s="1">
        <v>55.3309</v>
      </c>
      <c r="H60" s="1"/>
      <c r="I60" s="1"/>
      <c r="J60" s="1"/>
      <c r="K60" s="1">
        <f t="shared" si="0"/>
        <v>0.21919945345440239</v>
      </c>
      <c r="L60" s="1">
        <f t="shared" si="1"/>
        <v>-0.14851204413592778</v>
      </c>
      <c r="M60" s="1">
        <f t="shared" si="2"/>
        <v>3.4307902462898478E-2</v>
      </c>
      <c r="N60" s="1">
        <f t="shared" si="3"/>
        <v>0.15066933524234222</v>
      </c>
      <c r="O60" s="1">
        <f t="shared" si="4"/>
        <v>0.12918395497137022</v>
      </c>
      <c r="P60" s="1">
        <f t="shared" si="5"/>
        <v>-2.7461961617567341E-2</v>
      </c>
      <c r="Q60" s="1">
        <f t="shared" si="6"/>
        <v>5.9564440062919694E-2</v>
      </c>
      <c r="R60">
        <f t="shared" si="7"/>
        <v>5.4814118266430956E-2</v>
      </c>
      <c r="V60">
        <v>20.3811</v>
      </c>
      <c r="W60">
        <v>38.504600000000003</v>
      </c>
      <c r="X60">
        <v>62.484400000000001</v>
      </c>
      <c r="Y60">
        <v>45.263300000000001</v>
      </c>
      <c r="Z60">
        <v>61.852699999999999</v>
      </c>
      <c r="AA60">
        <v>32.589300000000001</v>
      </c>
      <c r="AE60">
        <v>-8.7307928356793366E-2</v>
      </c>
      <c r="AF60">
        <v>-2.1137555647083858E-2</v>
      </c>
      <c r="AG60">
        <v>3.0537643393882999E-2</v>
      </c>
      <c r="AH60">
        <v>-9.592183816090194E-2</v>
      </c>
      <c r="AI60">
        <v>0.11691544714213956</v>
      </c>
      <c r="AJ60">
        <v>3.438058902981804E-2</v>
      </c>
      <c r="AK60">
        <v>-3.7556070998230953E-3</v>
      </c>
      <c r="AL60">
        <v>3.3150986152883886E-2</v>
      </c>
    </row>
    <row r="61" spans="1:38" x14ac:dyDescent="0.2">
      <c r="A61" s="1">
        <v>58</v>
      </c>
      <c r="B61" s="1">
        <v>16.928599999999999</v>
      </c>
      <c r="C61" s="1">
        <v>82.825699999999998</v>
      </c>
      <c r="D61" s="1">
        <v>147.4196</v>
      </c>
      <c r="E61" s="1">
        <v>31.3889</v>
      </c>
      <c r="F61" s="1">
        <v>42.990099999999998</v>
      </c>
      <c r="G61" s="1">
        <v>66.9739</v>
      </c>
      <c r="H61" s="1"/>
      <c r="I61" s="1"/>
      <c r="J61" s="1"/>
      <c r="K61" s="1">
        <f t="shared" si="0"/>
        <v>-0.13691680984597837</v>
      </c>
      <c r="L61" s="1">
        <f t="shared" si="1"/>
        <v>-8.3230171849306991E-2</v>
      </c>
      <c r="M61" s="1">
        <f t="shared" si="2"/>
        <v>-9.2909411780636511E-3</v>
      </c>
      <c r="N61" s="1">
        <f t="shared" si="3"/>
        <v>-3.0463378967432196E-2</v>
      </c>
      <c r="O61" s="1">
        <f t="shared" si="4"/>
        <v>5.3951278422683685E-2</v>
      </c>
      <c r="P61" s="1">
        <f t="shared" si="5"/>
        <v>0.17718427368470796</v>
      </c>
      <c r="Q61" s="1">
        <f t="shared" si="6"/>
        <v>-4.7942916222315918E-3</v>
      </c>
      <c r="R61">
        <f t="shared" si="7"/>
        <v>4.5038838521960889E-2</v>
      </c>
      <c r="V61">
        <v>21.401800000000001</v>
      </c>
      <c r="W61">
        <v>36.194499999999998</v>
      </c>
      <c r="X61">
        <v>56.271900000000002</v>
      </c>
      <c r="Y61">
        <v>46.018300000000004</v>
      </c>
      <c r="Z61">
        <v>61.133600000000001</v>
      </c>
      <c r="AA61">
        <v>34.357100000000003</v>
      </c>
      <c r="AE61">
        <v>-4.1599659542734153E-2</v>
      </c>
      <c r="AF61">
        <v>-7.9864828043100869E-2</v>
      </c>
      <c r="AG61">
        <v>-7.1923372629068269E-2</v>
      </c>
      <c r="AH61">
        <v>-8.0841651515462451E-2</v>
      </c>
      <c r="AI61">
        <v>0.10393017894786656</v>
      </c>
      <c r="AJ61">
        <v>9.0490355280916202E-2</v>
      </c>
      <c r="AK61">
        <v>-1.3301496250263833E-2</v>
      </c>
      <c r="AL61">
        <v>3.5470961956009434E-2</v>
      </c>
    </row>
    <row r="62" spans="1:38" x14ac:dyDescent="0.2">
      <c r="A62" s="1">
        <v>59</v>
      </c>
      <c r="B62" s="1">
        <v>20.609000000000002</v>
      </c>
      <c r="C62" s="1">
        <v>87.055999999999997</v>
      </c>
      <c r="D62" s="1">
        <v>166.14429999999999</v>
      </c>
      <c r="E62" s="1">
        <v>37.169800000000002</v>
      </c>
      <c r="F62" s="1">
        <v>39.137300000000003</v>
      </c>
      <c r="G62" s="1">
        <v>63.876899999999999</v>
      </c>
      <c r="H62" s="1"/>
      <c r="I62" s="1"/>
      <c r="J62" s="1"/>
      <c r="K62" s="1">
        <f t="shared" si="0"/>
        <v>5.0723714062842415E-2</v>
      </c>
      <c r="L62" s="1">
        <f t="shared" si="1"/>
        <v>-3.6406403332700725E-2</v>
      </c>
      <c r="M62" s="1">
        <f t="shared" si="2"/>
        <v>0.11654531067530656</v>
      </c>
      <c r="N62" s="1">
        <f t="shared" si="3"/>
        <v>0.14809637472024637</v>
      </c>
      <c r="O62" s="1">
        <f t="shared" si="4"/>
        <v>-4.0504502920158281E-2</v>
      </c>
      <c r="P62" s="1">
        <f t="shared" si="5"/>
        <v>0.12274904301124348</v>
      </c>
      <c r="Q62" s="1">
        <f t="shared" si="6"/>
        <v>6.0200589369463299E-2</v>
      </c>
      <c r="R62">
        <f t="shared" si="7"/>
        <v>3.3851116954509507E-2</v>
      </c>
      <c r="V62">
        <v>24.913399999999999</v>
      </c>
      <c r="W62">
        <v>33.782699999999998</v>
      </c>
      <c r="X62">
        <v>65.281199999999998</v>
      </c>
      <c r="Y62">
        <v>48.713000000000001</v>
      </c>
      <c r="Z62">
        <v>67.157499999999999</v>
      </c>
      <c r="AA62">
        <v>34.928600000000003</v>
      </c>
      <c r="AE62">
        <v>0.11565433944565619</v>
      </c>
      <c r="AF62">
        <v>-0.14117751388558106</v>
      </c>
      <c r="AG62">
        <v>7.666447954889144E-2</v>
      </c>
      <c r="AH62">
        <v>-2.701836813338878E-2</v>
      </c>
      <c r="AI62">
        <v>0.21270775797092509</v>
      </c>
      <c r="AJ62">
        <v>0.10862969876575759</v>
      </c>
      <c r="AK62">
        <v>5.7576732285376742E-2</v>
      </c>
      <c r="AL62">
        <v>5.0684965703715154E-2</v>
      </c>
    </row>
    <row r="63" spans="1:38" x14ac:dyDescent="0.2">
      <c r="A63" s="1">
        <v>60</v>
      </c>
      <c r="B63" s="3">
        <v>16.033799999999999</v>
      </c>
      <c r="C63" s="3">
        <v>82.477000000000004</v>
      </c>
      <c r="D63" s="3">
        <v>156.14330000000001</v>
      </c>
      <c r="E63" s="3">
        <v>37.447499999999998</v>
      </c>
      <c r="F63" s="3">
        <v>39.210299999999997</v>
      </c>
      <c r="G63" s="3">
        <v>62.630800000000001</v>
      </c>
      <c r="H63" s="1"/>
      <c r="I63" s="1"/>
      <c r="J63" s="1"/>
      <c r="K63" s="3">
        <f t="shared" si="0"/>
        <v>-0.18253705242657089</v>
      </c>
      <c r="L63" s="3">
        <f t="shared" si="1"/>
        <v>-8.7089814919949812E-2</v>
      </c>
      <c r="M63" s="3">
        <f t="shared" si="2"/>
        <v>4.9335242968718281E-2</v>
      </c>
      <c r="N63" s="3">
        <f t="shared" si="3"/>
        <v>0.15667393938994617</v>
      </c>
      <c r="O63" s="3">
        <f t="shared" si="4"/>
        <v>-3.8714824754142181E-2</v>
      </c>
      <c r="P63" s="3">
        <f t="shared" si="5"/>
        <v>0.10084664038218183</v>
      </c>
      <c r="Q63" s="1">
        <f t="shared" si="6"/>
        <v>-2.4764489330276568E-4</v>
      </c>
      <c r="R63">
        <f t="shared" si="7"/>
        <v>5.1495506411814482E-2</v>
      </c>
      <c r="V63">
        <v>17.7791</v>
      </c>
      <c r="W63">
        <v>34.135300000000001</v>
      </c>
      <c r="X63">
        <v>63.262500000000003</v>
      </c>
      <c r="Y63">
        <v>49.184600000000003</v>
      </c>
      <c r="Z63">
        <v>71.3904</v>
      </c>
      <c r="AA63">
        <v>27.669599999999999</v>
      </c>
      <c r="AE63">
        <v>-0.20382886051529434</v>
      </c>
      <c r="AF63">
        <v>-0.13221373039272979</v>
      </c>
      <c r="AG63">
        <v>4.3370627952025231E-2</v>
      </c>
      <c r="AH63">
        <v>-1.7598744263204312E-2</v>
      </c>
      <c r="AI63">
        <v>0.28914405575918595</v>
      </c>
      <c r="AJ63">
        <v>-0.12177011638116035</v>
      </c>
      <c r="AK63">
        <v>-2.38161279735296E-2</v>
      </c>
      <c r="AL63">
        <v>7.2167952390324155E-2</v>
      </c>
    </row>
    <row r="64" spans="1:38" x14ac:dyDescent="0.2">
      <c r="A64" s="1">
        <v>61</v>
      </c>
      <c r="B64" s="3">
        <v>20.928599999999999</v>
      </c>
      <c r="C64" s="3">
        <v>84.362399999999994</v>
      </c>
      <c r="D64" s="3">
        <v>142.46700000000001</v>
      </c>
      <c r="E64" s="3">
        <v>84.465999999999994</v>
      </c>
      <c r="F64" s="3">
        <v>43.2851</v>
      </c>
      <c r="G64" s="3">
        <v>78.561499999999995</v>
      </c>
      <c r="H64" s="1"/>
      <c r="I64" s="1"/>
      <c r="J64" s="1"/>
      <c r="K64" s="3">
        <f t="shared" si="0"/>
        <v>6.701811451965653E-2</v>
      </c>
      <c r="L64" s="3">
        <f t="shared" si="1"/>
        <v>-6.6220956172057463E-2</v>
      </c>
      <c r="M64" s="3">
        <f t="shared" si="2"/>
        <v>-4.2574070997446631E-2</v>
      </c>
      <c r="N64" s="3">
        <f t="shared" si="3"/>
        <v>1.6089757918288587</v>
      </c>
      <c r="O64" s="3">
        <f t="shared" si="4"/>
        <v>6.1183539504530281E-2</v>
      </c>
      <c r="P64" s="3">
        <f t="shared" si="5"/>
        <v>0.38085675639437422</v>
      </c>
      <c r="Q64" s="1">
        <f t="shared" si="6"/>
        <v>0.3348731958463193</v>
      </c>
      <c r="R64">
        <f t="shared" si="7"/>
        <v>0.26302390534843617</v>
      </c>
      <c r="V64">
        <v>21.8734</v>
      </c>
      <c r="W64">
        <v>41.186900000000001</v>
      </c>
      <c r="X64">
        <v>90.915599999999998</v>
      </c>
      <c r="Y64">
        <v>49.140799999999999</v>
      </c>
      <c r="Z64">
        <v>162.2808</v>
      </c>
      <c r="AA64">
        <v>40.901800000000001</v>
      </c>
      <c r="AE64">
        <v>-2.0480800355205754E-2</v>
      </c>
      <c r="AF64">
        <v>4.7051770679843959E-2</v>
      </c>
      <c r="AG64">
        <v>0.49944543232776351</v>
      </c>
      <c r="AH64">
        <v>-1.8473594826211352E-2</v>
      </c>
      <c r="AI64">
        <v>1.9304126140747957</v>
      </c>
      <c r="AJ64">
        <v>0.29821837156305325</v>
      </c>
      <c r="AK64">
        <v>0.4560289655773398</v>
      </c>
      <c r="AL64">
        <v>0.30659815714437155</v>
      </c>
    </row>
    <row r="65" spans="1:38" x14ac:dyDescent="0.2">
      <c r="A65" s="1">
        <v>62</v>
      </c>
      <c r="B65" s="3">
        <v>23.695499999999999</v>
      </c>
      <c r="C65" s="3">
        <v>89.796999999999997</v>
      </c>
      <c r="D65" s="3">
        <v>228.31549999999999</v>
      </c>
      <c r="E65" s="3">
        <v>111.3642</v>
      </c>
      <c r="F65" s="3">
        <v>46.747700000000002</v>
      </c>
      <c r="G65" s="3">
        <v>73.756299999999996</v>
      </c>
      <c r="H65" s="1"/>
      <c r="I65" s="1"/>
      <c r="J65" s="1"/>
      <c r="K65" s="3">
        <f t="shared" si="0"/>
        <v>0.20808500007647529</v>
      </c>
      <c r="L65" s="3">
        <f t="shared" si="1"/>
        <v>-6.0671958287369853E-3</v>
      </c>
      <c r="M65" s="3">
        <f t="shared" si="2"/>
        <v>0.53435658568779043</v>
      </c>
      <c r="N65" s="3">
        <f t="shared" si="3"/>
        <v>2.4398042037788863</v>
      </c>
      <c r="O65" s="3">
        <f t="shared" si="4"/>
        <v>0.14607312330792657</v>
      </c>
      <c r="P65" s="3">
        <f t="shared" si="5"/>
        <v>0.29639690155674703</v>
      </c>
      <c r="Q65" s="1">
        <f t="shared" si="6"/>
        <v>0.60310810309651475</v>
      </c>
      <c r="R65">
        <f t="shared" si="7"/>
        <v>0.37453392672531038</v>
      </c>
      <c r="V65">
        <v>18.395299999999999</v>
      </c>
      <c r="W65">
        <v>53.326700000000002</v>
      </c>
      <c r="X65">
        <v>100.95310000000001</v>
      </c>
      <c r="Y65">
        <v>64.729399999999998</v>
      </c>
      <c r="Z65">
        <v>237</v>
      </c>
      <c r="AA65">
        <v>51.401800000000001</v>
      </c>
      <c r="AE65">
        <v>-0.17623462592802755</v>
      </c>
      <c r="AF65">
        <v>0.35566929435118533</v>
      </c>
      <c r="AG65">
        <v>0.6649910980549868</v>
      </c>
      <c r="AH65">
        <v>0.2928893158242486</v>
      </c>
      <c r="AI65">
        <v>3.279667031070383</v>
      </c>
      <c r="AJ65">
        <v>0.63148714949977136</v>
      </c>
      <c r="AK65">
        <v>0.84141154381209127</v>
      </c>
      <c r="AL65">
        <v>0.50308078014200075</v>
      </c>
    </row>
    <row r="66" spans="1:38" x14ac:dyDescent="0.2">
      <c r="A66" s="1">
        <v>63</v>
      </c>
      <c r="B66" s="3">
        <v>31.421099999999999</v>
      </c>
      <c r="C66" s="3">
        <v>150.4633</v>
      </c>
      <c r="D66" s="3">
        <v>149.42580000000001</v>
      </c>
      <c r="E66" s="3">
        <v>92.345699999999994</v>
      </c>
      <c r="F66" s="3">
        <v>50.436599999999999</v>
      </c>
      <c r="G66" s="3">
        <v>83.810100000000006</v>
      </c>
      <c r="H66" s="1"/>
      <c r="I66" s="1"/>
      <c r="J66" s="1"/>
      <c r="K66" s="3">
        <f t="shared" si="0"/>
        <v>0.60196491299626254</v>
      </c>
      <c r="L66" s="3">
        <f t="shared" si="1"/>
        <v>0.66542768348454862</v>
      </c>
      <c r="M66" s="3">
        <f t="shared" si="2"/>
        <v>4.1913943716771944E-3</v>
      </c>
      <c r="N66" s="3">
        <f t="shared" si="3"/>
        <v>1.8523630310360411</v>
      </c>
      <c r="O66" s="3">
        <f t="shared" si="4"/>
        <v>0.23651070942597316</v>
      </c>
      <c r="P66" s="3">
        <f t="shared" si="5"/>
        <v>0.47311014732519308</v>
      </c>
      <c r="Q66" s="1">
        <f t="shared" si="6"/>
        <v>0.63892797977328264</v>
      </c>
      <c r="R66">
        <f t="shared" si="7"/>
        <v>0.26247659401136786</v>
      </c>
      <c r="V66">
        <v>26.346299999999999</v>
      </c>
      <c r="W66">
        <v>81.664100000000005</v>
      </c>
      <c r="X66">
        <v>122.3625</v>
      </c>
      <c r="Y66">
        <v>65.610600000000005</v>
      </c>
      <c r="Z66">
        <v>228.2055</v>
      </c>
      <c r="AA66">
        <v>52.741100000000003</v>
      </c>
      <c r="AE66">
        <v>0.17982145846560854</v>
      </c>
      <c r="AF66">
        <v>1.0760615755489209</v>
      </c>
      <c r="AG66">
        <v>1.0180903135788133</v>
      </c>
      <c r="AH66">
        <v>0.31049019062154837</v>
      </c>
      <c r="AI66">
        <v>3.1208588804174355</v>
      </c>
      <c r="AJ66">
        <v>0.67399637562269021</v>
      </c>
      <c r="AK66">
        <v>1.0632197990425027</v>
      </c>
      <c r="AL66">
        <v>0.43720969552186861</v>
      </c>
    </row>
    <row r="67" spans="1:38" x14ac:dyDescent="0.2">
      <c r="A67" s="1">
        <v>64</v>
      </c>
      <c r="B67" s="3">
        <v>23.9436</v>
      </c>
      <c r="C67" s="3">
        <v>153.1208</v>
      </c>
      <c r="D67" s="3">
        <v>184.71440000000001</v>
      </c>
      <c r="E67" s="3">
        <v>78.141999999999996</v>
      </c>
      <c r="F67" s="3">
        <v>59.136699999999998</v>
      </c>
      <c r="G67" s="3">
        <v>97.415599999999998</v>
      </c>
      <c r="H67" s="1"/>
      <c r="I67" s="1"/>
      <c r="J67" s="1"/>
      <c r="K67" s="3">
        <f t="shared" ref="K67:K130" si="8">(B67-AVERAGE($B$3:$B$62))/AVERAGE($B$3:$B$62)</f>
        <v>0.22073406376025384</v>
      </c>
      <c r="L67" s="3">
        <f t="shared" ref="L67:L130" si="9">(C67-AVERAGE($C$3:$C$62))/AVERAGE($C$3:$C$62)</f>
        <v>0.69484265756035435</v>
      </c>
      <c r="M67" s="3">
        <f t="shared" ref="M67:M130" si="10">(D67-AVERAGE($D$3:$D$62))/AVERAGE($D$3:$D$62)</f>
        <v>0.24134259877830824</v>
      </c>
      <c r="N67" s="3">
        <f t="shared" ref="N67:N130" si="11">(E67-AVERAGE($E$3:$E$62))/AVERAGE($E$3:$E$62)</f>
        <v>1.4136408297432184</v>
      </c>
      <c r="O67" s="3">
        <f t="shared" ref="O67:O130" si="12">(F67-AVERAGE($F$3:$F$62))/AVERAGE($F$3:$F$62)</f>
        <v>0.44980357260622139</v>
      </c>
      <c r="P67" s="3">
        <f t="shared" ref="P67:P130" si="13">(G67-AVERAGE($G$3:$G$62))/AVERAGE($G$3:$G$62)</f>
        <v>0.71225077726636843</v>
      </c>
      <c r="Q67" s="1">
        <f t="shared" si="6"/>
        <v>0.6221024166191208</v>
      </c>
      <c r="R67">
        <f t="shared" si="7"/>
        <v>0.1803434144659922</v>
      </c>
      <c r="V67">
        <v>36.961199999999998</v>
      </c>
      <c r="W67">
        <v>86.645899999999997</v>
      </c>
      <c r="X67">
        <v>140.42189999999999</v>
      </c>
      <c r="Y67">
        <v>70.160899999999998</v>
      </c>
      <c r="Z67">
        <v>331.62329999999997</v>
      </c>
      <c r="AA67">
        <v>61.799100000000003</v>
      </c>
      <c r="AE67">
        <v>0.65517043723934854</v>
      </c>
      <c r="AF67">
        <v>1.202708701483935</v>
      </c>
      <c r="AG67">
        <v>1.3159389208649117</v>
      </c>
      <c r="AH67">
        <v>0.40137677776425429</v>
      </c>
      <c r="AI67">
        <v>4.9883430537753712</v>
      </c>
      <c r="AJ67">
        <v>0.96149624138943235</v>
      </c>
      <c r="AK67">
        <v>1.5875056887528753</v>
      </c>
      <c r="AL67">
        <v>0.69415537782861592</v>
      </c>
    </row>
    <row r="68" spans="1:38" x14ac:dyDescent="0.2">
      <c r="A68" s="1">
        <v>65</v>
      </c>
      <c r="B68" s="1">
        <v>36.334600000000002</v>
      </c>
      <c r="C68" s="1">
        <v>153.8057</v>
      </c>
      <c r="D68" s="1">
        <v>175.1268</v>
      </c>
      <c r="E68" s="1">
        <v>58.077199999999998</v>
      </c>
      <c r="F68" s="1">
        <v>48.985199999999999</v>
      </c>
      <c r="G68" s="1">
        <v>92.648700000000005</v>
      </c>
      <c r="H68" s="1"/>
      <c r="I68" s="1"/>
      <c r="J68" s="1"/>
      <c r="K68" s="1">
        <f t="shared" si="8"/>
        <v>0.85247347571389942</v>
      </c>
      <c r="L68" s="1">
        <f t="shared" si="9"/>
        <v>0.70242358540401162</v>
      </c>
      <c r="M68" s="1">
        <f t="shared" si="10"/>
        <v>0.17691071745207207</v>
      </c>
      <c r="N68" s="1">
        <f t="shared" si="11"/>
        <v>0.79388166667301641</v>
      </c>
      <c r="O68" s="1">
        <f t="shared" si="12"/>
        <v>0.20092798490328811</v>
      </c>
      <c r="P68" s="1">
        <f t="shared" si="13"/>
        <v>0.62846411239799993</v>
      </c>
      <c r="Q68" s="1">
        <f t="shared" ref="Q68:Q131" si="14">AVERAGE(K68:P68)</f>
        <v>0.55918025709071462</v>
      </c>
      <c r="R68">
        <f t="shared" ref="R68:R131" si="15">STDEV(K68:P68)/SQRT(COUNTA(K68:P68))</f>
        <v>0.12122970743259429</v>
      </c>
      <c r="V68">
        <v>42.3979</v>
      </c>
      <c r="W68">
        <v>110.76900000000001</v>
      </c>
      <c r="X68">
        <v>165.10310000000001</v>
      </c>
      <c r="Y68">
        <v>68.460700000000003</v>
      </c>
      <c r="Z68">
        <v>265.83909999999997</v>
      </c>
      <c r="AA68">
        <v>68.424099999999996</v>
      </c>
      <c r="AE68">
        <v>0.89863290913255467</v>
      </c>
      <c r="AF68">
        <v>1.8159652119104772</v>
      </c>
      <c r="AG68">
        <v>1.7229990140102907</v>
      </c>
      <c r="AH68">
        <v>0.36741739586415356</v>
      </c>
      <c r="AI68">
        <v>3.8004338896178167</v>
      </c>
      <c r="AJ68">
        <v>1.1717729703256949</v>
      </c>
      <c r="AK68">
        <v>1.6295368984768313</v>
      </c>
      <c r="AL68">
        <v>0.48624405818702821</v>
      </c>
    </row>
    <row r="69" spans="1:38" x14ac:dyDescent="0.2">
      <c r="A69" s="1">
        <v>66</v>
      </c>
      <c r="B69" s="1">
        <v>34.537599999999998</v>
      </c>
      <c r="C69" s="1">
        <v>145.29640000000001</v>
      </c>
      <c r="D69" s="1">
        <v>177.8732</v>
      </c>
      <c r="E69" s="1">
        <v>53.324100000000001</v>
      </c>
      <c r="F69" s="1">
        <v>43.271500000000003</v>
      </c>
      <c r="G69" s="1">
        <v>77.090500000000006</v>
      </c>
      <c r="H69" s="1"/>
      <c r="I69" s="1"/>
      <c r="J69" s="1"/>
      <c r="K69" s="1">
        <f t="shared" si="8"/>
        <v>0.76085571094263771</v>
      </c>
      <c r="L69" s="1">
        <f t="shared" si="9"/>
        <v>0.60823700444323869</v>
      </c>
      <c r="M69" s="1">
        <f t="shared" si="10"/>
        <v>0.19536744477427725</v>
      </c>
      <c r="N69" s="1">
        <f t="shared" si="11"/>
        <v>0.64706847750646723</v>
      </c>
      <c r="O69" s="1">
        <f t="shared" si="12"/>
        <v>6.0850120010587608E-2</v>
      </c>
      <c r="P69" s="1">
        <f t="shared" si="13"/>
        <v>0.35500134008159873</v>
      </c>
      <c r="Q69" s="1">
        <f t="shared" si="14"/>
        <v>0.43789668295980122</v>
      </c>
      <c r="R69">
        <f t="shared" si="15"/>
        <v>0.11327361834515753</v>
      </c>
      <c r="V69">
        <v>31.151199999999999</v>
      </c>
      <c r="W69">
        <v>104.2234</v>
      </c>
      <c r="X69">
        <v>147.81559999999999</v>
      </c>
      <c r="Y69">
        <v>77.084100000000007</v>
      </c>
      <c r="Z69">
        <v>216.6164</v>
      </c>
      <c r="AA69">
        <v>57.357100000000003</v>
      </c>
      <c r="AE69">
        <v>0.39499110755414857</v>
      </c>
      <c r="AF69">
        <v>1.6495632231674062</v>
      </c>
      <c r="AG69">
        <v>1.437881136425297</v>
      </c>
      <c r="AH69">
        <v>0.53965909323936223</v>
      </c>
      <c r="AI69">
        <v>2.9115867741314534</v>
      </c>
      <c r="AJ69">
        <v>0.82050767838039407</v>
      </c>
      <c r="AK69">
        <v>1.2923648354830102</v>
      </c>
      <c r="AL69">
        <v>0.38145074331631817</v>
      </c>
    </row>
    <row r="70" spans="1:38" x14ac:dyDescent="0.2">
      <c r="A70" s="1">
        <v>67</v>
      </c>
      <c r="B70" s="1">
        <v>29.8383</v>
      </c>
      <c r="C70" s="1">
        <v>152.8904</v>
      </c>
      <c r="D70" s="1">
        <v>190.03710000000001</v>
      </c>
      <c r="E70" s="1">
        <v>50.395099999999999</v>
      </c>
      <c r="F70" s="1">
        <v>46.191099999999999</v>
      </c>
      <c r="G70" s="1">
        <v>70.510999999999996</v>
      </c>
      <c r="H70" s="1"/>
      <c r="I70" s="1"/>
      <c r="J70" s="1"/>
      <c r="K70" s="1">
        <f t="shared" si="8"/>
        <v>0.52126786342478082</v>
      </c>
      <c r="L70" s="1">
        <f t="shared" si="9"/>
        <v>0.69229243741846691</v>
      </c>
      <c r="M70" s="1">
        <f t="shared" si="10"/>
        <v>0.2771129244839235</v>
      </c>
      <c r="N70" s="1">
        <f t="shared" si="11"/>
        <v>0.55659787283397499</v>
      </c>
      <c r="O70" s="1">
        <f t="shared" si="12"/>
        <v>0.13242744019553399</v>
      </c>
      <c r="P70" s="1">
        <f t="shared" si="13"/>
        <v>0.23935503713808567</v>
      </c>
      <c r="Q70" s="1">
        <f t="shared" si="14"/>
        <v>0.40317559591579433</v>
      </c>
      <c r="R70">
        <f t="shared" si="15"/>
        <v>8.8901867841899532E-2</v>
      </c>
      <c r="V70">
        <v>34.232599999999998</v>
      </c>
      <c r="W70">
        <v>100.2204</v>
      </c>
      <c r="X70">
        <v>152.09379999999999</v>
      </c>
      <c r="Y70">
        <v>134.51740000000001</v>
      </c>
      <c r="Z70">
        <v>185.9931</v>
      </c>
      <c r="AA70">
        <v>65.928600000000003</v>
      </c>
      <c r="AE70">
        <v>0.53298019300887756</v>
      </c>
      <c r="AF70">
        <v>1.547799112782031</v>
      </c>
      <c r="AG70">
        <v>1.5084402863245951</v>
      </c>
      <c r="AH70">
        <v>1.6868178795486564</v>
      </c>
      <c r="AI70">
        <v>2.3586014264834465</v>
      </c>
      <c r="AJ70">
        <v>1.0925660907694017</v>
      </c>
      <c r="AK70">
        <v>1.4545341648195016</v>
      </c>
      <c r="AL70">
        <v>0.24921076540327389</v>
      </c>
    </row>
    <row r="71" spans="1:38" x14ac:dyDescent="0.2">
      <c r="A71" s="1">
        <v>68</v>
      </c>
      <c r="B71" s="1">
        <v>24.0489</v>
      </c>
      <c r="C71" s="1">
        <v>116.1669</v>
      </c>
      <c r="D71" s="1">
        <v>153.333</v>
      </c>
      <c r="E71" s="1">
        <v>70.135800000000003</v>
      </c>
      <c r="F71" s="1">
        <v>45.308599999999998</v>
      </c>
      <c r="G71" s="1">
        <v>68.139399999999995</v>
      </c>
      <c r="H71" s="1"/>
      <c r="I71" s="1"/>
      <c r="J71" s="1"/>
      <c r="K71" s="1">
        <f t="shared" si="8"/>
        <v>0.22610265064417917</v>
      </c>
      <c r="L71" s="1">
        <f t="shared" si="9"/>
        <v>0.28581236198183341</v>
      </c>
      <c r="M71" s="1">
        <f t="shared" si="10"/>
        <v>3.0449086256806843E-2</v>
      </c>
      <c r="N71" s="1">
        <f t="shared" si="11"/>
        <v>1.1663462735366952</v>
      </c>
      <c r="O71" s="1">
        <f t="shared" si="12"/>
        <v>0.11079194729814554</v>
      </c>
      <c r="P71" s="1">
        <f t="shared" si="13"/>
        <v>0.19766998932885471</v>
      </c>
      <c r="Q71" s="1">
        <f t="shared" si="14"/>
        <v>0.33619538484108585</v>
      </c>
      <c r="R71">
        <f t="shared" si="15"/>
        <v>0.17002805171240401</v>
      </c>
      <c r="V71">
        <v>34.554299999999998</v>
      </c>
      <c r="W71">
        <v>96.135300000000001</v>
      </c>
      <c r="X71">
        <v>170.22499999999999</v>
      </c>
      <c r="Y71">
        <v>197.2687</v>
      </c>
      <c r="Z71">
        <v>193.637</v>
      </c>
      <c r="AA71">
        <v>82.741100000000003</v>
      </c>
      <c r="AE71">
        <v>0.54738633592793584</v>
      </c>
      <c r="AF71">
        <v>1.443947859388252</v>
      </c>
      <c r="AG71">
        <v>1.8074730708260576</v>
      </c>
      <c r="AH71">
        <v>2.9401971063618535</v>
      </c>
      <c r="AI71">
        <v>2.496632425718885</v>
      </c>
      <c r="AJ71">
        <v>1.6261928840133135</v>
      </c>
      <c r="AK71">
        <v>1.8103049470393831</v>
      </c>
      <c r="AL71">
        <v>0.34209101639414852</v>
      </c>
    </row>
    <row r="72" spans="1:38" x14ac:dyDescent="0.2">
      <c r="A72" s="1">
        <v>69</v>
      </c>
      <c r="B72" s="1">
        <v>26.082699999999999</v>
      </c>
      <c r="C72" s="1">
        <v>114.462</v>
      </c>
      <c r="D72" s="1">
        <v>172.13399999999999</v>
      </c>
      <c r="E72" s="1">
        <v>73.814800000000005</v>
      </c>
      <c r="F72" s="1">
        <v>47.537999999999997</v>
      </c>
      <c r="G72" s="1">
        <v>68.559899999999999</v>
      </c>
      <c r="H72" s="1"/>
      <c r="I72" s="1"/>
      <c r="J72" s="1"/>
      <c r="K72" s="1">
        <f t="shared" si="8"/>
        <v>0.32979336293788619</v>
      </c>
      <c r="L72" s="1">
        <f t="shared" si="9"/>
        <v>0.26694139705169567</v>
      </c>
      <c r="M72" s="1">
        <f t="shared" si="10"/>
        <v>0.1567980996506243</v>
      </c>
      <c r="N72" s="1">
        <f t="shared" si="11"/>
        <v>1.2799827892724751</v>
      </c>
      <c r="O72" s="1">
        <f t="shared" si="12"/>
        <v>0.16544822816549706</v>
      </c>
      <c r="P72" s="1">
        <f t="shared" si="13"/>
        <v>0.20506101758141915</v>
      </c>
      <c r="Q72" s="1">
        <f t="shared" si="14"/>
        <v>0.40067081577659963</v>
      </c>
      <c r="R72">
        <f t="shared" si="15"/>
        <v>0.17787293948487487</v>
      </c>
      <c r="V72">
        <v>28.179600000000001</v>
      </c>
      <c r="W72">
        <v>95.591200000000001</v>
      </c>
      <c r="X72">
        <v>187.7063</v>
      </c>
      <c r="Y72">
        <v>174.76779999999999</v>
      </c>
      <c r="Z72">
        <v>160.113</v>
      </c>
      <c r="AA72">
        <v>87.098200000000006</v>
      </c>
      <c r="AE72">
        <v>0.26191900839880605</v>
      </c>
      <c r="AF72">
        <v>1.4301157703398677</v>
      </c>
      <c r="AG72">
        <v>2.0957872373294006</v>
      </c>
      <c r="AH72">
        <v>2.4907695941891803</v>
      </c>
      <c r="AI72">
        <v>1.8912672039906</v>
      </c>
      <c r="AJ72">
        <v>1.7644867309036065</v>
      </c>
      <c r="AK72">
        <v>1.6557242575252433</v>
      </c>
      <c r="AL72">
        <v>0.3136802064579865</v>
      </c>
    </row>
    <row r="73" spans="1:38" x14ac:dyDescent="0.2">
      <c r="A73" s="1">
        <v>70</v>
      </c>
      <c r="B73" s="1">
        <v>20.319500000000001</v>
      </c>
      <c r="C73" s="1">
        <v>101.1507</v>
      </c>
      <c r="D73" s="1">
        <v>166.95570000000001</v>
      </c>
      <c r="E73" s="1">
        <v>62.040100000000002</v>
      </c>
      <c r="F73" s="1">
        <v>42.7044</v>
      </c>
      <c r="G73" s="1">
        <v>55.864699999999999</v>
      </c>
      <c r="H73" s="1"/>
      <c r="I73" s="1"/>
      <c r="J73" s="1"/>
      <c r="K73" s="1">
        <f t="shared" si="8"/>
        <v>3.5963923911879581E-2</v>
      </c>
      <c r="L73" s="1">
        <f t="shared" si="9"/>
        <v>0.11960309247398218</v>
      </c>
      <c r="M73" s="1">
        <f t="shared" si="10"/>
        <v>0.12199819028105871</v>
      </c>
      <c r="N73" s="1">
        <f t="shared" si="11"/>
        <v>0.91628725194328609</v>
      </c>
      <c r="O73" s="1">
        <f t="shared" si="12"/>
        <v>4.6947017435959783E-2</v>
      </c>
      <c r="P73" s="1">
        <f t="shared" si="13"/>
        <v>-1.8079486275786493E-2</v>
      </c>
      <c r="Q73" s="1">
        <f t="shared" si="14"/>
        <v>0.20378666496173001</v>
      </c>
      <c r="R73">
        <f t="shared" si="15"/>
        <v>0.14415513072507388</v>
      </c>
      <c r="V73">
        <v>22.087900000000001</v>
      </c>
      <c r="W73">
        <v>93.320700000000002</v>
      </c>
      <c r="X73">
        <v>172.25</v>
      </c>
      <c r="Y73">
        <v>133.42599999999999</v>
      </c>
      <c r="Z73">
        <v>176.9144</v>
      </c>
      <c r="AA73">
        <v>93.776799999999994</v>
      </c>
      <c r="AE73">
        <v>-1.0875212365967255E-2</v>
      </c>
      <c r="AF73">
        <v>1.3723952076044206</v>
      </c>
      <c r="AG73">
        <v>1.8408708265518487</v>
      </c>
      <c r="AH73">
        <v>1.6650185209992088</v>
      </c>
      <c r="AI73">
        <v>2.1946612869265745</v>
      </c>
      <c r="AJ73">
        <v>1.9764647176015266</v>
      </c>
      <c r="AK73">
        <v>1.5064225578862687</v>
      </c>
      <c r="AL73">
        <v>0.32412838805149974</v>
      </c>
    </row>
    <row r="74" spans="1:38" x14ac:dyDescent="0.2">
      <c r="A74" s="1">
        <v>71</v>
      </c>
      <c r="B74" s="1">
        <v>24.2744</v>
      </c>
      <c r="C74" s="1">
        <v>95.495599999999996</v>
      </c>
      <c r="D74" s="1">
        <v>147.30930000000001</v>
      </c>
      <c r="E74" s="1">
        <v>70.018500000000003</v>
      </c>
      <c r="F74" s="1">
        <v>38.983899999999998</v>
      </c>
      <c r="G74" s="1">
        <v>63.454000000000001</v>
      </c>
      <c r="H74" s="1"/>
      <c r="I74" s="1"/>
      <c r="J74" s="1"/>
      <c r="K74" s="1">
        <f t="shared" si="8"/>
        <v>0.23759948200529185</v>
      </c>
      <c r="L74" s="1">
        <f t="shared" si="9"/>
        <v>5.7008691760496048E-2</v>
      </c>
      <c r="M74" s="1">
        <f t="shared" si="10"/>
        <v>-1.0032194099575138E-2</v>
      </c>
      <c r="N74" s="1">
        <f t="shared" si="11"/>
        <v>1.162723125046397</v>
      </c>
      <c r="O74" s="1">
        <f t="shared" si="12"/>
        <v>-4.4265278682718616E-2</v>
      </c>
      <c r="P74" s="1">
        <f t="shared" si="13"/>
        <v>0.1153158305308405</v>
      </c>
      <c r="Q74" s="1">
        <f t="shared" si="14"/>
        <v>0.25305827609345527</v>
      </c>
      <c r="R74">
        <f t="shared" si="15"/>
        <v>0.18643635413486867</v>
      </c>
      <c r="V74">
        <v>24.850100000000001</v>
      </c>
      <c r="W74">
        <v>119.53189999999999</v>
      </c>
      <c r="X74">
        <v>169.0625</v>
      </c>
      <c r="Y74">
        <v>125.2779</v>
      </c>
      <c r="Z74">
        <v>128</v>
      </c>
      <c r="AA74">
        <v>71.495500000000007</v>
      </c>
      <c r="AE74">
        <v>0.11281968340967122</v>
      </c>
      <c r="AF74">
        <v>2.0387353150571186</v>
      </c>
      <c r="AG74">
        <v>1.7883002851316223</v>
      </c>
      <c r="AH74">
        <v>1.5022703503956258</v>
      </c>
      <c r="AI74">
        <v>1.311381350113962</v>
      </c>
      <c r="AJ74">
        <v>1.2692588488547272</v>
      </c>
      <c r="AK74">
        <v>1.3371276388271209</v>
      </c>
      <c r="AL74">
        <v>0.27247514975594495</v>
      </c>
    </row>
    <row r="75" spans="1:38" x14ac:dyDescent="0.2">
      <c r="A75" s="1">
        <v>72</v>
      </c>
      <c r="B75" s="1">
        <v>27.251899999999999</v>
      </c>
      <c r="C75" s="1">
        <v>94.942700000000002</v>
      </c>
      <c r="D75" s="1">
        <v>148.767</v>
      </c>
      <c r="E75" s="1">
        <v>70.219099999999997</v>
      </c>
      <c r="F75" s="1">
        <v>38.242400000000004</v>
      </c>
      <c r="G75" s="1">
        <v>58.885899999999999</v>
      </c>
      <c r="H75" s="1"/>
      <c r="I75" s="1"/>
      <c r="J75" s="1"/>
      <c r="K75" s="1">
        <f t="shared" si="8"/>
        <v>0.3894035413299613</v>
      </c>
      <c r="L75" s="1">
        <f t="shared" si="9"/>
        <v>5.0888827539795074E-2</v>
      </c>
      <c r="M75" s="1">
        <f t="shared" si="10"/>
        <v>-2.3596215318045751E-4</v>
      </c>
      <c r="N75" s="1">
        <f t="shared" si="11"/>
        <v>1.1689192340587908</v>
      </c>
      <c r="O75" s="1">
        <f t="shared" si="12"/>
        <v>-6.2443995944376871E-2</v>
      </c>
      <c r="P75" s="1">
        <f t="shared" si="13"/>
        <v>3.5023425868440435E-2</v>
      </c>
      <c r="Q75" s="1">
        <f t="shared" si="14"/>
        <v>0.26359251178323845</v>
      </c>
      <c r="R75">
        <f t="shared" si="15"/>
        <v>0.19225303132237831</v>
      </c>
      <c r="V75">
        <v>24.2028</v>
      </c>
      <c r="W75">
        <v>103.193</v>
      </c>
      <c r="X75">
        <v>163.62190000000001</v>
      </c>
      <c r="Y75">
        <v>134.35830000000001</v>
      </c>
      <c r="Z75">
        <v>135.1815</v>
      </c>
      <c r="AA75">
        <v>58.647300000000001</v>
      </c>
      <c r="AE75">
        <v>8.3832750517204721E-2</v>
      </c>
      <c r="AF75">
        <v>1.6233684344236914</v>
      </c>
      <c r="AG75">
        <v>1.6985699988097762</v>
      </c>
      <c r="AH75">
        <v>1.6836400547866839</v>
      </c>
      <c r="AI75">
        <v>1.4410624842221138</v>
      </c>
      <c r="AJ75">
        <v>0.86145847621791338</v>
      </c>
      <c r="AK75">
        <v>1.2319886998295637</v>
      </c>
      <c r="AL75">
        <v>0.26294053380406013</v>
      </c>
    </row>
    <row r="76" spans="1:38" x14ac:dyDescent="0.2">
      <c r="A76" s="1">
        <v>73</v>
      </c>
      <c r="B76" s="1">
        <v>23.2256</v>
      </c>
      <c r="C76" s="1">
        <v>106.6712</v>
      </c>
      <c r="D76" s="1">
        <v>122.67319999999999</v>
      </c>
      <c r="E76" s="1">
        <v>70.043199999999999</v>
      </c>
      <c r="F76" s="1">
        <v>35.609200000000001</v>
      </c>
      <c r="G76" s="1">
        <v>62.418900000000001</v>
      </c>
      <c r="H76" s="1"/>
      <c r="I76" s="1"/>
      <c r="J76" s="1"/>
      <c r="K76" s="1">
        <f t="shared" si="8"/>
        <v>0.18412774483662239</v>
      </c>
      <c r="L76" s="1">
        <f t="shared" si="9"/>
        <v>0.18070765103860523</v>
      </c>
      <c r="M76" s="1">
        <f t="shared" si="10"/>
        <v>-0.1755950327183417</v>
      </c>
      <c r="N76" s="1">
        <f t="shared" si="11"/>
        <v>1.1634860557174145</v>
      </c>
      <c r="O76" s="1">
        <f t="shared" si="12"/>
        <v>-0.12699989384511712</v>
      </c>
      <c r="P76" s="1">
        <f t="shared" si="13"/>
        <v>9.7122124599260576E-2</v>
      </c>
      <c r="Q76" s="1">
        <f t="shared" si="14"/>
        <v>0.22047477493807399</v>
      </c>
      <c r="R76">
        <f t="shared" si="15"/>
        <v>0.19874595348049323</v>
      </c>
      <c r="V76">
        <v>24.217099999999999</v>
      </c>
      <c r="W76">
        <v>116.3875</v>
      </c>
      <c r="X76">
        <v>145.52189999999999</v>
      </c>
      <c r="Y76">
        <v>106.0183</v>
      </c>
      <c r="Z76">
        <v>95.407499999999999</v>
      </c>
      <c r="AA76">
        <v>56.968800000000002</v>
      </c>
      <c r="AE76">
        <v>8.4473123049820562E-2</v>
      </c>
      <c r="AF76">
        <v>1.9587985004940973</v>
      </c>
      <c r="AG76">
        <v>1.400051787137274</v>
      </c>
      <c r="AH76">
        <v>1.1175837772611816</v>
      </c>
      <c r="AI76">
        <v>0.72283684500779566</v>
      </c>
      <c r="AJ76">
        <v>0.80818308157345808</v>
      </c>
      <c r="AK76">
        <v>1.0153211857539377</v>
      </c>
      <c r="AL76">
        <v>0.26099528196994048</v>
      </c>
    </row>
    <row r="77" spans="1:38" x14ac:dyDescent="0.2">
      <c r="A77" s="1">
        <v>74</v>
      </c>
      <c r="B77" s="1">
        <v>24.594000000000001</v>
      </c>
      <c r="C77" s="1">
        <v>89.892899999999997</v>
      </c>
      <c r="D77" s="1">
        <v>161.36600000000001</v>
      </c>
      <c r="E77" s="1">
        <v>90.293199999999999</v>
      </c>
      <c r="F77" s="1">
        <v>40.284500000000001</v>
      </c>
      <c r="G77" s="1">
        <v>66.351299999999995</v>
      </c>
      <c r="H77" s="1"/>
      <c r="I77" s="1"/>
      <c r="J77" s="1"/>
      <c r="K77" s="1">
        <f t="shared" si="8"/>
        <v>0.25389388246210615</v>
      </c>
      <c r="L77" s="1">
        <f t="shared" si="9"/>
        <v>-5.0057109693316098E-3</v>
      </c>
      <c r="M77" s="1">
        <f t="shared" si="10"/>
        <v>8.4433535200615056E-2</v>
      </c>
      <c r="N77" s="1">
        <f t="shared" si="11"/>
        <v>1.7889656544261778</v>
      </c>
      <c r="O77" s="1">
        <f t="shared" si="12"/>
        <v>-1.2379587960516397E-2</v>
      </c>
      <c r="P77" s="1">
        <f t="shared" si="13"/>
        <v>0.16624098191289677</v>
      </c>
      <c r="Q77" s="1">
        <f t="shared" si="14"/>
        <v>0.37935812584532463</v>
      </c>
      <c r="R77">
        <f t="shared" si="15"/>
        <v>0.28497532569640244</v>
      </c>
      <c r="V77">
        <v>23.586600000000001</v>
      </c>
      <c r="W77">
        <v>115.2462</v>
      </c>
      <c r="X77">
        <v>174.83439999999999</v>
      </c>
      <c r="Y77">
        <v>86.510099999999994</v>
      </c>
      <c r="Z77">
        <v>92.465800000000002</v>
      </c>
      <c r="AA77">
        <v>50.125</v>
      </c>
      <c r="AE77">
        <v>5.6238515929937935E-2</v>
      </c>
      <c r="AF77">
        <v>1.9297844162615645</v>
      </c>
      <c r="AG77">
        <v>1.8834946092173963</v>
      </c>
      <c r="AH77">
        <v>0.72793172810017281</v>
      </c>
      <c r="AI77">
        <v>0.66971660658880938</v>
      </c>
      <c r="AJ77">
        <v>0.59096166610266643</v>
      </c>
      <c r="AK77">
        <v>0.97635459036675787</v>
      </c>
      <c r="AL77">
        <v>0.30998997375227677</v>
      </c>
    </row>
    <row r="78" spans="1:38" x14ac:dyDescent="0.2">
      <c r="A78" s="1">
        <v>75</v>
      </c>
      <c r="B78" s="1">
        <v>22.909800000000001</v>
      </c>
      <c r="C78" s="1">
        <v>89.596500000000006</v>
      </c>
      <c r="D78" s="1">
        <v>142.9402</v>
      </c>
      <c r="E78" s="1">
        <v>67.385800000000003</v>
      </c>
      <c r="F78" s="1">
        <v>33.515799999999999</v>
      </c>
      <c r="G78" s="1">
        <v>64.473500000000001</v>
      </c>
      <c r="H78" s="1"/>
      <c r="I78" s="1"/>
      <c r="J78" s="1"/>
      <c r="K78" s="1">
        <f t="shared" si="8"/>
        <v>0.16802708255795554</v>
      </c>
      <c r="L78" s="1">
        <f t="shared" si="9"/>
        <v>-8.2864629226970209E-3</v>
      </c>
      <c r="M78" s="1">
        <f t="shared" si="10"/>
        <v>-3.9394008599810688E-2</v>
      </c>
      <c r="N78" s="1">
        <f t="shared" si="11"/>
        <v>1.0814045996379742</v>
      </c>
      <c r="O78" s="1">
        <f t="shared" si="12"/>
        <v>-0.17832197977304118</v>
      </c>
      <c r="P78" s="1">
        <f t="shared" si="13"/>
        <v>0.13323533898146919</v>
      </c>
      <c r="Q78" s="1">
        <f t="shared" si="14"/>
        <v>0.19277742831364167</v>
      </c>
      <c r="R78">
        <f t="shared" si="15"/>
        <v>0.18491990381358747</v>
      </c>
      <c r="V78">
        <v>21.4574</v>
      </c>
      <c r="W78">
        <v>97.614000000000004</v>
      </c>
      <c r="X78">
        <v>131.54689999999999</v>
      </c>
      <c r="Y78">
        <v>102.1335</v>
      </c>
      <c r="Z78">
        <v>75.551400000000001</v>
      </c>
      <c r="AA78">
        <v>47.3125</v>
      </c>
      <c r="AE78">
        <v>-3.9109819485850038E-2</v>
      </c>
      <c r="AF78">
        <v>1.4815393133045287</v>
      </c>
      <c r="AG78">
        <v>1.169566040832124</v>
      </c>
      <c r="AH78">
        <v>1.0399897254993233</v>
      </c>
      <c r="AI78">
        <v>0.36428200730468752</v>
      </c>
      <c r="AJ78">
        <v>0.50169324344104549</v>
      </c>
      <c r="AK78">
        <v>0.75299341848264323</v>
      </c>
      <c r="AL78">
        <v>0.23297744022045164</v>
      </c>
    </row>
    <row r="79" spans="1:38" x14ac:dyDescent="0.2">
      <c r="A79" s="1">
        <v>76</v>
      </c>
      <c r="B79" s="1">
        <v>19.7256</v>
      </c>
      <c r="C79" s="1">
        <v>95.470699999999994</v>
      </c>
      <c r="D79" s="1">
        <v>142.768</v>
      </c>
      <c r="E79" s="1">
        <v>56.435200000000002</v>
      </c>
      <c r="F79" s="1">
        <v>38.462600000000002</v>
      </c>
      <c r="G79" s="1">
        <v>63.642200000000003</v>
      </c>
      <c r="H79" s="1"/>
      <c r="I79" s="1"/>
      <c r="J79" s="1"/>
      <c r="K79" s="1">
        <f t="shared" si="8"/>
        <v>5.6846860166918653E-3</v>
      </c>
      <c r="L79" s="1">
        <f t="shared" si="9"/>
        <v>5.6733082031620176E-2</v>
      </c>
      <c r="M79" s="1">
        <f t="shared" si="10"/>
        <v>-4.0551250241553996E-2</v>
      </c>
      <c r="N79" s="1">
        <f t="shared" si="11"/>
        <v>0.74316376538512574</v>
      </c>
      <c r="O79" s="1">
        <f t="shared" si="12"/>
        <v>-5.7045542079215514E-2</v>
      </c>
      <c r="P79" s="1">
        <f t="shared" si="13"/>
        <v>0.11862377706385507</v>
      </c>
      <c r="Q79" s="1">
        <f t="shared" si="14"/>
        <v>0.13776808636275389</v>
      </c>
      <c r="R79">
        <f t="shared" si="15"/>
        <v>0.12391304275783371</v>
      </c>
      <c r="V79">
        <v>20.333300000000001</v>
      </c>
      <c r="W79">
        <v>92.0471</v>
      </c>
      <c r="X79">
        <v>127.21559999999999</v>
      </c>
      <c r="Y79">
        <v>121.4662</v>
      </c>
      <c r="Z79">
        <v>92.4041</v>
      </c>
      <c r="AA79">
        <v>48.897300000000001</v>
      </c>
      <c r="AE79">
        <v>-8.9448474304977918E-2</v>
      </c>
      <c r="AF79">
        <v>1.3400177979149841</v>
      </c>
      <c r="AG79">
        <v>1.0981311275604606</v>
      </c>
      <c r="AH79">
        <v>1.4261363802811604</v>
      </c>
      <c r="AI79">
        <v>0.66860244854738726</v>
      </c>
      <c r="AJ79">
        <v>0.55199461099096081</v>
      </c>
      <c r="AK79">
        <v>0.83257231516499586</v>
      </c>
      <c r="AL79">
        <v>0.2335289419361469</v>
      </c>
    </row>
    <row r="80" spans="1:38" x14ac:dyDescent="0.2">
      <c r="A80" s="1">
        <v>77</v>
      </c>
      <c r="B80" s="1">
        <v>21.116499999999998</v>
      </c>
      <c r="C80" s="1">
        <v>82.603999999999999</v>
      </c>
      <c r="D80" s="1">
        <v>148.56909999999999</v>
      </c>
      <c r="E80" s="1">
        <v>64.737700000000004</v>
      </c>
      <c r="F80" s="1">
        <v>35.041400000000003</v>
      </c>
      <c r="G80" s="1">
        <v>56.228999999999999</v>
      </c>
      <c r="H80" s="1"/>
      <c r="I80" s="1"/>
      <c r="J80" s="1"/>
      <c r="K80" s="1">
        <f t="shared" si="8"/>
        <v>7.6597957591732171E-2</v>
      </c>
      <c r="L80" s="1">
        <f t="shared" si="9"/>
        <v>-8.568409461604494E-2</v>
      </c>
      <c r="M80" s="1">
        <f t="shared" si="10"/>
        <v>-1.565916397669422E-3</v>
      </c>
      <c r="N80" s="1">
        <f t="shared" si="11"/>
        <v>0.99961040085571873</v>
      </c>
      <c r="O80" s="1">
        <f t="shared" si="12"/>
        <v>-0.14092015771722716</v>
      </c>
      <c r="P80" s="1">
        <f t="shared" si="13"/>
        <v>-1.1676272025110646E-2</v>
      </c>
      <c r="Q80" s="1">
        <f t="shared" si="14"/>
        <v>0.13939365294856645</v>
      </c>
      <c r="R80">
        <f t="shared" si="15"/>
        <v>0.17472299028804344</v>
      </c>
      <c r="V80">
        <v>23.054300000000001</v>
      </c>
      <c r="W80">
        <v>84.075999999999993</v>
      </c>
      <c r="X80">
        <v>97.134399999999999</v>
      </c>
      <c r="Y80">
        <v>111.64530000000001</v>
      </c>
      <c r="Z80">
        <v>100.8973</v>
      </c>
      <c r="AA80">
        <v>35.758899999999997</v>
      </c>
      <c r="AE80">
        <v>3.2401432075990985E-2</v>
      </c>
      <c r="AF80">
        <v>1.1373768035875134</v>
      </c>
      <c r="AG80">
        <v>0.60201035247963952</v>
      </c>
      <c r="AH80">
        <v>1.2299761087232848</v>
      </c>
      <c r="AI80">
        <v>0.82196982419416775</v>
      </c>
      <c r="AJ80">
        <v>0.13498332412964856</v>
      </c>
      <c r="AK80">
        <v>0.65978630753170753</v>
      </c>
      <c r="AL80">
        <v>0.20427763776318322</v>
      </c>
    </row>
    <row r="81" spans="1:38" x14ac:dyDescent="0.2">
      <c r="A81" s="1">
        <v>78</v>
      </c>
      <c r="B81" s="1">
        <v>12.3233</v>
      </c>
      <c r="C81" s="1">
        <v>82.397300000000001</v>
      </c>
      <c r="D81" s="1">
        <v>146.5103</v>
      </c>
      <c r="E81" s="1">
        <v>60.8673</v>
      </c>
      <c r="F81" s="1">
        <v>38.561500000000002</v>
      </c>
      <c r="G81" s="1">
        <v>61.655299999999997</v>
      </c>
      <c r="H81" s="1"/>
      <c r="I81" s="1"/>
      <c r="J81" s="1"/>
      <c r="K81" s="1">
        <f t="shared" si="8"/>
        <v>-0.37171218664124295</v>
      </c>
      <c r="L81" s="1">
        <f t="shared" si="9"/>
        <v>-8.7971987425628756E-2</v>
      </c>
      <c r="M81" s="1">
        <f t="shared" si="10"/>
        <v>-1.5401741554586098E-2</v>
      </c>
      <c r="N81" s="1">
        <f t="shared" si="11"/>
        <v>0.88006194461658793</v>
      </c>
      <c r="O81" s="1">
        <f t="shared" si="12"/>
        <v>-5.4620895906352371E-2</v>
      </c>
      <c r="P81" s="1">
        <f t="shared" si="13"/>
        <v>8.3700509441928431E-2</v>
      </c>
      <c r="Q81" s="1">
        <f t="shared" si="14"/>
        <v>7.2342607088451027E-2</v>
      </c>
      <c r="R81">
        <f t="shared" si="15"/>
        <v>0.17313229633460467</v>
      </c>
      <c r="V81">
        <v>24.5078</v>
      </c>
      <c r="W81">
        <v>79.427099999999996</v>
      </c>
      <c r="X81">
        <v>86.818700000000007</v>
      </c>
      <c r="Y81">
        <v>118.1718</v>
      </c>
      <c r="Z81">
        <v>71.732900000000001</v>
      </c>
      <c r="AA81">
        <v>32.5625</v>
      </c>
      <c r="AE81">
        <v>9.7491045793278039E-2</v>
      </c>
      <c r="AF81">
        <v>1.0191926485111777</v>
      </c>
      <c r="AG81">
        <v>0.4318764123608535</v>
      </c>
      <c r="AH81">
        <v>1.3603348347384641</v>
      </c>
      <c r="AI81">
        <v>0.29532880663742062</v>
      </c>
      <c r="AJ81">
        <v>3.3529960148989034E-2</v>
      </c>
      <c r="AK81">
        <v>0.53962561803169706</v>
      </c>
      <c r="AL81">
        <v>0.21805616809946257</v>
      </c>
    </row>
    <row r="82" spans="1:38" x14ac:dyDescent="0.2">
      <c r="A82" s="1">
        <v>79</v>
      </c>
      <c r="B82" s="1">
        <v>17.037600000000001</v>
      </c>
      <c r="C82" s="1">
        <v>97.802000000000007</v>
      </c>
      <c r="D82" s="1">
        <v>159.37010000000001</v>
      </c>
      <c r="E82" s="1">
        <v>61.098799999999997</v>
      </c>
      <c r="F82" s="1">
        <v>39.680300000000003</v>
      </c>
      <c r="G82" s="1">
        <v>62.784799999999997</v>
      </c>
      <c r="H82" s="1"/>
      <c r="I82" s="1"/>
      <c r="J82" s="1"/>
      <c r="K82" s="1">
        <f t="shared" si="8"/>
        <v>-0.13135958315701471</v>
      </c>
      <c r="L82" s="1">
        <f t="shared" si="9"/>
        <v>8.2537457972514397E-2</v>
      </c>
      <c r="M82" s="1">
        <f t="shared" si="10"/>
        <v>7.1020419098667228E-2</v>
      </c>
      <c r="N82" s="1">
        <f t="shared" si="11"/>
        <v>0.88721248916478923</v>
      </c>
      <c r="O82" s="1">
        <f t="shared" si="12"/>
        <v>-2.7192239301708537E-2</v>
      </c>
      <c r="P82" s="1">
        <f t="shared" si="13"/>
        <v>0.10355346166849545</v>
      </c>
      <c r="Q82" s="1">
        <f t="shared" si="14"/>
        <v>0.16429533424095719</v>
      </c>
      <c r="R82">
        <f t="shared" si="15"/>
        <v>0.14897009421316346</v>
      </c>
      <c r="V82">
        <v>19.757100000000001</v>
      </c>
      <c r="W82">
        <v>77.379900000000006</v>
      </c>
      <c r="X82">
        <v>73.662499999999994</v>
      </c>
      <c r="Y82">
        <v>102.958</v>
      </c>
      <c r="Z82">
        <v>67.143799999999999</v>
      </c>
      <c r="AA82">
        <v>35.933</v>
      </c>
      <c r="AE82">
        <v>-0.11525145705275973</v>
      </c>
      <c r="AF82">
        <v>0.96714880969505501</v>
      </c>
      <c r="AG82">
        <v>0.21489490427213673</v>
      </c>
      <c r="AH82">
        <v>1.056458088266429</v>
      </c>
      <c r="AI82">
        <v>0.2124603679357957</v>
      </c>
      <c r="AJ82">
        <v>0.14050923786667555</v>
      </c>
      <c r="AK82">
        <v>0.41270332516388869</v>
      </c>
      <c r="AL82">
        <v>0.19611911999720474</v>
      </c>
    </row>
    <row r="83" spans="1:38" x14ac:dyDescent="0.2">
      <c r="A83" s="1">
        <v>80</v>
      </c>
      <c r="B83" s="1">
        <v>18.383500000000002</v>
      </c>
      <c r="C83" s="1">
        <v>89.402199999999993</v>
      </c>
      <c r="D83" s="1">
        <v>126.85980000000001</v>
      </c>
      <c r="E83" s="1">
        <v>56.768500000000003</v>
      </c>
      <c r="F83" s="1">
        <v>38.8157</v>
      </c>
      <c r="G83" s="1">
        <v>50.1312</v>
      </c>
      <c r="H83" s="1"/>
      <c r="I83" s="1"/>
      <c r="J83" s="1"/>
      <c r="K83" s="1">
        <f t="shared" si="8"/>
        <v>-6.2740579481087702E-2</v>
      </c>
      <c r="L83" s="1">
        <f t="shared" si="9"/>
        <v>-1.043710430103359E-2</v>
      </c>
      <c r="M83" s="1">
        <f t="shared" si="10"/>
        <v>-0.14745967930764237</v>
      </c>
      <c r="N83" s="1">
        <f t="shared" si="11"/>
        <v>0.75345869626165074</v>
      </c>
      <c r="O83" s="1">
        <f t="shared" si="12"/>
        <v>-4.8388893306334148E-2</v>
      </c>
      <c r="P83" s="1">
        <f t="shared" si="13"/>
        <v>-0.11885584890617344</v>
      </c>
      <c r="Q83" s="1">
        <f t="shared" si="14"/>
        <v>6.0929431826563241E-2</v>
      </c>
      <c r="R83">
        <f t="shared" si="15"/>
        <v>0.13996231651079094</v>
      </c>
      <c r="V83">
        <v>20.688600000000001</v>
      </c>
      <c r="W83">
        <v>71.072900000000004</v>
      </c>
      <c r="X83">
        <v>71.615600000000001</v>
      </c>
      <c r="Y83">
        <v>102.1536</v>
      </c>
      <c r="Z83">
        <v>67.702100000000002</v>
      </c>
      <c r="AA83">
        <v>31.7545</v>
      </c>
      <c r="AE83">
        <v>-7.3537679840752185E-2</v>
      </c>
      <c r="AF83">
        <v>0.80681250087652834</v>
      </c>
      <c r="AG83">
        <v>0.18113595800294099</v>
      </c>
      <c r="AH83">
        <v>1.0403911980179634</v>
      </c>
      <c r="AI83">
        <v>0.22254196330898812</v>
      </c>
      <c r="AJ83">
        <v>7.8841341896682526E-3</v>
      </c>
      <c r="AK83">
        <v>0.36420467909255616</v>
      </c>
      <c r="AL83">
        <v>0.18486887943348429</v>
      </c>
    </row>
    <row r="84" spans="1:38" x14ac:dyDescent="0.2">
      <c r="A84" s="1">
        <v>81</v>
      </c>
      <c r="B84" s="1">
        <v>21.022600000000001</v>
      </c>
      <c r="C84" s="1">
        <v>84.328800000000001</v>
      </c>
      <c r="D84" s="1">
        <v>154.95570000000001</v>
      </c>
      <c r="E84" s="1">
        <v>84.018500000000003</v>
      </c>
      <c r="F84" s="1">
        <v>38.426099999999998</v>
      </c>
      <c r="G84" s="1">
        <v>54.7376</v>
      </c>
      <c r="H84" s="1"/>
      <c r="I84" s="1"/>
      <c r="J84" s="1"/>
      <c r="K84" s="1">
        <f t="shared" si="8"/>
        <v>7.1810585242249009E-2</v>
      </c>
      <c r="L84" s="1">
        <f t="shared" si="9"/>
        <v>-6.6592863276082631E-2</v>
      </c>
      <c r="M84" s="1">
        <f t="shared" si="10"/>
        <v>4.1354173434837209E-2</v>
      </c>
      <c r="N84" s="1">
        <f t="shared" si="11"/>
        <v>1.595153464894431</v>
      </c>
      <c r="O84" s="1">
        <f t="shared" si="12"/>
        <v>-5.7940381162223741E-2</v>
      </c>
      <c r="P84" s="1">
        <f t="shared" si="13"/>
        <v>-3.7890254274514847E-2</v>
      </c>
      <c r="Q84" s="1">
        <f t="shared" si="14"/>
        <v>0.25764912080978269</v>
      </c>
      <c r="R84">
        <f t="shared" si="15"/>
        <v>0.26847162831052968</v>
      </c>
      <c r="V84">
        <v>19.184799999999999</v>
      </c>
      <c r="W84">
        <v>78.582099999999997</v>
      </c>
      <c r="X84">
        <v>61.668799999999997</v>
      </c>
      <c r="Y84">
        <v>107.0055</v>
      </c>
      <c r="Z84">
        <v>65.219200000000001</v>
      </c>
      <c r="AA84">
        <v>27.741099999999999</v>
      </c>
      <c r="AE84">
        <v>-0.14087979274619183</v>
      </c>
      <c r="AF84">
        <v>0.99771109136013048</v>
      </c>
      <c r="AG84">
        <v>1.7086181877855728E-2</v>
      </c>
      <c r="AH84">
        <v>1.1373018703159867</v>
      </c>
      <c r="AI84">
        <v>0.17770658241681658</v>
      </c>
      <c r="AJ84">
        <v>-0.11950071470282936</v>
      </c>
      <c r="AK84">
        <v>0.3449042030869614</v>
      </c>
      <c r="AL84">
        <v>0.23388947632511373</v>
      </c>
    </row>
    <row r="85" spans="1:38" x14ac:dyDescent="0.2">
      <c r="A85" s="1">
        <v>82</v>
      </c>
      <c r="B85" s="1">
        <v>17.7331</v>
      </c>
      <c r="C85" s="1">
        <v>82.764600000000002</v>
      </c>
      <c r="D85" s="1">
        <v>151.47829999999999</v>
      </c>
      <c r="E85" s="1">
        <v>80.969099999999997</v>
      </c>
      <c r="F85" s="1">
        <v>40.068600000000004</v>
      </c>
      <c r="G85" s="1">
        <v>57.1434</v>
      </c>
      <c r="H85" s="1"/>
      <c r="I85" s="1"/>
      <c r="J85" s="1"/>
      <c r="K85" s="1">
        <f t="shared" si="8"/>
        <v>-9.5900398182939994E-2</v>
      </c>
      <c r="L85" s="1">
        <f t="shared" si="9"/>
        <v>-8.390646720811476E-2</v>
      </c>
      <c r="M85" s="1">
        <f t="shared" si="10"/>
        <v>1.7984881419749535E-2</v>
      </c>
      <c r="N85" s="1">
        <f t="shared" si="11"/>
        <v>1.5009639592992454</v>
      </c>
      <c r="O85" s="1">
        <f t="shared" si="12"/>
        <v>-1.7672622426857604E-2</v>
      </c>
      <c r="P85" s="1">
        <f t="shared" si="13"/>
        <v>4.3959187814169359E-3</v>
      </c>
      <c r="Q85" s="1">
        <f t="shared" si="14"/>
        <v>0.2209775452804166</v>
      </c>
      <c r="R85">
        <f t="shared" si="15"/>
        <v>0.25669687942930963</v>
      </c>
      <c r="V85">
        <v>20.976700000000001</v>
      </c>
      <c r="W85">
        <v>75.813100000000006</v>
      </c>
      <c r="X85">
        <v>61.403100000000002</v>
      </c>
      <c r="Y85">
        <v>83.555800000000005</v>
      </c>
      <c r="Z85">
        <v>68.051400000000001</v>
      </c>
      <c r="AA85">
        <v>36.473199999999999</v>
      </c>
      <c r="AE85">
        <v>-6.0636188466861286E-2</v>
      </c>
      <c r="AF85">
        <v>0.92731768100362211</v>
      </c>
      <c r="AG85">
        <v>1.2704066472254489E-2</v>
      </c>
      <c r="AH85">
        <v>0.66892325736292568</v>
      </c>
      <c r="AI85">
        <v>0.22884950632144754</v>
      </c>
      <c r="AJ85">
        <v>0.15765512299442933</v>
      </c>
      <c r="AK85">
        <v>0.32246890761463637</v>
      </c>
      <c r="AL85">
        <v>0.15963756893669906</v>
      </c>
    </row>
    <row r="86" spans="1:38" x14ac:dyDescent="0.2">
      <c r="A86" s="1">
        <v>83</v>
      </c>
      <c r="B86" s="1">
        <v>16.695499999999999</v>
      </c>
      <c r="C86" s="1">
        <v>81.100899999999996</v>
      </c>
      <c r="D86" s="1">
        <v>147.80619999999999</v>
      </c>
      <c r="E86" s="1">
        <v>75.114199999999997</v>
      </c>
      <c r="F86" s="1">
        <v>38.316000000000003</v>
      </c>
      <c r="G86" s="1">
        <v>54.547699999999999</v>
      </c>
      <c r="H86" s="1"/>
      <c r="I86" s="1"/>
      <c r="J86" s="1"/>
      <c r="K86" s="1">
        <f t="shared" si="8"/>
        <v>-0.14880111756338574</v>
      </c>
      <c r="L86" s="1">
        <f t="shared" si="9"/>
        <v>-0.10232140318926931</v>
      </c>
      <c r="M86" s="1">
        <f t="shared" si="10"/>
        <v>-6.6928597686679667E-3</v>
      </c>
      <c r="N86" s="1">
        <f t="shared" si="11"/>
        <v>1.320118502386656</v>
      </c>
      <c r="O86" s="1">
        <f t="shared" si="12"/>
        <v>-6.0639608094804329E-2</v>
      </c>
      <c r="P86" s="1">
        <f t="shared" si="13"/>
        <v>-4.1228081302248455E-2</v>
      </c>
      <c r="Q86" s="1">
        <f t="shared" si="14"/>
        <v>0.16007257207804668</v>
      </c>
      <c r="R86">
        <f t="shared" si="15"/>
        <v>0.23288098846276767</v>
      </c>
      <c r="V86">
        <v>19.081399999999999</v>
      </c>
      <c r="W86">
        <v>80.782700000000006</v>
      </c>
      <c r="X86">
        <v>65.209400000000002</v>
      </c>
      <c r="Y86">
        <v>89.570400000000006</v>
      </c>
      <c r="Z86">
        <v>55.565100000000001</v>
      </c>
      <c r="AA86">
        <v>31.3125</v>
      </c>
      <c r="AE86">
        <v>-0.14551017875126065</v>
      </c>
      <c r="AF86">
        <v>1.0536546590129054</v>
      </c>
      <c r="AG86">
        <v>7.5480302333527649E-2</v>
      </c>
      <c r="AH86">
        <v>0.78905741709492572</v>
      </c>
      <c r="AI86">
        <v>3.3760613845103186E-3</v>
      </c>
      <c r="AJ86">
        <v>-6.1448943672869358E-3</v>
      </c>
      <c r="AK86">
        <v>0.29498556111788693</v>
      </c>
      <c r="AL86">
        <v>0.20311084871745541</v>
      </c>
    </row>
    <row r="87" spans="1:38" x14ac:dyDescent="0.2">
      <c r="A87" s="1">
        <v>84</v>
      </c>
      <c r="B87" s="1">
        <v>22.857099999999999</v>
      </c>
      <c r="C87" s="1">
        <v>87.246600000000001</v>
      </c>
      <c r="D87" s="1">
        <v>150.06800000000001</v>
      </c>
      <c r="E87" s="1">
        <v>74.284000000000006</v>
      </c>
      <c r="F87" s="1">
        <v>34.416800000000002</v>
      </c>
      <c r="G87" s="1">
        <v>62.176000000000002</v>
      </c>
      <c r="H87" s="1"/>
      <c r="I87" s="1"/>
      <c r="J87" s="1"/>
      <c r="K87" s="1">
        <f t="shared" si="8"/>
        <v>0.16534023992943822</v>
      </c>
      <c r="L87" s="1">
        <f t="shared" si="9"/>
        <v>-3.4296716010462268E-2</v>
      </c>
      <c r="M87" s="1">
        <f t="shared" si="10"/>
        <v>8.5071933398974987E-3</v>
      </c>
      <c r="N87" s="1">
        <f t="shared" si="11"/>
        <v>1.2944753832336677</v>
      </c>
      <c r="O87" s="1">
        <f t="shared" si="12"/>
        <v>-0.15623293829933349</v>
      </c>
      <c r="P87" s="1">
        <f t="shared" si="13"/>
        <v>9.2852729206756718E-2</v>
      </c>
      <c r="Q87" s="1">
        <f t="shared" si="14"/>
        <v>0.22844098189999407</v>
      </c>
      <c r="R87">
        <f t="shared" si="15"/>
        <v>0.21788155932889211</v>
      </c>
      <c r="V87">
        <v>16.835899999999999</v>
      </c>
      <c r="W87">
        <v>67.642899999999997</v>
      </c>
      <c r="X87">
        <v>74.221900000000005</v>
      </c>
      <c r="Y87">
        <v>75.950599999999994</v>
      </c>
      <c r="Z87">
        <v>80.8322</v>
      </c>
      <c r="AA87">
        <v>20.442</v>
      </c>
      <c r="AE87">
        <v>-0.2460665788903513</v>
      </c>
      <c r="AF87">
        <v>0.71961517421606414</v>
      </c>
      <c r="AG87">
        <v>0.22412093121189366</v>
      </c>
      <c r="AH87">
        <v>0.51701883951405647</v>
      </c>
      <c r="AI87">
        <v>0.45964093413032664</v>
      </c>
      <c r="AJ87">
        <v>-0.35117329918262929</v>
      </c>
      <c r="AK87">
        <v>0.22052600016656007</v>
      </c>
      <c r="AL87">
        <v>0.17689315101861239</v>
      </c>
    </row>
    <row r="88" spans="1:38" x14ac:dyDescent="0.2">
      <c r="A88" s="1">
        <v>85</v>
      </c>
      <c r="B88" s="1">
        <v>19.139099999999999</v>
      </c>
      <c r="C88" s="1">
        <v>74.260300000000001</v>
      </c>
      <c r="D88" s="1">
        <v>147.501</v>
      </c>
      <c r="E88" s="1">
        <v>75.287000000000006</v>
      </c>
      <c r="F88" s="1">
        <v>36.143500000000003</v>
      </c>
      <c r="G88" s="1">
        <v>52.616999999999997</v>
      </c>
      <c r="H88" s="1"/>
      <c r="I88" s="1"/>
      <c r="J88" s="1"/>
      <c r="K88" s="1">
        <f t="shared" si="8"/>
        <v>-2.4217272268419396E-2</v>
      </c>
      <c r="L88" s="1">
        <f t="shared" si="9"/>
        <v>-0.17803770484983633</v>
      </c>
      <c r="M88" s="1">
        <f t="shared" si="10"/>
        <v>-8.7439059304567669E-3</v>
      </c>
      <c r="N88" s="1">
        <f t="shared" si="11"/>
        <v>1.3254559282956375</v>
      </c>
      <c r="O88" s="1">
        <f t="shared" si="12"/>
        <v>-0.11390092063823362</v>
      </c>
      <c r="P88" s="1">
        <f t="shared" si="13"/>
        <v>-7.5163534922286515E-2</v>
      </c>
      <c r="Q88" s="1">
        <f t="shared" si="14"/>
        <v>0.15423209828106751</v>
      </c>
      <c r="R88">
        <f t="shared" si="15"/>
        <v>0.23559085368723864</v>
      </c>
      <c r="V88">
        <v>18.724799999999998</v>
      </c>
      <c r="W88">
        <v>72.203599999999994</v>
      </c>
      <c r="X88">
        <v>56.581200000000003</v>
      </c>
      <c r="Y88">
        <v>82.212100000000007</v>
      </c>
      <c r="Z88">
        <v>64.9726</v>
      </c>
      <c r="AA88">
        <v>35.361600000000003</v>
      </c>
      <c r="AE88">
        <v>-0.16147918890026966</v>
      </c>
      <c r="AF88">
        <v>0.83555711232113061</v>
      </c>
      <c r="AG88">
        <v>-6.6822174680432639E-2</v>
      </c>
      <c r="AH88">
        <v>0.64208451988547277</v>
      </c>
      <c r="AI88">
        <v>0.17325356178448764</v>
      </c>
      <c r="AJ88">
        <v>0.12237306837019558</v>
      </c>
      <c r="AK88">
        <v>0.25749448313009743</v>
      </c>
      <c r="AL88">
        <v>0.16208438764859778</v>
      </c>
    </row>
    <row r="89" spans="1:38" x14ac:dyDescent="0.2">
      <c r="A89" s="1">
        <v>86</v>
      </c>
      <c r="B89" s="1">
        <v>12.984999999999999</v>
      </c>
      <c r="C89" s="1">
        <v>99.641300000000001</v>
      </c>
      <c r="D89" s="1">
        <v>157.43709999999999</v>
      </c>
      <c r="E89" s="1">
        <v>74.419799999999995</v>
      </c>
      <c r="F89" s="1">
        <v>34.571399999999997</v>
      </c>
      <c r="G89" s="1">
        <v>52.228999999999999</v>
      </c>
      <c r="H89" s="1"/>
      <c r="I89" s="1"/>
      <c r="J89" s="1"/>
      <c r="K89" s="1">
        <f t="shared" si="8"/>
        <v>-0.33797625177805779</v>
      </c>
      <c r="L89" s="1">
        <f t="shared" si="9"/>
        <v>0.10289605131875312</v>
      </c>
      <c r="M89" s="1">
        <f t="shared" si="10"/>
        <v>5.8030012051688236E-2</v>
      </c>
      <c r="N89" s="1">
        <f t="shared" si="11"/>
        <v>1.2986699575301934</v>
      </c>
      <c r="O89" s="1">
        <f t="shared" si="12"/>
        <v>-0.1524427431696608</v>
      </c>
      <c r="P89" s="1">
        <f t="shared" si="13"/>
        <v>-8.1983318422869059E-2</v>
      </c>
      <c r="Q89" s="1">
        <f t="shared" si="14"/>
        <v>0.14786561792167455</v>
      </c>
      <c r="R89">
        <f t="shared" si="15"/>
        <v>0.23899102449657639</v>
      </c>
      <c r="V89">
        <v>23.276499999999999</v>
      </c>
      <c r="W89">
        <v>73.138300000000001</v>
      </c>
      <c r="X89">
        <v>58.712499999999999</v>
      </c>
      <c r="Y89">
        <v>101.4333</v>
      </c>
      <c r="Z89">
        <v>56.3459</v>
      </c>
      <c r="AA89">
        <v>27.419599999999999</v>
      </c>
      <c r="AE89">
        <v>4.2351836044330182E-2</v>
      </c>
      <c r="AF89">
        <v>0.85931901938513533</v>
      </c>
      <c r="AG89">
        <v>-3.1671242938023675E-2</v>
      </c>
      <c r="AH89">
        <v>1.0260041007454999</v>
      </c>
      <c r="AI89">
        <v>1.7475487620205475E-2</v>
      </c>
      <c r="AJ89">
        <v>-0.12970508728441554</v>
      </c>
      <c r="AK89">
        <v>0.29729568559545522</v>
      </c>
      <c r="AL89">
        <v>0.20661806889057963</v>
      </c>
    </row>
    <row r="90" spans="1:38" x14ac:dyDescent="0.2">
      <c r="A90" s="1">
        <v>87</v>
      </c>
      <c r="B90" s="1">
        <v>15.263199999999999</v>
      </c>
      <c r="C90" s="1">
        <v>93.146900000000002</v>
      </c>
      <c r="D90" s="1">
        <v>145.8484</v>
      </c>
      <c r="E90" s="1">
        <v>67.898099999999999</v>
      </c>
      <c r="F90" s="1">
        <v>40.045099999999998</v>
      </c>
      <c r="G90" s="1">
        <v>56.133699999999997</v>
      </c>
      <c r="H90" s="1"/>
      <c r="I90" s="1"/>
      <c r="J90" s="1"/>
      <c r="K90" s="1">
        <f t="shared" si="8"/>
        <v>-0.22182511560561044</v>
      </c>
      <c r="L90" s="1">
        <f t="shared" si="9"/>
        <v>3.1011721069303253E-2</v>
      </c>
      <c r="M90" s="1">
        <f t="shared" si="10"/>
        <v>-1.984993111712895E-2</v>
      </c>
      <c r="N90" s="1">
        <f t="shared" si="11"/>
        <v>1.0972284612882703</v>
      </c>
      <c r="O90" s="1">
        <f t="shared" si="12"/>
        <v>-1.8248751699479416E-2</v>
      </c>
      <c r="P90" s="1">
        <f t="shared" si="13"/>
        <v>-1.335133740553727E-2</v>
      </c>
      <c r="Q90" s="1">
        <f t="shared" si="14"/>
        <v>0.14249417442163625</v>
      </c>
      <c r="R90">
        <f t="shared" si="15"/>
        <v>0.1943498702055983</v>
      </c>
      <c r="V90">
        <v>22.543900000000001</v>
      </c>
      <c r="W90">
        <v>82.048599999999993</v>
      </c>
      <c r="X90">
        <v>54.918799999999997</v>
      </c>
      <c r="Y90">
        <v>107.76049999999999</v>
      </c>
      <c r="Z90">
        <v>66.808199999999999</v>
      </c>
      <c r="AA90">
        <v>26.696400000000001</v>
      </c>
      <c r="AE90">
        <v>9.5450586041620211E-3</v>
      </c>
      <c r="AF90">
        <v>1.0858363196016751</v>
      </c>
      <c r="AG90">
        <v>-9.4239670541447496E-2</v>
      </c>
      <c r="AH90">
        <v>1.152382056961426</v>
      </c>
      <c r="AI90">
        <v>0.20640021495846567</v>
      </c>
      <c r="AJ90">
        <v>-0.15265937111335212</v>
      </c>
      <c r="AK90">
        <v>0.36787743474515494</v>
      </c>
      <c r="AL90">
        <v>0.24289231030615513</v>
      </c>
    </row>
    <row r="91" spans="1:38" x14ac:dyDescent="0.2">
      <c r="A91" s="1">
        <v>88</v>
      </c>
      <c r="B91" s="1">
        <v>11.364699999999999</v>
      </c>
      <c r="C91" s="1">
        <v>92.342500000000001</v>
      </c>
      <c r="D91" s="1">
        <v>160.10509999999999</v>
      </c>
      <c r="E91" s="1">
        <v>66.006200000000007</v>
      </c>
      <c r="F91" s="1">
        <v>37.5015</v>
      </c>
      <c r="G91" s="1">
        <v>52.0122</v>
      </c>
      <c r="H91" s="1"/>
      <c r="I91" s="1"/>
      <c r="J91" s="1"/>
      <c r="K91" s="1">
        <f t="shared" si="8"/>
        <v>-0.42058519126546734</v>
      </c>
      <c r="L91" s="1">
        <f t="shared" si="9"/>
        <v>2.2108087900318041E-2</v>
      </c>
      <c r="M91" s="1">
        <f t="shared" si="10"/>
        <v>7.5959865130498197E-2</v>
      </c>
      <c r="N91" s="1">
        <f t="shared" si="11"/>
        <v>1.0387916784340925</v>
      </c>
      <c r="O91" s="1">
        <f t="shared" si="12"/>
        <v>-8.0608003522479044E-2</v>
      </c>
      <c r="P91" s="1">
        <f t="shared" si="13"/>
        <v>-8.5793960337627539E-2</v>
      </c>
      <c r="Q91" s="1">
        <f t="shared" si="14"/>
        <v>9.1645412723222477E-2</v>
      </c>
      <c r="R91">
        <f t="shared" si="15"/>
        <v>0.20213062499120188</v>
      </c>
      <c r="V91">
        <v>20.3475</v>
      </c>
      <c r="W91">
        <v>71.820700000000002</v>
      </c>
      <c r="X91">
        <v>46.546900000000001</v>
      </c>
      <c r="Y91">
        <v>116.9104</v>
      </c>
      <c r="Z91">
        <v>78.0959</v>
      </c>
      <c r="AA91">
        <v>41.178600000000003</v>
      </c>
      <c r="AE91">
        <v>-8.8812579901960786E-2</v>
      </c>
      <c r="AF91">
        <v>0.82582304340617696</v>
      </c>
      <c r="AG91">
        <v>-0.23231506370724961</v>
      </c>
      <c r="AH91">
        <v>1.3351399374741497</v>
      </c>
      <c r="AI91">
        <v>0.41022974047160138</v>
      </c>
      <c r="AJ91">
        <v>0.30700397134713742</v>
      </c>
      <c r="AK91">
        <v>0.42617817484830917</v>
      </c>
      <c r="AL91">
        <v>0.2379925189945655</v>
      </c>
    </row>
    <row r="92" spans="1:38" x14ac:dyDescent="0.2">
      <c r="A92" s="1">
        <v>89</v>
      </c>
      <c r="B92" s="1">
        <v>22.364699999999999</v>
      </c>
      <c r="C92" s="1">
        <v>88.145700000000005</v>
      </c>
      <c r="D92" s="1">
        <v>136.0155</v>
      </c>
      <c r="E92" s="1">
        <v>61.6265</v>
      </c>
      <c r="F92" s="1">
        <v>36.136099999999999</v>
      </c>
      <c r="G92" s="1">
        <v>53.5379</v>
      </c>
      <c r="H92" s="1"/>
      <c r="I92" s="1"/>
      <c r="J92" s="1"/>
      <c r="K92" s="1">
        <f t="shared" si="8"/>
        <v>0.14023585074002856</v>
      </c>
      <c r="L92" s="1">
        <f t="shared" si="9"/>
        <v>-2.4344880378643984E-2</v>
      </c>
      <c r="M92" s="1">
        <f t="shared" si="10"/>
        <v>-8.5930310554396538E-2</v>
      </c>
      <c r="N92" s="1">
        <f t="shared" si="11"/>
        <v>0.90351202418891841</v>
      </c>
      <c r="O92" s="1">
        <f t="shared" si="12"/>
        <v>-0.1140823400687614</v>
      </c>
      <c r="P92" s="1">
        <f t="shared" si="13"/>
        <v>-5.8977095165362536E-2</v>
      </c>
      <c r="Q92" s="1">
        <f t="shared" si="14"/>
        <v>0.12673554146029709</v>
      </c>
      <c r="R92">
        <f t="shared" si="15"/>
        <v>0.15959307173910178</v>
      </c>
      <c r="V92">
        <v>15.646000000000001</v>
      </c>
      <c r="W92">
        <v>72.475700000000003</v>
      </c>
      <c r="X92">
        <v>61.215600000000002</v>
      </c>
      <c r="Y92">
        <v>97.961600000000004</v>
      </c>
      <c r="Z92">
        <v>61.085599999999999</v>
      </c>
      <c r="AA92">
        <v>35.031199999999998</v>
      </c>
      <c r="AE92">
        <v>-0.29935184298543199</v>
      </c>
      <c r="AF92">
        <v>0.84247442794337923</v>
      </c>
      <c r="AG92">
        <v>9.6116816828293993E-3</v>
      </c>
      <c r="AH92">
        <v>0.95666120806076871</v>
      </c>
      <c r="AI92">
        <v>0.10306341094157379</v>
      </c>
      <c r="AJ92">
        <v>0.11188621082445337</v>
      </c>
      <c r="AK92">
        <v>0.28739084941126208</v>
      </c>
      <c r="AL92">
        <v>0.20349015766255671</v>
      </c>
    </row>
    <row r="93" spans="1:38" x14ac:dyDescent="0.2">
      <c r="A93" s="1">
        <v>90</v>
      </c>
      <c r="B93" s="1">
        <v>14.2143</v>
      </c>
      <c r="C93" s="1">
        <v>85.584100000000007</v>
      </c>
      <c r="D93" s="1">
        <v>146.23089999999999</v>
      </c>
      <c r="E93" s="1">
        <v>69.737700000000004</v>
      </c>
      <c r="F93" s="1">
        <v>33.938800000000001</v>
      </c>
      <c r="G93" s="1">
        <v>57.669899999999998</v>
      </c>
      <c r="H93" s="1"/>
      <c r="I93" s="1"/>
      <c r="J93" s="1"/>
      <c r="K93" s="1">
        <f t="shared" si="8"/>
        <v>-0.27530195114738903</v>
      </c>
      <c r="L93" s="1">
        <f t="shared" si="9"/>
        <v>-5.2698369595044377E-2</v>
      </c>
      <c r="M93" s="1">
        <f t="shared" si="10"/>
        <v>-1.7279403080155686E-2</v>
      </c>
      <c r="N93" s="1">
        <f t="shared" si="11"/>
        <v>1.1540498079443022</v>
      </c>
      <c r="O93" s="1">
        <f t="shared" si="12"/>
        <v>-0.16795165286585101</v>
      </c>
      <c r="P93" s="1">
        <f t="shared" si="13"/>
        <v>1.3650083763521862E-2</v>
      </c>
      <c r="Q93" s="1">
        <f t="shared" si="14"/>
        <v>0.10907808583656399</v>
      </c>
      <c r="R93">
        <f t="shared" si="15"/>
        <v>0.21351844019343563</v>
      </c>
      <c r="V93">
        <v>15.633100000000001</v>
      </c>
      <c r="W93">
        <v>82.232500000000002</v>
      </c>
      <c r="X93">
        <v>71.846900000000005</v>
      </c>
      <c r="Y93">
        <v>98.583200000000005</v>
      </c>
      <c r="Z93">
        <v>61.267099999999999</v>
      </c>
      <c r="AA93">
        <v>35.477699999999999</v>
      </c>
      <c r="AE93">
        <v>-0.29992952170366594</v>
      </c>
      <c r="AF93">
        <v>1.0905114182526547</v>
      </c>
      <c r="AG93">
        <v>0.18495072387917588</v>
      </c>
      <c r="AH93">
        <v>0.96907689550289466</v>
      </c>
      <c r="AI93">
        <v>0.10634087746536819</v>
      </c>
      <c r="AJ93">
        <v>0.12605806885766715</v>
      </c>
      <c r="AK93">
        <v>0.36283474370901581</v>
      </c>
      <c r="AL93">
        <v>0.22284481764071243</v>
      </c>
    </row>
    <row r="94" spans="1:38" x14ac:dyDescent="0.2">
      <c r="A94" s="1">
        <v>91</v>
      </c>
      <c r="B94" s="1">
        <v>14.815799999999999</v>
      </c>
      <c r="C94" s="1">
        <v>82.611500000000007</v>
      </c>
      <c r="D94" s="1">
        <v>142.14850000000001</v>
      </c>
      <c r="E94" s="1">
        <v>63.777799999999999</v>
      </c>
      <c r="F94" s="1">
        <v>40.101999999999997</v>
      </c>
      <c r="G94" s="1">
        <v>58.620199999999997</v>
      </c>
      <c r="H94" s="1"/>
      <c r="I94" s="1"/>
      <c r="J94" s="1"/>
      <c r="K94" s="1">
        <f t="shared" si="8"/>
        <v>-0.24463523689590672</v>
      </c>
      <c r="L94" s="1">
        <f t="shared" si="9"/>
        <v>-8.5601079637467797E-2</v>
      </c>
      <c r="M94" s="1">
        <f t="shared" si="10"/>
        <v>-4.4714497611240099E-2</v>
      </c>
      <c r="N94" s="1">
        <f t="shared" si="11"/>
        <v>0.96996112348285235</v>
      </c>
      <c r="O94" s="1">
        <f t="shared" si="12"/>
        <v>-1.6853783375557176E-2</v>
      </c>
      <c r="P94" s="1">
        <f t="shared" si="13"/>
        <v>3.0353280311469291E-2</v>
      </c>
      <c r="Q94" s="1">
        <f t="shared" si="14"/>
        <v>0.10141830104569165</v>
      </c>
      <c r="R94">
        <f t="shared" si="15"/>
        <v>0.17790346185958356</v>
      </c>
      <c r="V94">
        <v>17.7455</v>
      </c>
      <c r="W94">
        <v>77.430099999999996</v>
      </c>
      <c r="X94">
        <v>88.043700000000001</v>
      </c>
      <c r="Y94">
        <v>90.701999999999998</v>
      </c>
      <c r="Z94">
        <v>62.650700000000001</v>
      </c>
      <c r="AA94">
        <v>38.442</v>
      </c>
      <c r="AE94">
        <v>-0.20533351206046174</v>
      </c>
      <c r="AF94">
        <v>0.96842499214355482</v>
      </c>
      <c r="AG94">
        <v>0.45207999298509732</v>
      </c>
      <c r="AH94">
        <v>0.81165972068165315</v>
      </c>
      <c r="AI94">
        <v>0.13132546524675631</v>
      </c>
      <c r="AJ94">
        <v>0.2201446058517447</v>
      </c>
      <c r="AK94">
        <v>0.39638354414139071</v>
      </c>
      <c r="AL94">
        <v>0.17945911138094112</v>
      </c>
    </row>
    <row r="95" spans="1:38" x14ac:dyDescent="0.2">
      <c r="A95" s="1">
        <v>92</v>
      </c>
      <c r="B95" s="1">
        <v>19.033799999999999</v>
      </c>
      <c r="C95" s="1">
        <v>86.302599999999998</v>
      </c>
      <c r="D95" s="1">
        <v>152.69280000000001</v>
      </c>
      <c r="E95" s="1">
        <v>63.848799999999997</v>
      </c>
      <c r="F95" s="1">
        <v>32.807000000000002</v>
      </c>
      <c r="G95" s="1">
        <v>54.771000000000001</v>
      </c>
      <c r="H95" s="1"/>
      <c r="I95" s="1"/>
      <c r="J95" s="1"/>
      <c r="K95" s="1">
        <f t="shared" si="8"/>
        <v>-2.9585859152344719E-2</v>
      </c>
      <c r="L95" s="1">
        <f t="shared" si="9"/>
        <v>-4.474553464736189E-2</v>
      </c>
      <c r="M95" s="1">
        <f t="shared" si="10"/>
        <v>2.6146727958060972E-2</v>
      </c>
      <c r="N95" s="1">
        <f t="shared" si="11"/>
        <v>0.9721541630635101</v>
      </c>
      <c r="O95" s="1">
        <f t="shared" si="12"/>
        <v>-0.19569901928088124</v>
      </c>
      <c r="P95" s="1">
        <f t="shared" si="13"/>
        <v>-3.7303190437093556E-2</v>
      </c>
      <c r="Q95" s="1">
        <f t="shared" si="14"/>
        <v>0.11516121458398161</v>
      </c>
      <c r="R95">
        <f t="shared" si="15"/>
        <v>0.17404614868618659</v>
      </c>
      <c r="V95">
        <v>18.674399999999999</v>
      </c>
      <c r="W95">
        <v>74.244699999999995</v>
      </c>
      <c r="X95">
        <v>59.090600000000002</v>
      </c>
      <c r="Y95">
        <v>96.756900000000002</v>
      </c>
      <c r="Z95">
        <v>62.297899999999998</v>
      </c>
      <c r="AA95">
        <v>33.160699999999999</v>
      </c>
      <c r="AE95">
        <v>-0.16373616621802078</v>
      </c>
      <c r="AF95">
        <v>0.88744587717438805</v>
      </c>
      <c r="AG95">
        <v>-2.5435345930654947E-2</v>
      </c>
      <c r="AH95">
        <v>0.93259882282664819</v>
      </c>
      <c r="AI95">
        <v>0.12495472040050468</v>
      </c>
      <c r="AJ95">
        <v>5.2516758526298016E-2</v>
      </c>
      <c r="AK95">
        <v>0.30139077779652718</v>
      </c>
      <c r="AL95">
        <v>0.19647820274639122</v>
      </c>
    </row>
    <row r="96" spans="1:38" x14ac:dyDescent="0.2">
      <c r="A96" s="1">
        <v>93</v>
      </c>
      <c r="B96" s="1">
        <v>18.131599999999999</v>
      </c>
      <c r="C96" s="1">
        <v>90.906599999999997</v>
      </c>
      <c r="D96" s="1">
        <v>142.59379999999999</v>
      </c>
      <c r="E96" s="1">
        <v>59.095700000000001</v>
      </c>
      <c r="F96" s="1">
        <v>36.905999999999999</v>
      </c>
      <c r="G96" s="1">
        <v>54.731099999999998</v>
      </c>
      <c r="H96" s="1"/>
      <c r="I96" s="1"/>
      <c r="J96" s="1"/>
      <c r="K96" s="1">
        <f t="shared" si="8"/>
        <v>-7.5583381343013692E-2</v>
      </c>
      <c r="L96" s="1">
        <f t="shared" si="9"/>
        <v>6.2145935351441452E-3</v>
      </c>
      <c r="M96" s="1">
        <f t="shared" si="10"/>
        <v>-4.1721932552771734E-2</v>
      </c>
      <c r="N96" s="1">
        <f t="shared" si="11"/>
        <v>0.82534097389696104</v>
      </c>
      <c r="O96" s="1">
        <f t="shared" si="12"/>
        <v>-9.5207364452104912E-2</v>
      </c>
      <c r="P96" s="1">
        <f t="shared" si="13"/>
        <v>-3.8004503224911251E-2</v>
      </c>
      <c r="Q96" s="1">
        <f t="shared" si="14"/>
        <v>9.6839730976550617E-2</v>
      </c>
      <c r="R96">
        <f t="shared" si="15"/>
        <v>0.14639229204376358</v>
      </c>
      <c r="V96">
        <v>16.8811</v>
      </c>
      <c r="W96">
        <v>70.832800000000006</v>
      </c>
      <c r="X96">
        <v>79.375</v>
      </c>
      <c r="Y96">
        <v>93.566699999999997</v>
      </c>
      <c r="Z96">
        <v>63.835599999999999</v>
      </c>
      <c r="AA96">
        <v>35.5625</v>
      </c>
      <c r="AE96">
        <v>-0.24404246431173315</v>
      </c>
      <c r="AF96">
        <v>0.80070868801029582</v>
      </c>
      <c r="AG96">
        <v>0.30910956085662122</v>
      </c>
      <c r="AH96">
        <v>0.868878542778594</v>
      </c>
      <c r="AI96">
        <v>0.15272199463542846</v>
      </c>
      <c r="AJ96">
        <v>0.12874961098805138</v>
      </c>
      <c r="AK96">
        <v>0.33602098882620957</v>
      </c>
      <c r="AL96">
        <v>0.17451166250818076</v>
      </c>
    </row>
    <row r="97" spans="1:38" x14ac:dyDescent="0.2">
      <c r="A97" s="1">
        <v>94</v>
      </c>
      <c r="B97" s="1">
        <v>21.515000000000001</v>
      </c>
      <c r="C97" s="1">
        <v>82.793300000000002</v>
      </c>
      <c r="D97" s="1">
        <v>159.13200000000001</v>
      </c>
      <c r="E97" s="1">
        <v>55.268500000000003</v>
      </c>
      <c r="F97" s="1">
        <v>37.458300000000001</v>
      </c>
      <c r="G97" s="1">
        <v>51.829700000000003</v>
      </c>
      <c r="H97" s="1"/>
      <c r="I97" s="1"/>
      <c r="J97" s="1"/>
      <c r="K97" s="1">
        <f t="shared" si="8"/>
        <v>9.6914974431658654E-2</v>
      </c>
      <c r="L97" s="1">
        <f t="shared" si="9"/>
        <v>-8.3588796556759853E-2</v>
      </c>
      <c r="M97" s="1">
        <f t="shared" si="10"/>
        <v>6.9420307397743436E-2</v>
      </c>
      <c r="N97" s="1">
        <f t="shared" si="11"/>
        <v>0.70712687413507569</v>
      </c>
      <c r="O97" s="1">
        <f t="shared" si="12"/>
        <v>-8.1667100738532478E-2</v>
      </c>
      <c r="P97" s="1">
        <f t="shared" si="13"/>
        <v>-8.9001719329525233E-2</v>
      </c>
      <c r="Q97" s="1">
        <f t="shared" si="14"/>
        <v>0.10320075655661004</v>
      </c>
      <c r="R97">
        <f t="shared" si="15"/>
        <v>0.12542137495201869</v>
      </c>
      <c r="V97">
        <v>15.8165</v>
      </c>
      <c r="W97">
        <v>84.320700000000002</v>
      </c>
      <c r="X97">
        <v>73.390600000000006</v>
      </c>
      <c r="Y97">
        <v>86.561199999999999</v>
      </c>
      <c r="Z97">
        <v>61.174700000000001</v>
      </c>
      <c r="AA97">
        <v>37.906199999999998</v>
      </c>
      <c r="AE97">
        <v>-0.29171663201962716</v>
      </c>
      <c r="AF97">
        <v>1.1435975574749233</v>
      </c>
      <c r="AG97">
        <v>0.21041053400949861</v>
      </c>
      <c r="AH97">
        <v>0.7289523870903476</v>
      </c>
      <c r="AI97">
        <v>0.10467234905325472</v>
      </c>
      <c r="AJ97">
        <v>0.2031383762118881</v>
      </c>
      <c r="AK97">
        <v>0.34984242863671416</v>
      </c>
      <c r="AL97">
        <v>0.20707818922861687</v>
      </c>
    </row>
    <row r="98" spans="1:38" x14ac:dyDescent="0.2">
      <c r="A98" s="1">
        <v>95</v>
      </c>
      <c r="B98" s="1">
        <v>19.909800000000001</v>
      </c>
      <c r="C98" s="1">
        <v>90.049800000000005</v>
      </c>
      <c r="D98" s="1">
        <v>139.92060000000001</v>
      </c>
      <c r="E98" s="1">
        <v>50.5154</v>
      </c>
      <c r="F98" s="1">
        <v>38.2913</v>
      </c>
      <c r="G98" s="1">
        <v>53.933199999999999</v>
      </c>
      <c r="H98" s="1"/>
      <c r="I98" s="1"/>
      <c r="J98" s="1"/>
      <c r="K98" s="1">
        <f t="shared" si="8"/>
        <v>1.5075889283729381E-2</v>
      </c>
      <c r="L98" s="1">
        <f t="shared" si="9"/>
        <v>-3.269037617499383E-3</v>
      </c>
      <c r="M98" s="1">
        <f t="shared" si="10"/>
        <v>-5.9686731372214877E-2</v>
      </c>
      <c r="N98" s="1">
        <f t="shared" si="11"/>
        <v>0.56031368496852629</v>
      </c>
      <c r="O98" s="1">
        <f t="shared" si="12"/>
        <v>-6.1245156734538668E-2</v>
      </c>
      <c r="P98" s="1">
        <f t="shared" si="13"/>
        <v>-5.2029001305104079E-2</v>
      </c>
      <c r="Q98" s="1">
        <f t="shared" si="14"/>
        <v>6.6526607870483118E-2</v>
      </c>
      <c r="R98">
        <f t="shared" si="15"/>
        <v>9.9608424908283463E-2</v>
      </c>
      <c r="V98">
        <v>20.664100000000001</v>
      </c>
      <c r="W98">
        <v>80.243200000000002</v>
      </c>
      <c r="X98">
        <v>66.434399999999997</v>
      </c>
      <c r="Y98">
        <v>89.680099999999996</v>
      </c>
      <c r="Z98">
        <v>57.6541</v>
      </c>
      <c r="AA98">
        <v>44.522300000000001</v>
      </c>
      <c r="AE98">
        <v>-7.4634821592436756E-2</v>
      </c>
      <c r="AF98">
        <v>1.0399395109856981</v>
      </c>
      <c r="AG98">
        <v>9.5683882957771485E-2</v>
      </c>
      <c r="AH98">
        <v>0.7912485382538722</v>
      </c>
      <c r="AI98">
        <v>4.1098527325042065E-2</v>
      </c>
      <c r="AJ98">
        <v>0.41313262018399494</v>
      </c>
      <c r="AK98">
        <v>0.38441137635232364</v>
      </c>
      <c r="AL98">
        <v>0.18330386530239232</v>
      </c>
    </row>
    <row r="99" spans="1:38" x14ac:dyDescent="0.2">
      <c r="A99" s="1">
        <v>96</v>
      </c>
      <c r="B99" s="1">
        <v>21.770700000000001</v>
      </c>
      <c r="C99" s="1">
        <v>79.665000000000006</v>
      </c>
      <c r="D99" s="1">
        <v>146.32060000000001</v>
      </c>
      <c r="E99" s="1">
        <v>57.253100000000003</v>
      </c>
      <c r="F99" s="1">
        <v>34.115000000000002</v>
      </c>
      <c r="G99" s="1">
        <v>58.735100000000003</v>
      </c>
      <c r="H99" s="1"/>
      <c r="I99" s="1"/>
      <c r="J99" s="1"/>
      <c r="K99" s="1">
        <f t="shared" si="8"/>
        <v>0.10995151447173192</v>
      </c>
      <c r="L99" s="1">
        <f t="shared" si="9"/>
        <v>-0.11821489755444306</v>
      </c>
      <c r="M99" s="1">
        <f t="shared" si="10"/>
        <v>-1.6676589054230032E-2</v>
      </c>
      <c r="N99" s="1">
        <f t="shared" si="11"/>
        <v>0.76842696359667628</v>
      </c>
      <c r="O99" s="1">
        <f t="shared" si="12"/>
        <v>-0.16363190912815143</v>
      </c>
      <c r="P99" s="1">
        <f t="shared" si="13"/>
        <v>3.2372850219245006E-2</v>
      </c>
      <c r="Q99" s="1">
        <f t="shared" si="14"/>
        <v>0.10203798875847143</v>
      </c>
      <c r="R99">
        <f t="shared" si="15"/>
        <v>0.13930483369937599</v>
      </c>
      <c r="V99">
        <v>18.8811</v>
      </c>
      <c r="W99">
        <v>83.545599999999993</v>
      </c>
      <c r="X99">
        <v>63.053100000000001</v>
      </c>
      <c r="Y99">
        <v>95.725800000000007</v>
      </c>
      <c r="Z99">
        <v>66.8733</v>
      </c>
      <c r="AA99">
        <v>37.638399999999997</v>
      </c>
      <c r="AE99">
        <v>-0.15447987233748184</v>
      </c>
      <c r="AF99">
        <v>1.1238929954065482</v>
      </c>
      <c r="AG99">
        <v>3.9917052619195252E-2</v>
      </c>
      <c r="AH99">
        <v>0.91200388183312164</v>
      </c>
      <c r="AI99">
        <v>0.2075757690670002</v>
      </c>
      <c r="AJ99">
        <v>0.19463843538032111</v>
      </c>
      <c r="AK99">
        <v>0.38725804366145072</v>
      </c>
      <c r="AL99">
        <v>0.20828690259654561</v>
      </c>
    </row>
    <row r="100" spans="1:38" x14ac:dyDescent="0.2">
      <c r="A100" s="1">
        <v>97</v>
      </c>
      <c r="B100" s="1">
        <v>23.2669</v>
      </c>
      <c r="C100" s="1">
        <v>80.326300000000003</v>
      </c>
      <c r="D100" s="1">
        <v>134.65260000000001</v>
      </c>
      <c r="E100" s="1">
        <v>58.774700000000003</v>
      </c>
      <c r="F100" s="1">
        <v>31.7941</v>
      </c>
      <c r="G100" s="1">
        <v>57.5167</v>
      </c>
      <c r="H100" s="1"/>
      <c r="I100" s="1"/>
      <c r="J100" s="1"/>
      <c r="K100" s="1">
        <f t="shared" si="8"/>
        <v>0.18623337293069755</v>
      </c>
      <c r="L100" s="1">
        <f t="shared" si="9"/>
        <v>-0.11089519017670824</v>
      </c>
      <c r="M100" s="1">
        <f t="shared" si="10"/>
        <v>-9.5089454767706125E-2</v>
      </c>
      <c r="N100" s="1">
        <f t="shared" si="11"/>
        <v>0.81542596396187395</v>
      </c>
      <c r="O100" s="1">
        <f t="shared" si="12"/>
        <v>-0.22053141673783849</v>
      </c>
      <c r="P100" s="1">
        <f t="shared" si="13"/>
        <v>1.0957323886487748E-2</v>
      </c>
      <c r="Q100" s="1">
        <f t="shared" si="14"/>
        <v>9.7683433182801052E-2</v>
      </c>
      <c r="R100">
        <f t="shared" si="15"/>
        <v>0.15410429039166113</v>
      </c>
      <c r="V100">
        <v>21.688600000000001</v>
      </c>
      <c r="W100">
        <v>86.0471</v>
      </c>
      <c r="X100">
        <v>41.475000000000001</v>
      </c>
      <c r="Y100">
        <v>82.848299999999995</v>
      </c>
      <c r="Z100">
        <v>70.1541</v>
      </c>
      <c r="AA100">
        <v>35</v>
      </c>
      <c r="AE100">
        <v>-2.8756383853626537E-2</v>
      </c>
      <c r="AF100">
        <v>1.1874860311619859</v>
      </c>
      <c r="AG100">
        <v>-0.3159644845791702</v>
      </c>
      <c r="AH100">
        <v>0.65479182418193416</v>
      </c>
      <c r="AI100">
        <v>0.26681936229710868</v>
      </c>
      <c r="AJ100">
        <v>0.11089592645572718</v>
      </c>
      <c r="AK100">
        <v>0.31254537927732656</v>
      </c>
      <c r="AL100">
        <v>0.21885449399875478</v>
      </c>
    </row>
    <row r="101" spans="1:38" x14ac:dyDescent="0.2">
      <c r="A101" s="1">
        <v>98</v>
      </c>
      <c r="B101" s="1">
        <v>21.883500000000002</v>
      </c>
      <c r="C101" s="1">
        <v>83.645099999999999</v>
      </c>
      <c r="D101" s="1">
        <v>145.5155</v>
      </c>
      <c r="E101" s="1">
        <v>56.453699999999998</v>
      </c>
      <c r="F101" s="1">
        <v>28.4224</v>
      </c>
      <c r="G101" s="1">
        <v>65.612899999999996</v>
      </c>
      <c r="H101" s="1"/>
      <c r="I101" s="1"/>
      <c r="J101" s="1"/>
      <c r="K101" s="1">
        <f t="shared" si="8"/>
        <v>0.11570247933884283</v>
      </c>
      <c r="L101" s="1">
        <f t="shared" si="9"/>
        <v>-7.4160508723167651E-2</v>
      </c>
      <c r="M101" s="1">
        <f t="shared" si="10"/>
        <v>-2.2087130551137847E-2</v>
      </c>
      <c r="N101" s="1">
        <f t="shared" si="11"/>
        <v>0.74373519119135334</v>
      </c>
      <c r="O101" s="1">
        <f t="shared" si="12"/>
        <v>-0.30319248348245559</v>
      </c>
      <c r="P101" s="1">
        <f t="shared" si="13"/>
        <v>0.15326230114787059</v>
      </c>
      <c r="Q101" s="1">
        <f t="shared" si="14"/>
        <v>0.10220997482021761</v>
      </c>
      <c r="R101">
        <f t="shared" si="15"/>
        <v>0.14436648526216866</v>
      </c>
      <c r="V101">
        <v>22.165400000000002</v>
      </c>
      <c r="W101">
        <v>78.150499999999994</v>
      </c>
      <c r="X101">
        <v>51.524999999999999</v>
      </c>
      <c r="Y101">
        <v>87.424099999999996</v>
      </c>
      <c r="Z101">
        <v>73.657499999999999</v>
      </c>
      <c r="AA101">
        <v>32.799100000000003</v>
      </c>
      <c r="AE101">
        <v>-7.4046619269649916E-3</v>
      </c>
      <c r="AF101">
        <v>0.98673897293836477</v>
      </c>
      <c r="AG101">
        <v>-0.15021265986598545</v>
      </c>
      <c r="AH101">
        <v>0.74618774213187034</v>
      </c>
      <c r="AI101">
        <v>0.33008259215639973</v>
      </c>
      <c r="AJ101">
        <v>4.1039616611829838E-2</v>
      </c>
      <c r="AK101">
        <v>0.32440526700758571</v>
      </c>
      <c r="AL101">
        <v>0.18549705510944917</v>
      </c>
    </row>
    <row r="102" spans="1:38" x14ac:dyDescent="0.2">
      <c r="A102" s="1">
        <v>99</v>
      </c>
      <c r="B102" s="1">
        <v>15.417299999999999</v>
      </c>
      <c r="C102" s="1">
        <v>83.038600000000002</v>
      </c>
      <c r="D102" s="1">
        <v>156.04839999999999</v>
      </c>
      <c r="E102" s="1">
        <v>53.092599999999997</v>
      </c>
      <c r="F102" s="1">
        <v>34.433500000000002</v>
      </c>
      <c r="G102" s="1">
        <v>66.017899999999997</v>
      </c>
      <c r="H102" s="1"/>
      <c r="I102" s="1"/>
      <c r="J102" s="1"/>
      <c r="K102" s="1">
        <f t="shared" si="8"/>
        <v>-0.21396852264442437</v>
      </c>
      <c r="L102" s="1">
        <f t="shared" si="9"/>
        <v>-8.0873653324099404E-2</v>
      </c>
      <c r="M102" s="1">
        <f t="shared" si="10"/>
        <v>4.8697483202159254E-2</v>
      </c>
      <c r="N102" s="1">
        <f t="shared" si="11"/>
        <v>0.63991793295826571</v>
      </c>
      <c r="O102" s="1">
        <f t="shared" si="12"/>
        <v>-0.1558235187736832</v>
      </c>
      <c r="P102" s="1">
        <f t="shared" si="13"/>
        <v>0.16038088959564364</v>
      </c>
      <c r="Q102" s="1">
        <f t="shared" si="14"/>
        <v>6.6388435168976939E-2</v>
      </c>
      <c r="R102">
        <f t="shared" si="15"/>
        <v>0.12750789976596455</v>
      </c>
      <c r="V102">
        <v>20.099499999999999</v>
      </c>
      <c r="W102">
        <v>97.215800000000002</v>
      </c>
      <c r="X102">
        <v>54.524999999999999</v>
      </c>
      <c r="Y102">
        <v>90.254099999999994</v>
      </c>
      <c r="Z102">
        <v>55.2363</v>
      </c>
      <c r="AA102">
        <v>32.723199999999999</v>
      </c>
      <c r="AE102">
        <v>-9.9918341306767994E-2</v>
      </c>
      <c r="AF102">
        <v>1.4714162883843545</v>
      </c>
      <c r="AG102">
        <v>-0.10073450323518401</v>
      </c>
      <c r="AH102">
        <v>0.80271347485583533</v>
      </c>
      <c r="AI102">
        <v>-2.5612994585949415E-3</v>
      </c>
      <c r="AJ102">
        <v>3.8630559445601426E-2</v>
      </c>
      <c r="AK102">
        <v>0.35159102978087403</v>
      </c>
      <c r="AL102">
        <v>0.2639032208059866</v>
      </c>
    </row>
    <row r="103" spans="1:38" x14ac:dyDescent="0.2">
      <c r="A103" s="1">
        <v>100</v>
      </c>
      <c r="B103" s="1">
        <v>17.1053</v>
      </c>
      <c r="C103" s="1">
        <v>75.070999999999998</v>
      </c>
      <c r="D103" s="1">
        <v>172.10210000000001</v>
      </c>
      <c r="E103" s="1">
        <v>57.947499999999998</v>
      </c>
      <c r="F103" s="1">
        <v>31.537400000000002</v>
      </c>
      <c r="G103" s="1">
        <v>60.726999999999997</v>
      </c>
      <c r="H103" s="1"/>
      <c r="I103" s="1"/>
      <c r="J103" s="1"/>
      <c r="K103" s="1">
        <f t="shared" si="8"/>
        <v>-0.12790798456212643</v>
      </c>
      <c r="L103" s="1">
        <f t="shared" si="9"/>
        <v>-0.16906433909884644</v>
      </c>
      <c r="M103" s="1">
        <f t="shared" si="10"/>
        <v>0.15658372097250825</v>
      </c>
      <c r="N103" s="1">
        <f t="shared" si="11"/>
        <v>0.78987550845313859</v>
      </c>
      <c r="O103" s="1">
        <f t="shared" si="12"/>
        <v>-0.22682470968600799</v>
      </c>
      <c r="P103" s="1">
        <f t="shared" si="13"/>
        <v>6.7384001649168634E-2</v>
      </c>
      <c r="Q103" s="1">
        <f t="shared" si="14"/>
        <v>8.1674366287972436E-2</v>
      </c>
      <c r="R103">
        <f t="shared" si="15"/>
        <v>0.15376722925128544</v>
      </c>
      <c r="V103">
        <v>20.2455</v>
      </c>
      <c r="W103">
        <v>72.384500000000003</v>
      </c>
      <c r="X103">
        <v>54.0625</v>
      </c>
      <c r="Y103">
        <v>92.014600000000002</v>
      </c>
      <c r="Z103">
        <v>70.993099999999998</v>
      </c>
      <c r="AA103">
        <v>40.035699999999999</v>
      </c>
      <c r="AE103">
        <v>-9.3380272092647612E-2</v>
      </c>
      <c r="AF103">
        <v>0.8401559450887337</v>
      </c>
      <c r="AG103">
        <v>-0.10836238571576587</v>
      </c>
      <c r="AH103">
        <v>0.83787727431185688</v>
      </c>
      <c r="AI103">
        <v>0.28196974474043379</v>
      </c>
      <c r="AJ103">
        <v>0.27072845836581583</v>
      </c>
      <c r="AK103">
        <v>0.33816479411640438</v>
      </c>
      <c r="AL103">
        <v>0.17272626590163745</v>
      </c>
    </row>
    <row r="104" spans="1:38" x14ac:dyDescent="0.2">
      <c r="A104" s="1">
        <v>101</v>
      </c>
      <c r="B104" s="1">
        <v>16.011299999999999</v>
      </c>
      <c r="C104" s="1">
        <v>75.466999999999999</v>
      </c>
      <c r="D104" s="1">
        <v>176.3021</v>
      </c>
      <c r="E104" s="1">
        <v>63.027799999999999</v>
      </c>
      <c r="F104" s="1">
        <v>33.026000000000003</v>
      </c>
      <c r="G104" s="1">
        <v>60.468600000000002</v>
      </c>
      <c r="H104" s="1"/>
      <c r="I104" s="1"/>
      <c r="J104" s="1"/>
      <c r="K104" s="1">
        <f t="shared" si="8"/>
        <v>-0.18368418637612763</v>
      </c>
      <c r="L104" s="1">
        <f t="shared" si="9"/>
        <v>-0.16468114822997754</v>
      </c>
      <c r="M104" s="1">
        <f t="shared" si="10"/>
        <v>0.1848091268686857</v>
      </c>
      <c r="N104" s="1">
        <f t="shared" si="11"/>
        <v>0.94679521241956477</v>
      </c>
      <c r="O104" s="1">
        <f t="shared" si="12"/>
        <v>-0.19032998478283242</v>
      </c>
      <c r="P104" s="1">
        <f t="shared" si="13"/>
        <v>6.2842166451873543E-2</v>
      </c>
      <c r="Q104" s="1">
        <f t="shared" si="14"/>
        <v>0.10929186439186439</v>
      </c>
      <c r="R104">
        <f t="shared" si="15"/>
        <v>0.17888000818051925</v>
      </c>
      <c r="V104">
        <v>20.562000000000001</v>
      </c>
      <c r="W104">
        <v>83.831299999999999</v>
      </c>
      <c r="X104">
        <v>57.2438</v>
      </c>
      <c r="Y104">
        <v>87.245000000000005</v>
      </c>
      <c r="Z104">
        <v>55.010300000000001</v>
      </c>
      <c r="AA104">
        <v>36.808</v>
      </c>
      <c r="AE104">
        <v>-7.9206991912722291E-2</v>
      </c>
      <c r="AF104">
        <v>1.1311560497001036</v>
      </c>
      <c r="AG104">
        <v>-5.5894099152576336E-2</v>
      </c>
      <c r="AH104">
        <v>0.74261044222697226</v>
      </c>
      <c r="AI104">
        <v>-6.6423321548898899E-3</v>
      </c>
      <c r="AJ104">
        <v>0.16828163602806873</v>
      </c>
      <c r="AK104">
        <v>0.31671745078915936</v>
      </c>
      <c r="AL104">
        <v>0.20549820302215629</v>
      </c>
    </row>
    <row r="105" spans="1:38" x14ac:dyDescent="0.2">
      <c r="A105" s="1">
        <v>102</v>
      </c>
      <c r="B105" s="1">
        <v>18.3947</v>
      </c>
      <c r="C105" s="1">
        <v>70.001199999999997</v>
      </c>
      <c r="D105" s="1">
        <v>180.4907</v>
      </c>
      <c r="E105" s="1">
        <v>64.574100000000001</v>
      </c>
      <c r="F105" s="1">
        <v>36.750799999999998</v>
      </c>
      <c r="G105" s="1">
        <v>68.813400000000001</v>
      </c>
      <c r="H105" s="1"/>
      <c r="I105" s="1"/>
      <c r="J105" s="1"/>
      <c r="K105" s="1">
        <f t="shared" si="8"/>
        <v>-6.2169561692863987E-2</v>
      </c>
      <c r="L105" s="1">
        <f t="shared" si="9"/>
        <v>-0.22518025088417859</v>
      </c>
      <c r="M105" s="1">
        <f t="shared" si="10"/>
        <v>0.21295792094885937</v>
      </c>
      <c r="N105" s="1">
        <f t="shared" si="11"/>
        <v>0.99455714345578017</v>
      </c>
      <c r="O105" s="1">
        <f t="shared" si="12"/>
        <v>-9.9012269265334032E-2</v>
      </c>
      <c r="P105" s="1">
        <f t="shared" si="13"/>
        <v>0.20951672664687712</v>
      </c>
      <c r="Q105" s="1">
        <f t="shared" si="14"/>
        <v>0.17177828486819002</v>
      </c>
      <c r="R105">
        <f t="shared" si="15"/>
        <v>0.17941759489892825</v>
      </c>
      <c r="V105">
        <v>22.5426</v>
      </c>
      <c r="W105">
        <v>78.683899999999994</v>
      </c>
      <c r="X105">
        <v>53.771900000000002</v>
      </c>
      <c r="Y105">
        <v>94.232200000000006</v>
      </c>
      <c r="Z105">
        <v>61.308199999999999</v>
      </c>
      <c r="AA105">
        <v>30.218800000000002</v>
      </c>
      <c r="AE105">
        <v>9.4868429193787334E-3</v>
      </c>
      <c r="AF105">
        <v>1.0002990470027062</v>
      </c>
      <c r="AG105">
        <v>-0.11315516982140281</v>
      </c>
      <c r="AH105">
        <v>0.88217107815944173</v>
      </c>
      <c r="AI105">
        <v>0.10708304757075635</v>
      </c>
      <c r="AJ105">
        <v>-4.0858805074847709E-2</v>
      </c>
      <c r="AK105">
        <v>0.30750434012600542</v>
      </c>
      <c r="AL105">
        <v>0.20310102519621503</v>
      </c>
    </row>
    <row r="106" spans="1:38" x14ac:dyDescent="0.2">
      <c r="A106" s="1">
        <v>103</v>
      </c>
      <c r="B106" s="1">
        <v>19.812000000000001</v>
      </c>
      <c r="C106" s="1">
        <v>78.221699999999998</v>
      </c>
      <c r="D106" s="1">
        <v>171.05879999999999</v>
      </c>
      <c r="E106" s="1">
        <v>62.598799999999997</v>
      </c>
      <c r="F106" s="1">
        <v>37.9876</v>
      </c>
      <c r="G106" s="1">
        <v>59.444200000000002</v>
      </c>
      <c r="H106" s="1"/>
      <c r="I106" s="1"/>
      <c r="J106" s="1"/>
      <c r="K106" s="1">
        <f t="shared" si="8"/>
        <v>1.0089680382989637E-2</v>
      </c>
      <c r="L106" s="1">
        <f t="shared" si="9"/>
        <v>-0.13419030003181304</v>
      </c>
      <c r="M106" s="1">
        <f t="shared" si="10"/>
        <v>0.1495723957412029</v>
      </c>
      <c r="N106" s="1">
        <f t="shared" si="11"/>
        <v>0.93354431129136428</v>
      </c>
      <c r="O106" s="1">
        <f t="shared" si="12"/>
        <v>-6.8690708227951536E-2</v>
      </c>
      <c r="P106" s="1">
        <f t="shared" si="13"/>
        <v>4.4836531869407614E-2</v>
      </c>
      <c r="Q106" s="1">
        <f t="shared" si="14"/>
        <v>0.15586031850419999</v>
      </c>
      <c r="R106">
        <f t="shared" si="15"/>
        <v>0.16051581600854165</v>
      </c>
      <c r="V106">
        <v>19.972899999999999</v>
      </c>
      <c r="W106">
        <v>68.655000000000001</v>
      </c>
      <c r="X106">
        <v>57.578099999999999</v>
      </c>
      <c r="Y106">
        <v>101.6289</v>
      </c>
      <c r="Z106">
        <v>65.414400000000001</v>
      </c>
      <c r="AA106">
        <v>32.4375</v>
      </c>
      <c r="AE106">
        <v>-0.1055876533787381</v>
      </c>
      <c r="AF106">
        <v>0.74534474107118243</v>
      </c>
      <c r="AG106">
        <v>-5.0380583232017384E-2</v>
      </c>
      <c r="AH106">
        <v>1.0299109676433118</v>
      </c>
      <c r="AI106">
        <v>0.18123143897574037</v>
      </c>
      <c r="AJ106">
        <v>2.9562474697361438E-2</v>
      </c>
      <c r="AK106">
        <v>0.30501356429614007</v>
      </c>
      <c r="AL106">
        <v>0.19196019274690904</v>
      </c>
    </row>
    <row r="107" spans="1:38" x14ac:dyDescent="0.2">
      <c r="A107" s="1">
        <v>104</v>
      </c>
      <c r="B107" s="1">
        <v>26.255600000000001</v>
      </c>
      <c r="C107" s="1">
        <v>73.605199999999996</v>
      </c>
      <c r="D107" s="1">
        <v>177.9588</v>
      </c>
      <c r="E107" s="1">
        <v>47.370399999999997</v>
      </c>
      <c r="F107" s="1">
        <v>34.144100000000002</v>
      </c>
      <c r="G107" s="1">
        <v>61.135300000000001</v>
      </c>
      <c r="H107" s="1"/>
      <c r="I107" s="1"/>
      <c r="J107" s="1"/>
      <c r="K107" s="1">
        <f t="shared" si="8"/>
        <v>0.33860845004359086</v>
      </c>
      <c r="L107" s="1">
        <f t="shared" si="9"/>
        <v>-0.18528878651194752</v>
      </c>
      <c r="M107" s="1">
        <f t="shared" si="10"/>
        <v>0.19594270542778031</v>
      </c>
      <c r="N107" s="1">
        <f t="shared" si="11"/>
        <v>0.46317129790980721</v>
      </c>
      <c r="O107" s="1">
        <f t="shared" si="12"/>
        <v>-0.16291848947567097</v>
      </c>
      <c r="P107" s="1">
        <f t="shared" si="13"/>
        <v>7.4560593410219908E-2</v>
      </c>
      <c r="Q107" s="1">
        <f t="shared" si="14"/>
        <v>0.1206792951339633</v>
      </c>
      <c r="R107">
        <f t="shared" si="15"/>
        <v>0.10749101893093883</v>
      </c>
      <c r="V107">
        <v>17.9651</v>
      </c>
      <c r="W107">
        <v>71.0304</v>
      </c>
      <c r="X107">
        <v>33.946899999999999</v>
      </c>
      <c r="Y107">
        <v>93.356499999999997</v>
      </c>
      <c r="Z107">
        <v>50.887</v>
      </c>
      <c r="AA107">
        <v>23.611599999999999</v>
      </c>
      <c r="AE107">
        <v>-0.19549953946168896</v>
      </c>
      <c r="AF107">
        <v>0.80573206752869442</v>
      </c>
      <c r="AG107">
        <v>-0.44012332155661565</v>
      </c>
      <c r="AH107">
        <v>0.8646800590264464</v>
      </c>
      <c r="AI107">
        <v>-8.1099509662115682E-2</v>
      </c>
      <c r="AJ107">
        <v>-0.25057056408279865</v>
      </c>
      <c r="AK107">
        <v>0.11718653196532032</v>
      </c>
      <c r="AL107">
        <v>0.23207549171463276</v>
      </c>
    </row>
    <row r="108" spans="1:38" x14ac:dyDescent="0.2">
      <c r="A108" s="1">
        <v>105</v>
      </c>
      <c r="B108" s="1">
        <v>20.898499999999999</v>
      </c>
      <c r="C108" s="1">
        <v>74.230400000000003</v>
      </c>
      <c r="D108" s="1">
        <v>200.01439999999999</v>
      </c>
      <c r="E108" s="1">
        <v>59.379600000000003</v>
      </c>
      <c r="F108" s="1">
        <v>35.512700000000002</v>
      </c>
      <c r="G108" s="1">
        <v>59.327599999999997</v>
      </c>
      <c r="H108" s="1"/>
      <c r="I108" s="1"/>
      <c r="J108" s="1"/>
      <c r="K108" s="1">
        <f t="shared" si="8"/>
        <v>6.5483504213805083E-2</v>
      </c>
      <c r="L108" s="1">
        <f t="shared" si="9"/>
        <v>-0.17836865789776354</v>
      </c>
      <c r="M108" s="1">
        <f t="shared" si="10"/>
        <v>0.34416372025724051</v>
      </c>
      <c r="N108" s="1">
        <f t="shared" si="11"/>
        <v>0.83411004343145079</v>
      </c>
      <c r="O108" s="1">
        <f t="shared" si="12"/>
        <v>-0.12936570128375502</v>
      </c>
      <c r="P108" s="1">
        <f t="shared" si="13"/>
        <v>4.278708146691286E-2</v>
      </c>
      <c r="Q108" s="1">
        <f t="shared" si="14"/>
        <v>0.16313499836464848</v>
      </c>
      <c r="R108">
        <f t="shared" si="15"/>
        <v>0.15375085378618017</v>
      </c>
      <c r="V108">
        <v>21.895299999999999</v>
      </c>
      <c r="W108">
        <v>57.695999999999998</v>
      </c>
      <c r="X108">
        <v>48.156199999999998</v>
      </c>
      <c r="Y108">
        <v>100.02930000000001</v>
      </c>
      <c r="Z108">
        <v>48.7911</v>
      </c>
      <c r="AA108">
        <v>28.968800000000002</v>
      </c>
      <c r="AE108">
        <v>-1.9500089973087758E-2</v>
      </c>
      <c r="AF108">
        <v>0.46674546909683112</v>
      </c>
      <c r="AG108">
        <v>-0.20577333121860006</v>
      </c>
      <c r="AH108">
        <v>0.99796094571212646</v>
      </c>
      <c r="AI108">
        <v>-0.11894657350355203</v>
      </c>
      <c r="AJ108">
        <v>-8.0533659591123671E-2</v>
      </c>
      <c r="AK108">
        <v>0.17332546008709901</v>
      </c>
      <c r="AL108">
        <v>0.19121401329642559</v>
      </c>
    </row>
    <row r="109" spans="1:38" x14ac:dyDescent="0.2">
      <c r="A109" s="1">
        <v>106</v>
      </c>
      <c r="B109" s="1">
        <v>24.447399999999998</v>
      </c>
      <c r="C109" s="1">
        <v>79.910300000000007</v>
      </c>
      <c r="D109" s="1">
        <v>203.48249999999999</v>
      </c>
      <c r="E109" s="1">
        <v>48.228400000000001</v>
      </c>
      <c r="F109" s="1">
        <v>38.352499999999999</v>
      </c>
      <c r="G109" s="1">
        <v>63.112499999999997</v>
      </c>
      <c r="H109" s="1"/>
      <c r="I109" s="1"/>
      <c r="J109" s="1"/>
      <c r="K109" s="1">
        <f t="shared" si="8"/>
        <v>0.24641966748410546</v>
      </c>
      <c r="L109" s="1">
        <f t="shared" si="9"/>
        <v>-0.1154997543217826</v>
      </c>
      <c r="M109" s="1">
        <f t="shared" si="10"/>
        <v>0.36747051315927221</v>
      </c>
      <c r="N109" s="1">
        <f t="shared" si="11"/>
        <v>0.48967310016620824</v>
      </c>
      <c r="O109" s="1">
        <f t="shared" si="12"/>
        <v>-5.9744769011796282E-2</v>
      </c>
      <c r="P109" s="1">
        <f t="shared" si="13"/>
        <v>0.10931336644463181</v>
      </c>
      <c r="Q109" s="1">
        <f t="shared" si="14"/>
        <v>0.17293868732010645</v>
      </c>
      <c r="R109">
        <f t="shared" si="15"/>
        <v>9.7459270281661001E-2</v>
      </c>
      <c r="V109">
        <v>22.0685</v>
      </c>
      <c r="W109">
        <v>70.840400000000002</v>
      </c>
      <c r="X109">
        <v>49.856299999999997</v>
      </c>
      <c r="Y109">
        <v>85.654499999999999</v>
      </c>
      <c r="Z109">
        <v>60.739699999999999</v>
      </c>
      <c r="AA109">
        <v>27.692</v>
      </c>
      <c r="AE109">
        <v>-1.1743969508117536E-2</v>
      </c>
      <c r="AF109">
        <v>0.80090189491484953</v>
      </c>
      <c r="AG109">
        <v>-0.17773405985592491</v>
      </c>
      <c r="AH109">
        <v>0.7108421814858179</v>
      </c>
      <c r="AI109">
        <v>9.6817263996226754E-2</v>
      </c>
      <c r="AJ109">
        <v>-0.12105914298822865</v>
      </c>
      <c r="AK109">
        <v>0.21633736134077053</v>
      </c>
      <c r="AL109">
        <v>0.17527935268667813</v>
      </c>
    </row>
    <row r="110" spans="1:38" x14ac:dyDescent="0.2">
      <c r="A110" s="1">
        <v>107</v>
      </c>
      <c r="B110" s="1">
        <v>21.586500000000001</v>
      </c>
      <c r="C110" s="1">
        <v>72.895399999999995</v>
      </c>
      <c r="D110" s="1">
        <v>217.95670000000001</v>
      </c>
      <c r="E110" s="1">
        <v>42.3765</v>
      </c>
      <c r="F110" s="1">
        <v>37.465699999999998</v>
      </c>
      <c r="G110" s="1">
        <v>61.499600000000001</v>
      </c>
      <c r="H110" s="1"/>
      <c r="I110" s="1"/>
      <c r="J110" s="1"/>
      <c r="K110" s="1">
        <f t="shared" si="8"/>
        <v>0.1005603112046944</v>
      </c>
      <c r="L110" s="1">
        <f t="shared" si="9"/>
        <v>-0.19314532408448074</v>
      </c>
      <c r="M110" s="1">
        <f t="shared" si="10"/>
        <v>0.46474198221223734</v>
      </c>
      <c r="N110" s="1">
        <f t="shared" si="11"/>
        <v>0.30892030689787187</v>
      </c>
      <c r="O110" s="1">
        <f t="shared" si="12"/>
        <v>-8.1485681308004862E-2</v>
      </c>
      <c r="P110" s="1">
        <f t="shared" si="13"/>
        <v>8.0963807660895754E-2</v>
      </c>
      <c r="Q110" s="1">
        <f t="shared" si="14"/>
        <v>0.11342590043053563</v>
      </c>
      <c r="R110">
        <f t="shared" si="15"/>
        <v>9.9135732462792739E-2</v>
      </c>
      <c r="V110">
        <v>22.786799999999999</v>
      </c>
      <c r="W110">
        <v>61.755299999999998</v>
      </c>
      <c r="X110">
        <v>51.778100000000002</v>
      </c>
      <c r="Y110">
        <v>88.405900000000003</v>
      </c>
      <c r="Z110">
        <v>59.2911</v>
      </c>
      <c r="AA110">
        <v>35.964300000000001</v>
      </c>
      <c r="AE110">
        <v>2.0422435399434787E-2</v>
      </c>
      <c r="AF110">
        <v>0.56994083589357203</v>
      </c>
      <c r="AG110">
        <v>-0.14603835271823343</v>
      </c>
      <c r="AH110">
        <v>0.7657979768980856</v>
      </c>
      <c r="AI110">
        <v>7.0658927872983918E-2</v>
      </c>
      <c r="AJ110">
        <v>0.14150269622376316</v>
      </c>
      <c r="AK110">
        <v>0.23704741992826769</v>
      </c>
      <c r="AL110">
        <v>0.14386222524014972</v>
      </c>
    </row>
    <row r="111" spans="1:38" x14ac:dyDescent="0.2">
      <c r="A111" s="1">
        <v>108</v>
      </c>
      <c r="B111" s="1">
        <v>15.928599999999999</v>
      </c>
      <c r="C111" s="1">
        <v>67.844300000000004</v>
      </c>
      <c r="D111" s="1">
        <v>229.2</v>
      </c>
      <c r="E111" s="1">
        <v>53.379600000000003</v>
      </c>
      <c r="F111" s="1">
        <v>41.050699999999999</v>
      </c>
      <c r="G111" s="1">
        <v>66</v>
      </c>
      <c r="H111" s="1"/>
      <c r="I111" s="1"/>
      <c r="J111" s="1"/>
      <c r="K111" s="1">
        <f t="shared" si="8"/>
        <v>-0.18790054093738709</v>
      </c>
      <c r="L111" s="1">
        <f t="shared" si="9"/>
        <v>-0.24905425185656063</v>
      </c>
      <c r="M111" s="1">
        <f t="shared" si="10"/>
        <v>0.54030072176283073</v>
      </c>
      <c r="N111" s="1">
        <f t="shared" si="11"/>
        <v>0.64878275492515058</v>
      </c>
      <c r="O111" s="1">
        <f t="shared" si="12"/>
        <v>6.4046779408762008E-3</v>
      </c>
      <c r="P111" s="1">
        <f t="shared" si="13"/>
        <v>0.1600662655630137</v>
      </c>
      <c r="Q111" s="1">
        <f t="shared" si="14"/>
        <v>0.1530999378996539</v>
      </c>
      <c r="R111">
        <f t="shared" si="15"/>
        <v>0.15222825515648597</v>
      </c>
      <c r="V111">
        <v>20.0336</v>
      </c>
      <c r="W111">
        <v>56.825200000000002</v>
      </c>
      <c r="X111">
        <v>57.625</v>
      </c>
      <c r="Y111">
        <v>89.186499999999995</v>
      </c>
      <c r="Z111">
        <v>61.010300000000001</v>
      </c>
      <c r="AA111">
        <v>35.035699999999999</v>
      </c>
      <c r="AE111">
        <v>-0.10286942871231954</v>
      </c>
      <c r="AF111">
        <v>0.44460802534874605</v>
      </c>
      <c r="AG111">
        <v>-4.9607074716689174E-2</v>
      </c>
      <c r="AH111">
        <v>0.78138949172646965</v>
      </c>
      <c r="AI111">
        <v>0.10170366863170209</v>
      </c>
      <c r="AJ111">
        <v>0.11202904030071197</v>
      </c>
      <c r="AK111">
        <v>0.21454228709643686</v>
      </c>
      <c r="AL111">
        <v>0.13759997572420257</v>
      </c>
    </row>
    <row r="112" spans="1:38" x14ac:dyDescent="0.2">
      <c r="A112" s="1">
        <v>109</v>
      </c>
      <c r="B112" s="1">
        <v>22.533799999999999</v>
      </c>
      <c r="C112" s="1">
        <v>75.092200000000005</v>
      </c>
      <c r="D112" s="1">
        <v>250.233</v>
      </c>
      <c r="E112" s="1">
        <v>49.0154</v>
      </c>
      <c r="F112" s="1">
        <v>33.614100000000001</v>
      </c>
      <c r="G112" s="1">
        <v>67.894099999999995</v>
      </c>
      <c r="H112" s="1"/>
      <c r="I112" s="1"/>
      <c r="J112" s="1"/>
      <c r="K112" s="1">
        <f t="shared" si="8"/>
        <v>0.14885719966758582</v>
      </c>
      <c r="L112" s="1">
        <f t="shared" si="9"/>
        <v>-0.16882968342606852</v>
      </c>
      <c r="M112" s="1">
        <f t="shared" si="10"/>
        <v>0.6816495222900455</v>
      </c>
      <c r="N112" s="1">
        <f t="shared" si="11"/>
        <v>0.51398186284195124</v>
      </c>
      <c r="O112" s="1">
        <f t="shared" si="12"/>
        <v>-0.1759120432837343</v>
      </c>
      <c r="P112" s="1">
        <f t="shared" si="13"/>
        <v>0.19335840970851217</v>
      </c>
      <c r="Q112" s="1">
        <f t="shared" si="14"/>
        <v>0.19885087796638198</v>
      </c>
      <c r="R112">
        <f t="shared" si="15"/>
        <v>0.14266135263116514</v>
      </c>
      <c r="V112">
        <v>19.766100000000002</v>
      </c>
      <c r="W112">
        <v>74.4559</v>
      </c>
      <c r="X112">
        <v>54.25</v>
      </c>
      <c r="Y112">
        <v>77.561199999999999</v>
      </c>
      <c r="Z112">
        <v>61.3322</v>
      </c>
      <c r="AA112">
        <v>31.790199999999999</v>
      </c>
      <c r="AE112">
        <v>-0.11484842538887557</v>
      </c>
      <c r="AF112">
        <v>0.8928149953640937</v>
      </c>
      <c r="AG112">
        <v>-0.10527000092634078</v>
      </c>
      <c r="AH112">
        <v>0.54918857277385102</v>
      </c>
      <c r="AI112">
        <v>0.10751643157390274</v>
      </c>
      <c r="AJ112">
        <v>9.0172480346530481E-3</v>
      </c>
      <c r="AK112">
        <v>0.22306980357188069</v>
      </c>
      <c r="AL112">
        <v>0.16694099841447196</v>
      </c>
    </row>
    <row r="113" spans="1:38" x14ac:dyDescent="0.2">
      <c r="A113" s="1">
        <v>110</v>
      </c>
      <c r="B113" s="1">
        <v>19.308299999999999</v>
      </c>
      <c r="C113" s="1">
        <v>69.755899999999997</v>
      </c>
      <c r="D113" s="1">
        <v>234.8227</v>
      </c>
      <c r="E113" s="1">
        <v>51.808599999999998</v>
      </c>
      <c r="F113" s="1">
        <v>33.2393</v>
      </c>
      <c r="G113" s="1">
        <v>59.365099999999998</v>
      </c>
      <c r="H113" s="1"/>
      <c r="I113" s="1"/>
      <c r="J113" s="1"/>
      <c r="K113" s="1">
        <f t="shared" si="8"/>
        <v>-1.5590824967753039E-2</v>
      </c>
      <c r="L113" s="1">
        <f t="shared" si="9"/>
        <v>-0.22789539411683904</v>
      </c>
      <c r="M113" s="1">
        <f t="shared" si="10"/>
        <v>0.57808714788960158</v>
      </c>
      <c r="N113" s="1">
        <f t="shared" si="11"/>
        <v>0.60025789321791756</v>
      </c>
      <c r="O113" s="1">
        <f t="shared" si="12"/>
        <v>-0.18510069227856851</v>
      </c>
      <c r="P113" s="1">
        <f t="shared" si="13"/>
        <v>4.344621002689187E-2</v>
      </c>
      <c r="Q113" s="1">
        <f t="shared" si="14"/>
        <v>0.13220072329520841</v>
      </c>
      <c r="R113">
        <f t="shared" si="15"/>
        <v>0.15032867606430922</v>
      </c>
      <c r="V113">
        <v>21.4406</v>
      </c>
      <c r="W113">
        <v>59.892099999999999</v>
      </c>
      <c r="X113">
        <v>70.784400000000005</v>
      </c>
      <c r="Y113">
        <v>73.6892</v>
      </c>
      <c r="Z113">
        <v>59.907499999999999</v>
      </c>
      <c r="AA113">
        <v>40.647300000000001</v>
      </c>
      <c r="AE113">
        <v>-3.9862145258433748E-2</v>
      </c>
      <c r="AF113">
        <v>0.52257463792454106</v>
      </c>
      <c r="AG113">
        <v>0.16742721007243369</v>
      </c>
      <c r="AH113">
        <v>0.47185018510346488</v>
      </c>
      <c r="AI113">
        <v>8.1789673687126446E-2</v>
      </c>
      <c r="AJ113">
        <v>0.29014057118353948</v>
      </c>
      <c r="AK113">
        <v>0.24898668878544528</v>
      </c>
      <c r="AL113">
        <v>9.023166208818624E-2</v>
      </c>
    </row>
    <row r="114" spans="1:38" x14ac:dyDescent="0.2">
      <c r="A114" s="1">
        <v>111</v>
      </c>
      <c r="B114" s="1">
        <v>13.202999999999999</v>
      </c>
      <c r="C114" s="1">
        <v>73.334999999999994</v>
      </c>
      <c r="D114" s="1">
        <v>252.21340000000001</v>
      </c>
      <c r="E114" s="1">
        <v>53.456800000000001</v>
      </c>
      <c r="F114" s="1">
        <v>35.228200000000001</v>
      </c>
      <c r="G114" s="1">
        <v>59.211100000000002</v>
      </c>
      <c r="H114" s="1"/>
      <c r="I114" s="1"/>
      <c r="J114" s="1"/>
      <c r="K114" s="1">
        <f t="shared" si="8"/>
        <v>-0.32686179840013069</v>
      </c>
      <c r="L114" s="1">
        <f t="shared" si="9"/>
        <v>-0.18827953947348386</v>
      </c>
      <c r="M114" s="1">
        <f t="shared" si="10"/>
        <v>0.69495847320356696</v>
      </c>
      <c r="N114" s="1">
        <f t="shared" si="11"/>
        <v>0.65116729937059825</v>
      </c>
      <c r="O114" s="1">
        <f t="shared" si="12"/>
        <v>-0.13634054290336639</v>
      </c>
      <c r="P114" s="1">
        <f t="shared" si="13"/>
        <v>4.0739388740578239E-2</v>
      </c>
      <c r="Q114" s="1">
        <f t="shared" si="14"/>
        <v>0.1225638800896271</v>
      </c>
      <c r="R114">
        <f t="shared" si="15"/>
        <v>0.1806830525813217</v>
      </c>
      <c r="V114">
        <v>16.595600000000001</v>
      </c>
      <c r="W114">
        <v>65.045599999999993</v>
      </c>
      <c r="X114">
        <v>67.484399999999994</v>
      </c>
      <c r="Y114">
        <v>82.528300000000002</v>
      </c>
      <c r="Z114">
        <v>65.1267</v>
      </c>
      <c r="AA114">
        <v>31.669599999999999</v>
      </c>
      <c r="AE114">
        <v>-0.25682752431605749</v>
      </c>
      <c r="AF114">
        <v>0.65358671458480366</v>
      </c>
      <c r="AG114">
        <v>0.11300123777855194</v>
      </c>
      <c r="AH114">
        <v>0.64840022189512558</v>
      </c>
      <c r="AI114">
        <v>0.17603624823802327</v>
      </c>
      <c r="AJ114">
        <v>5.1894180709227541E-3</v>
      </c>
      <c r="AK114">
        <v>0.22323105270856161</v>
      </c>
      <c r="AL114">
        <v>0.14813858057177451</v>
      </c>
    </row>
    <row r="115" spans="1:38" x14ac:dyDescent="0.2">
      <c r="A115" s="1">
        <v>112</v>
      </c>
      <c r="B115" s="1">
        <v>19.594000000000001</v>
      </c>
      <c r="C115" s="1">
        <v>74.100899999999996</v>
      </c>
      <c r="D115" s="1">
        <v>251.31549999999999</v>
      </c>
      <c r="E115" s="1">
        <v>44.848799999999997</v>
      </c>
      <c r="F115" s="1">
        <v>36.701300000000003</v>
      </c>
      <c r="G115" s="1">
        <v>62.145099999999999</v>
      </c>
      <c r="H115" s="1"/>
      <c r="I115" s="1"/>
      <c r="J115" s="1"/>
      <c r="K115" s="1">
        <f t="shared" si="8"/>
        <v>-1.0247729949374629E-3</v>
      </c>
      <c r="L115" s="1">
        <f t="shared" si="9"/>
        <v>-0.17980204986119422</v>
      </c>
      <c r="M115" s="1">
        <f t="shared" si="10"/>
        <v>0.68892428464304833</v>
      </c>
      <c r="N115" s="1">
        <f t="shared" si="11"/>
        <v>0.38528441612689279</v>
      </c>
      <c r="O115" s="1">
        <f t="shared" si="12"/>
        <v>-0.1002258181587285</v>
      </c>
      <c r="P115" s="1">
        <f t="shared" si="13"/>
        <v>9.2309607273333982E-2</v>
      </c>
      <c r="Q115" s="1">
        <f t="shared" si="14"/>
        <v>0.14757761117140247</v>
      </c>
      <c r="R115">
        <f t="shared" si="15"/>
        <v>0.13457116442999625</v>
      </c>
      <c r="V115">
        <v>15.6744</v>
      </c>
      <c r="W115">
        <v>65.594200000000001</v>
      </c>
      <c r="X115">
        <v>78.303100000000001</v>
      </c>
      <c r="Y115">
        <v>94.645300000000006</v>
      </c>
      <c r="Z115">
        <v>49.017099999999999</v>
      </c>
      <c r="AA115">
        <v>29.933</v>
      </c>
      <c r="AE115">
        <v>-0.29808005417939765</v>
      </c>
      <c r="AF115">
        <v>0.66753320245825298</v>
      </c>
      <c r="AG115">
        <v>0.29143101549243589</v>
      </c>
      <c r="AH115">
        <v>0.89042223723656899</v>
      </c>
      <c r="AI115">
        <v>-0.1148655408072571</v>
      </c>
      <c r="AJ115">
        <v>-4.9930063811449099E-2</v>
      </c>
      <c r="AK115">
        <v>0.23108513273152564</v>
      </c>
      <c r="AL115">
        <v>0.19213893972504817</v>
      </c>
    </row>
    <row r="116" spans="1:38" x14ac:dyDescent="0.2">
      <c r="A116" s="1">
        <v>113</v>
      </c>
      <c r="B116" s="1">
        <v>21.8383</v>
      </c>
      <c r="C116" s="1">
        <v>75.861800000000002</v>
      </c>
      <c r="D116" s="1">
        <v>275.84019999999998</v>
      </c>
      <c r="E116" s="1">
        <v>39.9846</v>
      </c>
      <c r="F116" s="1">
        <v>40.226999999999997</v>
      </c>
      <c r="G116" s="1">
        <v>64.532200000000003</v>
      </c>
      <c r="H116" s="1"/>
      <c r="I116" s="1"/>
      <c r="J116" s="1"/>
      <c r="K116" s="1">
        <f t="shared" si="8"/>
        <v>0.11339801469351109</v>
      </c>
      <c r="L116" s="1">
        <f t="shared" si="9"/>
        <v>-0.16031123975768094</v>
      </c>
      <c r="M116" s="1">
        <f t="shared" si="10"/>
        <v>0.85373847797209235</v>
      </c>
      <c r="N116" s="1">
        <f t="shared" si="11"/>
        <v>0.23503958333483529</v>
      </c>
      <c r="O116" s="1">
        <f t="shared" si="12"/>
        <v>-1.3789265967995075E-2</v>
      </c>
      <c r="P116" s="1">
        <f t="shared" si="13"/>
        <v>0.13426709488735633</v>
      </c>
      <c r="Q116" s="1">
        <f t="shared" si="14"/>
        <v>0.19372377752701986</v>
      </c>
      <c r="R116">
        <f t="shared" si="15"/>
        <v>0.14326155364493165</v>
      </c>
      <c r="V116">
        <v>21.241599999999998</v>
      </c>
      <c r="W116">
        <v>75.103300000000004</v>
      </c>
      <c r="X116">
        <v>64.053100000000001</v>
      </c>
      <c r="Y116">
        <v>95.957999999999998</v>
      </c>
      <c r="Z116">
        <v>67.544499999999999</v>
      </c>
      <c r="AA116">
        <v>31.111599999999999</v>
      </c>
      <c r="AE116">
        <v>-4.8773623159871826E-2</v>
      </c>
      <c r="AF116">
        <v>0.90927317299674237</v>
      </c>
      <c r="AG116">
        <v>5.6409771496129066E-2</v>
      </c>
      <c r="AH116">
        <v>0.9166417882424871</v>
      </c>
      <c r="AI116">
        <v>0.21969607502166028</v>
      </c>
      <c r="AJ116">
        <v>-1.2521436985142834E-2</v>
      </c>
      <c r="AK116">
        <v>0.34012095793533409</v>
      </c>
      <c r="AL116">
        <v>0.18501354502876588</v>
      </c>
    </row>
    <row r="117" spans="1:38" x14ac:dyDescent="0.2">
      <c r="A117" s="1">
        <v>114</v>
      </c>
      <c r="B117" s="1">
        <v>24.109000000000002</v>
      </c>
      <c r="C117" s="1">
        <v>70.516800000000003</v>
      </c>
      <c r="D117" s="1">
        <v>294.85050000000001</v>
      </c>
      <c r="E117" s="1">
        <v>32.052500000000002</v>
      </c>
      <c r="F117" s="1">
        <v>36.233800000000002</v>
      </c>
      <c r="G117" s="1">
        <v>58.781599999999997</v>
      </c>
      <c r="H117" s="1"/>
      <c r="I117" s="1"/>
      <c r="J117" s="1"/>
      <c r="K117" s="1">
        <f t="shared" si="8"/>
        <v>0.22916677288277293</v>
      </c>
      <c r="L117" s="1">
        <f t="shared" si="9"/>
        <v>-0.21947324782360073</v>
      </c>
      <c r="M117" s="1">
        <f t="shared" si="10"/>
        <v>0.98149405742640294</v>
      </c>
      <c r="N117" s="1">
        <f t="shared" si="11"/>
        <v>-9.9661808586353189E-3</v>
      </c>
      <c r="O117" s="1">
        <f t="shared" si="12"/>
        <v>-0.11168711326301078</v>
      </c>
      <c r="P117" s="1">
        <f t="shared" si="13"/>
        <v>3.319016963361885E-2</v>
      </c>
      <c r="Q117" s="1">
        <f t="shared" si="14"/>
        <v>0.15045407633292465</v>
      </c>
      <c r="R117">
        <f t="shared" si="15"/>
        <v>0.17718849190867961</v>
      </c>
      <c r="V117">
        <v>19.0168</v>
      </c>
      <c r="W117">
        <v>75.834299999999999</v>
      </c>
      <c r="X117">
        <v>70.878100000000003</v>
      </c>
      <c r="Y117">
        <v>85.098699999999994</v>
      </c>
      <c r="Z117">
        <v>74.661000000000001</v>
      </c>
      <c r="AA117">
        <v>28.272300000000001</v>
      </c>
      <c r="AE117">
        <v>-0.1484030504720289</v>
      </c>
      <c r="AF117">
        <v>0.92785662657948242</v>
      </c>
      <c r="AG117">
        <v>0.16897257783120237</v>
      </c>
      <c r="AH117">
        <v>0.69974076726391687</v>
      </c>
      <c r="AI117">
        <v>0.34820346078795728</v>
      </c>
      <c r="AJ117">
        <v>-0.10264048852759265</v>
      </c>
      <c r="AK117">
        <v>0.31562164891048955</v>
      </c>
      <c r="AL117">
        <v>0.17656054926765805</v>
      </c>
    </row>
    <row r="118" spans="1:38" x14ac:dyDescent="0.2">
      <c r="A118" s="1">
        <v>115</v>
      </c>
      <c r="B118" s="1">
        <v>19.868400000000001</v>
      </c>
      <c r="C118" s="1">
        <v>76.016199999999998</v>
      </c>
      <c r="D118" s="1">
        <v>324.91030000000001</v>
      </c>
      <c r="E118" s="1">
        <v>48.172800000000002</v>
      </c>
      <c r="F118" s="1">
        <v>36.794699999999999</v>
      </c>
      <c r="G118" s="1">
        <v>60.273000000000003</v>
      </c>
      <c r="H118" s="1"/>
      <c r="I118" s="1"/>
      <c r="J118" s="1"/>
      <c r="K118" s="1">
        <f t="shared" si="8"/>
        <v>1.2965162816545089E-2</v>
      </c>
      <c r="L118" s="1">
        <f t="shared" si="9"/>
        <v>-0.15860223806537452</v>
      </c>
      <c r="M118" s="1">
        <f t="shared" si="10"/>
        <v>1.1835059755592403</v>
      </c>
      <c r="N118" s="1">
        <f t="shared" si="11"/>
        <v>0.48795573395938324</v>
      </c>
      <c r="O118" s="1">
        <f t="shared" si="12"/>
        <v>-9.7936010751798211E-2</v>
      </c>
      <c r="P118" s="1">
        <f t="shared" si="13"/>
        <v>5.9404151883023178E-2</v>
      </c>
      <c r="Q118" s="1">
        <f t="shared" si="14"/>
        <v>0.2478821292335032</v>
      </c>
      <c r="R118">
        <f t="shared" si="15"/>
        <v>0.20885058242336646</v>
      </c>
      <c r="V118">
        <v>22.9587</v>
      </c>
      <c r="W118">
        <v>70.957400000000007</v>
      </c>
      <c r="X118">
        <v>66.081299999999999</v>
      </c>
      <c r="Y118">
        <v>97.305300000000003</v>
      </c>
      <c r="Z118">
        <v>64.0685</v>
      </c>
      <c r="AA118">
        <v>36.022300000000001</v>
      </c>
      <c r="AE118">
        <v>2.8120340179621724E-2</v>
      </c>
      <c r="AF118">
        <v>0.80387626436653314</v>
      </c>
      <c r="AG118">
        <v>8.986030392232619E-2</v>
      </c>
      <c r="AH118">
        <v>0.94355243124566679</v>
      </c>
      <c r="AI118">
        <v>0.15692762523262802</v>
      </c>
      <c r="AJ118">
        <v>0.14334360947331837</v>
      </c>
      <c r="AK118">
        <v>0.36094676240334905</v>
      </c>
      <c r="AL118">
        <v>0.1642002989111738</v>
      </c>
    </row>
    <row r="119" spans="1:38" x14ac:dyDescent="0.2">
      <c r="A119" s="1">
        <v>116</v>
      </c>
      <c r="B119" s="1">
        <v>16.0977</v>
      </c>
      <c r="C119" s="1">
        <v>74.394800000000004</v>
      </c>
      <c r="D119" s="1">
        <v>341.6825</v>
      </c>
      <c r="E119" s="1">
        <v>48.1265</v>
      </c>
      <c r="F119" s="1">
        <v>33.962299999999999</v>
      </c>
      <c r="G119" s="1">
        <v>68.333299999999994</v>
      </c>
      <c r="H119" s="1"/>
      <c r="I119" s="1"/>
      <c r="J119" s="1"/>
      <c r="K119" s="1">
        <f t="shared" si="8"/>
        <v>-0.17927919200982986</v>
      </c>
      <c r="L119" s="1">
        <f t="shared" si="9"/>
        <v>-0.17654896956735433</v>
      </c>
      <c r="M119" s="1">
        <f t="shared" si="10"/>
        <v>1.2962207738382567</v>
      </c>
      <c r="N119" s="1">
        <f t="shared" si="11"/>
        <v>0.48652562504974289</v>
      </c>
      <c r="O119" s="1">
        <f t="shared" si="12"/>
        <v>-0.16737552359322935</v>
      </c>
      <c r="P119" s="1">
        <f t="shared" si="13"/>
        <v>0.20107812340298603</v>
      </c>
      <c r="Q119" s="1">
        <f t="shared" si="14"/>
        <v>0.243436806186762</v>
      </c>
      <c r="R119">
        <f t="shared" si="15"/>
        <v>0.23756291459132756</v>
      </c>
      <c r="V119">
        <v>18.149899999999999</v>
      </c>
      <c r="W119">
        <v>68.259900000000002</v>
      </c>
      <c r="X119">
        <v>60.190600000000003</v>
      </c>
      <c r="Y119">
        <v>77.087800000000001</v>
      </c>
      <c r="Z119">
        <v>66.421199999999999</v>
      </c>
      <c r="AA119">
        <v>34.169600000000003</v>
      </c>
      <c r="AE119">
        <v>-0.18722395596326818</v>
      </c>
      <c r="AF119">
        <v>0.73530052423049752</v>
      </c>
      <c r="AG119">
        <v>-7.2933551660277329E-3</v>
      </c>
      <c r="AH119">
        <v>0.53973299614080328</v>
      </c>
      <c r="AI119">
        <v>0.19941189790773048</v>
      </c>
      <c r="AJ119">
        <v>8.4539127103474804E-2</v>
      </c>
      <c r="AK119">
        <v>0.22741120570886833</v>
      </c>
      <c r="AL119">
        <v>0.14185689983450456</v>
      </c>
    </row>
    <row r="120" spans="1:38" x14ac:dyDescent="0.2">
      <c r="A120" s="1">
        <v>117</v>
      </c>
      <c r="B120" s="1">
        <v>19.804500000000001</v>
      </c>
      <c r="C120" s="1">
        <v>72.085899999999995</v>
      </c>
      <c r="D120" s="1">
        <v>354.4794</v>
      </c>
      <c r="E120" s="1">
        <v>52.811700000000002</v>
      </c>
      <c r="F120" s="1">
        <v>39.646900000000002</v>
      </c>
      <c r="G120" s="1">
        <v>69.203800000000001</v>
      </c>
      <c r="H120" s="1"/>
      <c r="I120" s="1"/>
      <c r="J120" s="1"/>
      <c r="K120" s="1">
        <f t="shared" si="8"/>
        <v>9.7073023998040572E-3</v>
      </c>
      <c r="L120" s="1">
        <f t="shared" si="9"/>
        <v>-0.20210540743889835</v>
      </c>
      <c r="M120" s="1">
        <f t="shared" si="10"/>
        <v>1.382220225436541</v>
      </c>
      <c r="N120" s="1">
        <f t="shared" si="11"/>
        <v>0.63124152706802927</v>
      </c>
      <c r="O120" s="1">
        <f t="shared" si="12"/>
        <v>-2.8011078353009138E-2</v>
      </c>
      <c r="P120" s="1">
        <f t="shared" si="13"/>
        <v>0.21637869437529833</v>
      </c>
      <c r="Q120" s="1">
        <f t="shared" si="14"/>
        <v>0.33490521058129419</v>
      </c>
      <c r="R120">
        <f t="shared" si="15"/>
        <v>0.23976202117794465</v>
      </c>
      <c r="V120">
        <v>17.528400000000001</v>
      </c>
      <c r="W120">
        <v>66.369299999999996</v>
      </c>
      <c r="X120">
        <v>61.106299999999997</v>
      </c>
      <c r="Y120">
        <v>96.109700000000004</v>
      </c>
      <c r="Z120">
        <v>54.338999999999999</v>
      </c>
      <c r="AA120">
        <v>33.888399999999997</v>
      </c>
      <c r="AE120">
        <v>-0.21505553141926667</v>
      </c>
      <c r="AF120">
        <v>0.68723776452662766</v>
      </c>
      <c r="AG120">
        <v>7.8090275095804582E-3</v>
      </c>
      <c r="AH120">
        <v>0.91967180720157748</v>
      </c>
      <c r="AI120">
        <v>-1.8764443876229796E-2</v>
      </c>
      <c r="AJ120">
        <v>7.5613871831493193E-2</v>
      </c>
      <c r="AK120">
        <v>0.24275208262896372</v>
      </c>
      <c r="AL120">
        <v>0.18411047052433668</v>
      </c>
    </row>
    <row r="121" spans="1:38" x14ac:dyDescent="0.2">
      <c r="A121" s="1">
        <v>118</v>
      </c>
      <c r="B121" s="1">
        <v>27.7256</v>
      </c>
      <c r="C121" s="1">
        <v>63.344999999999999</v>
      </c>
      <c r="D121" s="1">
        <v>355.98970000000003</v>
      </c>
      <c r="E121" s="1">
        <v>48.2654</v>
      </c>
      <c r="F121" s="1">
        <v>36.536799999999999</v>
      </c>
      <c r="G121" s="1">
        <v>64.127099999999999</v>
      </c>
      <c r="H121" s="1"/>
      <c r="I121" s="1"/>
      <c r="J121" s="1"/>
      <c r="K121" s="1">
        <f t="shared" si="8"/>
        <v>0.41355453474796161</v>
      </c>
      <c r="L121" s="1">
        <f t="shared" si="9"/>
        <v>-0.29885549093813091</v>
      </c>
      <c r="M121" s="1">
        <f t="shared" si="10"/>
        <v>1.3923699469901119</v>
      </c>
      <c r="N121" s="1">
        <f t="shared" si="11"/>
        <v>0.49081595177866372</v>
      </c>
      <c r="O121" s="1">
        <f t="shared" si="12"/>
        <v>-0.10425872306708032</v>
      </c>
      <c r="P121" s="1">
        <f t="shared" si="13"/>
        <v>0.12714674876342327</v>
      </c>
      <c r="Q121" s="1">
        <f t="shared" si="14"/>
        <v>0.33679549471249154</v>
      </c>
      <c r="R121">
        <f t="shared" si="15"/>
        <v>0.24402085095205919</v>
      </c>
      <c r="V121">
        <v>16.182200000000002</v>
      </c>
      <c r="W121">
        <v>67.726399999999998</v>
      </c>
      <c r="X121">
        <v>50.453099999999999</v>
      </c>
      <c r="Y121">
        <v>82.722099999999998</v>
      </c>
      <c r="Z121">
        <v>65.1952</v>
      </c>
      <c r="AA121">
        <v>31.7545</v>
      </c>
      <c r="AE121">
        <v>-0.27534011207713521</v>
      </c>
      <c r="AF121">
        <v>0.72173790797004334</v>
      </c>
      <c r="AG121">
        <v>-0.16789120523017079</v>
      </c>
      <c r="AH121">
        <v>0.65227113603007403</v>
      </c>
      <c r="AI121">
        <v>0.1772731984136702</v>
      </c>
      <c r="AJ121">
        <v>7.8841341896682526E-3</v>
      </c>
      <c r="AK121">
        <v>0.18598917654935831</v>
      </c>
      <c r="AL121">
        <v>0.17071408655975151</v>
      </c>
    </row>
    <row r="122" spans="1:38" x14ac:dyDescent="0.2">
      <c r="A122" s="1">
        <v>119</v>
      </c>
      <c r="B122" s="1">
        <v>16.304500000000001</v>
      </c>
      <c r="C122" s="1">
        <v>70.616399999999999</v>
      </c>
      <c r="D122" s="1">
        <v>358.24740000000003</v>
      </c>
      <c r="E122" s="1">
        <v>38.783999999999999</v>
      </c>
      <c r="F122" s="1">
        <v>36.293799999999997</v>
      </c>
      <c r="G122" s="1">
        <v>71.482500000000002</v>
      </c>
      <c r="H122" s="1"/>
      <c r="I122" s="1"/>
      <c r="J122" s="1"/>
      <c r="K122" s="1">
        <f t="shared" si="8"/>
        <v>-0.16873575642012648</v>
      </c>
      <c r="L122" s="1">
        <f t="shared" si="9"/>
        <v>-0.2183708089080974</v>
      </c>
      <c r="M122" s="1">
        <f t="shared" si="10"/>
        <v>1.4075424467262547</v>
      </c>
      <c r="N122" s="1">
        <f t="shared" si="11"/>
        <v>0.19795559290472459</v>
      </c>
      <c r="O122" s="1">
        <f t="shared" si="12"/>
        <v>-0.11021614490738109</v>
      </c>
      <c r="P122" s="1">
        <f t="shared" si="13"/>
        <v>0.25643086103194135</v>
      </c>
      <c r="Q122" s="1">
        <f t="shared" si="14"/>
        <v>0.22743436507121931</v>
      </c>
      <c r="R122">
        <f t="shared" si="15"/>
        <v>0.24926998511466625</v>
      </c>
      <c r="V122">
        <v>23.634399999999999</v>
      </c>
      <c r="W122">
        <v>66.878399999999999</v>
      </c>
      <c r="X122">
        <v>56.287500000000001</v>
      </c>
      <c r="Y122">
        <v>98.617900000000006</v>
      </c>
      <c r="Z122">
        <v>59.030799999999999</v>
      </c>
      <c r="AA122">
        <v>32.906199999999998</v>
      </c>
      <c r="AE122">
        <v>5.8379061878122487E-2</v>
      </c>
      <c r="AF122">
        <v>0.70018008493561967</v>
      </c>
      <c r="AG122">
        <v>-7.1666086214588115E-2</v>
      </c>
      <c r="AH122">
        <v>0.96976998487587052</v>
      </c>
      <c r="AI122">
        <v>6.5958517205525591E-2</v>
      </c>
      <c r="AJ122">
        <v>4.4438958146784224E-2</v>
      </c>
      <c r="AK122">
        <v>0.29451008680455576</v>
      </c>
      <c r="AL122">
        <v>0.1756092553845085</v>
      </c>
    </row>
    <row r="123" spans="1:38" x14ac:dyDescent="0.2">
      <c r="A123" s="1">
        <v>120</v>
      </c>
      <c r="B123" s="1">
        <v>21.9511</v>
      </c>
      <c r="C123" s="1">
        <v>75.452100000000002</v>
      </c>
      <c r="D123" s="1">
        <v>364.98970000000003</v>
      </c>
      <c r="E123" s="1">
        <v>52.870399999999997</v>
      </c>
      <c r="F123" s="1">
        <v>39.354399999999998</v>
      </c>
      <c r="G123" s="1">
        <v>65.272199999999998</v>
      </c>
      <c r="H123" s="1"/>
      <c r="I123" s="1"/>
      <c r="J123" s="1"/>
      <c r="K123" s="1">
        <f t="shared" si="8"/>
        <v>0.11914897956062198</v>
      </c>
      <c r="L123" s="1">
        <f t="shared" si="9"/>
        <v>-0.1648460713207506</v>
      </c>
      <c r="M123" s="1">
        <f t="shared" si="10"/>
        <v>1.4528529596247779</v>
      </c>
      <c r="N123" s="1">
        <f t="shared" si="11"/>
        <v>0.63305464570724901</v>
      </c>
      <c r="O123" s="1">
        <f t="shared" si="12"/>
        <v>-3.5182049086704553E-2</v>
      </c>
      <c r="P123" s="1">
        <f t="shared" si="13"/>
        <v>0.14727389847094155</v>
      </c>
      <c r="Q123" s="1">
        <f t="shared" si="14"/>
        <v>0.35871706049268909</v>
      </c>
      <c r="R123">
        <f t="shared" si="15"/>
        <v>0.24520538426116084</v>
      </c>
      <c r="V123">
        <v>20.091699999999999</v>
      </c>
      <c r="W123">
        <v>67.5471</v>
      </c>
      <c r="X123">
        <v>62.759399999999999</v>
      </c>
      <c r="Y123">
        <v>87.243099999999998</v>
      </c>
      <c r="Z123">
        <v>49.9452</v>
      </c>
      <c r="AA123">
        <v>32.848199999999999</v>
      </c>
      <c r="AE123">
        <v>-0.10026763541546756</v>
      </c>
      <c r="AF123">
        <v>0.71717975034024128</v>
      </c>
      <c r="AG123">
        <v>3.5073141085039776E-2</v>
      </c>
      <c r="AH123">
        <v>0.74257249208839415</v>
      </c>
      <c r="AI123">
        <v>-9.8106220252251075E-2</v>
      </c>
      <c r="AJ123">
        <v>4.2598044897229022E-2</v>
      </c>
      <c r="AK123">
        <v>0.22317492879053091</v>
      </c>
      <c r="AL123">
        <v>0.16223866730623926</v>
      </c>
    </row>
    <row r="124" spans="1:38" x14ac:dyDescent="0.2">
      <c r="A124" s="1">
        <v>121</v>
      </c>
      <c r="B124" s="1">
        <v>17.0977</v>
      </c>
      <c r="C124" s="1">
        <v>71.927800000000005</v>
      </c>
      <c r="D124" s="1">
        <v>383.73200000000003</v>
      </c>
      <c r="E124" s="1">
        <v>50.036999999999999</v>
      </c>
      <c r="F124" s="1">
        <v>35.218299999999999</v>
      </c>
      <c r="G124" s="1">
        <v>64.254300000000001</v>
      </c>
      <c r="H124" s="1"/>
      <c r="I124" s="1"/>
      <c r="J124" s="1"/>
      <c r="K124" s="1">
        <f t="shared" si="8"/>
        <v>-0.12829546091842112</v>
      </c>
      <c r="L124" s="1">
        <f t="shared" si="9"/>
        <v>-0.20385536318730271</v>
      </c>
      <c r="M124" s="1">
        <f t="shared" si="10"/>
        <v>1.5788074893695228</v>
      </c>
      <c r="N124" s="1">
        <f t="shared" si="11"/>
        <v>0.54553692249829067</v>
      </c>
      <c r="O124" s="1">
        <f t="shared" si="12"/>
        <v>-0.13658325268204535</v>
      </c>
      <c r="P124" s="1">
        <f t="shared" si="13"/>
        <v>0.129382512838872</v>
      </c>
      <c r="Q124" s="1">
        <f t="shared" si="14"/>
        <v>0.29749880798648604</v>
      </c>
      <c r="R124">
        <f t="shared" si="15"/>
        <v>0.28003701729784036</v>
      </c>
      <c r="V124">
        <v>22.657599999999999</v>
      </c>
      <c r="W124">
        <v>62.799399999999999</v>
      </c>
      <c r="X124">
        <v>57.718800000000002</v>
      </c>
      <c r="Y124">
        <v>91.588700000000003</v>
      </c>
      <c r="Z124">
        <v>55.102699999999999</v>
      </c>
      <c r="AA124">
        <v>32.763399999999997</v>
      </c>
      <c r="AE124">
        <v>1.4636691957898114E-2</v>
      </c>
      <c r="AF124">
        <v>0.59648390550470631</v>
      </c>
      <c r="AG124">
        <v>-4.8060057686032755E-2</v>
      </c>
      <c r="AH124">
        <v>0.82937045114325736</v>
      </c>
      <c r="AI124">
        <v>-4.9738037427764122E-3</v>
      </c>
      <c r="AJ124">
        <v>3.990650276684482E-2</v>
      </c>
      <c r="AK124">
        <v>0.23789394832398289</v>
      </c>
      <c r="AL124">
        <v>0.15364770097463029</v>
      </c>
    </row>
    <row r="125" spans="1:38" x14ac:dyDescent="0.2">
      <c r="A125" s="1">
        <v>122</v>
      </c>
      <c r="B125" s="1">
        <v>16.383500000000002</v>
      </c>
      <c r="C125" s="1">
        <v>72.935199999999995</v>
      </c>
      <c r="D125" s="1">
        <v>368.53399999999999</v>
      </c>
      <c r="E125" s="1">
        <v>50.6265</v>
      </c>
      <c r="F125" s="1">
        <v>35.948099999999997</v>
      </c>
      <c r="G125" s="1">
        <v>69.058700000000002</v>
      </c>
      <c r="H125" s="1"/>
      <c r="I125" s="1"/>
      <c r="J125" s="1"/>
      <c r="K125" s="1">
        <f t="shared" si="8"/>
        <v>-0.16470804166390515</v>
      </c>
      <c r="L125" s="1">
        <f t="shared" si="9"/>
        <v>-0.19270479126483178</v>
      </c>
      <c r="M125" s="1">
        <f t="shared" si="10"/>
        <v>1.476671842033783</v>
      </c>
      <c r="N125" s="1">
        <f t="shared" si="11"/>
        <v>0.5637453285940347</v>
      </c>
      <c r="O125" s="1">
        <f t="shared" si="12"/>
        <v>-0.11869137424973486</v>
      </c>
      <c r="P125" s="1">
        <f t="shared" si="13"/>
        <v>0.21382830626721966</v>
      </c>
      <c r="Q125" s="1">
        <f t="shared" si="14"/>
        <v>0.29635687828609425</v>
      </c>
      <c r="R125">
        <f t="shared" si="15"/>
        <v>0.26429013042297217</v>
      </c>
      <c r="V125">
        <v>20.392800000000001</v>
      </c>
      <c r="W125">
        <v>54.492400000000004</v>
      </c>
      <c r="X125">
        <v>42.153100000000002</v>
      </c>
      <c r="Y125">
        <v>72.257800000000003</v>
      </c>
      <c r="Z125">
        <v>58.965800000000002</v>
      </c>
      <c r="AA125">
        <v>34.464300000000001</v>
      </c>
      <c r="AE125">
        <v>-8.6783987193743944E-2</v>
      </c>
      <c r="AF125">
        <v>0.38530367443518038</v>
      </c>
      <c r="AG125">
        <v>-0.30478077190872138</v>
      </c>
      <c r="AH125">
        <v>0.44325974912428351</v>
      </c>
      <c r="AI125">
        <v>6.4784768863670877E-2</v>
      </c>
      <c r="AJ125">
        <v>9.389287080423199E-2</v>
      </c>
      <c r="AK125">
        <v>9.9279384020816916E-2</v>
      </c>
      <c r="AL125">
        <v>0.11535965022496046</v>
      </c>
    </row>
    <row r="126" spans="1:38" x14ac:dyDescent="0.2">
      <c r="A126" s="1">
        <v>123</v>
      </c>
      <c r="B126" s="1">
        <v>18.3459</v>
      </c>
      <c r="C126" s="1">
        <v>76.449600000000004</v>
      </c>
      <c r="D126" s="1">
        <v>356.67219999999998</v>
      </c>
      <c r="E126" s="1">
        <v>51.864199999999997</v>
      </c>
      <c r="F126" s="1">
        <v>42.517600000000002</v>
      </c>
      <c r="G126" s="1">
        <v>64.727800000000002</v>
      </c>
      <c r="H126" s="1"/>
      <c r="I126" s="1"/>
      <c r="J126" s="1"/>
      <c r="K126" s="1">
        <f t="shared" si="8"/>
        <v>-6.4657567770124727E-2</v>
      </c>
      <c r="L126" s="1">
        <f t="shared" si="9"/>
        <v>-0.15380507917000127</v>
      </c>
      <c r="M126" s="1">
        <f t="shared" si="10"/>
        <v>1.3969565754482403</v>
      </c>
      <c r="N126" s="1">
        <f t="shared" si="11"/>
        <v>0.6019752594247425</v>
      </c>
      <c r="O126" s="1">
        <f t="shared" si="12"/>
        <v>4.236740262209903E-2</v>
      </c>
      <c r="P126" s="1">
        <f t="shared" si="13"/>
        <v>0.1377051094562067</v>
      </c>
      <c r="Q126" s="1">
        <f t="shared" si="14"/>
        <v>0.32675695000186039</v>
      </c>
      <c r="R126">
        <f t="shared" si="15"/>
        <v>0.23957153126809388</v>
      </c>
      <c r="V126">
        <v>15.6822</v>
      </c>
      <c r="W126">
        <v>55.211199999999998</v>
      </c>
      <c r="X126">
        <v>57.25</v>
      </c>
      <c r="Y126">
        <v>81.184600000000003</v>
      </c>
      <c r="Z126">
        <v>59.3767</v>
      </c>
      <c r="AA126">
        <v>35.343800000000002</v>
      </c>
      <c r="AE126">
        <v>-0.2977307600706981</v>
      </c>
      <c r="AF126">
        <v>0.40357698009218945</v>
      </c>
      <c r="AG126">
        <v>-5.579184429553935E-2</v>
      </c>
      <c r="AH126">
        <v>0.62156148441767267</v>
      </c>
      <c r="AI126">
        <v>7.2204664150872622E-2</v>
      </c>
      <c r="AJ126">
        <v>0.12180809844188377</v>
      </c>
      <c r="AK126">
        <v>0.14427143712273019</v>
      </c>
      <c r="AL126">
        <v>0.13368303733189515</v>
      </c>
    </row>
    <row r="127" spans="1:38" x14ac:dyDescent="0.2">
      <c r="A127" s="1">
        <v>124</v>
      </c>
      <c r="B127" s="1">
        <v>18.6053</v>
      </c>
      <c r="C127" s="1">
        <v>77.676199999999994</v>
      </c>
      <c r="D127" s="1">
        <v>366.08249999999998</v>
      </c>
      <c r="E127" s="1">
        <v>46.345700000000001</v>
      </c>
      <c r="F127" s="1">
        <v>40.662999999999997</v>
      </c>
      <c r="G127" s="1">
        <v>62.005699999999997</v>
      </c>
      <c r="H127" s="1"/>
      <c r="I127" s="1"/>
      <c r="J127" s="1"/>
      <c r="K127" s="1">
        <f t="shared" si="8"/>
        <v>-5.143238792501334E-2</v>
      </c>
      <c r="L127" s="1">
        <f t="shared" si="9"/>
        <v>-0.14022825614031809</v>
      </c>
      <c r="M127" s="1">
        <f t="shared" si="10"/>
        <v>1.4601969414255735</v>
      </c>
      <c r="N127" s="1">
        <f t="shared" si="11"/>
        <v>0.431520485821073</v>
      </c>
      <c r="O127" s="1">
        <f t="shared" si="12"/>
        <v>-3.1002292504184693E-3</v>
      </c>
      <c r="P127" s="1">
        <f t="shared" si="13"/>
        <v>8.9859406706372075E-2</v>
      </c>
      <c r="Q127" s="1">
        <f t="shared" si="14"/>
        <v>0.29780266010621143</v>
      </c>
      <c r="R127">
        <f t="shared" si="15"/>
        <v>0.24607993755259627</v>
      </c>
      <c r="V127">
        <v>20.1266</v>
      </c>
      <c r="W127">
        <v>58.910299999999999</v>
      </c>
      <c r="X127">
        <v>61.434399999999997</v>
      </c>
      <c r="Y127">
        <v>89.100499999999997</v>
      </c>
      <c r="Z127">
        <v>40.941800000000001</v>
      </c>
      <c r="AA127">
        <v>30.147300000000001</v>
      </c>
      <c r="AE127">
        <v>-9.8704768185516864E-2</v>
      </c>
      <c r="AF127">
        <v>0.49761535649152544</v>
      </c>
      <c r="AG127">
        <v>1.3220288573102427E-2</v>
      </c>
      <c r="AH127">
        <v>0.77967174861188981</v>
      </c>
      <c r="AI127">
        <v>-0.26068661749925143</v>
      </c>
      <c r="AJ127">
        <v>-4.3128206753178702E-2</v>
      </c>
      <c r="AK127">
        <v>0.1479979668730951</v>
      </c>
      <c r="AL127">
        <v>0.16368910078374696</v>
      </c>
    </row>
    <row r="128" spans="1:38" x14ac:dyDescent="0.2">
      <c r="A128" s="1">
        <v>125</v>
      </c>
      <c r="B128" s="1">
        <v>18.041399999999999</v>
      </c>
      <c r="C128" s="1">
        <v>73.853099999999998</v>
      </c>
      <c r="D128" s="1">
        <v>336.87729999999999</v>
      </c>
      <c r="E128" s="1">
        <v>45.209899999999998</v>
      </c>
      <c r="F128" s="1">
        <v>39.400700000000001</v>
      </c>
      <c r="G128" s="1">
        <v>72.218400000000003</v>
      </c>
      <c r="H128" s="1"/>
      <c r="I128" s="1"/>
      <c r="J128" s="1"/>
      <c r="K128" s="1">
        <f t="shared" si="8"/>
        <v>-8.0182113887458731E-2</v>
      </c>
      <c r="L128" s="1">
        <f t="shared" si="9"/>
        <v>-0.18254486475338036</v>
      </c>
      <c r="M128" s="1">
        <f t="shared" si="10"/>
        <v>1.2639282213591347</v>
      </c>
      <c r="N128" s="1">
        <f t="shared" si="11"/>
        <v>0.39643803010683026</v>
      </c>
      <c r="O128" s="1">
        <f t="shared" si="12"/>
        <v>-3.4046951838943497E-2</v>
      </c>
      <c r="P128" s="1">
        <f t="shared" si="13"/>
        <v>0.26936559989296899</v>
      </c>
      <c r="Q128" s="1">
        <f t="shared" si="14"/>
        <v>0.27215965347985854</v>
      </c>
      <c r="R128">
        <f t="shared" si="15"/>
        <v>0.21784713439626294</v>
      </c>
      <c r="V128">
        <v>20.9574</v>
      </c>
      <c r="W128">
        <v>62.304000000000002</v>
      </c>
      <c r="X128">
        <v>82.484399999999994</v>
      </c>
      <c r="Y128">
        <v>89.6892</v>
      </c>
      <c r="Z128">
        <v>52.633600000000001</v>
      </c>
      <c r="AA128">
        <v>33.5625</v>
      </c>
      <c r="AE128">
        <v>-6.1500467479412867E-2</v>
      </c>
      <c r="AF128">
        <v>0.58388986596313386</v>
      </c>
      <c r="AG128">
        <v>0.36039202093255907</v>
      </c>
      <c r="AH128">
        <v>0.79143029944390342</v>
      </c>
      <c r="AI128">
        <v>-4.9559988833138738E-2</v>
      </c>
      <c r="AJ128">
        <v>6.526984376200981E-2</v>
      </c>
      <c r="AK128">
        <v>0.2816535956315091</v>
      </c>
      <c r="AL128">
        <v>0.14510890945645685</v>
      </c>
    </row>
    <row r="129" spans="1:38" x14ac:dyDescent="0.2">
      <c r="A129" s="1">
        <v>126</v>
      </c>
      <c r="B129" s="1">
        <v>18.939800000000002</v>
      </c>
      <c r="C129" s="1">
        <v>69.749700000000004</v>
      </c>
      <c r="D129" s="1">
        <v>324.24329999999998</v>
      </c>
      <c r="E129" s="1">
        <v>51.095700000000001</v>
      </c>
      <c r="F129" s="1">
        <v>41.5807</v>
      </c>
      <c r="G129" s="1">
        <v>66.647099999999995</v>
      </c>
      <c r="H129" s="1"/>
      <c r="I129" s="1"/>
      <c r="J129" s="1"/>
      <c r="K129" s="1">
        <f t="shared" si="8"/>
        <v>-3.4378329874937018E-2</v>
      </c>
      <c r="L129" s="1">
        <f t="shared" si="9"/>
        <v>-0.22796401983246267</v>
      </c>
      <c r="M129" s="1">
        <f t="shared" si="10"/>
        <v>1.1790235122895376</v>
      </c>
      <c r="N129" s="1">
        <f t="shared" si="11"/>
        <v>0.57823792255522732</v>
      </c>
      <c r="O129" s="1">
        <f t="shared" si="12"/>
        <v>1.9398231748939534E-2</v>
      </c>
      <c r="P129" s="1">
        <f t="shared" si="13"/>
        <v>0.17144018799401098</v>
      </c>
      <c r="Q129" s="1">
        <f t="shared" si="14"/>
        <v>0.28095958414671934</v>
      </c>
      <c r="R129">
        <f t="shared" si="15"/>
        <v>0.21085091916855461</v>
      </c>
      <c r="V129">
        <v>17.463799999999999</v>
      </c>
      <c r="W129">
        <v>59.375399999999999</v>
      </c>
      <c r="X129">
        <v>66.246899999999997</v>
      </c>
      <c r="Y129">
        <v>92.010999999999996</v>
      </c>
      <c r="Z129">
        <v>53</v>
      </c>
      <c r="AA129">
        <v>35.611600000000003</v>
      </c>
      <c r="AE129">
        <v>-0.21794840314003508</v>
      </c>
      <c r="AF129">
        <v>0.50943911061099534</v>
      </c>
      <c r="AG129">
        <v>9.2591498168346387E-2</v>
      </c>
      <c r="AH129">
        <v>0.83780536878613021</v>
      </c>
      <c r="AI129">
        <v>-4.2943659718437548E-2</v>
      </c>
      <c r="AJ129">
        <v>0.13030803927345078</v>
      </c>
      <c r="AK129">
        <v>0.21820865899674169</v>
      </c>
      <c r="AL129">
        <v>0.15818290733553803</v>
      </c>
    </row>
    <row r="130" spans="1:38" x14ac:dyDescent="0.2">
      <c r="A130" s="1">
        <v>127</v>
      </c>
      <c r="B130" s="1">
        <v>20.808299999999999</v>
      </c>
      <c r="C130" s="1">
        <v>67.858000000000004</v>
      </c>
      <c r="D130" s="1">
        <v>333.9237</v>
      </c>
      <c r="E130" s="1">
        <v>42.845700000000001</v>
      </c>
      <c r="F130" s="1">
        <v>37.792200000000001</v>
      </c>
      <c r="G130" s="1">
        <v>68.823999999999998</v>
      </c>
      <c r="H130" s="1"/>
      <c r="I130" s="1"/>
      <c r="J130" s="1"/>
      <c r="K130" s="1">
        <f t="shared" si="8"/>
        <v>6.0884771669360044E-2</v>
      </c>
      <c r="L130" s="1">
        <f t="shared" si="9"/>
        <v>-0.24890261116235984</v>
      </c>
      <c r="M130" s="1">
        <f t="shared" si="10"/>
        <v>1.2440790406793847</v>
      </c>
      <c r="N130" s="1">
        <f t="shared" si="11"/>
        <v>0.32341290085906454</v>
      </c>
      <c r="O130" s="1">
        <f t="shared" si="12"/>
        <v>-7.3481161839452594E-2</v>
      </c>
      <c r="P130" s="1">
        <f t="shared" si="13"/>
        <v>0.20970304031983111</v>
      </c>
      <c r="Q130" s="1">
        <f t="shared" si="14"/>
        <v>0.25261599675430463</v>
      </c>
      <c r="R130">
        <f t="shared" si="15"/>
        <v>0.21482347982565561</v>
      </c>
      <c r="V130">
        <v>20.186</v>
      </c>
      <c r="W130">
        <v>55.434699999999999</v>
      </c>
      <c r="X130">
        <v>49.162500000000001</v>
      </c>
      <c r="Y130">
        <v>83.343699999999998</v>
      </c>
      <c r="Z130">
        <v>64.489699999999999</v>
      </c>
      <c r="AA130">
        <v>37.0625</v>
      </c>
      <c r="AE130">
        <v>-9.6044759203881586E-2</v>
      </c>
      <c r="AF130">
        <v>0.40925878840373864</v>
      </c>
      <c r="AG130">
        <v>-0.18917670821274152</v>
      </c>
      <c r="AH130">
        <v>0.66468682347220009</v>
      </c>
      <c r="AI130">
        <v>0.16453351448784675</v>
      </c>
      <c r="AJ130">
        <v>0.17635943640758253</v>
      </c>
      <c r="AK130">
        <v>0.18826951589245747</v>
      </c>
      <c r="AL130">
        <v>0.12907558720861212</v>
      </c>
    </row>
    <row r="131" spans="1:38" x14ac:dyDescent="0.2">
      <c r="A131" s="1">
        <v>128</v>
      </c>
      <c r="B131" s="1">
        <v>15.593999999999999</v>
      </c>
      <c r="C131" s="1">
        <v>59.648800000000001</v>
      </c>
      <c r="D131" s="1">
        <v>328.35879999999997</v>
      </c>
      <c r="E131" s="1">
        <v>47.722200000000001</v>
      </c>
      <c r="F131" s="1">
        <v>41.110100000000003</v>
      </c>
      <c r="G131" s="1">
        <v>60.008099999999999</v>
      </c>
      <c r="H131" s="1"/>
      <c r="I131" s="1"/>
      <c r="J131" s="1"/>
      <c r="K131" s="1">
        <f t="shared" ref="K131:K182" si="16">(B131-AVERAGE($B$3:$B$62))/AVERAGE($B$3:$B$62)</f>
        <v>-0.20495969736057243</v>
      </c>
      <c r="L131" s="1">
        <f t="shared" ref="L131:L182" si="17">(C131-AVERAGE($C$3:$C$62))/AVERAGE($C$3:$C$62)</f>
        <v>-0.3397674861136693</v>
      </c>
      <c r="M131" s="1">
        <f t="shared" ref="M131:M182" si="18">(D131-AVERAGE($D$3:$D$62))/AVERAGE($D$3:$D$62)</f>
        <v>1.206681049900423</v>
      </c>
      <c r="N131" s="1">
        <f t="shared" ref="N131:N182" si="19">(E131-AVERAGE($E$3:$E$62))/AVERAGE($E$3:$E$62)</f>
        <v>0.47403765459256009</v>
      </c>
      <c r="O131" s="1">
        <f t="shared" ref="O131:O182" si="20">(F131-AVERAGE($F$3:$F$62))/AVERAGE($F$3:$F$62)</f>
        <v>7.860936612949801E-3</v>
      </c>
      <c r="P131" s="1">
        <f t="shared" ref="P131:P182" si="21">(G131-AVERAGE($G$3:$G$62))/AVERAGE($G$3:$G$62)</f>
        <v>5.474806773533155E-2</v>
      </c>
      <c r="Q131" s="1">
        <f t="shared" si="14"/>
        <v>0.1997667542278371</v>
      </c>
      <c r="R131">
        <f t="shared" si="15"/>
        <v>0.23107429432972251</v>
      </c>
      <c r="V131">
        <v>20.4419</v>
      </c>
      <c r="W131">
        <v>54.325200000000002</v>
      </c>
      <c r="X131">
        <v>52.424999999999997</v>
      </c>
      <c r="Y131">
        <v>76.233999999999995</v>
      </c>
      <c r="Z131">
        <v>55.421199999999999</v>
      </c>
      <c r="AA131">
        <v>26.790199999999999</v>
      </c>
      <c r="AE131">
        <v>-8.458522556077612E-2</v>
      </c>
      <c r="AF131">
        <v>0.38105312253499679</v>
      </c>
      <c r="AG131">
        <v>-0.13536921287674503</v>
      </c>
      <c r="AH131">
        <v>0.52267940228931153</v>
      </c>
      <c r="AI131">
        <v>7.7756313231184897E-4</v>
      </c>
      <c r="AJ131">
        <v>-0.14968217003045084</v>
      </c>
      <c r="AK131">
        <v>8.9145579914774689E-2</v>
      </c>
      <c r="AL131">
        <v>0.11812401309197901</v>
      </c>
    </row>
    <row r="132" spans="1:38" x14ac:dyDescent="0.2">
      <c r="A132" s="1">
        <v>129</v>
      </c>
      <c r="B132" s="1">
        <v>17.905999999999999</v>
      </c>
      <c r="C132" s="1">
        <v>64.703599999999994</v>
      </c>
      <c r="D132" s="1">
        <v>323.27420000000001</v>
      </c>
      <c r="E132" s="1">
        <v>47.808599999999998</v>
      </c>
      <c r="F132" s="1">
        <v>38.220799999999997</v>
      </c>
      <c r="G132" s="1">
        <v>67.738399999999999</v>
      </c>
      <c r="H132" s="1"/>
      <c r="I132" s="1"/>
      <c r="J132" s="1"/>
      <c r="K132" s="1">
        <f t="shared" si="16"/>
        <v>-8.7085311077235508E-2</v>
      </c>
      <c r="L132" s="1">
        <f t="shared" si="17"/>
        <v>-0.28381760428549141</v>
      </c>
      <c r="M132" s="1">
        <f t="shared" si="18"/>
        <v>1.1725108358957317</v>
      </c>
      <c r="N132" s="1">
        <f t="shared" si="19"/>
        <v>0.4767063675470507</v>
      </c>
      <c r="O132" s="1">
        <f t="shared" si="20"/>
        <v>-6.2973544552403754E-2</v>
      </c>
      <c r="P132" s="1">
        <f t="shared" si="21"/>
        <v>0.19062170792747948</v>
      </c>
      <c r="Q132" s="1">
        <f t="shared" ref="Q132:Q182" si="22">AVERAGE(K132:P132)</f>
        <v>0.23432707524252186</v>
      </c>
      <c r="R132">
        <f t="shared" ref="R132:R182" si="23">STDEV(K132:P132)/SQRT(COUNTA(K132:P132))</f>
        <v>0.21610291828640216</v>
      </c>
      <c r="V132">
        <v>23.9819</v>
      </c>
      <c r="W132">
        <v>54.390599999999999</v>
      </c>
      <c r="X132">
        <v>68.424999999999997</v>
      </c>
      <c r="Y132">
        <v>79.670900000000003</v>
      </c>
      <c r="Z132">
        <v>55.6096</v>
      </c>
      <c r="AA132">
        <v>33.040199999999999</v>
      </c>
      <c r="AE132">
        <v>7.3940562233648657E-2</v>
      </c>
      <c r="AF132">
        <v>0.38271571879260441</v>
      </c>
      <c r="AG132">
        <v>0.12851428915419594</v>
      </c>
      <c r="AH132">
        <v>0.59132720822535256</v>
      </c>
      <c r="AI132">
        <v>4.1796275570108636E-3</v>
      </c>
      <c r="AJ132">
        <v>4.8692102550929019E-2</v>
      </c>
      <c r="AK132">
        <v>0.20489491808562357</v>
      </c>
      <c r="AL132">
        <v>9.4625427035976081E-2</v>
      </c>
    </row>
    <row r="133" spans="1:38" x14ac:dyDescent="0.2">
      <c r="A133" s="1">
        <v>130</v>
      </c>
      <c r="B133" s="1">
        <v>19.1128</v>
      </c>
      <c r="C133" s="1">
        <v>65.860500000000002</v>
      </c>
      <c r="D133" s="1">
        <v>307.89280000000002</v>
      </c>
      <c r="E133" s="1">
        <v>45.771599999999999</v>
      </c>
      <c r="F133" s="1">
        <v>37.895499999999998</v>
      </c>
      <c r="G133" s="1">
        <v>69.863900000000001</v>
      </c>
      <c r="H133" s="1"/>
      <c r="I133" s="1"/>
      <c r="J133" s="1"/>
      <c r="K133" s="1">
        <f t="shared" si="16"/>
        <v>-2.5558144396123399E-2</v>
      </c>
      <c r="L133" s="1">
        <f t="shared" si="17"/>
        <v>-0.27101226712338417</v>
      </c>
      <c r="M133" s="1">
        <f t="shared" si="18"/>
        <v>1.0691426791691925</v>
      </c>
      <c r="N133" s="1">
        <f t="shared" si="19"/>
        <v>0.41378775309916183</v>
      </c>
      <c r="O133" s="1">
        <f t="shared" si="20"/>
        <v>-7.0948644653843332E-2</v>
      </c>
      <c r="P133" s="1">
        <f t="shared" si="21"/>
        <v>0.2279811147070884</v>
      </c>
      <c r="Q133" s="1">
        <f t="shared" si="22"/>
        <v>0.2238987484670153</v>
      </c>
      <c r="R133">
        <f t="shared" si="23"/>
        <v>0.19532984429446437</v>
      </c>
      <c r="V133">
        <v>15.6473</v>
      </c>
      <c r="W133">
        <v>66.0137</v>
      </c>
      <c r="X133">
        <v>48.6</v>
      </c>
      <c r="Y133">
        <v>79.521000000000001</v>
      </c>
      <c r="Z133">
        <v>43.143799999999999</v>
      </c>
      <c r="AA133">
        <v>39.946399999999997</v>
      </c>
      <c r="AE133">
        <v>-0.29929362730064879</v>
      </c>
      <c r="AF133">
        <v>0.67819771515040006</v>
      </c>
      <c r="AG133">
        <v>-0.1984538625810168</v>
      </c>
      <c r="AH133">
        <v>0.58833314202912546</v>
      </c>
      <c r="AI133">
        <v>-0.22092363521057221</v>
      </c>
      <c r="AJ133">
        <v>0.26789408675917303</v>
      </c>
      <c r="AK133">
        <v>0.13595896980774344</v>
      </c>
      <c r="AL133">
        <v>0.17745554215533152</v>
      </c>
    </row>
    <row r="134" spans="1:38" x14ac:dyDescent="0.2">
      <c r="A134" s="1">
        <v>131</v>
      </c>
      <c r="B134" s="1">
        <v>16</v>
      </c>
      <c r="C134" s="1">
        <v>61.866700000000002</v>
      </c>
      <c r="D134" s="1">
        <v>287.97109999999998</v>
      </c>
      <c r="E134" s="1">
        <v>47.231499999999997</v>
      </c>
      <c r="F134" s="1">
        <v>38.805199999999999</v>
      </c>
      <c r="G134" s="1">
        <v>64.889200000000002</v>
      </c>
      <c r="H134" s="1"/>
      <c r="I134" s="1"/>
      <c r="J134" s="1"/>
      <c r="K134" s="1">
        <f t="shared" si="16"/>
        <v>-0.18426030253746048</v>
      </c>
      <c r="L134" s="1">
        <f t="shared" si="17"/>
        <v>-0.31521829664886042</v>
      </c>
      <c r="M134" s="1">
        <f t="shared" si="18"/>
        <v>0.93526218663541139</v>
      </c>
      <c r="N134" s="1">
        <f t="shared" si="19"/>
        <v>0.45888097118088633</v>
      </c>
      <c r="O134" s="1">
        <f t="shared" si="20"/>
        <v>-4.8646312768569372E-2</v>
      </c>
      <c r="P134" s="1">
        <f t="shared" si="21"/>
        <v>0.14054199877835624</v>
      </c>
      <c r="Q134" s="1">
        <f t="shared" si="22"/>
        <v>0.16442670743996063</v>
      </c>
      <c r="R134">
        <f t="shared" si="23"/>
        <v>0.18960513368091106</v>
      </c>
      <c r="V134">
        <v>18.149899999999999</v>
      </c>
      <c r="W134">
        <v>55.139800000000001</v>
      </c>
      <c r="X134">
        <v>60.065600000000003</v>
      </c>
      <c r="Y134">
        <v>97.773300000000006</v>
      </c>
      <c r="Z134">
        <v>60.2226</v>
      </c>
      <c r="AA134">
        <v>19.397300000000001</v>
      </c>
      <c r="AE134">
        <v>-0.18722395596326818</v>
      </c>
      <c r="AF134">
        <v>0.40176185206782883</v>
      </c>
      <c r="AG134">
        <v>-9.3549450256444587E-3</v>
      </c>
      <c r="AH134">
        <v>0.9529001495901247</v>
      </c>
      <c r="AI134">
        <v>8.7479644495102316E-2</v>
      </c>
      <c r="AJ134">
        <v>-0.38433195559315203</v>
      </c>
      <c r="AK134">
        <v>0.1435384649284985</v>
      </c>
      <c r="AL134">
        <v>0.19462062243894659</v>
      </c>
    </row>
    <row r="135" spans="1:38" x14ac:dyDescent="0.2">
      <c r="A135" s="1">
        <v>132</v>
      </c>
      <c r="B135" s="1">
        <v>21.0489</v>
      </c>
      <c r="C135" s="1">
        <v>67.513099999999994</v>
      </c>
      <c r="D135" s="1">
        <v>289.88869999999997</v>
      </c>
      <c r="E135" s="1">
        <v>45.024700000000003</v>
      </c>
      <c r="F135" s="1">
        <v>37.567100000000003</v>
      </c>
      <c r="G135" s="1">
        <v>64.674800000000005</v>
      </c>
      <c r="H135" s="1"/>
      <c r="I135" s="1"/>
      <c r="J135" s="1"/>
      <c r="K135" s="1">
        <f t="shared" si="16"/>
        <v>7.3151457369953016E-2</v>
      </c>
      <c r="L135" s="1">
        <f t="shared" si="17"/>
        <v>-0.25272019331052381</v>
      </c>
      <c r="M135" s="1">
        <f t="shared" si="18"/>
        <v>0.94814910052743751</v>
      </c>
      <c r="N135" s="1">
        <f t="shared" si="19"/>
        <v>0.39071759446826931</v>
      </c>
      <c r="O135" s="1">
        <f t="shared" si="20"/>
        <v>-7.8999744786990359E-2</v>
      </c>
      <c r="P135" s="1">
        <f t="shared" si="21"/>
        <v>0.13677354109143644</v>
      </c>
      <c r="Q135" s="1">
        <f t="shared" si="22"/>
        <v>0.20284529255993033</v>
      </c>
      <c r="R135">
        <f t="shared" si="23"/>
        <v>0.17310269324085001</v>
      </c>
      <c r="V135">
        <v>18.407</v>
      </c>
      <c r="W135">
        <v>56.738599999999998</v>
      </c>
      <c r="X135">
        <v>54.021900000000002</v>
      </c>
      <c r="Y135">
        <v>90.1755</v>
      </c>
      <c r="Z135">
        <v>51.969200000000001</v>
      </c>
      <c r="AA135">
        <v>36.464300000000001</v>
      </c>
      <c r="AE135">
        <v>-0.17571068476497811</v>
      </c>
      <c r="AF135">
        <v>0.44240648351527767</v>
      </c>
      <c r="AG135">
        <v>-0.10903199010216935</v>
      </c>
      <c r="AH135">
        <v>0.80114353754413803</v>
      </c>
      <c r="AI135">
        <v>-6.1557502653574035E-2</v>
      </c>
      <c r="AJ135">
        <v>0.15737263803027354</v>
      </c>
      <c r="AK135">
        <v>0.17577041359482795</v>
      </c>
      <c r="AL135">
        <v>0.15529549548877003</v>
      </c>
    </row>
    <row r="136" spans="1:38" x14ac:dyDescent="0.2">
      <c r="A136" s="1">
        <v>133</v>
      </c>
      <c r="B136" s="1">
        <v>17.041399999999999</v>
      </c>
      <c r="C136" s="1">
        <v>70.367400000000004</v>
      </c>
      <c r="D136" s="1">
        <v>295.27629999999999</v>
      </c>
      <c r="E136" s="1">
        <v>38.398099999999999</v>
      </c>
      <c r="F136" s="1">
        <v>37.665999999999997</v>
      </c>
      <c r="G136" s="1">
        <v>70.706599999999995</v>
      </c>
      <c r="H136" s="1"/>
      <c r="I136" s="1"/>
      <c r="J136" s="1"/>
      <c r="K136" s="1">
        <f t="shared" si="16"/>
        <v>-0.13116584497886746</v>
      </c>
      <c r="L136" s="1">
        <f t="shared" si="17"/>
        <v>-0.22112690619685582</v>
      </c>
      <c r="M136" s="1">
        <f t="shared" si="18"/>
        <v>0.98435557595749623</v>
      </c>
      <c r="N136" s="1">
        <f t="shared" si="19"/>
        <v>0.1860359594656277</v>
      </c>
      <c r="O136" s="1">
        <f t="shared" si="20"/>
        <v>-7.6575098614127396E-2</v>
      </c>
      <c r="P136" s="1">
        <f t="shared" si="21"/>
        <v>0.24279305170693605</v>
      </c>
      <c r="Q136" s="1">
        <f t="shared" si="22"/>
        <v>0.16405278955670155</v>
      </c>
      <c r="R136">
        <f t="shared" si="23"/>
        <v>0.18009249204996877</v>
      </c>
      <c r="V136">
        <v>15.268700000000001</v>
      </c>
      <c r="W136">
        <v>60.434699999999999</v>
      </c>
      <c r="X136">
        <v>60.674999999999997</v>
      </c>
      <c r="Y136">
        <v>88.407700000000006</v>
      </c>
      <c r="Z136">
        <v>55.975999999999999</v>
      </c>
      <c r="AA136">
        <v>28.8705</v>
      </c>
      <c r="AE136">
        <v>-0.31624782596137452</v>
      </c>
      <c r="AF136">
        <v>0.53636859403123716</v>
      </c>
      <c r="AG136">
        <v>6.9571785795890172E-4</v>
      </c>
      <c r="AH136">
        <v>0.76583392966094899</v>
      </c>
      <c r="AI136">
        <v>1.0795956671712056E-2</v>
      </c>
      <c r="AJ136">
        <v>-8.3653690150283677E-2</v>
      </c>
      <c r="AK136">
        <v>0.15229878035169983</v>
      </c>
      <c r="AL136">
        <v>0.16754611599080582</v>
      </c>
    </row>
    <row r="137" spans="1:38" x14ac:dyDescent="0.2">
      <c r="A137" s="1">
        <v>134</v>
      </c>
      <c r="B137" s="1">
        <v>18.875900000000001</v>
      </c>
      <c r="C137" s="1">
        <v>60.038600000000002</v>
      </c>
      <c r="D137" s="1">
        <v>277.87110000000001</v>
      </c>
      <c r="E137" s="1">
        <v>43.222200000000001</v>
      </c>
      <c r="F137" s="1">
        <v>39.1676</v>
      </c>
      <c r="G137" s="1">
        <v>67.003299999999996</v>
      </c>
      <c r="H137" s="1"/>
      <c r="I137" s="1"/>
      <c r="J137" s="1"/>
      <c r="K137" s="1">
        <f t="shared" si="16"/>
        <v>-3.763619029167805E-2</v>
      </c>
      <c r="L137" s="1">
        <f t="shared" si="17"/>
        <v>-0.33545292096042412</v>
      </c>
      <c r="M137" s="1">
        <f t="shared" si="18"/>
        <v>0.86738680578984184</v>
      </c>
      <c r="N137" s="1">
        <f t="shared" si="19"/>
        <v>0.33504218821283488</v>
      </c>
      <c r="O137" s="1">
        <f t="shared" si="20"/>
        <v>-3.9761663900565306E-2</v>
      </c>
      <c r="P137" s="1">
        <f t="shared" si="21"/>
        <v>0.17770103047573141</v>
      </c>
      <c r="Q137" s="1">
        <f t="shared" si="22"/>
        <v>0.16121320822095678</v>
      </c>
      <c r="R137">
        <f t="shared" si="23"/>
        <v>0.16889629351175026</v>
      </c>
      <c r="V137">
        <v>19.740300000000001</v>
      </c>
      <c r="W137">
        <v>62.664099999999998</v>
      </c>
      <c r="X137">
        <v>53.059399999999997</v>
      </c>
      <c r="Y137">
        <v>84.919600000000003</v>
      </c>
      <c r="Z137">
        <v>61.2637</v>
      </c>
      <c r="AA137">
        <v>32.25</v>
      </c>
      <c r="AE137">
        <v>-0.11600378282534343</v>
      </c>
      <c r="AF137">
        <v>0.59304431416442616</v>
      </c>
      <c r="AG137">
        <v>-0.12490623202121824</v>
      </c>
      <c r="AH137">
        <v>0.69616346735901868</v>
      </c>
      <c r="AI137">
        <v>0.10627948139825581</v>
      </c>
      <c r="AJ137">
        <v>2.3611246519920043E-2</v>
      </c>
      <c r="AK137">
        <v>0.19636474909917648</v>
      </c>
      <c r="AL137">
        <v>0.14673124039906266</v>
      </c>
    </row>
    <row r="138" spans="1:38" x14ac:dyDescent="0.2">
      <c r="A138" s="1">
        <v>135</v>
      </c>
      <c r="B138" s="1">
        <v>19.530100000000001</v>
      </c>
      <c r="C138" s="1">
        <v>61.920299999999997</v>
      </c>
      <c r="D138" s="1">
        <v>308.5</v>
      </c>
      <c r="E138" s="1">
        <v>44.364199999999997</v>
      </c>
      <c r="F138" s="1">
        <v>44.5077</v>
      </c>
      <c r="G138" s="1">
        <v>64.741600000000005</v>
      </c>
      <c r="H138" s="1"/>
      <c r="I138" s="1"/>
      <c r="J138" s="1"/>
      <c r="K138" s="1">
        <f t="shared" si="16"/>
        <v>-4.2826334116784952E-3</v>
      </c>
      <c r="L138" s="1">
        <f t="shared" si="17"/>
        <v>-0.31462501626862971</v>
      </c>
      <c r="M138" s="1">
        <f t="shared" si="18"/>
        <v>1.0732232664216113</v>
      </c>
      <c r="N138" s="1">
        <f t="shared" si="19"/>
        <v>0.37031614879186725</v>
      </c>
      <c r="O138" s="1">
        <f t="shared" si="20"/>
        <v>9.1156971364413669E-2</v>
      </c>
      <c r="P138" s="1">
        <f t="shared" si="21"/>
        <v>0.13794766876627901</v>
      </c>
      <c r="Q138" s="1">
        <f t="shared" si="22"/>
        <v>0.22562273427731047</v>
      </c>
      <c r="R138">
        <f t="shared" si="23"/>
        <v>0.19234126917759589</v>
      </c>
      <c r="V138">
        <v>22.108499999999999</v>
      </c>
      <c r="W138">
        <v>57.922499999999999</v>
      </c>
      <c r="X138">
        <v>57.684399999999997</v>
      </c>
      <c r="Y138">
        <v>81.378399999999999</v>
      </c>
      <c r="Z138">
        <v>55.4315</v>
      </c>
      <c r="AA138">
        <v>25.959800000000001</v>
      </c>
      <c r="AE138">
        <v>-9.9527176686325484E-3</v>
      </c>
      <c r="AF138">
        <v>0.47250354329175681</v>
      </c>
      <c r="AG138">
        <v>-4.8627407215399363E-2</v>
      </c>
      <c r="AH138">
        <v>0.62543239855262112</v>
      </c>
      <c r="AI138">
        <v>9.6355710032884753E-4</v>
      </c>
      <c r="AJ138">
        <v>-0.17603896938270319</v>
      </c>
      <c r="AK138">
        <v>0.14404673411299529</v>
      </c>
      <c r="AL138">
        <v>0.13208366571179089</v>
      </c>
    </row>
    <row r="139" spans="1:38" x14ac:dyDescent="0.2">
      <c r="A139" s="1">
        <v>136</v>
      </c>
      <c r="B139" s="1">
        <v>26.469899999999999</v>
      </c>
      <c r="C139" s="1">
        <v>58.950200000000002</v>
      </c>
      <c r="D139" s="1">
        <v>296.08760000000001</v>
      </c>
      <c r="E139" s="1">
        <v>41.392000000000003</v>
      </c>
      <c r="F139" s="1">
        <v>39.129899999999999</v>
      </c>
      <c r="G139" s="1">
        <v>70.382999999999996</v>
      </c>
      <c r="H139" s="1"/>
      <c r="I139" s="1"/>
      <c r="J139" s="1"/>
      <c r="K139" s="1">
        <f t="shared" si="16"/>
        <v>0.34953426361647966</v>
      </c>
      <c r="L139" s="1">
        <f t="shared" si="17"/>
        <v>-0.34750005465152739</v>
      </c>
      <c r="M139" s="1">
        <f t="shared" si="18"/>
        <v>0.98980778352977461</v>
      </c>
      <c r="N139" s="1">
        <f t="shared" si="19"/>
        <v>0.27851118764212984</v>
      </c>
      <c r="O139" s="1">
        <f t="shared" si="20"/>
        <v>-4.0685922350686063E-2</v>
      </c>
      <c r="P139" s="1">
        <f t="shared" si="21"/>
        <v>0.23710521165335741</v>
      </c>
      <c r="Q139" s="1">
        <f t="shared" si="22"/>
        <v>0.2444620782399213</v>
      </c>
      <c r="R139">
        <f t="shared" si="23"/>
        <v>0.18253058181111323</v>
      </c>
      <c r="V139">
        <v>20.824300000000001</v>
      </c>
      <c r="W139">
        <v>62.232500000000002</v>
      </c>
      <c r="X139">
        <v>61.212499999999999</v>
      </c>
      <c r="Y139">
        <v>86.023799999999994</v>
      </c>
      <c r="Z139">
        <v>51.517099999999999</v>
      </c>
      <c r="AA139">
        <v>38.660699999999999</v>
      </c>
      <c r="AE139">
        <v>-6.7460857975299243E-2</v>
      </c>
      <c r="AF139">
        <v>0.58207219574266067</v>
      </c>
      <c r="AG139">
        <v>9.560554254310849E-3</v>
      </c>
      <c r="AH139">
        <v>0.71821848999993809</v>
      </c>
      <c r="AI139">
        <v>-6.9721373812843768E-2</v>
      </c>
      <c r="AJ139">
        <v>0.22708611839791229</v>
      </c>
      <c r="AK139">
        <v>0.23329252110111312</v>
      </c>
      <c r="AL139">
        <v>0.14013862002983424</v>
      </c>
    </row>
    <row r="140" spans="1:38" x14ac:dyDescent="0.2">
      <c r="A140" s="1">
        <v>137</v>
      </c>
      <c r="B140" s="1">
        <v>21.819500000000001</v>
      </c>
      <c r="C140" s="1">
        <v>59.001199999999997</v>
      </c>
      <c r="D140" s="1">
        <v>265.31959999999998</v>
      </c>
      <c r="E140" s="1">
        <v>46.580199999999998</v>
      </c>
      <c r="F140" s="1">
        <v>41.229399999999998</v>
      </c>
      <c r="G140" s="1">
        <v>69.317800000000005</v>
      </c>
      <c r="H140" s="1"/>
      <c r="I140" s="1"/>
      <c r="J140" s="1"/>
      <c r="K140" s="1">
        <f t="shared" si="16"/>
        <v>0.11243952054899266</v>
      </c>
      <c r="L140" s="1">
        <f t="shared" si="17"/>
        <v>-0.34693555279720345</v>
      </c>
      <c r="M140" s="1">
        <f t="shared" si="18"/>
        <v>0.78303652433606252</v>
      </c>
      <c r="N140" s="1">
        <f t="shared" si="19"/>
        <v>0.43876369401352749</v>
      </c>
      <c r="O140" s="1">
        <f t="shared" si="20"/>
        <v>1.078571202672696E-2</v>
      </c>
      <c r="P140" s="1">
        <f t="shared" si="21"/>
        <v>0.21838244519763453</v>
      </c>
      <c r="Q140" s="1">
        <f t="shared" si="22"/>
        <v>0.20274539055429011</v>
      </c>
      <c r="R140">
        <f t="shared" si="23"/>
        <v>0.15703924825905122</v>
      </c>
      <c r="V140">
        <v>19.3643</v>
      </c>
      <c r="W140">
        <v>58.5578</v>
      </c>
      <c r="X140">
        <v>66.628100000000003</v>
      </c>
      <c r="Y140">
        <v>89.758700000000005</v>
      </c>
      <c r="Z140">
        <v>70.3596</v>
      </c>
      <c r="AA140">
        <v>36.772300000000001</v>
      </c>
      <c r="AE140">
        <v>-0.13284155011650273</v>
      </c>
      <c r="AF140">
        <v>0.4886541151947868</v>
      </c>
      <c r="AG140">
        <v>9.8878522604233673E-2</v>
      </c>
      <c r="AH140">
        <v>0.79281847556556972</v>
      </c>
      <c r="AI140">
        <v>0.27053021282404949</v>
      </c>
      <c r="AJ140">
        <v>0.16714852218308393</v>
      </c>
      <c r="AK140">
        <v>0.28086471637587013</v>
      </c>
      <c r="AL140">
        <v>0.13198271480941381</v>
      </c>
    </row>
    <row r="141" spans="1:38" x14ac:dyDescent="0.2">
      <c r="A141" s="1">
        <v>138</v>
      </c>
      <c r="B141" s="1">
        <v>17.214300000000001</v>
      </c>
      <c r="C141" s="1">
        <v>60.617699999999999</v>
      </c>
      <c r="D141" s="1">
        <v>293.57420000000002</v>
      </c>
      <c r="E141" s="1">
        <v>51.972200000000001</v>
      </c>
      <c r="F141" s="1">
        <v>40.7316</v>
      </c>
      <c r="G141" s="1">
        <v>74.430300000000003</v>
      </c>
      <c r="H141" s="1"/>
      <c r="I141" s="1"/>
      <c r="J141" s="1"/>
      <c r="K141" s="1">
        <f t="shared" si="16"/>
        <v>-0.12235075787316278</v>
      </c>
      <c r="L141" s="1">
        <f t="shared" si="17"/>
        <v>-0.32904305774789389</v>
      </c>
      <c r="M141" s="1">
        <f t="shared" si="18"/>
        <v>0.97291689420133365</v>
      </c>
      <c r="N141" s="1">
        <f t="shared" si="19"/>
        <v>0.60531115061785601</v>
      </c>
      <c r="O141" s="1">
        <f t="shared" si="20"/>
        <v>-1.4184220971483015E-3</v>
      </c>
      <c r="P141" s="1">
        <f t="shared" si="21"/>
        <v>0.30824363887476947</v>
      </c>
      <c r="Q141" s="1">
        <f t="shared" si="22"/>
        <v>0.23894324099595901</v>
      </c>
      <c r="R141">
        <f t="shared" si="23"/>
        <v>0.19905282650685052</v>
      </c>
      <c r="V141">
        <v>23.653700000000001</v>
      </c>
      <c r="W141">
        <v>66.071399999999997</v>
      </c>
      <c r="X141">
        <v>59.340600000000002</v>
      </c>
      <c r="Y141">
        <v>86.255899999999997</v>
      </c>
      <c r="Z141">
        <v>52.941800000000001</v>
      </c>
      <c r="AA141">
        <v>23.723199999999999</v>
      </c>
      <c r="AE141">
        <v>5.9243340890674068E-2</v>
      </c>
      <c r="AF141">
        <v>0.67966456230734129</v>
      </c>
      <c r="AG141">
        <v>-2.1312166211421495E-2</v>
      </c>
      <c r="AH141">
        <v>0.72285439903358906</v>
      </c>
      <c r="AI141">
        <v>-4.399461592606748E-2</v>
      </c>
      <c r="AJ141">
        <v>-0.24702839307158556</v>
      </c>
      <c r="AK141">
        <v>0.19157118783708829</v>
      </c>
      <c r="AL141">
        <v>0.16645197650626711</v>
      </c>
    </row>
    <row r="142" spans="1:38" x14ac:dyDescent="0.2">
      <c r="A142" s="1">
        <v>139</v>
      </c>
      <c r="B142" s="1">
        <v>23.202999999999999</v>
      </c>
      <c r="C142" s="1">
        <v>61.381100000000004</v>
      </c>
      <c r="D142" s="1">
        <v>278.97840000000002</v>
      </c>
      <c r="E142" s="1">
        <v>41.564799999999998</v>
      </c>
      <c r="F142" s="1">
        <v>37.898600000000002</v>
      </c>
      <c r="G142" s="1">
        <v>66.652000000000001</v>
      </c>
      <c r="H142" s="1"/>
      <c r="I142" s="1"/>
      <c r="J142" s="1"/>
      <c r="K142" s="1">
        <f t="shared" si="16"/>
        <v>0.18297551251395652</v>
      </c>
      <c r="L142" s="1">
        <f t="shared" si="17"/>
        <v>-0.32059323979512994</v>
      </c>
      <c r="M142" s="1">
        <f t="shared" si="18"/>
        <v>0.87482823244432695</v>
      </c>
      <c r="N142" s="1">
        <f t="shared" si="19"/>
        <v>0.28384861355111118</v>
      </c>
      <c r="O142" s="1">
        <f t="shared" si="20"/>
        <v>-7.0872644622135716E-2</v>
      </c>
      <c r="P142" s="1">
        <f t="shared" si="21"/>
        <v>0.17152631412584834</v>
      </c>
      <c r="Q142" s="1">
        <f t="shared" si="22"/>
        <v>0.18695213136966291</v>
      </c>
      <c r="R142">
        <f t="shared" si="23"/>
        <v>0.16400123443946116</v>
      </c>
      <c r="V142">
        <v>19.503900000000002</v>
      </c>
      <c r="W142">
        <v>61.194499999999998</v>
      </c>
      <c r="X142">
        <v>80.143799999999999</v>
      </c>
      <c r="Y142">
        <v>78.932400000000001</v>
      </c>
      <c r="Z142">
        <v>50.838999999999999</v>
      </c>
      <c r="AA142">
        <v>37.071399999999997</v>
      </c>
      <c r="AE142">
        <v>-0.12659008119669993</v>
      </c>
      <c r="AF142">
        <v>0.55568420009439179</v>
      </c>
      <c r="AG142">
        <v>0.32178916312920791</v>
      </c>
      <c r="AH142">
        <v>0.57657658857282668</v>
      </c>
      <c r="AI142">
        <v>-8.1966277668408444E-2</v>
      </c>
      <c r="AJ142">
        <v>0.17664192137173831</v>
      </c>
      <c r="AK142">
        <v>0.23702258571717605</v>
      </c>
      <c r="AL142">
        <v>0.12404856698218156</v>
      </c>
    </row>
    <row r="143" spans="1:38" x14ac:dyDescent="0.2">
      <c r="A143" s="1">
        <v>140</v>
      </c>
      <c r="B143" s="1">
        <v>21.3947</v>
      </c>
      <c r="C143" s="1">
        <v>65.916600000000003</v>
      </c>
      <c r="D143" s="1">
        <v>271.92989999999998</v>
      </c>
      <c r="E143" s="1">
        <v>51.018500000000003</v>
      </c>
      <c r="F143" s="1">
        <v>41.994399999999999</v>
      </c>
      <c r="G143" s="1">
        <v>68.546899999999994</v>
      </c>
      <c r="H143" s="1"/>
      <c r="I143" s="1"/>
      <c r="J143" s="1"/>
      <c r="K143" s="1">
        <f t="shared" si="16"/>
        <v>9.0781631581362168E-2</v>
      </c>
      <c r="L143" s="1">
        <f t="shared" si="17"/>
        <v>-0.27039131508362774</v>
      </c>
      <c r="M143" s="1">
        <f t="shared" si="18"/>
        <v>0.82745995304927733</v>
      </c>
      <c r="N143" s="1">
        <f t="shared" si="19"/>
        <v>0.57585337810977966</v>
      </c>
      <c r="O143" s="1">
        <f t="shared" si="20"/>
        <v>2.9540558561007031E-2</v>
      </c>
      <c r="P143" s="1">
        <f t="shared" si="21"/>
        <v>0.20483251968062632</v>
      </c>
      <c r="Q143" s="1">
        <f t="shared" si="22"/>
        <v>0.24301278764973744</v>
      </c>
      <c r="R143">
        <f t="shared" si="23"/>
        <v>0.16187933477717462</v>
      </c>
      <c r="V143">
        <v>18.307500000000001</v>
      </c>
      <c r="W143">
        <v>57.408799999999999</v>
      </c>
      <c r="X143">
        <v>83.184399999999997</v>
      </c>
      <c r="Y143">
        <v>79.263300000000001</v>
      </c>
      <c r="Z143">
        <v>60.585599999999999</v>
      </c>
      <c r="AA143">
        <v>38.843800000000002</v>
      </c>
      <c r="AE143">
        <v>-0.18016642371569708</v>
      </c>
      <c r="AF143">
        <v>0.45944428186158764</v>
      </c>
      <c r="AG143">
        <v>0.37193692414641283</v>
      </c>
      <c r="AH143">
        <v>0.58318590481252985</v>
      </c>
      <c r="AI143">
        <v>9.4034577542691122E-2</v>
      </c>
      <c r="AJ143">
        <v>0.2328976910874565</v>
      </c>
      <c r="AK143">
        <v>0.26022215928916348</v>
      </c>
      <c r="AL143">
        <v>0.11236581132802063</v>
      </c>
    </row>
    <row r="144" spans="1:38" x14ac:dyDescent="0.2">
      <c r="A144" s="1">
        <v>141</v>
      </c>
      <c r="B144" s="1">
        <v>16.699200000000001</v>
      </c>
      <c r="C144" s="1">
        <v>57.9664</v>
      </c>
      <c r="D144" s="1">
        <v>251.2979</v>
      </c>
      <c r="E144" s="1">
        <v>59.107999999999997</v>
      </c>
      <c r="F144" s="1">
        <v>41.757599999999996</v>
      </c>
      <c r="G144" s="1">
        <v>68.459699999999998</v>
      </c>
      <c r="H144" s="1"/>
      <c r="I144" s="1"/>
      <c r="J144" s="1"/>
      <c r="K144" s="1">
        <f t="shared" si="16"/>
        <v>-0.14861247775834743</v>
      </c>
      <c r="L144" s="1">
        <f t="shared" si="17"/>
        <v>-0.35838940610807596</v>
      </c>
      <c r="M144" s="1">
        <f t="shared" si="18"/>
        <v>0.68880600675167392</v>
      </c>
      <c r="N144" s="1">
        <f t="shared" si="19"/>
        <v>0.82572089483839883</v>
      </c>
      <c r="O144" s="1">
        <f t="shared" si="20"/>
        <v>2.3735136784121331E-2</v>
      </c>
      <c r="P144" s="1">
        <f t="shared" si="21"/>
        <v>0.20329982606915528</v>
      </c>
      <c r="Q144" s="1">
        <f t="shared" si="22"/>
        <v>0.205759996762821</v>
      </c>
      <c r="R144">
        <f t="shared" si="23"/>
        <v>0.19102080728346335</v>
      </c>
      <c r="V144">
        <v>19.634399999999999</v>
      </c>
      <c r="W144">
        <v>56.212800000000001</v>
      </c>
      <c r="X144">
        <v>77.609399999999994</v>
      </c>
      <c r="Y144">
        <v>82.649000000000001</v>
      </c>
      <c r="Z144">
        <v>60.017099999999999</v>
      </c>
      <c r="AA144">
        <v>34.866100000000003</v>
      </c>
      <c r="AE144">
        <v>-0.12074612207038012</v>
      </c>
      <c r="AF144">
        <v>0.42903961635549004</v>
      </c>
      <c r="AG144">
        <v>0.27999001640750676</v>
      </c>
      <c r="AH144">
        <v>0.65081105438268116</v>
      </c>
      <c r="AI144">
        <v>8.3768793968161531E-2</v>
      </c>
      <c r="AJ144">
        <v>0.10664595603994378</v>
      </c>
      <c r="AK144">
        <v>0.23825155251390051</v>
      </c>
      <c r="AL144">
        <v>0.11231085036969564</v>
      </c>
    </row>
    <row r="145" spans="1:38" x14ac:dyDescent="0.2">
      <c r="A145" s="1">
        <v>142</v>
      </c>
      <c r="B145" s="1">
        <v>23.202999999999999</v>
      </c>
      <c r="C145" s="1">
        <v>58.209200000000003</v>
      </c>
      <c r="D145" s="1">
        <v>234.31549999999999</v>
      </c>
      <c r="E145" s="1">
        <v>59.157400000000003</v>
      </c>
      <c r="F145" s="1">
        <v>36.845399999999998</v>
      </c>
      <c r="G145" s="1">
        <v>70.217600000000004</v>
      </c>
      <c r="H145" s="1"/>
      <c r="I145" s="1"/>
      <c r="J145" s="1"/>
      <c r="K145" s="1">
        <f t="shared" si="16"/>
        <v>0.18297551251395652</v>
      </c>
      <c r="L145" s="1">
        <f t="shared" si="17"/>
        <v>-0.35570193453494114</v>
      </c>
      <c r="M145" s="1">
        <f t="shared" si="18"/>
        <v>0.57467859411090116</v>
      </c>
      <c r="N145" s="1">
        <f t="shared" si="19"/>
        <v>0.8272467561804342</v>
      </c>
      <c r="O145" s="1">
        <f t="shared" si="20"/>
        <v>-9.6693042491291042E-2</v>
      </c>
      <c r="P145" s="1">
        <f t="shared" si="21"/>
        <v>0.23419801528481027</v>
      </c>
      <c r="Q145" s="1">
        <f t="shared" si="22"/>
        <v>0.22778398351064497</v>
      </c>
      <c r="R145">
        <f t="shared" si="23"/>
        <v>0.1758296128375117</v>
      </c>
      <c r="V145">
        <v>20.9832</v>
      </c>
      <c r="W145">
        <v>59.0015</v>
      </c>
      <c r="X145">
        <v>64.784400000000005</v>
      </c>
      <c r="Y145">
        <v>94.241299999999995</v>
      </c>
      <c r="Z145">
        <v>57.835599999999999</v>
      </c>
      <c r="AA145">
        <v>32.6875</v>
      </c>
      <c r="AE145">
        <v>-6.0345110042945016E-2</v>
      </c>
      <c r="AF145">
        <v>0.49993383934617103</v>
      </c>
      <c r="AG145">
        <v>6.8470896810830836E-2</v>
      </c>
      <c r="AH145">
        <v>0.88235283934947262</v>
      </c>
      <c r="AI145">
        <v>4.4375993848836469E-2</v>
      </c>
      <c r="AJ145">
        <v>3.749744560061663E-2</v>
      </c>
      <c r="AK145">
        <v>0.24538098415216378</v>
      </c>
      <c r="AL145">
        <v>0.15043431521247522</v>
      </c>
    </row>
    <row r="146" spans="1:38" x14ac:dyDescent="0.2">
      <c r="A146" s="1">
        <v>143</v>
      </c>
      <c r="B146" s="1">
        <v>25.5564</v>
      </c>
      <c r="C146" s="1">
        <v>59.935200000000002</v>
      </c>
      <c r="D146" s="1">
        <v>228.90100000000001</v>
      </c>
      <c r="E146" s="1">
        <v>55.240699999999997</v>
      </c>
      <c r="F146" s="1">
        <v>40.319699999999997</v>
      </c>
      <c r="G146" s="1">
        <v>76.233099999999993</v>
      </c>
      <c r="H146" s="1"/>
      <c r="I146" s="1"/>
      <c r="J146" s="1"/>
      <c r="K146" s="1">
        <f t="shared" si="16"/>
        <v>0.30296062526447781</v>
      </c>
      <c r="L146" s="1">
        <f t="shared" si="17"/>
        <v>-0.33659742079840654</v>
      </c>
      <c r="M146" s="1">
        <f t="shared" si="18"/>
        <v>0.53829134167641246</v>
      </c>
      <c r="N146" s="1">
        <f t="shared" si="19"/>
        <v>0.70626819103166294</v>
      </c>
      <c r="O146" s="1">
        <f t="shared" si="20"/>
        <v>-1.1516619858547005E-2</v>
      </c>
      <c r="P146" s="1">
        <f t="shared" si="21"/>
        <v>0.33993102468623898</v>
      </c>
      <c r="Q146" s="1">
        <f t="shared" si="22"/>
        <v>0.2565561903336398</v>
      </c>
      <c r="R146">
        <f t="shared" si="23"/>
        <v>0.15431726535742857</v>
      </c>
      <c r="V146">
        <v>20.266100000000002</v>
      </c>
      <c r="W146">
        <v>55.936199999999999</v>
      </c>
      <c r="X146">
        <v>51.596899999999998</v>
      </c>
      <c r="Y146">
        <v>89.756900000000002</v>
      </c>
      <c r="Z146">
        <v>45.335599999999999</v>
      </c>
      <c r="AA146">
        <v>38.272300000000001</v>
      </c>
      <c r="AE146">
        <v>-9.2457777395312746E-2</v>
      </c>
      <c r="AF146">
        <v>0.42200790190817677</v>
      </c>
      <c r="AG146">
        <v>-0.1490268333787339</v>
      </c>
      <c r="AH146">
        <v>0.79278252280270645</v>
      </c>
      <c r="AI146">
        <v>-0.18134484112323015</v>
      </c>
      <c r="AJ146">
        <v>0.21475834760261511</v>
      </c>
      <c r="AK146">
        <v>0.16778655340270357</v>
      </c>
      <c r="AL146">
        <v>0.15784437162942119</v>
      </c>
    </row>
    <row r="147" spans="1:38" x14ac:dyDescent="0.2">
      <c r="A147" s="1">
        <v>144</v>
      </c>
      <c r="B147" s="1">
        <v>25.109000000000002</v>
      </c>
      <c r="C147" s="1">
        <v>63.059800000000003</v>
      </c>
      <c r="D147" s="1">
        <v>258.43810000000002</v>
      </c>
      <c r="E147" s="1">
        <v>58.713000000000001</v>
      </c>
      <c r="F147" s="1">
        <v>38.500300000000003</v>
      </c>
      <c r="G147" s="1">
        <v>69.334100000000007</v>
      </c>
      <c r="H147" s="1"/>
      <c r="I147" s="1"/>
      <c r="J147" s="1"/>
      <c r="K147" s="1">
        <f t="shared" si="16"/>
        <v>0.28015050397418167</v>
      </c>
      <c r="L147" s="1">
        <f t="shared" si="17"/>
        <v>-0.30201227385682133</v>
      </c>
      <c r="M147" s="1">
        <f t="shared" si="18"/>
        <v>0.73679054084212336</v>
      </c>
      <c r="N147" s="1">
        <f t="shared" si="19"/>
        <v>0.81352018167840079</v>
      </c>
      <c r="O147" s="1">
        <f t="shared" si="20"/>
        <v>-5.6121283629094763E-2</v>
      </c>
      <c r="P147" s="1">
        <f t="shared" si="21"/>
        <v>0.21866894641170539</v>
      </c>
      <c r="Q147" s="1">
        <f t="shared" si="22"/>
        <v>0.28183276923674921</v>
      </c>
      <c r="R147">
        <f t="shared" si="23"/>
        <v>0.1778349940456693</v>
      </c>
      <c r="V147">
        <v>22.1434</v>
      </c>
      <c r="W147">
        <v>54.085099999999997</v>
      </c>
      <c r="X147">
        <v>65.825000000000003</v>
      </c>
      <c r="Y147">
        <v>89.994500000000002</v>
      </c>
      <c r="Z147">
        <v>52.4726</v>
      </c>
      <c r="AA147">
        <v>26.665199999999999</v>
      </c>
      <c r="AE147">
        <v>-8.3898504386818451E-3</v>
      </c>
      <c r="AF147">
        <v>0.37494930966876416</v>
      </c>
      <c r="AG147">
        <v>8.5633220074168126E-2</v>
      </c>
      <c r="AH147">
        <v>0.79752828750066196</v>
      </c>
      <c r="AI147">
        <v>-5.2467273187578982E-2</v>
      </c>
      <c r="AJ147">
        <v>-0.15364965548207843</v>
      </c>
      <c r="AK147">
        <v>0.17393400635587586</v>
      </c>
      <c r="AL147">
        <v>0.14478542653860138</v>
      </c>
    </row>
    <row r="148" spans="1:38" x14ac:dyDescent="0.2">
      <c r="A148" s="1">
        <v>145</v>
      </c>
      <c r="B148" s="1">
        <v>19.913499999999999</v>
      </c>
      <c r="C148" s="1">
        <v>59.647599999999997</v>
      </c>
      <c r="D148" s="1">
        <v>258.5206</v>
      </c>
      <c r="E148" s="1">
        <v>47.561700000000002</v>
      </c>
      <c r="F148" s="1">
        <v>39.4589</v>
      </c>
      <c r="G148" s="1">
        <v>79.532200000000003</v>
      </c>
      <c r="H148" s="1"/>
      <c r="I148" s="1"/>
      <c r="J148" s="1"/>
      <c r="K148" s="1">
        <f t="shared" si="16"/>
        <v>1.5264529088767517E-2</v>
      </c>
      <c r="L148" s="1">
        <f t="shared" si="17"/>
        <v>-0.33978076851024169</v>
      </c>
      <c r="M148" s="1">
        <f t="shared" si="18"/>
        <v>0.73734496845794095</v>
      </c>
      <c r="N148" s="1">
        <f t="shared" si="19"/>
        <v>0.46908014962501654</v>
      </c>
      <c r="O148" s="1">
        <f t="shared" si="20"/>
        <v>-3.2620112533982594E-2</v>
      </c>
      <c r="P148" s="1">
        <f t="shared" si="21"/>
        <v>0.39791851887895036</v>
      </c>
      <c r="Q148" s="1">
        <f t="shared" si="22"/>
        <v>0.20786788083440852</v>
      </c>
      <c r="R148">
        <f t="shared" si="23"/>
        <v>0.1611982888549795</v>
      </c>
      <c r="V148">
        <v>18.527100000000001</v>
      </c>
      <c r="W148">
        <v>58.138300000000001</v>
      </c>
      <c r="X148">
        <v>48.9375</v>
      </c>
      <c r="Y148">
        <v>82.526499999999999</v>
      </c>
      <c r="Z148">
        <v>53.887</v>
      </c>
      <c r="AA148">
        <v>26.107099999999999</v>
      </c>
      <c r="AE148">
        <v>-0.1703324511169243</v>
      </c>
      <c r="AF148">
        <v>0.47798960250263972</v>
      </c>
      <c r="AG148">
        <v>-0.19288756996005166</v>
      </c>
      <c r="AH148">
        <v>0.64836426913226219</v>
      </c>
      <c r="AI148">
        <v>-2.692650926881969E-2</v>
      </c>
      <c r="AJ148">
        <v>-0.17136368452650533</v>
      </c>
      <c r="AK148">
        <v>9.4140609460433497E-2</v>
      </c>
      <c r="AL148">
        <v>0.15187548269498599</v>
      </c>
    </row>
    <row r="149" spans="1:38" x14ac:dyDescent="0.2">
      <c r="A149" s="1">
        <v>146</v>
      </c>
      <c r="B149" s="1">
        <v>17.541399999999999</v>
      </c>
      <c r="C149" s="1">
        <v>55.188000000000002</v>
      </c>
      <c r="D149" s="1">
        <v>261.733</v>
      </c>
      <c r="E149" s="1">
        <v>45.120399999999997</v>
      </c>
      <c r="F149" s="1">
        <v>42.789099999999998</v>
      </c>
      <c r="G149" s="1">
        <v>77.116500000000002</v>
      </c>
      <c r="H149" s="1"/>
      <c r="I149" s="1"/>
      <c r="J149" s="1"/>
      <c r="K149" s="1">
        <f t="shared" si="16"/>
        <v>-0.10567397943316309</v>
      </c>
      <c r="L149" s="1">
        <f t="shared" si="17"/>
        <v>-0.38914258163854398</v>
      </c>
      <c r="M149" s="1">
        <f t="shared" si="18"/>
        <v>0.7589333717676745</v>
      </c>
      <c r="N149" s="1">
        <f t="shared" si="19"/>
        <v>0.39367356471994464</v>
      </c>
      <c r="O149" s="1">
        <f t="shared" si="20"/>
        <v>4.9023534431323811E-2</v>
      </c>
      <c r="P149" s="1">
        <f t="shared" si="21"/>
        <v>0.3554583358831841</v>
      </c>
      <c r="Q149" s="1">
        <f t="shared" si="22"/>
        <v>0.17704537428840331</v>
      </c>
      <c r="R149">
        <f t="shared" si="23"/>
        <v>0.16675743114385919</v>
      </c>
      <c r="V149">
        <v>16.5517</v>
      </c>
      <c r="W149">
        <v>59.430100000000003</v>
      </c>
      <c r="X149">
        <v>55.996899999999997</v>
      </c>
      <c r="Y149">
        <v>83.195599999999999</v>
      </c>
      <c r="Z149">
        <v>57.441800000000001</v>
      </c>
      <c r="AA149">
        <v>36.1295</v>
      </c>
      <c r="AE149">
        <v>-0.25879342320989235</v>
      </c>
      <c r="AF149">
        <v>0.51082969188456029</v>
      </c>
      <c r="AG149">
        <v>-7.6458870320225164E-2</v>
      </c>
      <c r="AH149">
        <v>0.66172871003883638</v>
      </c>
      <c r="AI149">
        <v>3.7264884663876507E-2</v>
      </c>
      <c r="AJ149">
        <v>0.14674612499663414</v>
      </c>
      <c r="AK149">
        <v>0.17021951967563165</v>
      </c>
      <c r="AL149">
        <v>0.14384329924224254</v>
      </c>
    </row>
    <row r="150" spans="1:38" x14ac:dyDescent="0.2">
      <c r="A150" s="1">
        <v>147</v>
      </c>
      <c r="B150" s="1">
        <v>19.8797</v>
      </c>
      <c r="C150" s="1">
        <v>61.561599999999999</v>
      </c>
      <c r="D150" s="1">
        <v>241.58250000000001</v>
      </c>
      <c r="E150" s="1">
        <v>43.216000000000001</v>
      </c>
      <c r="F150" s="1">
        <v>39.693300000000001</v>
      </c>
      <c r="G150" s="1">
        <v>77.593299999999999</v>
      </c>
      <c r="H150" s="1"/>
      <c r="I150" s="1"/>
      <c r="J150" s="1"/>
      <c r="K150" s="1">
        <f t="shared" si="16"/>
        <v>1.3541278977877933E-2</v>
      </c>
      <c r="L150" s="1">
        <f t="shared" si="17"/>
        <v>-0.31859534597737532</v>
      </c>
      <c r="M150" s="1">
        <f t="shared" si="18"/>
        <v>0.62351526664602563</v>
      </c>
      <c r="N150" s="1">
        <f t="shared" si="19"/>
        <v>0.33485068334804508</v>
      </c>
      <c r="O150" s="1">
        <f t="shared" si="20"/>
        <v>-2.6873529491322126E-2</v>
      </c>
      <c r="P150" s="1">
        <f t="shared" si="21"/>
        <v>0.36383893581379684</v>
      </c>
      <c r="Q150" s="1">
        <f t="shared" si="22"/>
        <v>0.16504621488617466</v>
      </c>
      <c r="R150">
        <f t="shared" si="23"/>
        <v>0.13811131598654211</v>
      </c>
      <c r="V150">
        <v>16.909600000000001</v>
      </c>
      <c r="W150">
        <v>55.677799999999998</v>
      </c>
      <c r="X150">
        <v>63.334400000000002</v>
      </c>
      <c r="Y150">
        <v>84.6965</v>
      </c>
      <c r="Z150">
        <v>49.5548</v>
      </c>
      <c r="AA150">
        <v>33.6205</v>
      </c>
      <c r="AE150">
        <v>-0.24276619737610003</v>
      </c>
      <c r="AF150">
        <v>0.4154388671533476</v>
      </c>
      <c r="AG150">
        <v>4.4556454439276763E-2</v>
      </c>
      <c r="AH150">
        <v>0.69170732213968422</v>
      </c>
      <c r="AI150">
        <v>-0.10515593337009865</v>
      </c>
      <c r="AJ150">
        <v>6.7110757011565006E-2</v>
      </c>
      <c r="AK150">
        <v>0.14514854499961249</v>
      </c>
      <c r="AL150">
        <v>0.14155354692371547</v>
      </c>
    </row>
    <row r="151" spans="1:38" x14ac:dyDescent="0.2">
      <c r="A151" s="1">
        <v>148</v>
      </c>
      <c r="B151" s="1">
        <v>20.744399999999999</v>
      </c>
      <c r="C151" s="1">
        <v>57.085900000000002</v>
      </c>
      <c r="D151" s="1">
        <v>231.24119999999999</v>
      </c>
      <c r="E151" s="1">
        <v>48.8827</v>
      </c>
      <c r="F151" s="1">
        <v>38.843499999999999</v>
      </c>
      <c r="G151" s="1">
        <v>67.214299999999994</v>
      </c>
      <c r="H151" s="1"/>
      <c r="I151" s="1"/>
      <c r="J151" s="1"/>
      <c r="K151" s="1">
        <f t="shared" si="16"/>
        <v>5.7626911252619012E-2</v>
      </c>
      <c r="L151" s="1">
        <f t="shared" si="17"/>
        <v>-0.3681353645930231</v>
      </c>
      <c r="M151" s="1">
        <f t="shared" si="18"/>
        <v>0.55401826902837303</v>
      </c>
      <c r="N151" s="1">
        <f t="shared" si="19"/>
        <v>0.50988304097782022</v>
      </c>
      <c r="O151" s="1">
        <f t="shared" si="20"/>
        <v>-4.7707344634892353E-2</v>
      </c>
      <c r="P151" s="1">
        <f t="shared" si="21"/>
        <v>0.18140972717321313</v>
      </c>
      <c r="Q151" s="1">
        <f t="shared" si="22"/>
        <v>0.14784920653401831</v>
      </c>
      <c r="R151">
        <f t="shared" si="23"/>
        <v>0.1425705226741347</v>
      </c>
      <c r="V151">
        <v>25.200299999999999</v>
      </c>
      <c r="W151">
        <v>52.124600000000001</v>
      </c>
      <c r="X151">
        <v>53.334400000000002</v>
      </c>
      <c r="Y151">
        <v>96.9452</v>
      </c>
      <c r="Z151">
        <v>59.852699999999999</v>
      </c>
      <c r="AA151">
        <v>30.125</v>
      </c>
      <c r="AE151">
        <v>0.12850209326436252</v>
      </c>
      <c r="AF151">
        <v>0.3251095548822221</v>
      </c>
      <c r="AG151">
        <v>-0.12037073433006135</v>
      </c>
      <c r="AH151">
        <v>0.9363598812972922</v>
      </c>
      <c r="AI151">
        <v>8.0800113546608904E-2</v>
      </c>
      <c r="AJ151">
        <v>-4.3836006157749109E-2</v>
      </c>
      <c r="AK151">
        <v>0.21776081708377923</v>
      </c>
      <c r="AL151">
        <v>0.15678005450081048</v>
      </c>
    </row>
    <row r="152" spans="1:38" x14ac:dyDescent="0.2">
      <c r="A152" s="1">
        <v>149</v>
      </c>
      <c r="B152" s="1">
        <v>22.011299999999999</v>
      </c>
      <c r="C152" s="1">
        <v>54.930300000000003</v>
      </c>
      <c r="D152" s="1">
        <v>244.22370000000001</v>
      </c>
      <c r="E152" s="1">
        <v>43.148099999999999</v>
      </c>
      <c r="F152" s="1">
        <v>39.541699999999999</v>
      </c>
      <c r="G152" s="1">
        <v>75.910300000000007</v>
      </c>
      <c r="H152" s="1"/>
      <c r="I152" s="1"/>
      <c r="J152" s="1"/>
      <c r="K152" s="1">
        <f t="shared" si="16"/>
        <v>0.12221820017232471</v>
      </c>
      <c r="L152" s="1">
        <f t="shared" si="17"/>
        <v>-0.39199497630245184</v>
      </c>
      <c r="M152" s="1">
        <f t="shared" si="18"/>
        <v>0.64126501475387898</v>
      </c>
      <c r="N152" s="1">
        <f t="shared" si="19"/>
        <v>0.33275339619978206</v>
      </c>
      <c r="O152" s="1">
        <f t="shared" si="20"/>
        <v>-3.0590176203213488E-2</v>
      </c>
      <c r="P152" s="1">
        <f t="shared" si="21"/>
        <v>0.33425724604194013</v>
      </c>
      <c r="Q152" s="1">
        <f t="shared" si="22"/>
        <v>0.16798478411037676</v>
      </c>
      <c r="R152">
        <f t="shared" si="23"/>
        <v>0.14536085339429486</v>
      </c>
      <c r="V152">
        <v>22.005199999999999</v>
      </c>
      <c r="W152">
        <v>51.293300000000002</v>
      </c>
      <c r="X152">
        <v>58.221899999999998</v>
      </c>
      <c r="Y152">
        <v>73.402199999999993</v>
      </c>
      <c r="Z152">
        <v>56.729500000000002</v>
      </c>
      <c r="AA152">
        <v>42.258899999999997</v>
      </c>
      <c r="AE152">
        <v>-1.4578625544102665E-2</v>
      </c>
      <c r="AF152">
        <v>0.30397627859859422</v>
      </c>
      <c r="AG152">
        <v>-3.9762570819047417E-2</v>
      </c>
      <c r="AH152">
        <v>0.46611771680248315</v>
      </c>
      <c r="AI152">
        <v>2.4402408603828279E-2</v>
      </c>
      <c r="AJ152">
        <v>0.34129256761428362</v>
      </c>
      <c r="AK152">
        <v>0.18024129587600654</v>
      </c>
      <c r="AL152">
        <v>8.8245008933225372E-2</v>
      </c>
    </row>
    <row r="153" spans="1:38" x14ac:dyDescent="0.2">
      <c r="A153" s="1">
        <v>150</v>
      </c>
      <c r="B153" s="1">
        <v>22.364699999999999</v>
      </c>
      <c r="C153" s="1">
        <v>58.104599999999998</v>
      </c>
      <c r="D153" s="1">
        <v>225.61240000000001</v>
      </c>
      <c r="E153" s="1">
        <v>58.3673</v>
      </c>
      <c r="F153" s="1">
        <v>41.924599999999998</v>
      </c>
      <c r="G153" s="1">
        <v>65.145099999999999</v>
      </c>
      <c r="H153" s="1"/>
      <c r="I153" s="1"/>
      <c r="J153" s="1"/>
      <c r="K153" s="1">
        <f t="shared" si="16"/>
        <v>0.14023585074002856</v>
      </c>
      <c r="L153" s="1">
        <f t="shared" si="17"/>
        <v>-0.35685971676949602</v>
      </c>
      <c r="M153" s="1">
        <f t="shared" si="18"/>
        <v>0.51619084885970545</v>
      </c>
      <c r="N153" s="1">
        <f t="shared" si="19"/>
        <v>0.80284224107229607</v>
      </c>
      <c r="O153" s="1">
        <f t="shared" si="20"/>
        <v>2.7829332040624336E-2</v>
      </c>
      <c r="P153" s="1">
        <f t="shared" si="21"/>
        <v>0.1450398920716528</v>
      </c>
      <c r="Q153" s="1">
        <f t="shared" si="22"/>
        <v>0.21254640800246852</v>
      </c>
      <c r="R153">
        <f t="shared" si="23"/>
        <v>0.16419285372873244</v>
      </c>
      <c r="V153">
        <v>20.290700000000001</v>
      </c>
      <c r="W153">
        <v>57.241599999999998</v>
      </c>
      <c r="X153">
        <v>52.481299999999997</v>
      </c>
      <c r="Y153">
        <v>83.440600000000003</v>
      </c>
      <c r="Z153">
        <v>57.705500000000001</v>
      </c>
      <c r="AA153">
        <v>22.428599999999999</v>
      </c>
      <c r="AE153">
        <v>-9.1356157514029479E-2</v>
      </c>
      <c r="AF153">
        <v>0.45519372996140406</v>
      </c>
      <c r="AG153">
        <v>-0.13444067280397365</v>
      </c>
      <c r="AH153">
        <v>0.66662228053967443</v>
      </c>
      <c r="AI153">
        <v>4.2026691398447225E-2</v>
      </c>
      <c r="AJ153">
        <v>-0.28811884639700225</v>
      </c>
      <c r="AK153">
        <v>0.10832117086408671</v>
      </c>
      <c r="AL153">
        <v>0.15191935303779275</v>
      </c>
    </row>
    <row r="154" spans="1:38" x14ac:dyDescent="0.2">
      <c r="A154" s="1">
        <v>151</v>
      </c>
      <c r="B154" s="1">
        <v>26.124099999999999</v>
      </c>
      <c r="C154" s="1">
        <v>55.055999999999997</v>
      </c>
      <c r="D154" s="1">
        <v>235.2526</v>
      </c>
      <c r="E154" s="1">
        <v>45.046300000000002</v>
      </c>
      <c r="F154" s="1">
        <v>38.141599999999997</v>
      </c>
      <c r="G154" s="1">
        <v>67.456400000000002</v>
      </c>
      <c r="H154" s="1"/>
      <c r="I154" s="1"/>
      <c r="J154" s="1"/>
      <c r="K154" s="1">
        <f t="shared" si="16"/>
        <v>0.33190408940507049</v>
      </c>
      <c r="L154" s="1">
        <f t="shared" si="17"/>
        <v>-0.39060364526150032</v>
      </c>
      <c r="M154" s="1">
        <f t="shared" si="18"/>
        <v>0.58097621979311742</v>
      </c>
      <c r="N154" s="1">
        <f t="shared" si="19"/>
        <v>0.39138477270689198</v>
      </c>
      <c r="O154" s="1">
        <f t="shared" si="20"/>
        <v>-6.4915222781835105E-2</v>
      </c>
      <c r="P154" s="1">
        <f t="shared" si="21"/>
        <v>0.18566506115643761</v>
      </c>
      <c r="Q154" s="1">
        <f t="shared" si="22"/>
        <v>0.17240187916969699</v>
      </c>
      <c r="R154">
        <f t="shared" si="23"/>
        <v>0.14303822262631871</v>
      </c>
      <c r="V154">
        <v>18.310099999999998</v>
      </c>
      <c r="W154">
        <v>56.761400000000002</v>
      </c>
      <c r="X154">
        <v>64.928100000000001</v>
      </c>
      <c r="Y154">
        <v>86.517399999999995</v>
      </c>
      <c r="Z154">
        <v>46.551400000000001</v>
      </c>
      <c r="AA154">
        <v>31.848199999999999</v>
      </c>
      <c r="AE154">
        <v>-0.18004999234613067</v>
      </c>
      <c r="AF154">
        <v>0.44298610422893919</v>
      </c>
      <c r="AG154">
        <v>7.0840900513446145E-2</v>
      </c>
      <c r="AH154">
        <v>0.72807753652734064</v>
      </c>
      <c r="AI154">
        <v>-0.15939032983050702</v>
      </c>
      <c r="AJ154">
        <v>1.0858161284208247E-2</v>
      </c>
      <c r="AK154">
        <v>0.15222039672954943</v>
      </c>
      <c r="AL154">
        <v>0.14722623209333255</v>
      </c>
    </row>
    <row r="155" spans="1:38" x14ac:dyDescent="0.2">
      <c r="A155" s="1">
        <v>152</v>
      </c>
      <c r="B155" s="1">
        <v>20.462399999999999</v>
      </c>
      <c r="C155" s="1">
        <v>54.560400000000001</v>
      </c>
      <c r="D155" s="1">
        <v>247.6567</v>
      </c>
      <c r="E155" s="1">
        <v>65.194400000000002</v>
      </c>
      <c r="F155" s="1">
        <v>39.716099999999997</v>
      </c>
      <c r="G155" s="1">
        <v>73.37</v>
      </c>
      <c r="H155" s="1"/>
      <c r="I155" s="1"/>
      <c r="J155" s="1"/>
      <c r="K155" s="1">
        <f t="shared" si="16"/>
        <v>4.3249499084841748E-2</v>
      </c>
      <c r="L155" s="1">
        <f t="shared" si="17"/>
        <v>-0.39608927504587255</v>
      </c>
      <c r="M155" s="1">
        <f t="shared" si="18"/>
        <v>0.66433592390663543</v>
      </c>
      <c r="N155" s="1">
        <f t="shared" si="19"/>
        <v>1.0137168962991898</v>
      </c>
      <c r="O155" s="1">
        <f t="shared" si="20"/>
        <v>-2.6314561516182881E-2</v>
      </c>
      <c r="P155" s="1">
        <f t="shared" si="21"/>
        <v>0.28960699855088368</v>
      </c>
      <c r="Q155" s="1">
        <f t="shared" si="22"/>
        <v>0.26475091354658259</v>
      </c>
      <c r="R155">
        <f t="shared" si="23"/>
        <v>0.20750323620189159</v>
      </c>
      <c r="V155">
        <v>19.841100000000001</v>
      </c>
      <c r="W155">
        <v>61.5319</v>
      </c>
      <c r="X155">
        <v>61.793799999999997</v>
      </c>
      <c r="Y155">
        <v>93.460700000000003</v>
      </c>
      <c r="Z155">
        <v>54.633600000000001</v>
      </c>
      <c r="AA155">
        <v>40.8795</v>
      </c>
      <c r="AE155">
        <v>-0.11148982818984118</v>
      </c>
      <c r="AF155">
        <v>0.56426156977813546</v>
      </c>
      <c r="AG155">
        <v>1.9147771737472452E-2</v>
      </c>
      <c r="AH155">
        <v>0.86676132452108867</v>
      </c>
      <c r="AI155">
        <v>-1.3444655237608082E-2</v>
      </c>
      <c r="AJ155">
        <v>0.29751057215848281</v>
      </c>
      <c r="AK155">
        <v>0.27045779246128832</v>
      </c>
      <c r="AL155">
        <v>0.1562339832909467</v>
      </c>
    </row>
    <row r="156" spans="1:38" x14ac:dyDescent="0.2">
      <c r="A156" s="1">
        <v>153</v>
      </c>
      <c r="B156" s="1">
        <v>14.5489</v>
      </c>
      <c r="C156" s="1">
        <v>63.939</v>
      </c>
      <c r="D156" s="1">
        <v>215.6969</v>
      </c>
      <c r="E156" s="1">
        <v>53.682099999999998</v>
      </c>
      <c r="F156" s="1">
        <v>48.256599999999999</v>
      </c>
      <c r="G156" s="1">
        <v>76.400199999999998</v>
      </c>
      <c r="H156" s="1"/>
      <c r="I156" s="1"/>
      <c r="J156" s="1"/>
      <c r="K156" s="1">
        <f t="shared" si="16"/>
        <v>-0.25824279472420369</v>
      </c>
      <c r="L156" s="1">
        <f t="shared" si="17"/>
        <v>-0.29228070463482758</v>
      </c>
      <c r="M156" s="1">
        <f t="shared" si="18"/>
        <v>0.44955536977314631</v>
      </c>
      <c r="N156" s="1">
        <f t="shared" si="19"/>
        <v>0.65812633905400975</v>
      </c>
      <c r="O156" s="1">
        <f t="shared" si="20"/>
        <v>0.18306552583809013</v>
      </c>
      <c r="P156" s="1">
        <f t="shared" si="21"/>
        <v>0.34286810154950542</v>
      </c>
      <c r="Q156" s="1">
        <f t="shared" si="22"/>
        <v>0.18051530614262004</v>
      </c>
      <c r="R156">
        <f t="shared" si="23"/>
        <v>0.15736417712610218</v>
      </c>
      <c r="V156">
        <v>16.2119</v>
      </c>
      <c r="W156">
        <v>59.566899999999997</v>
      </c>
      <c r="X156">
        <v>50.975000000000001</v>
      </c>
      <c r="Y156">
        <v>76.449700000000007</v>
      </c>
      <c r="Z156">
        <v>44.599299999999999</v>
      </c>
      <c r="AA156">
        <v>36.406199999999998</v>
      </c>
      <c r="AE156">
        <v>-0.27401010758631766</v>
      </c>
      <c r="AF156">
        <v>0.51430741616652842</v>
      </c>
      <c r="AG156">
        <v>-0.15928365524829899</v>
      </c>
      <c r="AH156">
        <v>0.52698774170576379</v>
      </c>
      <c r="AI156">
        <v>-0.19464070118642476</v>
      </c>
      <c r="AJ156">
        <v>0.15552855079235695</v>
      </c>
      <c r="AK156">
        <v>9.4814874107267966E-2</v>
      </c>
      <c r="AL156">
        <v>0.14728837821077481</v>
      </c>
    </row>
    <row r="157" spans="1:38" x14ac:dyDescent="0.2">
      <c r="A157" s="1">
        <v>154</v>
      </c>
      <c r="B157" s="1">
        <v>26.6053</v>
      </c>
      <c r="C157" s="1">
        <v>60.148200000000003</v>
      </c>
      <c r="D157" s="1">
        <v>210.36799999999999</v>
      </c>
      <c r="E157" s="1">
        <v>50.188299999999998</v>
      </c>
      <c r="F157" s="1">
        <v>40.419899999999998</v>
      </c>
      <c r="G157" s="1">
        <v>78.900599999999997</v>
      </c>
      <c r="H157" s="1"/>
      <c r="I157" s="1"/>
      <c r="J157" s="1"/>
      <c r="K157" s="1">
        <f t="shared" si="16"/>
        <v>0.35643746080625643</v>
      </c>
      <c r="L157" s="1">
        <f t="shared" si="17"/>
        <v>-0.33423979540681797</v>
      </c>
      <c r="M157" s="1">
        <f t="shared" si="18"/>
        <v>0.41374337799216043</v>
      </c>
      <c r="N157" s="1">
        <f t="shared" si="19"/>
        <v>0.5502102589567911</v>
      </c>
      <c r="O157" s="1">
        <f t="shared" si="20"/>
        <v>-9.060102704645202E-3</v>
      </c>
      <c r="P157" s="1">
        <f t="shared" si="21"/>
        <v>0.38681703625274422</v>
      </c>
      <c r="Q157" s="1">
        <f t="shared" si="22"/>
        <v>0.22731803931608149</v>
      </c>
      <c r="R157">
        <f t="shared" si="23"/>
        <v>0.13568927434873598</v>
      </c>
      <c r="V157">
        <v>22.27</v>
      </c>
      <c r="W157">
        <v>65.582099999999997</v>
      </c>
      <c r="X157">
        <v>50.471899999999998</v>
      </c>
      <c r="Y157">
        <v>94.608800000000002</v>
      </c>
      <c r="Z157">
        <v>50.835599999999999</v>
      </c>
      <c r="AA157">
        <v>35.366100000000003</v>
      </c>
      <c r="AE157">
        <v>-2.7205383667117462E-3</v>
      </c>
      <c r="AF157">
        <v>0.66722559672863435</v>
      </c>
      <c r="AG157">
        <v>-0.16758114211528444</v>
      </c>
      <c r="AH157">
        <v>0.88969319510072975</v>
      </c>
      <c r="AI157">
        <v>-8.2027673735520834E-2</v>
      </c>
      <c r="AJ157">
        <v>0.12251589784645418</v>
      </c>
      <c r="AK157">
        <v>0.23785088924305023</v>
      </c>
      <c r="AL157">
        <v>0.1776827913503369</v>
      </c>
    </row>
    <row r="158" spans="1:38" x14ac:dyDescent="0.2">
      <c r="A158" s="1">
        <v>155</v>
      </c>
      <c r="B158" s="1">
        <v>24.364699999999999</v>
      </c>
      <c r="C158" s="1">
        <v>57.260300000000001</v>
      </c>
      <c r="D158" s="1">
        <v>207.30520000000001</v>
      </c>
      <c r="E158" s="1">
        <v>57.074100000000001</v>
      </c>
      <c r="F158" s="1">
        <v>40.6432</v>
      </c>
      <c r="G158" s="1">
        <v>67.387900000000002</v>
      </c>
      <c r="H158" s="1"/>
      <c r="I158" s="1"/>
      <c r="J158" s="1"/>
      <c r="K158" s="1">
        <f t="shared" si="16"/>
        <v>0.24220331292284603</v>
      </c>
      <c r="L158" s="1">
        <f t="shared" si="17"/>
        <v>-0.36620498962451115</v>
      </c>
      <c r="M158" s="1">
        <f t="shared" si="18"/>
        <v>0.39316033675911</v>
      </c>
      <c r="N158" s="1">
        <f t="shared" si="19"/>
        <v>0.76289803282290491</v>
      </c>
      <c r="O158" s="1">
        <f t="shared" si="20"/>
        <v>-3.5856488077762199E-3</v>
      </c>
      <c r="P158" s="1">
        <f t="shared" si="21"/>
        <v>0.18446105298687598</v>
      </c>
      <c r="Q158" s="1">
        <f t="shared" si="22"/>
        <v>0.20215534950990829</v>
      </c>
      <c r="R158">
        <f t="shared" si="23"/>
        <v>0.1547250273911589</v>
      </c>
      <c r="V158">
        <v>17.005199999999999</v>
      </c>
      <c r="W158">
        <v>64.875399999999999</v>
      </c>
      <c r="X158">
        <v>48.375</v>
      </c>
      <c r="Y158">
        <v>79.877499999999998</v>
      </c>
      <c r="Z158">
        <v>61.2226</v>
      </c>
      <c r="AA158">
        <v>36.696399999999997</v>
      </c>
      <c r="AE158">
        <v>-0.23848510547973092</v>
      </c>
      <c r="AF158">
        <v>0.64925989680124374</v>
      </c>
      <c r="AG158">
        <v>-0.20216472432832691</v>
      </c>
      <c r="AH158">
        <v>0.59545378645177327</v>
      </c>
      <c r="AI158">
        <v>0.10553731129286766</v>
      </c>
      <c r="AJ158">
        <v>0.16473946501685552</v>
      </c>
      <c r="AK158">
        <v>0.1790567716257804</v>
      </c>
      <c r="AL158">
        <v>0.15489336087679043</v>
      </c>
    </row>
    <row r="159" spans="1:38" x14ac:dyDescent="0.2">
      <c r="A159" s="1">
        <v>156</v>
      </c>
      <c r="B159" s="1">
        <v>23.368400000000001</v>
      </c>
      <c r="C159" s="1">
        <v>58.656300000000002</v>
      </c>
      <c r="D159" s="1">
        <v>196.30099999999999</v>
      </c>
      <c r="E159" s="1">
        <v>57.7654</v>
      </c>
      <c r="F159" s="1">
        <v>37.319699999999997</v>
      </c>
      <c r="G159" s="1">
        <v>73.3309</v>
      </c>
      <c r="H159" s="1"/>
      <c r="I159" s="1"/>
      <c r="J159" s="1"/>
      <c r="K159" s="1">
        <f t="shared" si="16"/>
        <v>0.19140822163647561</v>
      </c>
      <c r="L159" s="1">
        <f t="shared" si="17"/>
        <v>-0.35075313494536725</v>
      </c>
      <c r="M159" s="1">
        <f t="shared" si="18"/>
        <v>0.31920842924417725</v>
      </c>
      <c r="N159" s="1">
        <f t="shared" si="19"/>
        <v>0.78425082524697243</v>
      </c>
      <c r="O159" s="1">
        <f t="shared" si="20"/>
        <v>-8.5065037640037422E-2</v>
      </c>
      <c r="P159" s="1">
        <f t="shared" si="21"/>
        <v>0.28891974717234548</v>
      </c>
      <c r="Q159" s="1">
        <f t="shared" si="22"/>
        <v>0.19132817511909436</v>
      </c>
      <c r="R159">
        <f t="shared" si="23"/>
        <v>0.15786915516270106</v>
      </c>
      <c r="V159">
        <v>18.5685</v>
      </c>
      <c r="W159">
        <v>54.536499999999997</v>
      </c>
      <c r="X159">
        <v>59.531199999999998</v>
      </c>
      <c r="Y159">
        <v>75.065799999999996</v>
      </c>
      <c r="Z159">
        <v>53.5548</v>
      </c>
      <c r="AA159">
        <v>42.977699999999999</v>
      </c>
      <c r="AE159">
        <v>-0.16847850546305732</v>
      </c>
      <c r="AF159">
        <v>0.38642478292081472</v>
      </c>
      <c r="AG159">
        <v>-1.816865399347797E-2</v>
      </c>
      <c r="AH159">
        <v>0.49934605919103031</v>
      </c>
      <c r="AI159">
        <v>-3.2925266179037335E-2</v>
      </c>
      <c r="AJ159">
        <v>0.36410719595532298</v>
      </c>
      <c r="AK159">
        <v>0.17171760207193257</v>
      </c>
      <c r="AL159">
        <v>0.11315508835331739</v>
      </c>
    </row>
    <row r="160" spans="1:38" x14ac:dyDescent="0.2">
      <c r="A160" s="1">
        <v>157</v>
      </c>
      <c r="B160" s="1">
        <v>20.2256</v>
      </c>
      <c r="C160" s="1">
        <v>62.506900000000002</v>
      </c>
      <c r="D160" s="1">
        <v>203.52369999999999</v>
      </c>
      <c r="E160" s="1">
        <v>61.25</v>
      </c>
      <c r="F160" s="1">
        <v>49.653700000000001</v>
      </c>
      <c r="G160" s="1">
        <v>84.550899999999999</v>
      </c>
      <c r="H160" s="1"/>
      <c r="I160" s="1"/>
      <c r="J160" s="1"/>
      <c r="K160" s="1">
        <f t="shared" si="16"/>
        <v>3.1176551562396227E-2</v>
      </c>
      <c r="L160" s="1">
        <f t="shared" si="17"/>
        <v>-0.30813213807752238</v>
      </c>
      <c r="M160" s="1">
        <f t="shared" si="18"/>
        <v>0.36774739095044429</v>
      </c>
      <c r="N160" s="1">
        <f t="shared" si="19"/>
        <v>0.89188273683514807</v>
      </c>
      <c r="O160" s="1">
        <f t="shared" si="20"/>
        <v>0.21731702399893027</v>
      </c>
      <c r="P160" s="1">
        <f t="shared" si="21"/>
        <v>0.48613101231805778</v>
      </c>
      <c r="Q160" s="1">
        <f t="shared" si="22"/>
        <v>0.28102042959790902</v>
      </c>
      <c r="R160">
        <f t="shared" si="23"/>
        <v>0.16696561628548279</v>
      </c>
      <c r="V160">
        <v>20.410900000000002</v>
      </c>
      <c r="W160">
        <v>49.893599999999999</v>
      </c>
      <c r="X160">
        <v>58.578099999999999</v>
      </c>
      <c r="Y160">
        <v>81.859200000000001</v>
      </c>
      <c r="Z160">
        <v>55.732900000000001</v>
      </c>
      <c r="AA160">
        <v>33.968800000000002</v>
      </c>
      <c r="AE160">
        <v>-8.5973445736376955E-2</v>
      </c>
      <c r="AF160">
        <v>0.26839315961123222</v>
      </c>
      <c r="AG160">
        <v>-3.388786435508357E-2</v>
      </c>
      <c r="AH160">
        <v>0.63503578098855129</v>
      </c>
      <c r="AI160">
        <v>6.406137873175336E-3</v>
      </c>
      <c r="AJ160">
        <v>7.8165758473980204E-2</v>
      </c>
      <c r="AK160">
        <v>0.14468992114257975</v>
      </c>
      <c r="AL160">
        <v>0.11020965425088089</v>
      </c>
    </row>
    <row r="161" spans="1:38" x14ac:dyDescent="0.2">
      <c r="A161" s="1">
        <v>158</v>
      </c>
      <c r="B161" s="1">
        <v>14.695499999999999</v>
      </c>
      <c r="C161" s="1">
        <v>60.8767</v>
      </c>
      <c r="D161" s="1">
        <v>206.95160000000001</v>
      </c>
      <c r="E161" s="1">
        <v>56.845700000000001</v>
      </c>
      <c r="F161" s="1">
        <v>41.933799999999998</v>
      </c>
      <c r="G161" s="1">
        <v>71.999200000000002</v>
      </c>
      <c r="H161" s="1"/>
      <c r="I161" s="1"/>
      <c r="J161" s="1"/>
      <c r="K161" s="1">
        <f t="shared" si="16"/>
        <v>-0.2507685797462032</v>
      </c>
      <c r="L161" s="1">
        <f t="shared" si="17"/>
        <v>-0.3261762738210327</v>
      </c>
      <c r="M161" s="1">
        <f t="shared" si="18"/>
        <v>0.39078402639604132</v>
      </c>
      <c r="N161" s="1">
        <f t="shared" si="19"/>
        <v>0.75584324070709841</v>
      </c>
      <c r="O161" s="1">
        <f t="shared" si="20"/>
        <v>2.8054880521820903E-2</v>
      </c>
      <c r="P161" s="1">
        <f t="shared" si="21"/>
        <v>0.2655127737503718</v>
      </c>
      <c r="Q161" s="1">
        <f t="shared" si="22"/>
        <v>0.14387501130134941</v>
      </c>
      <c r="R161">
        <f t="shared" si="23"/>
        <v>0.16736895352130884</v>
      </c>
      <c r="V161">
        <v>17.251899999999999</v>
      </c>
      <c r="W161">
        <v>49.775100000000002</v>
      </c>
      <c r="X161">
        <v>52.096899999999998</v>
      </c>
      <c r="Y161">
        <v>89.8245</v>
      </c>
      <c r="Z161">
        <v>55.157499999999999</v>
      </c>
      <c r="AA161">
        <v>33.799100000000003</v>
      </c>
      <c r="AE161">
        <v>-0.227437559759707</v>
      </c>
      <c r="AF161">
        <v>0.26538065721786058</v>
      </c>
      <c r="AG161">
        <v>-0.14078047394026699</v>
      </c>
      <c r="AH161">
        <v>0.79413274878579476</v>
      </c>
      <c r="AI161">
        <v>-3.9842436022588688E-3</v>
      </c>
      <c r="AJ161">
        <v>7.2779500224850621E-2</v>
      </c>
      <c r="AK161">
        <v>0.12668177148771217</v>
      </c>
      <c r="AL161">
        <v>0.15073639284506293</v>
      </c>
    </row>
    <row r="162" spans="1:38" x14ac:dyDescent="0.2">
      <c r="A162" s="1">
        <v>159</v>
      </c>
      <c r="B162" s="1">
        <v>25.905999999999999</v>
      </c>
      <c r="C162" s="1">
        <v>61.325000000000003</v>
      </c>
      <c r="D162" s="1">
        <v>203.28450000000001</v>
      </c>
      <c r="E162" s="1">
        <v>51.944400000000002</v>
      </c>
      <c r="F162" s="1">
        <v>42.854700000000001</v>
      </c>
      <c r="G162" s="1">
        <v>62.829700000000003</v>
      </c>
      <c r="H162" s="1"/>
      <c r="I162" s="1"/>
      <c r="J162" s="1"/>
      <c r="K162" s="1">
        <f t="shared" si="16"/>
        <v>0.32078453765403425</v>
      </c>
      <c r="L162" s="1">
        <f t="shared" si="17"/>
        <v>-0.32121419183488636</v>
      </c>
      <c r="M162" s="1">
        <f t="shared" si="18"/>
        <v>0.36613988688130972</v>
      </c>
      <c r="N162" s="1">
        <f t="shared" si="19"/>
        <v>0.60445246751444359</v>
      </c>
      <c r="O162" s="1">
        <f t="shared" si="20"/>
        <v>5.0631793166812489E-2</v>
      </c>
      <c r="P162" s="1">
        <f t="shared" si="21"/>
        <v>0.1043426582643104</v>
      </c>
      <c r="Q162" s="1">
        <f t="shared" si="22"/>
        <v>0.18752285860767068</v>
      </c>
      <c r="R162">
        <f t="shared" si="23"/>
        <v>0.13012359671922236</v>
      </c>
      <c r="V162">
        <v>19.903099999999998</v>
      </c>
      <c r="W162">
        <v>56.699100000000001</v>
      </c>
      <c r="X162">
        <v>61.8688</v>
      </c>
      <c r="Y162">
        <v>84.010999999999996</v>
      </c>
      <c r="Z162">
        <v>44.8185</v>
      </c>
      <c r="AA162">
        <v>44.428600000000003</v>
      </c>
      <c r="AE162">
        <v>-0.1087133878386395</v>
      </c>
      <c r="AF162">
        <v>0.44140231605082053</v>
      </c>
      <c r="AG162">
        <v>2.0384725653242536E-2</v>
      </c>
      <c r="AH162">
        <v>0.67801531161591089</v>
      </c>
      <c r="AI162">
        <v>-0.19068246062435459</v>
      </c>
      <c r="AJ162">
        <v>0.41015859308945496</v>
      </c>
      <c r="AK162">
        <v>0.20842751632440581</v>
      </c>
      <c r="AL162">
        <v>0.14267826277372908</v>
      </c>
    </row>
    <row r="163" spans="1:38" x14ac:dyDescent="0.2">
      <c r="A163" s="1">
        <v>160</v>
      </c>
      <c r="B163" s="1">
        <v>18.319500000000001</v>
      </c>
      <c r="C163" s="1">
        <v>58.503100000000003</v>
      </c>
      <c r="D163" s="1">
        <v>211.03299999999999</v>
      </c>
      <c r="E163" s="1">
        <v>64.3673</v>
      </c>
      <c r="F163" s="1">
        <v>44.7866</v>
      </c>
      <c r="G163" s="1">
        <v>71.512600000000006</v>
      </c>
      <c r="H163" s="1"/>
      <c r="I163" s="1"/>
      <c r="J163" s="1"/>
      <c r="K163" s="1">
        <f t="shared" si="16"/>
        <v>-6.600353827093787E-2</v>
      </c>
      <c r="L163" s="1">
        <f t="shared" si="17"/>
        <v>-0.35244885424110134</v>
      </c>
      <c r="M163" s="1">
        <f t="shared" si="18"/>
        <v>0.41821240059238851</v>
      </c>
      <c r="N163" s="1">
        <f t="shared" si="19"/>
        <v>0.98816952957859638</v>
      </c>
      <c r="O163" s="1">
        <f t="shared" si="20"/>
        <v>9.7994522604166245E-2</v>
      </c>
      <c r="P163" s="1">
        <f t="shared" si="21"/>
        <v>0.25695992155608455</v>
      </c>
      <c r="Q163" s="1">
        <f t="shared" si="22"/>
        <v>0.22381399696986606</v>
      </c>
      <c r="R163">
        <f t="shared" si="23"/>
        <v>0.18753065433200922</v>
      </c>
      <c r="V163">
        <v>21.919899999999998</v>
      </c>
      <c r="W163">
        <v>58.130699999999997</v>
      </c>
      <c r="X163">
        <v>55.6937</v>
      </c>
      <c r="Y163">
        <v>81.144400000000005</v>
      </c>
      <c r="Z163">
        <v>51.489699999999999</v>
      </c>
      <c r="AA163">
        <v>31.1295</v>
      </c>
      <c r="AE163">
        <v>-1.8398470091804491E-2</v>
      </c>
      <c r="AF163">
        <v>0.47779639559808579</v>
      </c>
      <c r="AG163">
        <v>-8.1459462683711445E-2</v>
      </c>
      <c r="AH163">
        <v>0.62075853938039227</v>
      </c>
      <c r="AI163">
        <v>-7.0216153883102539E-2</v>
      </c>
      <c r="AJ163">
        <v>-1.1953293068469732E-2</v>
      </c>
      <c r="AK163">
        <v>0.1527545925418983</v>
      </c>
      <c r="AL163">
        <v>0.12723653875729599</v>
      </c>
    </row>
    <row r="164" spans="1:38" x14ac:dyDescent="0.2">
      <c r="A164" s="1">
        <v>161</v>
      </c>
      <c r="B164" s="1">
        <v>13.9887</v>
      </c>
      <c r="C164" s="1">
        <v>59.633899999999997</v>
      </c>
      <c r="D164" s="1">
        <v>193.24850000000001</v>
      </c>
      <c r="E164" s="1">
        <v>50.645099999999999</v>
      </c>
      <c r="F164" s="1">
        <v>38.735900000000001</v>
      </c>
      <c r="G164" s="1">
        <v>71.789699999999996</v>
      </c>
      <c r="H164" s="1"/>
      <c r="I164" s="1"/>
      <c r="J164" s="1"/>
      <c r="K164" s="1">
        <f t="shared" si="16"/>
        <v>-0.28680388088161085</v>
      </c>
      <c r="L164" s="1">
        <f t="shared" si="17"/>
        <v>-0.33993240920444245</v>
      </c>
      <c r="M164" s="1">
        <f t="shared" si="18"/>
        <v>0.29869460745891979</v>
      </c>
      <c r="N164" s="1">
        <f t="shared" si="19"/>
        <v>0.56431984318840422</v>
      </c>
      <c r="O164" s="1">
        <f t="shared" si="20"/>
        <v>-5.0345281219321761E-2</v>
      </c>
      <c r="P164" s="1">
        <f t="shared" si="21"/>
        <v>0.26183044219528911</v>
      </c>
      <c r="Q164" s="1">
        <f t="shared" si="22"/>
        <v>7.4627220256206342E-2</v>
      </c>
      <c r="R164">
        <f t="shared" si="23"/>
        <v>0.14641952950793327</v>
      </c>
      <c r="V164">
        <v>21.348800000000001</v>
      </c>
      <c r="W164">
        <v>60.677799999999998</v>
      </c>
      <c r="X164">
        <v>56.1875</v>
      </c>
      <c r="Y164">
        <v>93.204800000000006</v>
      </c>
      <c r="Z164">
        <v>44.5411</v>
      </c>
      <c r="AA164">
        <v>26.781199999999998</v>
      </c>
      <c r="AE164">
        <v>-4.397306823005185E-2</v>
      </c>
      <c r="AF164">
        <v>0.54254867278084618</v>
      </c>
      <c r="AG164">
        <v>-7.3315358102281528E-2</v>
      </c>
      <c r="AH164">
        <v>0.86165004006735635</v>
      </c>
      <c r="AI164">
        <v>-0.1956916573940547</v>
      </c>
      <c r="AJ164">
        <v>-0.14996782898296804</v>
      </c>
      <c r="AK164">
        <v>0.15687513335647438</v>
      </c>
      <c r="AL164">
        <v>0.17862767199376775</v>
      </c>
    </row>
    <row r="165" spans="1:38" x14ac:dyDescent="0.2">
      <c r="A165" s="1">
        <v>162</v>
      </c>
      <c r="B165" s="1">
        <v>16.236799999999999</v>
      </c>
      <c r="C165" s="1">
        <v>59.053600000000003</v>
      </c>
      <c r="D165" s="1">
        <v>210.10720000000001</v>
      </c>
      <c r="E165" s="1">
        <v>53.416699999999999</v>
      </c>
      <c r="F165" s="1">
        <v>38.973999999999997</v>
      </c>
      <c r="G165" s="1">
        <v>72.325999999999993</v>
      </c>
      <c r="H165" s="1"/>
      <c r="I165" s="1"/>
      <c r="J165" s="1"/>
      <c r="K165" s="1">
        <f t="shared" si="16"/>
        <v>-0.17218735501501495</v>
      </c>
      <c r="L165" s="1">
        <f t="shared" si="17"/>
        <v>-0.34635555481354496</v>
      </c>
      <c r="M165" s="1">
        <f t="shared" si="18"/>
        <v>0.41199071469270265</v>
      </c>
      <c r="N165" s="1">
        <f t="shared" si="19"/>
        <v>0.64992869532574782</v>
      </c>
      <c r="O165" s="1">
        <f t="shared" si="20"/>
        <v>-4.4507988461397578E-2</v>
      </c>
      <c r="P165" s="1">
        <f t="shared" si="21"/>
        <v>0.27125685944106853</v>
      </c>
      <c r="Q165" s="1">
        <f t="shared" si="22"/>
        <v>0.12835422852826026</v>
      </c>
      <c r="R165">
        <f t="shared" si="23"/>
        <v>0.15475429024987755</v>
      </c>
      <c r="V165">
        <v>20.174399999999999</v>
      </c>
      <c r="W165">
        <v>51.600299999999997</v>
      </c>
      <c r="X165">
        <v>56.6</v>
      </c>
      <c r="Y165">
        <v>78.915899999999993</v>
      </c>
      <c r="Z165">
        <v>53.383600000000001</v>
      </c>
      <c r="AA165">
        <v>34.343800000000002</v>
      </c>
      <c r="AE165">
        <v>-9.6564222237332312E-2</v>
      </c>
      <c r="AF165">
        <v>0.31178082066412249</v>
      </c>
      <c r="AG165">
        <v>-6.6512111565546303E-2</v>
      </c>
      <c r="AH165">
        <v>0.57624702157991292</v>
      </c>
      <c r="AI165">
        <v>-3.6016738734814743E-2</v>
      </c>
      <c r="AJ165">
        <v>9.0068214828863E-2</v>
      </c>
      <c r="AK165">
        <v>0.12983383075586752</v>
      </c>
      <c r="AL165">
        <v>0.1082104380599847</v>
      </c>
    </row>
    <row r="166" spans="1:38" x14ac:dyDescent="0.2">
      <c r="A166" s="1">
        <v>163</v>
      </c>
      <c r="B166" s="1">
        <v>18.552600000000002</v>
      </c>
      <c r="C166" s="1">
        <v>57.916600000000003</v>
      </c>
      <c r="D166" s="1">
        <v>192.26499999999999</v>
      </c>
      <c r="E166" s="1">
        <v>59.213000000000001</v>
      </c>
      <c r="F166" s="1">
        <v>35.142899999999997</v>
      </c>
      <c r="G166" s="1">
        <v>62.616999999999997</v>
      </c>
      <c r="H166" s="1"/>
      <c r="I166" s="1"/>
      <c r="J166" s="1"/>
      <c r="K166" s="1">
        <f t="shared" si="16"/>
        <v>-5.4119230553530476E-2</v>
      </c>
      <c r="L166" s="1">
        <f t="shared" si="17"/>
        <v>-0.35894062556582762</v>
      </c>
      <c r="M166" s="1">
        <f t="shared" si="18"/>
        <v>0.29208515824489806</v>
      </c>
      <c r="N166" s="1">
        <f t="shared" si="19"/>
        <v>0.82896412238725914</v>
      </c>
      <c r="O166" s="1">
        <f t="shared" si="20"/>
        <v>-0.13843176958228687</v>
      </c>
      <c r="P166" s="1">
        <f t="shared" si="21"/>
        <v>0.1006040810721095</v>
      </c>
      <c r="Q166" s="1">
        <f t="shared" si="22"/>
        <v>0.11169362266710363</v>
      </c>
      <c r="R166">
        <f t="shared" si="23"/>
        <v>0.16918375252572362</v>
      </c>
      <c r="V166">
        <v>20.019400000000001</v>
      </c>
      <c r="W166">
        <v>49.706699999999998</v>
      </c>
      <c r="X166">
        <v>45.971899999999998</v>
      </c>
      <c r="Y166">
        <v>92.892099999999999</v>
      </c>
      <c r="Z166">
        <v>64.198599999999999</v>
      </c>
      <c r="AA166">
        <v>36.089300000000001</v>
      </c>
      <c r="AE166">
        <v>-0.10350532311533668</v>
      </c>
      <c r="AF166">
        <v>0.2636417950768763</v>
      </c>
      <c r="AG166">
        <v>-0.2417983770614866</v>
      </c>
      <c r="AH166">
        <v>0.85540424620771527</v>
      </c>
      <c r="AI166">
        <v>0.15927692768301724</v>
      </c>
      <c r="AJ166">
        <v>0.14547018167539075</v>
      </c>
      <c r="AK166">
        <v>0.17974824174436274</v>
      </c>
      <c r="AL166">
        <v>0.15525005191539654</v>
      </c>
    </row>
    <row r="167" spans="1:38" x14ac:dyDescent="0.2">
      <c r="A167" s="1">
        <v>164</v>
      </c>
      <c r="B167" s="1">
        <v>16.6203</v>
      </c>
      <c r="C167" s="1">
        <v>59.178100000000001</v>
      </c>
      <c r="D167" s="1">
        <v>186.4794</v>
      </c>
      <c r="E167" s="1">
        <v>41.907400000000003</v>
      </c>
      <c r="F167" s="1">
        <v>37.732199999999999</v>
      </c>
      <c r="G167" s="1">
        <v>63.246899999999997</v>
      </c>
      <c r="H167" s="1"/>
      <c r="I167" s="1"/>
      <c r="J167" s="1"/>
      <c r="K167" s="1">
        <f t="shared" si="16"/>
        <v>-0.15263509414145962</v>
      </c>
      <c r="L167" s="1">
        <f t="shared" si="17"/>
        <v>-0.34497750616916578</v>
      </c>
      <c r="M167" s="1">
        <f t="shared" si="18"/>
        <v>0.2532039895894399</v>
      </c>
      <c r="N167" s="1">
        <f t="shared" si="19"/>
        <v>0.29443080172482106</v>
      </c>
      <c r="O167" s="1">
        <f t="shared" si="20"/>
        <v>-7.4952130195082456E-2</v>
      </c>
      <c r="P167" s="1">
        <f t="shared" si="21"/>
        <v>0.11167568320359648</v>
      </c>
      <c r="Q167" s="1">
        <f t="shared" si="22"/>
        <v>1.4457624002024936E-2</v>
      </c>
      <c r="R167">
        <f t="shared" si="23"/>
        <v>0.1016437982636203</v>
      </c>
      <c r="V167">
        <v>16.554300000000001</v>
      </c>
      <c r="W167">
        <v>51.398200000000003</v>
      </c>
      <c r="X167">
        <v>76.015600000000006</v>
      </c>
      <c r="Y167">
        <v>79.557599999999994</v>
      </c>
      <c r="Z167">
        <v>52.606200000000001</v>
      </c>
      <c r="AA167">
        <v>24.4955</v>
      </c>
      <c r="AE167">
        <v>-0.25867699184032578</v>
      </c>
      <c r="AF167">
        <v>0.30664304232065914</v>
      </c>
      <c r="AG167">
        <v>0.25370392106144984</v>
      </c>
      <c r="AH167">
        <v>0.58906418154067908</v>
      </c>
      <c r="AI167">
        <v>-5.0054768903397509E-2</v>
      </c>
      <c r="AJ167">
        <v>-0.22251568095724958</v>
      </c>
      <c r="AK167">
        <v>0.10302728387030252</v>
      </c>
      <c r="AL167">
        <v>0.13670369561928011</v>
      </c>
    </row>
    <row r="168" spans="1:38" x14ac:dyDescent="0.2">
      <c r="A168" s="1">
        <v>165</v>
      </c>
      <c r="B168" s="1">
        <v>22.428599999999999</v>
      </c>
      <c r="C168" s="1">
        <v>60.427100000000003</v>
      </c>
      <c r="D168" s="1">
        <v>195.24639999999999</v>
      </c>
      <c r="E168" s="1">
        <v>47.160499999999999</v>
      </c>
      <c r="F168" s="1">
        <v>40.136699999999998</v>
      </c>
      <c r="G168" s="1">
        <v>68.933999999999997</v>
      </c>
      <c r="H168" s="1"/>
      <c r="I168" s="1"/>
      <c r="J168" s="1"/>
      <c r="K168" s="1">
        <f t="shared" si="16"/>
        <v>0.14349371115676962</v>
      </c>
      <c r="L168" s="1">
        <f t="shared" si="17"/>
        <v>-0.33115274507013226</v>
      </c>
      <c r="M168" s="1">
        <f t="shared" si="18"/>
        <v>0.31212116423034186</v>
      </c>
      <c r="N168" s="1">
        <f t="shared" si="19"/>
        <v>0.45668793160022852</v>
      </c>
      <c r="O168" s="1">
        <f t="shared" si="20"/>
        <v>-1.6003073343217915E-2</v>
      </c>
      <c r="P168" s="1">
        <f t="shared" si="21"/>
        <v>0.21163648409576946</v>
      </c>
      <c r="Q168" s="1">
        <f t="shared" si="22"/>
        <v>0.12946391211162656</v>
      </c>
      <c r="R168">
        <f t="shared" si="23"/>
        <v>0.11265237773199921</v>
      </c>
      <c r="V168">
        <v>17.701499999999999</v>
      </c>
      <c r="W168">
        <v>63.662599999999998</v>
      </c>
      <c r="X168">
        <v>65.396900000000002</v>
      </c>
      <c r="Y168">
        <v>86.281499999999994</v>
      </c>
      <c r="Z168">
        <v>59.1096</v>
      </c>
      <c r="AA168">
        <v>45.464300000000001</v>
      </c>
      <c r="AE168">
        <v>-0.2073038890838953</v>
      </c>
      <c r="AF168">
        <v>0.61842814234823762</v>
      </c>
      <c r="AG168">
        <v>7.8572687122952747E-2</v>
      </c>
      <c r="AH168">
        <v>0.7233657272165338</v>
      </c>
      <c r="AI168">
        <v>6.7381461349189514E-2</v>
      </c>
      <c r="AJ168">
        <v>0.44303159054746055</v>
      </c>
      <c r="AK168">
        <v>0.28724595325007979</v>
      </c>
      <c r="AL168">
        <v>0.14839314199743298</v>
      </c>
    </row>
    <row r="169" spans="1:38" x14ac:dyDescent="0.2">
      <c r="A169" s="1">
        <v>166</v>
      </c>
      <c r="B169" s="1">
        <v>19.1128</v>
      </c>
      <c r="C169" s="1">
        <v>52.138199999999998</v>
      </c>
      <c r="D169" s="1">
        <v>193.90719999999999</v>
      </c>
      <c r="E169" s="1">
        <v>42.706800000000001</v>
      </c>
      <c r="F169" s="1">
        <v>37.5182</v>
      </c>
      <c r="G169" s="1">
        <v>67.414000000000001</v>
      </c>
      <c r="H169" s="1"/>
      <c r="I169" s="1"/>
      <c r="J169" s="1"/>
      <c r="K169" s="1">
        <f t="shared" si="16"/>
        <v>-2.5558144396123399E-2</v>
      </c>
      <c r="L169" s="1">
        <f t="shared" si="17"/>
        <v>-0.42289979252712068</v>
      </c>
      <c r="M169" s="1">
        <f t="shared" si="18"/>
        <v>0.30312129195030352</v>
      </c>
      <c r="N169" s="1">
        <f t="shared" si="19"/>
        <v>0.31912257413014372</v>
      </c>
      <c r="O169" s="1">
        <f t="shared" si="20"/>
        <v>-8.0198583996828735E-2</v>
      </c>
      <c r="P169" s="1">
        <f t="shared" si="21"/>
        <v>0.18491980646462133</v>
      </c>
      <c r="Q169" s="1">
        <f t="shared" si="22"/>
        <v>4.6417858604165953E-2</v>
      </c>
      <c r="R169">
        <f t="shared" si="23"/>
        <v>0.11560257066506732</v>
      </c>
      <c r="V169">
        <v>19.6098</v>
      </c>
      <c r="W169">
        <v>61.0122</v>
      </c>
      <c r="X169">
        <v>57.440600000000003</v>
      </c>
      <c r="Y169">
        <v>81.605099999999993</v>
      </c>
      <c r="Z169">
        <v>58.284199999999998</v>
      </c>
      <c r="AA169">
        <v>35.575899999999997</v>
      </c>
      <c r="AE169">
        <v>-0.1218477419516634</v>
      </c>
      <c r="AF169">
        <v>0.55104977658121324</v>
      </c>
      <c r="AG169">
        <v>-5.2648332077595714E-2</v>
      </c>
      <c r="AH169">
        <v>0.62996044929768202</v>
      </c>
      <c r="AI169">
        <v>5.247666317431398E-2</v>
      </c>
      <c r="AJ169">
        <v>0.12917492542846576</v>
      </c>
      <c r="AK169">
        <v>0.19802762340873595</v>
      </c>
      <c r="AL169">
        <v>0.12939282138494673</v>
      </c>
    </row>
    <row r="170" spans="1:38" x14ac:dyDescent="0.2">
      <c r="A170" s="1">
        <v>167</v>
      </c>
      <c r="B170" s="1">
        <v>20.251899999999999</v>
      </c>
      <c r="C170" s="1">
        <v>69.0822</v>
      </c>
      <c r="D170" s="1">
        <v>186.30719999999999</v>
      </c>
      <c r="E170" s="1">
        <v>44.709899999999998</v>
      </c>
      <c r="F170" s="1">
        <v>42.192300000000003</v>
      </c>
      <c r="G170" s="1">
        <v>68.965000000000003</v>
      </c>
      <c r="H170" s="1"/>
      <c r="I170" s="1"/>
      <c r="J170" s="1"/>
      <c r="K170" s="1">
        <f t="shared" si="16"/>
        <v>3.2517423690100231E-2</v>
      </c>
      <c r="L170" s="1">
        <f t="shared" si="17"/>
        <v>-0.23535235292582127</v>
      </c>
      <c r="M170" s="1">
        <f t="shared" si="18"/>
        <v>0.2520467479476966</v>
      </c>
      <c r="N170" s="1">
        <f t="shared" si="19"/>
        <v>0.38099408939797191</v>
      </c>
      <c r="O170" s="1">
        <f t="shared" si="20"/>
        <v>3.4392302520659453E-2</v>
      </c>
      <c r="P170" s="1">
        <f t="shared" si="21"/>
        <v>0.21218136370535221</v>
      </c>
      <c r="Q170" s="1">
        <f t="shared" si="22"/>
        <v>0.11279659572265986</v>
      </c>
      <c r="R170">
        <f t="shared" si="23"/>
        <v>8.8505649860177449E-2</v>
      </c>
      <c r="V170">
        <v>16.913399999999999</v>
      </c>
      <c r="W170">
        <v>62.734000000000002</v>
      </c>
      <c r="X170">
        <v>54.418799999999997</v>
      </c>
      <c r="Y170">
        <v>94.981700000000004</v>
      </c>
      <c r="Z170">
        <v>45.219200000000001</v>
      </c>
      <c r="AA170">
        <v>35.366100000000003</v>
      </c>
      <c r="AE170">
        <v>-0.24259602845134903</v>
      </c>
      <c r="AF170">
        <v>0.59482130924709875</v>
      </c>
      <c r="AG170">
        <v>-0.10248602997991441</v>
      </c>
      <c r="AH170">
        <v>0.89714140914057661</v>
      </c>
      <c r="AI170">
        <v>-0.18344675353849002</v>
      </c>
      <c r="AJ170">
        <v>0.12251589784645418</v>
      </c>
      <c r="AK170">
        <v>0.18099163404406268</v>
      </c>
      <c r="AL170">
        <v>0.18974951421421163</v>
      </c>
    </row>
    <row r="171" spans="1:38" x14ac:dyDescent="0.2">
      <c r="A171" s="1">
        <v>168</v>
      </c>
      <c r="B171" s="1">
        <v>20.270700000000001</v>
      </c>
      <c r="C171" s="1">
        <v>61.413400000000003</v>
      </c>
      <c r="D171" s="1">
        <v>180.83090000000001</v>
      </c>
      <c r="E171" s="1">
        <v>47.932099999999998</v>
      </c>
      <c r="F171" s="1">
        <v>36.687100000000001</v>
      </c>
      <c r="G171" s="1">
        <v>59.587600000000002</v>
      </c>
      <c r="H171" s="1"/>
      <c r="I171" s="1"/>
      <c r="J171" s="1"/>
      <c r="K171" s="1">
        <f t="shared" si="16"/>
        <v>3.3475917834618833E-2</v>
      </c>
      <c r="L171" s="1">
        <f t="shared" si="17"/>
        <v>-0.32023572195405803</v>
      </c>
      <c r="M171" s="1">
        <f t="shared" si="18"/>
        <v>0.21524417882644981</v>
      </c>
      <c r="N171" s="1">
        <f t="shared" si="19"/>
        <v>0.48052102090213872</v>
      </c>
      <c r="O171" s="1">
        <f t="shared" si="20"/>
        <v>-0.10057394733622761</v>
      </c>
      <c r="P171" s="1">
        <f t="shared" si="21"/>
        <v>4.7357039482767246E-2</v>
      </c>
      <c r="Q171" s="1">
        <f t="shared" si="22"/>
        <v>5.9298081292614831E-2</v>
      </c>
      <c r="R171">
        <f t="shared" si="23"/>
        <v>0.11137957564701327</v>
      </c>
      <c r="V171">
        <v>20.705400000000001</v>
      </c>
      <c r="W171">
        <v>66.103300000000004</v>
      </c>
      <c r="X171">
        <v>74.290599999999998</v>
      </c>
      <c r="Y171">
        <v>85.318100000000001</v>
      </c>
      <c r="Z171">
        <v>42.9726</v>
      </c>
      <c r="AA171">
        <v>34.232100000000003</v>
      </c>
      <c r="AE171">
        <v>-7.2785354068168481E-2</v>
      </c>
      <c r="AF171">
        <v>0.680475522867245</v>
      </c>
      <c r="AG171">
        <v>0.22525398099873889</v>
      </c>
      <c r="AH171">
        <v>0.70412300958181029</v>
      </c>
      <c r="AI171">
        <v>-0.22401510776634961</v>
      </c>
      <c r="AJ171">
        <v>8.6522869829288612E-2</v>
      </c>
      <c r="AK171">
        <v>0.23326248690709409</v>
      </c>
      <c r="AL171">
        <v>0.15769948872134171</v>
      </c>
    </row>
    <row r="172" spans="1:38" x14ac:dyDescent="0.2">
      <c r="A172" s="1">
        <v>169</v>
      </c>
      <c r="B172" s="1">
        <v>24.748100000000001</v>
      </c>
      <c r="C172" s="1">
        <v>57.447099999999999</v>
      </c>
      <c r="D172" s="1">
        <v>189.32470000000001</v>
      </c>
      <c r="E172" s="1">
        <v>46.435200000000002</v>
      </c>
      <c r="F172" s="1">
        <v>39.055</v>
      </c>
      <c r="G172" s="1">
        <v>66.853300000000004</v>
      </c>
      <c r="H172" s="1"/>
      <c r="I172" s="1"/>
      <c r="J172" s="1"/>
      <c r="K172" s="1">
        <f t="shared" si="16"/>
        <v>0.26175047542329222</v>
      </c>
      <c r="L172" s="1">
        <f t="shared" si="17"/>
        <v>-0.36413736322475176</v>
      </c>
      <c r="M172" s="1">
        <f t="shared" si="18"/>
        <v>0.2723253580171528</v>
      </c>
      <c r="N172" s="1">
        <f t="shared" si="19"/>
        <v>0.43428495120795868</v>
      </c>
      <c r="O172" s="1">
        <f t="shared" si="20"/>
        <v>-4.2522181181297261E-2</v>
      </c>
      <c r="P172" s="1">
        <f t="shared" si="21"/>
        <v>0.17506451623581562</v>
      </c>
      <c r="Q172" s="1">
        <f t="shared" si="22"/>
        <v>0.12279429274636172</v>
      </c>
      <c r="R172">
        <f t="shared" si="23"/>
        <v>0.11631264489817721</v>
      </c>
      <c r="V172">
        <v>18.418600000000001</v>
      </c>
      <c r="W172">
        <v>68.290300000000002</v>
      </c>
      <c r="X172">
        <v>66.428100000000001</v>
      </c>
      <c r="Y172">
        <v>75.424099999999996</v>
      </c>
      <c r="Z172">
        <v>45.808199999999999</v>
      </c>
      <c r="AA172">
        <v>40.558</v>
      </c>
      <c r="AE172">
        <v>-0.1751912217315274</v>
      </c>
      <c r="AF172">
        <v>0.73607335184871281</v>
      </c>
      <c r="AG172">
        <v>9.5579978828846862E-2</v>
      </c>
      <c r="AH172">
        <v>0.50650265637654146</v>
      </c>
      <c r="AI172">
        <v>-0.17281078779460626</v>
      </c>
      <c r="AJ172">
        <v>0.28730619957689663</v>
      </c>
      <c r="AK172">
        <v>0.21291002951747737</v>
      </c>
      <c r="AL172">
        <v>0.15039955157531926</v>
      </c>
    </row>
    <row r="173" spans="1:38" x14ac:dyDescent="0.2">
      <c r="A173" s="1">
        <v>170</v>
      </c>
      <c r="B173" s="1">
        <v>18.259399999999999</v>
      </c>
      <c r="C173" s="1">
        <v>59.305100000000003</v>
      </c>
      <c r="D173" s="1">
        <v>163.42779999999999</v>
      </c>
      <c r="E173" s="1">
        <v>48.089500000000001</v>
      </c>
      <c r="F173" s="1">
        <v>37.497799999999998</v>
      </c>
      <c r="G173" s="1">
        <v>71.225800000000007</v>
      </c>
      <c r="H173" s="1"/>
      <c r="I173" s="1"/>
      <c r="J173" s="1"/>
      <c r="K173" s="1">
        <f t="shared" si="16"/>
        <v>-6.9067660509531628E-2</v>
      </c>
      <c r="L173" s="1">
        <f t="shared" si="17"/>
        <v>-0.34357178586526083</v>
      </c>
      <c r="M173" s="1">
        <f t="shared" si="18"/>
        <v>9.8289521361743196E-2</v>
      </c>
      <c r="N173" s="1">
        <f t="shared" si="19"/>
        <v>0.48538277343728742</v>
      </c>
      <c r="O173" s="1">
        <f t="shared" si="20"/>
        <v>-8.0698713237742928E-2</v>
      </c>
      <c r="P173" s="1">
        <f t="shared" si="21"/>
        <v>0.25191890632936531</v>
      </c>
      <c r="Q173" s="1">
        <f t="shared" si="22"/>
        <v>5.7042173585976762E-2</v>
      </c>
      <c r="R173">
        <f t="shared" si="23"/>
        <v>0.11811318594326277</v>
      </c>
      <c r="V173">
        <v>17.742899999999999</v>
      </c>
      <c r="W173">
        <v>70.81</v>
      </c>
      <c r="X173">
        <v>73.862499999999997</v>
      </c>
      <c r="Y173">
        <v>83.350999999999999</v>
      </c>
      <c r="Z173">
        <v>56.006900000000002</v>
      </c>
      <c r="AA173">
        <v>31.013400000000001</v>
      </c>
      <c r="AE173">
        <v>-0.20544994343002831</v>
      </c>
      <c r="AF173">
        <v>0.80012906729663436</v>
      </c>
      <c r="AG173">
        <v>0.21819344804752352</v>
      </c>
      <c r="AH173">
        <v>0.66483263189936792</v>
      </c>
      <c r="AI173">
        <v>1.1353938575763053E-2</v>
      </c>
      <c r="AJ173">
        <v>-1.5638293555941426E-2</v>
      </c>
      <c r="AK173">
        <v>0.24557014147221987</v>
      </c>
      <c r="AL173">
        <v>0.16437480693503484</v>
      </c>
    </row>
    <row r="174" spans="1:38" x14ac:dyDescent="0.2">
      <c r="A174" s="1">
        <v>171</v>
      </c>
      <c r="B174" s="1">
        <v>19.263200000000001</v>
      </c>
      <c r="C174" s="1">
        <v>57.596499999999999</v>
      </c>
      <c r="D174" s="1">
        <v>162.2629</v>
      </c>
      <c r="E174" s="1">
        <v>51.293199999999999</v>
      </c>
      <c r="F174" s="1">
        <v>36.4465</v>
      </c>
      <c r="G174" s="1">
        <v>68.8566</v>
      </c>
      <c r="H174" s="1"/>
      <c r="I174" s="1"/>
      <c r="J174" s="1"/>
      <c r="K174" s="1">
        <f t="shared" si="16"/>
        <v>-1.7890191239975466E-2</v>
      </c>
      <c r="L174" s="1">
        <f t="shared" si="17"/>
        <v>-0.36248370485149672</v>
      </c>
      <c r="M174" s="1">
        <f t="shared" si="18"/>
        <v>9.0461003426396319E-2</v>
      </c>
      <c r="N174" s="1">
        <f t="shared" si="19"/>
        <v>0.5843382791352264</v>
      </c>
      <c r="O174" s="1">
        <f t="shared" si="20"/>
        <v>-0.10647253044230316</v>
      </c>
      <c r="P174" s="1">
        <f t="shared" si="21"/>
        <v>0.2102760427479729</v>
      </c>
      <c r="Q174" s="1">
        <f t="shared" si="22"/>
        <v>6.6371483129303369E-2</v>
      </c>
      <c r="R174">
        <f t="shared" si="23"/>
        <v>0.13044414948998059</v>
      </c>
      <c r="V174">
        <v>16.450900000000001</v>
      </c>
      <c r="W174">
        <v>67.735600000000005</v>
      </c>
      <c r="X174">
        <v>58.865600000000001</v>
      </c>
      <c r="Y174">
        <v>89.319900000000004</v>
      </c>
      <c r="Z174">
        <v>52.414400000000001</v>
      </c>
      <c r="AA174">
        <v>23.464300000000001</v>
      </c>
      <c r="AE174">
        <v>-0.2633073778453946</v>
      </c>
      <c r="AF174">
        <v>0.7219717900123982</v>
      </c>
      <c r="AG174">
        <v>-2.9146207677965077E-2</v>
      </c>
      <c r="AH174">
        <v>0.78405399092978323</v>
      </c>
      <c r="AI174">
        <v>-5.3518229395208915E-2</v>
      </c>
      <c r="AJ174">
        <v>-0.25524584893899654</v>
      </c>
      <c r="AK174">
        <v>0.15080135284743601</v>
      </c>
      <c r="AL174">
        <v>0.19474192829408338</v>
      </c>
    </row>
    <row r="175" spans="1:38" x14ac:dyDescent="0.2">
      <c r="A175" s="1">
        <v>172</v>
      </c>
      <c r="B175" s="1">
        <v>10.684200000000001</v>
      </c>
      <c r="C175" s="1">
        <v>57.595300000000002</v>
      </c>
      <c r="D175" s="1">
        <v>171.81030000000001</v>
      </c>
      <c r="E175" s="1">
        <v>61.398099999999999</v>
      </c>
      <c r="F175" s="1">
        <v>40.958599999999997</v>
      </c>
      <c r="G175" s="1">
        <v>72.322699999999998</v>
      </c>
      <c r="H175" s="1"/>
      <c r="I175" s="1"/>
      <c r="J175" s="1"/>
      <c r="K175" s="1">
        <f t="shared" si="16"/>
        <v>-0.45527962027317093</v>
      </c>
      <c r="L175" s="1">
        <f t="shared" si="17"/>
        <v>-0.362496987248069</v>
      </c>
      <c r="M175" s="1">
        <f t="shared" si="18"/>
        <v>0.15462272729619767</v>
      </c>
      <c r="N175" s="1">
        <f t="shared" si="19"/>
        <v>0.8964572320731119</v>
      </c>
      <c r="O175" s="1">
        <f t="shared" si="20"/>
        <v>4.1467415149843943E-3</v>
      </c>
      <c r="P175" s="1">
        <f t="shared" si="21"/>
        <v>0.27119885612779043</v>
      </c>
      <c r="Q175" s="1">
        <f t="shared" si="22"/>
        <v>8.4774824915140726E-2</v>
      </c>
      <c r="R175">
        <f t="shared" si="23"/>
        <v>0.19972253624520916</v>
      </c>
      <c r="V175">
        <v>18.2881</v>
      </c>
      <c r="X175">
        <v>62.65</v>
      </c>
      <c r="Y175">
        <v>85.740399999999994</v>
      </c>
      <c r="Z175">
        <v>49.342500000000001</v>
      </c>
      <c r="AE175">
        <v>-0.18103518085784737</v>
      </c>
      <c r="AF175">
        <v>-1</v>
      </c>
      <c r="AG175">
        <v>3.3268837639903202E-2</v>
      </c>
      <c r="AH175">
        <v>0.71255792722468303</v>
      </c>
      <c r="AI175">
        <v>-0.10898957603126422</v>
      </c>
      <c r="AJ175">
        <v>-1</v>
      </c>
      <c r="AK175">
        <v>-0.25736633200408754</v>
      </c>
      <c r="AL175">
        <v>0.26808416007570746</v>
      </c>
    </row>
    <row r="176" spans="1:38" x14ac:dyDescent="0.2">
      <c r="A176" s="1">
        <v>173</v>
      </c>
      <c r="B176" s="1">
        <v>14.297000000000001</v>
      </c>
      <c r="C176" s="1"/>
      <c r="D176" s="1">
        <v>166.101</v>
      </c>
      <c r="E176" s="1">
        <v>55.996899999999997</v>
      </c>
      <c r="F176" s="1">
        <v>40.703200000000002</v>
      </c>
      <c r="G176" s="1">
        <v>77.723699999999994</v>
      </c>
      <c r="H176" s="1"/>
      <c r="I176" s="1"/>
      <c r="J176" s="1"/>
      <c r="K176" s="1">
        <f t="shared" si="16"/>
        <v>-0.27108559658612946</v>
      </c>
      <c r="L176" s="1">
        <f t="shared" si="17"/>
        <v>-1</v>
      </c>
      <c r="M176" s="1">
        <f t="shared" si="18"/>
        <v>0.11625432018118653</v>
      </c>
      <c r="N176" s="1">
        <f t="shared" si="19"/>
        <v>0.72962560695974032</v>
      </c>
      <c r="O176" s="1">
        <f t="shared" si="20"/>
        <v>-2.1146804521463558E-3</v>
      </c>
      <c r="P176" s="1">
        <f t="shared" si="21"/>
        <v>0.36613094552636366</v>
      </c>
      <c r="Q176" s="1">
        <f t="shared" si="22"/>
        <v>-1.0198234061830874E-2</v>
      </c>
      <c r="R176">
        <f t="shared" si="23"/>
        <v>0.24171528094338468</v>
      </c>
      <c r="V176">
        <v>17.882400000000001</v>
      </c>
      <c r="X176">
        <v>61.8125</v>
      </c>
      <c r="Y176">
        <v>76.047499999999999</v>
      </c>
      <c r="Z176">
        <v>52.606200000000001</v>
      </c>
      <c r="AE176">
        <v>-0.19920295263982421</v>
      </c>
      <c r="AF176">
        <v>-1</v>
      </c>
      <c r="AG176">
        <v>1.9456185580471158E-2</v>
      </c>
      <c r="AH176">
        <v>0.51895429658153092</v>
      </c>
      <c r="AI176">
        <v>-5.0054768903397509E-2</v>
      </c>
      <c r="AJ176">
        <v>-1</v>
      </c>
      <c r="AK176">
        <v>-0.28514120656353664</v>
      </c>
      <c r="AL176">
        <v>0.2465796933545768</v>
      </c>
    </row>
    <row r="177" spans="1:38" x14ac:dyDescent="0.2">
      <c r="A177" s="1">
        <v>174</v>
      </c>
      <c r="B177" s="1">
        <v>15.748100000000001</v>
      </c>
      <c r="C177" s="1"/>
      <c r="D177" s="1">
        <v>182.61439999999999</v>
      </c>
      <c r="E177" s="1">
        <v>46.024700000000003</v>
      </c>
      <c r="F177" s="1">
        <v>39.894199999999998</v>
      </c>
      <c r="G177" s="1">
        <v>69.137699999999995</v>
      </c>
      <c r="H177" s="1"/>
      <c r="I177" s="1"/>
      <c r="J177" s="1"/>
      <c r="K177" s="1">
        <f t="shared" si="16"/>
        <v>-0.19710310439938628</v>
      </c>
      <c r="L177" s="1">
        <f t="shared" si="17"/>
        <v>-1</v>
      </c>
      <c r="M177" s="1">
        <f t="shared" si="18"/>
        <v>0.22722989583021933</v>
      </c>
      <c r="N177" s="1">
        <f t="shared" si="19"/>
        <v>0.42160547588598601</v>
      </c>
      <c r="O177" s="1">
        <f t="shared" si="20"/>
        <v>-2.1948237113888384E-2</v>
      </c>
      <c r="P177" s="1">
        <f t="shared" si="21"/>
        <v>0.21521687043357526</v>
      </c>
      <c r="Q177" s="1">
        <f t="shared" si="22"/>
        <v>-5.9166516560582326E-2</v>
      </c>
      <c r="R177">
        <f t="shared" si="23"/>
        <v>0.20768808367036731</v>
      </c>
      <c r="X177">
        <v>48.553100000000001</v>
      </c>
      <c r="Y177">
        <v>89.937799999999996</v>
      </c>
      <c r="Z177">
        <v>57.0548</v>
      </c>
      <c r="AE177">
        <v>-1</v>
      </c>
      <c r="AF177">
        <v>-1</v>
      </c>
      <c r="AG177">
        <v>-0.199227371096345</v>
      </c>
      <c r="AH177">
        <v>0.7963957754704678</v>
      </c>
      <c r="AI177">
        <v>3.0276567613141313E-2</v>
      </c>
      <c r="AJ177">
        <v>-1</v>
      </c>
      <c r="AK177">
        <v>-0.39542583800212255</v>
      </c>
      <c r="AL177">
        <v>0.30203117316868228</v>
      </c>
    </row>
    <row r="178" spans="1:38" x14ac:dyDescent="0.2">
      <c r="A178" s="1">
        <v>175</v>
      </c>
      <c r="B178" s="1">
        <v>14.537599999999999</v>
      </c>
      <c r="C178" s="1"/>
      <c r="D178" s="1">
        <v>169.9186</v>
      </c>
      <c r="E178" s="1">
        <v>56.3611</v>
      </c>
      <c r="F178" s="1">
        <v>39.590600000000002</v>
      </c>
      <c r="G178" s="1">
        <v>71.575400000000002</v>
      </c>
      <c r="H178" s="1"/>
      <c r="I178" s="1"/>
      <c r="J178" s="1"/>
      <c r="K178" s="1">
        <f t="shared" si="16"/>
        <v>-0.2588189108855366</v>
      </c>
      <c r="L178" s="1">
        <f t="shared" si="17"/>
        <v>-1</v>
      </c>
      <c r="M178" s="1">
        <f t="shared" si="18"/>
        <v>0.14190987007386446</v>
      </c>
      <c r="N178" s="1">
        <f t="shared" si="19"/>
        <v>0.74087497337207286</v>
      </c>
      <c r="O178" s="1">
        <f t="shared" si="20"/>
        <v>-2.9391336993375112E-2</v>
      </c>
      <c r="P178" s="1">
        <f t="shared" si="21"/>
        <v>0.25806374218452932</v>
      </c>
      <c r="Q178" s="1">
        <f t="shared" si="22"/>
        <v>-2.456027704140748E-2</v>
      </c>
      <c r="R178">
        <f t="shared" si="23"/>
        <v>0.23803801296542701</v>
      </c>
      <c r="X178">
        <v>53.375</v>
      </c>
      <c r="Y178">
        <v>85.654499999999999</v>
      </c>
      <c r="Z178">
        <v>53.411000000000001</v>
      </c>
      <c r="AE178">
        <v>-1</v>
      </c>
      <c r="AF178">
        <v>-1</v>
      </c>
      <c r="AG178">
        <v>-0.11970112994365786</v>
      </c>
      <c r="AH178">
        <v>0.7108421814858179</v>
      </c>
      <c r="AI178">
        <v>-3.5521958664555972E-2</v>
      </c>
      <c r="AJ178">
        <v>-1</v>
      </c>
      <c r="AK178">
        <v>-0.40739681785373261</v>
      </c>
      <c r="AL178">
        <v>0.29011800896948742</v>
      </c>
    </row>
    <row r="179" spans="1:38" x14ac:dyDescent="0.2">
      <c r="A179" s="1">
        <v>176</v>
      </c>
      <c r="B179" s="1">
        <v>14.0451</v>
      </c>
      <c r="C179" s="1"/>
      <c r="D179" s="1">
        <v>163.1268</v>
      </c>
      <c r="E179" s="1">
        <v>60.351900000000001</v>
      </c>
      <c r="F179" s="1">
        <v>43.396999999999998</v>
      </c>
      <c r="G179" s="1">
        <v>69.643799999999999</v>
      </c>
      <c r="H179" s="1"/>
      <c r="I179" s="1"/>
      <c r="J179" s="1"/>
      <c r="K179" s="1">
        <f t="shared" si="16"/>
        <v>-0.2839283984480554</v>
      </c>
      <c r="L179" s="1">
        <f t="shared" si="17"/>
        <v>-1</v>
      </c>
      <c r="M179" s="1">
        <f t="shared" si="18"/>
        <v>9.6266700605850561E-2</v>
      </c>
      <c r="N179" s="1">
        <f t="shared" si="19"/>
        <v>0.86414233053389666</v>
      </c>
      <c r="O179" s="1">
        <f t="shared" si="20"/>
        <v>6.3926895487779842E-2</v>
      </c>
      <c r="P179" s="1">
        <f t="shared" si="21"/>
        <v>0.22411246947905172</v>
      </c>
      <c r="Q179" s="1">
        <f t="shared" si="22"/>
        <v>-5.913333723579421E-3</v>
      </c>
      <c r="R179">
        <f t="shared" si="23"/>
        <v>0.25104633186988379</v>
      </c>
      <c r="X179">
        <v>50.340600000000002</v>
      </c>
      <c r="Y179">
        <v>72.034700000000001</v>
      </c>
      <c r="Z179">
        <v>54.5685</v>
      </c>
      <c r="AE179">
        <v>-1</v>
      </c>
      <c r="AF179">
        <v>-1</v>
      </c>
      <c r="AG179">
        <v>-0.16974663610382579</v>
      </c>
      <c r="AH179">
        <v>0.43880360390494894</v>
      </c>
      <c r="AI179">
        <v>-1.4620209346142624E-2</v>
      </c>
      <c r="AJ179">
        <v>-1</v>
      </c>
      <c r="AK179">
        <v>-0.45759387359083653</v>
      </c>
      <c r="AL179">
        <v>0.2559442227584402</v>
      </c>
    </row>
    <row r="180" spans="1:38" x14ac:dyDescent="0.2">
      <c r="A180" s="1">
        <v>177</v>
      </c>
      <c r="B180" s="1"/>
      <c r="C180" s="1"/>
      <c r="D180" s="1">
        <v>168.42060000000001</v>
      </c>
      <c r="E180" s="1">
        <v>50.231499999999997</v>
      </c>
      <c r="F180" s="1">
        <v>40.9604</v>
      </c>
      <c r="G180" s="1">
        <v>65.216800000000006</v>
      </c>
      <c r="H180" s="1"/>
      <c r="I180" s="1"/>
      <c r="J180" s="1"/>
      <c r="K180" s="1">
        <f t="shared" si="16"/>
        <v>-1</v>
      </c>
      <c r="L180" s="1">
        <f t="shared" si="17"/>
        <v>-1</v>
      </c>
      <c r="M180" s="1">
        <f t="shared" si="18"/>
        <v>0.1318428086375612</v>
      </c>
      <c r="N180" s="1">
        <f t="shared" si="19"/>
        <v>0.55154461543403643</v>
      </c>
      <c r="O180" s="1">
        <f t="shared" si="20"/>
        <v>4.1908705656533594E-3</v>
      </c>
      <c r="P180" s="1">
        <f t="shared" si="21"/>
        <v>0.14630014587833273</v>
      </c>
      <c r="Q180" s="1">
        <f t="shared" si="22"/>
        <v>-0.19435359324740276</v>
      </c>
      <c r="R180">
        <f t="shared" si="23"/>
        <v>0.26560405179105595</v>
      </c>
      <c r="X180">
        <v>56.25</v>
      </c>
      <c r="Y180">
        <v>82.100499999999997</v>
      </c>
      <c r="Z180">
        <v>57.712299999999999</v>
      </c>
      <c r="AE180">
        <v>-1</v>
      </c>
      <c r="AF180">
        <v>-1</v>
      </c>
      <c r="AG180">
        <v>-7.2284563172473157E-2</v>
      </c>
      <c r="AH180">
        <v>0.63985544858794796</v>
      </c>
      <c r="AI180">
        <v>4.2149483532671998E-2</v>
      </c>
      <c r="AJ180">
        <v>-1</v>
      </c>
      <c r="AK180">
        <v>-0.39837993850864223</v>
      </c>
      <c r="AL180">
        <v>0.28659944054876157</v>
      </c>
    </row>
    <row r="181" spans="1:38" x14ac:dyDescent="0.2">
      <c r="A181" s="1">
        <v>178</v>
      </c>
      <c r="B181" s="1"/>
      <c r="C181" s="1"/>
      <c r="D181" s="1">
        <v>185.8124</v>
      </c>
      <c r="E181" s="1">
        <v>53.3735</v>
      </c>
      <c r="F181" s="1"/>
      <c r="G181" s="1">
        <v>62.429499999999997</v>
      </c>
      <c r="H181" s="1"/>
      <c r="I181" s="1"/>
      <c r="J181" s="1"/>
      <c r="K181" s="1">
        <f t="shared" si="16"/>
        <v>-1</v>
      </c>
      <c r="L181" s="1">
        <f t="shared" si="17"/>
        <v>-1</v>
      </c>
      <c r="M181" s="1">
        <f t="shared" si="18"/>
        <v>0.2487215263197374</v>
      </c>
      <c r="N181" s="1">
        <f t="shared" si="19"/>
        <v>0.64859433884850248</v>
      </c>
      <c r="O181" s="1">
        <f t="shared" si="20"/>
        <v>-1</v>
      </c>
      <c r="P181" s="1">
        <f t="shared" si="21"/>
        <v>9.7308438272214567E-2</v>
      </c>
      <c r="Q181" s="1">
        <f t="shared" si="22"/>
        <v>-0.33422928275992425</v>
      </c>
      <c r="R181">
        <f t="shared" si="23"/>
        <v>0.30668934692262811</v>
      </c>
      <c r="X181">
        <v>57.215600000000002</v>
      </c>
      <c r="Y181">
        <v>88.692899999999995</v>
      </c>
      <c r="Z181">
        <v>48.287700000000001</v>
      </c>
      <c r="AE181">
        <v>-1</v>
      </c>
      <c r="AF181">
        <v>-1</v>
      </c>
      <c r="AG181">
        <v>-5.635919382490584E-2</v>
      </c>
      <c r="AH181">
        <v>0.77153044519906711</v>
      </c>
      <c r="AI181">
        <v>-0.12803680296954709</v>
      </c>
      <c r="AJ181">
        <v>-1</v>
      </c>
      <c r="AK181">
        <v>-0.40214425859923097</v>
      </c>
      <c r="AL181">
        <v>0.29690116094790292</v>
      </c>
    </row>
    <row r="182" spans="1:38" x14ac:dyDescent="0.2">
      <c r="A182" s="1">
        <v>179</v>
      </c>
      <c r="B182" s="1"/>
      <c r="C182" s="1"/>
      <c r="D182" s="1"/>
      <c r="E182" s="1"/>
      <c r="F182" s="1"/>
      <c r="G182" s="1">
        <v>60.443399999999997</v>
      </c>
      <c r="H182" s="1"/>
      <c r="I182" s="1"/>
      <c r="J182" s="1"/>
      <c r="K182" s="1">
        <f t="shared" si="16"/>
        <v>-1</v>
      </c>
      <c r="L182" s="1">
        <f t="shared" si="17"/>
        <v>-1</v>
      </c>
      <c r="M182" s="1">
        <f t="shared" si="18"/>
        <v>-1</v>
      </c>
      <c r="N182" s="1">
        <f t="shared" si="19"/>
        <v>-1</v>
      </c>
      <c r="O182" s="1">
        <f t="shared" si="20"/>
        <v>-1</v>
      </c>
      <c r="P182" s="1">
        <f t="shared" si="21"/>
        <v>6.2399232059567572E-2</v>
      </c>
      <c r="Q182" s="1">
        <f t="shared" si="22"/>
        <v>-0.8229334613234055</v>
      </c>
      <c r="R182">
        <f t="shared" si="23"/>
        <v>0.17706653867659461</v>
      </c>
      <c r="X182">
        <v>56.028100000000002</v>
      </c>
      <c r="Y182">
        <v>70.442400000000006</v>
      </c>
      <c r="Z182">
        <v>46.25</v>
      </c>
      <c r="AE182">
        <v>-1</v>
      </c>
      <c r="AF182">
        <v>-1</v>
      </c>
      <c r="AG182">
        <v>-7.5944297491264745E-2</v>
      </c>
      <c r="AH182">
        <v>0.40699939040093158</v>
      </c>
      <c r="AI182">
        <v>-0.16483291060335353</v>
      </c>
      <c r="AJ182">
        <v>-1</v>
      </c>
      <c r="AK182">
        <v>-0.47229630294894775</v>
      </c>
      <c r="AL182">
        <v>0.24901158887694899</v>
      </c>
    </row>
    <row r="183" spans="1:38" x14ac:dyDescent="0.2">
      <c r="A183" s="1">
        <v>180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X183">
        <v>53.531199999999998</v>
      </c>
      <c r="Y183">
        <v>82.34</v>
      </c>
      <c r="Z183">
        <v>47.849299999999999</v>
      </c>
      <c r="AE183">
        <v>-1</v>
      </c>
      <c r="AF183">
        <v>-1</v>
      </c>
      <c r="AG183">
        <v>-0.11712496725508083</v>
      </c>
      <c r="AH183">
        <v>0.64463916342448158</v>
      </c>
      <c r="AI183">
        <v>-0.13595328409368743</v>
      </c>
      <c r="AJ183">
        <v>-1</v>
      </c>
      <c r="AK183">
        <v>-0.43473984798738113</v>
      </c>
      <c r="AL183">
        <v>0.27771500930884951</v>
      </c>
    </row>
  </sheetData>
  <phoneticPr fontId="1" type="noConversion"/>
  <conditionalFormatting sqref="R3:R182">
    <cfRule type="expression" dxfId="0" priority="1">
      <formula>R3=MAX($G$3:$G$146)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BAC6-91BE-4F67-98C4-960B36AF0A5B}">
  <dimension ref="A6:AH23"/>
  <sheetViews>
    <sheetView topLeftCell="H1" workbookViewId="0">
      <selection activeCell="X7" sqref="X7:Y7"/>
    </sheetView>
  </sheetViews>
  <sheetFormatPr defaultRowHeight="14.25" x14ac:dyDescent="0.2"/>
  <cols>
    <col min="1" max="1" width="23.5" customWidth="1"/>
    <col min="13" max="13" width="23.875" customWidth="1"/>
  </cols>
  <sheetData>
    <row r="6" spans="1:34" x14ac:dyDescent="0.2">
      <c r="A6" s="4" t="s">
        <v>44</v>
      </c>
      <c r="B6" s="4">
        <v>6.25</v>
      </c>
      <c r="C6" s="4">
        <v>12.5</v>
      </c>
      <c r="D6" s="4">
        <v>25</v>
      </c>
      <c r="E6" s="4">
        <v>50</v>
      </c>
      <c r="F6" s="4">
        <v>100</v>
      </c>
      <c r="G6" s="4">
        <v>200</v>
      </c>
      <c r="H6" s="4">
        <v>400</v>
      </c>
      <c r="I6" s="4">
        <v>800</v>
      </c>
      <c r="M6" s="4" t="s">
        <v>44</v>
      </c>
      <c r="N6" s="4">
        <v>6.25</v>
      </c>
      <c r="O6" s="4">
        <v>12.5</v>
      </c>
      <c r="P6" s="4">
        <v>25</v>
      </c>
      <c r="Q6" s="4">
        <v>50</v>
      </c>
      <c r="R6" s="4">
        <v>100</v>
      </c>
      <c r="S6" s="4">
        <v>200</v>
      </c>
      <c r="T6" s="4">
        <v>400</v>
      </c>
      <c r="U6" s="4">
        <v>800</v>
      </c>
    </row>
    <row r="7" spans="1:34" x14ac:dyDescent="0.2">
      <c r="A7" s="13" t="s">
        <v>38</v>
      </c>
      <c r="B7" s="14" t="s">
        <v>26</v>
      </c>
      <c r="C7" s="14" t="s">
        <v>27</v>
      </c>
      <c r="D7" s="14" t="s">
        <v>28</v>
      </c>
      <c r="E7" s="14" t="s">
        <v>29</v>
      </c>
      <c r="F7" s="14" t="s">
        <v>30</v>
      </c>
      <c r="G7" s="14" t="s">
        <v>30</v>
      </c>
      <c r="H7" s="14" t="s">
        <v>30</v>
      </c>
      <c r="I7" s="14" t="s">
        <v>30</v>
      </c>
      <c r="M7" s="13" t="s">
        <v>38</v>
      </c>
      <c r="N7" s="15">
        <f>3/10</f>
        <v>0.3</v>
      </c>
      <c r="O7" s="15">
        <f>6/10</f>
        <v>0.6</v>
      </c>
      <c r="P7" s="15">
        <f>7/10</f>
        <v>0.7</v>
      </c>
      <c r="Q7" s="15">
        <f>8/10</f>
        <v>0.8</v>
      </c>
      <c r="R7" s="15">
        <f t="shared" ref="R7:U8" si="0">10/10</f>
        <v>1</v>
      </c>
      <c r="S7" s="15">
        <f t="shared" si="0"/>
        <v>1</v>
      </c>
      <c r="T7" s="15">
        <f t="shared" si="0"/>
        <v>1</v>
      </c>
      <c r="U7" s="15">
        <f t="shared" si="0"/>
        <v>1</v>
      </c>
      <c r="W7" s="7" t="s">
        <v>45</v>
      </c>
      <c r="X7" s="7" t="s">
        <v>21</v>
      </c>
      <c r="Y7" s="7" t="s">
        <v>20</v>
      </c>
      <c r="Z7" s="8" t="s">
        <v>65</v>
      </c>
      <c r="AA7" s="5"/>
      <c r="AD7" s="7" t="s">
        <v>45</v>
      </c>
      <c r="AE7" s="7" t="s">
        <v>21</v>
      </c>
      <c r="AF7" s="7" t="s">
        <v>20</v>
      </c>
      <c r="AG7" s="8" t="s">
        <v>65</v>
      </c>
      <c r="AH7" s="5"/>
    </row>
    <row r="8" spans="1:34" x14ac:dyDescent="0.2">
      <c r="A8" s="13"/>
      <c r="B8" s="14" t="s">
        <v>31</v>
      </c>
      <c r="C8" s="14" t="s">
        <v>26</v>
      </c>
      <c r="D8" s="14" t="s">
        <v>32</v>
      </c>
      <c r="E8" s="14" t="s">
        <v>33</v>
      </c>
      <c r="F8" s="14" t="s">
        <v>33</v>
      </c>
      <c r="G8" s="14" t="s">
        <v>30</v>
      </c>
      <c r="H8" s="14" t="s">
        <v>30</v>
      </c>
      <c r="I8" s="14" t="s">
        <v>30</v>
      </c>
      <c r="M8" s="13"/>
      <c r="N8" s="15">
        <f>1/10</f>
        <v>0.1</v>
      </c>
      <c r="O8" s="15">
        <f>3/10</f>
        <v>0.3</v>
      </c>
      <c r="P8" s="15">
        <f>4/10</f>
        <v>0.4</v>
      </c>
      <c r="Q8" s="15">
        <f>9/10</f>
        <v>0.9</v>
      </c>
      <c r="R8" s="15">
        <f>9/10</f>
        <v>0.9</v>
      </c>
      <c r="S8" s="15">
        <f t="shared" si="0"/>
        <v>1</v>
      </c>
      <c r="T8" s="15">
        <f t="shared" si="0"/>
        <v>1</v>
      </c>
      <c r="U8" s="15">
        <f t="shared" si="0"/>
        <v>1</v>
      </c>
      <c r="W8" s="11" t="s">
        <v>67</v>
      </c>
      <c r="X8" s="19" t="s">
        <v>68</v>
      </c>
      <c r="Y8" s="19" t="s">
        <v>51</v>
      </c>
      <c r="Z8" s="12" t="s">
        <v>69</v>
      </c>
      <c r="AA8" s="5"/>
      <c r="AD8" s="9" t="s">
        <v>46</v>
      </c>
      <c r="AE8" s="17"/>
      <c r="AF8" s="17"/>
      <c r="AG8" s="18" t="s">
        <v>66</v>
      </c>
      <c r="AH8" s="5"/>
    </row>
    <row r="9" spans="1:34" x14ac:dyDescent="0.2">
      <c r="A9" s="13"/>
      <c r="B9" s="14" t="s">
        <v>26</v>
      </c>
      <c r="C9" s="14" t="s">
        <v>28</v>
      </c>
      <c r="D9" s="14" t="s">
        <v>28</v>
      </c>
      <c r="E9" s="14" t="s">
        <v>29</v>
      </c>
      <c r="F9" s="14" t="s">
        <v>30</v>
      </c>
      <c r="G9" s="14" t="s">
        <v>30</v>
      </c>
      <c r="H9" s="14" t="s">
        <v>30</v>
      </c>
      <c r="I9" s="14" t="s">
        <v>30</v>
      </c>
      <c r="M9" s="13"/>
      <c r="N9" s="15">
        <f>3/10</f>
        <v>0.3</v>
      </c>
      <c r="O9" s="15">
        <f>7/10</f>
        <v>0.7</v>
      </c>
      <c r="P9" s="15">
        <f>7/10</f>
        <v>0.7</v>
      </c>
      <c r="Q9" s="15">
        <f>8/10</f>
        <v>0.8</v>
      </c>
      <c r="R9" s="15">
        <f t="shared" ref="R9:U9" si="1">10/10</f>
        <v>1</v>
      </c>
      <c r="S9" s="15">
        <f t="shared" si="1"/>
        <v>1</v>
      </c>
      <c r="T9" s="15">
        <f t="shared" si="1"/>
        <v>1</v>
      </c>
      <c r="U9" s="15">
        <f t="shared" si="1"/>
        <v>1</v>
      </c>
      <c r="AA9" s="5"/>
      <c r="AD9" s="9" t="s">
        <v>47</v>
      </c>
      <c r="AE9" s="17" t="s">
        <v>48</v>
      </c>
      <c r="AF9" s="17">
        <v>4.9799999999999997E-2</v>
      </c>
      <c r="AG9" s="18"/>
      <c r="AH9" s="5"/>
    </row>
    <row r="10" spans="1:34" x14ac:dyDescent="0.2">
      <c r="A10" s="13"/>
      <c r="B10" s="14" t="s">
        <v>34</v>
      </c>
      <c r="C10" s="14" t="s">
        <v>34</v>
      </c>
      <c r="D10" s="14" t="s">
        <v>35</v>
      </c>
      <c r="E10" s="14" t="s">
        <v>36</v>
      </c>
      <c r="F10" s="14" t="s">
        <v>37</v>
      </c>
      <c r="G10" s="14" t="s">
        <v>37</v>
      </c>
      <c r="H10" s="14" t="s">
        <v>37</v>
      </c>
      <c r="I10" s="14" t="s">
        <v>37</v>
      </c>
      <c r="M10" s="13"/>
      <c r="N10" s="15">
        <f>3/12</f>
        <v>0.25</v>
      </c>
      <c r="O10" s="15">
        <f>3/12</f>
        <v>0.25</v>
      </c>
      <c r="P10" s="15">
        <f>8/12</f>
        <v>0.66666666666666663</v>
      </c>
      <c r="Q10" s="15">
        <f>11/12</f>
        <v>0.91666666666666663</v>
      </c>
      <c r="R10" s="15">
        <f t="shared" ref="R10:U10" si="2">12/12</f>
        <v>1</v>
      </c>
      <c r="S10" s="15">
        <f t="shared" si="2"/>
        <v>1</v>
      </c>
      <c r="T10" s="15">
        <f t="shared" si="2"/>
        <v>1</v>
      </c>
      <c r="U10" s="15">
        <f t="shared" si="2"/>
        <v>1</v>
      </c>
      <c r="AD10" s="9" t="s">
        <v>49</v>
      </c>
      <c r="AE10" s="17" t="s">
        <v>50</v>
      </c>
      <c r="AF10" s="17" t="s">
        <v>51</v>
      </c>
      <c r="AG10" s="18"/>
      <c r="AH10" s="5"/>
    </row>
    <row r="11" spans="1:34" x14ac:dyDescent="0.2">
      <c r="A11" s="13"/>
      <c r="B11" s="14"/>
      <c r="C11" s="14"/>
      <c r="D11" s="14"/>
      <c r="E11" s="14"/>
      <c r="F11" s="14"/>
      <c r="G11" s="14"/>
      <c r="H11" s="14"/>
      <c r="I11" s="14"/>
      <c r="M11" s="13"/>
      <c r="N11" s="16"/>
      <c r="O11" s="16"/>
      <c r="P11" s="16"/>
      <c r="Q11" s="16"/>
      <c r="R11" s="16"/>
      <c r="S11" s="16"/>
      <c r="T11" s="16"/>
      <c r="U11" s="16"/>
      <c r="AD11" s="9" t="s">
        <v>52</v>
      </c>
      <c r="AE11" s="17" t="s">
        <v>53</v>
      </c>
      <c r="AF11" s="17" t="s">
        <v>51</v>
      </c>
      <c r="AG11" s="18"/>
      <c r="AH11" s="5"/>
    </row>
    <row r="12" spans="1:34" x14ac:dyDescent="0.2">
      <c r="M12" s="4" t="s">
        <v>9</v>
      </c>
      <c r="N12" s="15">
        <f t="shared" ref="N12:U12" si="3">AVERAGE(N7:N11)</f>
        <v>0.23749999999999999</v>
      </c>
      <c r="O12" s="15">
        <f t="shared" si="3"/>
        <v>0.46249999999999997</v>
      </c>
      <c r="P12" s="15">
        <f t="shared" si="3"/>
        <v>0.6166666666666667</v>
      </c>
      <c r="Q12" s="15">
        <f t="shared" si="3"/>
        <v>0.85416666666666663</v>
      </c>
      <c r="R12" s="15">
        <f t="shared" si="3"/>
        <v>0.97499999999999998</v>
      </c>
      <c r="S12" s="15">
        <f t="shared" si="3"/>
        <v>1</v>
      </c>
      <c r="T12" s="15">
        <f t="shared" si="3"/>
        <v>1</v>
      </c>
      <c r="U12" s="15">
        <f t="shared" si="3"/>
        <v>1</v>
      </c>
      <c r="AD12" s="9" t="s">
        <v>54</v>
      </c>
      <c r="AE12" s="17" t="s">
        <v>55</v>
      </c>
      <c r="AF12" s="17" t="s">
        <v>51</v>
      </c>
      <c r="AG12" s="18"/>
      <c r="AH12" s="5"/>
    </row>
    <row r="13" spans="1:34" x14ac:dyDescent="0.2">
      <c r="M13" s="4" t="s">
        <v>10</v>
      </c>
      <c r="N13" s="4">
        <f>STDEV(N7:N11)/SQRT(COUNTA(N7:N11))</f>
        <v>4.7324236215002292E-2</v>
      </c>
      <c r="O13" s="4">
        <f t="shared" ref="O13:U13" si="4">STDEV(O7:O11)/SQRT(COUNTA(O7:O11))</f>
        <v>0.11063265039459798</v>
      </c>
      <c r="P13" s="4">
        <f t="shared" si="4"/>
        <v>7.2648315725677717E-2</v>
      </c>
      <c r="Q13" s="4">
        <f t="shared" si="4"/>
        <v>3.145764348029477E-2</v>
      </c>
      <c r="R13" s="4">
        <f t="shared" si="4"/>
        <v>2.4999999999999994E-2</v>
      </c>
      <c r="S13" s="4">
        <f t="shared" si="4"/>
        <v>0</v>
      </c>
      <c r="T13" s="4">
        <f t="shared" si="4"/>
        <v>0</v>
      </c>
      <c r="U13" s="4">
        <f t="shared" si="4"/>
        <v>0</v>
      </c>
      <c r="AD13" s="9" t="s">
        <v>56</v>
      </c>
      <c r="AE13" s="17" t="s">
        <v>57</v>
      </c>
      <c r="AF13" s="17" t="s">
        <v>51</v>
      </c>
      <c r="AG13" s="18"/>
      <c r="AH13" s="5"/>
    </row>
    <row r="14" spans="1:34" x14ac:dyDescent="0.2">
      <c r="AD14" s="9" t="s">
        <v>58</v>
      </c>
      <c r="AE14" s="17" t="s">
        <v>59</v>
      </c>
      <c r="AF14" s="17" t="s">
        <v>51</v>
      </c>
      <c r="AG14" s="18"/>
      <c r="AH14" s="5"/>
    </row>
    <row r="15" spans="1:34" x14ac:dyDescent="0.2">
      <c r="AD15" s="9" t="s">
        <v>60</v>
      </c>
      <c r="AE15" s="17" t="s">
        <v>61</v>
      </c>
      <c r="AF15" s="17">
        <v>0.4995</v>
      </c>
      <c r="AG15" s="18"/>
      <c r="AH15" s="5"/>
    </row>
    <row r="16" spans="1:34" x14ac:dyDescent="0.2">
      <c r="AD16" s="11" t="s">
        <v>62</v>
      </c>
      <c r="AE16" s="19" t="s">
        <v>63</v>
      </c>
      <c r="AF16" s="19" t="s">
        <v>64</v>
      </c>
      <c r="AG16" s="20"/>
      <c r="AH16" s="5"/>
    </row>
    <row r="17" spans="1:21" x14ac:dyDescent="0.2">
      <c r="A17" s="13" t="s">
        <v>42</v>
      </c>
      <c r="B17" s="14" t="s">
        <v>31</v>
      </c>
      <c r="C17" s="14" t="s">
        <v>31</v>
      </c>
      <c r="D17" s="14" t="s">
        <v>31</v>
      </c>
      <c r="E17" s="14" t="s">
        <v>39</v>
      </c>
      <c r="F17" s="14" t="s">
        <v>39</v>
      </c>
      <c r="G17" s="14" t="s">
        <v>27</v>
      </c>
      <c r="H17" s="14" t="s">
        <v>29</v>
      </c>
      <c r="I17" s="14" t="s">
        <v>30</v>
      </c>
      <c r="M17" s="13" t="s">
        <v>42</v>
      </c>
      <c r="N17" s="15">
        <f>1/10</f>
        <v>0.1</v>
      </c>
      <c r="O17" s="15">
        <f>1/10</f>
        <v>0.1</v>
      </c>
      <c r="P17" s="15">
        <f>1/10</f>
        <v>0.1</v>
      </c>
      <c r="Q17" s="15">
        <f>0/10</f>
        <v>0</v>
      </c>
      <c r="R17" s="15">
        <f>0/10</f>
        <v>0</v>
      </c>
      <c r="S17" s="15">
        <f>6/10</f>
        <v>0.6</v>
      </c>
      <c r="T17" s="15">
        <f>8/10</f>
        <v>0.8</v>
      </c>
      <c r="U17" s="15">
        <f t="shared" ref="U17:U19" si="5">10/10</f>
        <v>1</v>
      </c>
    </row>
    <row r="18" spans="1:21" x14ac:dyDescent="0.2">
      <c r="A18" s="13"/>
      <c r="B18" s="14" t="s">
        <v>39</v>
      </c>
      <c r="C18" s="14" t="s">
        <v>39</v>
      </c>
      <c r="D18" s="14" t="s">
        <v>39</v>
      </c>
      <c r="E18" s="14" t="s">
        <v>39</v>
      </c>
      <c r="F18" s="14" t="s">
        <v>40</v>
      </c>
      <c r="G18" s="14" t="s">
        <v>28</v>
      </c>
      <c r="H18" s="14" t="s">
        <v>33</v>
      </c>
      <c r="I18" s="14" t="s">
        <v>30</v>
      </c>
      <c r="M18" s="13"/>
      <c r="N18" s="15">
        <f>0/10</f>
        <v>0</v>
      </c>
      <c r="O18" s="15">
        <f>0/10</f>
        <v>0</v>
      </c>
      <c r="P18" s="15">
        <f>0/10</f>
        <v>0</v>
      </c>
      <c r="Q18" s="15">
        <f>0/10</f>
        <v>0</v>
      </c>
      <c r="R18" s="15">
        <f>2/10</f>
        <v>0.2</v>
      </c>
      <c r="S18" s="15">
        <f>7/10</f>
        <v>0.7</v>
      </c>
      <c r="T18" s="15">
        <f t="shared" ref="T18:T20" si="6">9/10</f>
        <v>0.9</v>
      </c>
      <c r="U18" s="15">
        <f t="shared" si="5"/>
        <v>1</v>
      </c>
    </row>
    <row r="19" spans="1:21" x14ac:dyDescent="0.2">
      <c r="A19" s="13"/>
      <c r="B19" s="14" t="s">
        <v>39</v>
      </c>
      <c r="C19" s="14" t="s">
        <v>39</v>
      </c>
      <c r="D19" s="14" t="s">
        <v>31</v>
      </c>
      <c r="E19" s="14" t="s">
        <v>31</v>
      </c>
      <c r="F19" s="14" t="s">
        <v>31</v>
      </c>
      <c r="G19" s="14" t="s">
        <v>41</v>
      </c>
      <c r="H19" s="14" t="s">
        <v>33</v>
      </c>
      <c r="I19" s="14" t="s">
        <v>30</v>
      </c>
      <c r="M19" s="13"/>
      <c r="N19" s="15">
        <f>0/10</f>
        <v>0</v>
      </c>
      <c r="O19" s="15">
        <f>0/10</f>
        <v>0</v>
      </c>
      <c r="P19" s="15">
        <f t="shared" ref="P19:R19" si="7">1/10</f>
        <v>0.1</v>
      </c>
      <c r="Q19" s="15">
        <f t="shared" si="7"/>
        <v>0.1</v>
      </c>
      <c r="R19" s="15">
        <f t="shared" si="7"/>
        <v>0.1</v>
      </c>
      <c r="S19" s="15">
        <f>5/10</f>
        <v>0.5</v>
      </c>
      <c r="T19" s="15">
        <f t="shared" si="6"/>
        <v>0.9</v>
      </c>
      <c r="U19" s="15">
        <f t="shared" si="5"/>
        <v>1</v>
      </c>
    </row>
    <row r="20" spans="1:21" x14ac:dyDescent="0.2">
      <c r="A20" s="13"/>
      <c r="B20" s="14" t="s">
        <v>31</v>
      </c>
      <c r="C20" s="14" t="s">
        <v>40</v>
      </c>
      <c r="D20" s="14" t="s">
        <v>40</v>
      </c>
      <c r="E20" s="14" t="s">
        <v>40</v>
      </c>
      <c r="F20" s="14" t="s">
        <v>40</v>
      </c>
      <c r="G20" s="14" t="s">
        <v>28</v>
      </c>
      <c r="H20" s="14" t="s">
        <v>33</v>
      </c>
      <c r="I20" s="14" t="s">
        <v>33</v>
      </c>
      <c r="M20" s="13"/>
      <c r="N20" s="15">
        <f>1/10</f>
        <v>0.1</v>
      </c>
      <c r="O20" s="15">
        <f t="shared" ref="O20:R20" si="8">2/10</f>
        <v>0.2</v>
      </c>
      <c r="P20" s="15">
        <f t="shared" si="8"/>
        <v>0.2</v>
      </c>
      <c r="Q20" s="15">
        <f t="shared" si="8"/>
        <v>0.2</v>
      </c>
      <c r="R20" s="15">
        <f t="shared" si="8"/>
        <v>0.2</v>
      </c>
      <c r="S20" s="15">
        <f>7/10</f>
        <v>0.7</v>
      </c>
      <c r="T20" s="15">
        <f t="shared" si="6"/>
        <v>0.9</v>
      </c>
      <c r="U20" s="15">
        <f>9/10</f>
        <v>0.9</v>
      </c>
    </row>
    <row r="21" spans="1:21" x14ac:dyDescent="0.2">
      <c r="A21" s="13"/>
      <c r="B21" s="14"/>
      <c r="C21" s="14"/>
      <c r="D21" s="14"/>
      <c r="E21" s="14"/>
      <c r="F21" s="14"/>
      <c r="G21" s="14"/>
      <c r="H21" s="14"/>
      <c r="I21" s="14"/>
      <c r="M21" s="13"/>
      <c r="N21" s="15"/>
      <c r="O21" s="15"/>
      <c r="P21" s="15"/>
      <c r="Q21" s="15"/>
      <c r="R21" s="15"/>
      <c r="S21" s="15"/>
      <c r="T21" s="15"/>
      <c r="U21" s="15"/>
    </row>
    <row r="22" spans="1:21" x14ac:dyDescent="0.2">
      <c r="M22" s="4" t="s">
        <v>43</v>
      </c>
      <c r="N22" s="4">
        <f t="shared" ref="N22:U22" si="9">AVERAGE(N17:N21)</f>
        <v>0.05</v>
      </c>
      <c r="O22" s="4">
        <f t="shared" si="9"/>
        <v>7.5000000000000011E-2</v>
      </c>
      <c r="P22" s="4">
        <f t="shared" si="9"/>
        <v>0.1</v>
      </c>
      <c r="Q22" s="4">
        <f t="shared" si="9"/>
        <v>7.5000000000000011E-2</v>
      </c>
      <c r="R22" s="4">
        <f t="shared" si="9"/>
        <v>0.125</v>
      </c>
      <c r="S22" s="4">
        <f t="shared" si="9"/>
        <v>0.625</v>
      </c>
      <c r="T22" s="4">
        <f t="shared" si="9"/>
        <v>0.875</v>
      </c>
      <c r="U22" s="4">
        <f t="shared" si="9"/>
        <v>0.97499999999999998</v>
      </c>
    </row>
    <row r="23" spans="1:21" x14ac:dyDescent="0.2">
      <c r="M23" s="4" t="s">
        <v>10</v>
      </c>
      <c r="N23" s="4">
        <f>STDEV(N17:N21)/SQRT(COUNTA(N17:N21))</f>
        <v>2.8867513459481291E-2</v>
      </c>
      <c r="O23" s="4">
        <f t="shared" ref="O23:U23" si="10">STDEV(O17:O21)/SQRT(COUNTA(O17:O21))</f>
        <v>4.7871355387816908E-2</v>
      </c>
      <c r="P23" s="4">
        <f t="shared" si="10"/>
        <v>4.0824829046386304E-2</v>
      </c>
      <c r="Q23" s="4">
        <f t="shared" si="10"/>
        <v>4.7871355387816908E-2</v>
      </c>
      <c r="R23" s="4">
        <f t="shared" si="10"/>
        <v>4.7871355387816929E-2</v>
      </c>
      <c r="S23" s="4">
        <f t="shared" si="10"/>
        <v>4.7871355387816783E-2</v>
      </c>
      <c r="T23" s="4">
        <f t="shared" si="10"/>
        <v>2.4999999999999994E-2</v>
      </c>
      <c r="U23" s="4">
        <f t="shared" si="10"/>
        <v>2.4999999999999994E-2</v>
      </c>
    </row>
  </sheetData>
  <mergeCells count="5">
    <mergeCell ref="A7:A11"/>
    <mergeCell ref="M7:M11"/>
    <mergeCell ref="A17:A21"/>
    <mergeCell ref="M17:M21"/>
    <mergeCell ref="AG8:AG1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9FE8-8AD4-4AD2-83E2-8F051F2917D6}">
  <dimension ref="A1:U40"/>
  <sheetViews>
    <sheetView workbookViewId="0">
      <selection activeCell="K7" sqref="K7:N8"/>
    </sheetView>
  </sheetViews>
  <sheetFormatPr defaultRowHeight="14.25" x14ac:dyDescent="0.2"/>
  <cols>
    <col min="1" max="1" width="21.125" customWidth="1"/>
  </cols>
  <sheetData>
    <row r="1" spans="1:21" x14ac:dyDescent="0.2">
      <c r="A1" s="21" t="s">
        <v>70</v>
      </c>
      <c r="B1" s="21"/>
      <c r="C1" s="21"/>
      <c r="D1" s="21"/>
      <c r="E1" s="21"/>
      <c r="F1" s="21"/>
      <c r="G1" s="21"/>
      <c r="H1" s="21"/>
      <c r="I1" s="21"/>
    </row>
    <row r="5" spans="1:21" x14ac:dyDescent="0.2">
      <c r="A5" s="21" t="s">
        <v>44</v>
      </c>
      <c r="B5" s="21">
        <v>6.25</v>
      </c>
      <c r="C5" s="21">
        <v>12.5</v>
      </c>
      <c r="D5" s="21">
        <v>25</v>
      </c>
      <c r="E5" s="21">
        <v>50</v>
      </c>
      <c r="F5" s="21">
        <v>100</v>
      </c>
      <c r="G5" s="21">
        <v>200</v>
      </c>
      <c r="H5" s="21">
        <v>400</v>
      </c>
      <c r="I5" s="21">
        <v>800</v>
      </c>
      <c r="T5" s="5"/>
      <c r="U5" s="5"/>
    </row>
    <row r="6" spans="1:21" x14ac:dyDescent="0.2">
      <c r="A6" s="24" t="s">
        <v>18</v>
      </c>
      <c r="B6" s="22" t="s">
        <v>39</v>
      </c>
      <c r="C6" s="22" t="s">
        <v>39</v>
      </c>
      <c r="D6" s="22" t="s">
        <v>39</v>
      </c>
      <c r="E6" s="22" t="s">
        <v>39</v>
      </c>
      <c r="F6" s="22" t="s">
        <v>31</v>
      </c>
      <c r="G6" s="22" t="s">
        <v>31</v>
      </c>
      <c r="H6" s="22" t="s">
        <v>26</v>
      </c>
      <c r="I6" s="22" t="s">
        <v>33</v>
      </c>
      <c r="K6" s="6"/>
      <c r="L6" s="5"/>
      <c r="M6" s="5"/>
      <c r="N6" s="5"/>
      <c r="O6" s="5"/>
      <c r="P6" s="5"/>
      <c r="Q6" s="7" t="s">
        <v>45</v>
      </c>
      <c r="R6" s="7" t="s">
        <v>21</v>
      </c>
      <c r="S6" s="7" t="s">
        <v>20</v>
      </c>
      <c r="T6" s="8" t="s">
        <v>65</v>
      </c>
      <c r="U6" s="5"/>
    </row>
    <row r="7" spans="1:21" x14ac:dyDescent="0.2">
      <c r="A7" s="24"/>
      <c r="B7" s="22" t="s">
        <v>39</v>
      </c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31</v>
      </c>
      <c r="H7" s="22" t="s">
        <v>32</v>
      </c>
      <c r="I7" s="22" t="s">
        <v>33</v>
      </c>
      <c r="K7" s="7" t="s">
        <v>45</v>
      </c>
      <c r="L7" s="7" t="s">
        <v>21</v>
      </c>
      <c r="M7" s="7" t="s">
        <v>20</v>
      </c>
      <c r="N7" s="8" t="s">
        <v>65</v>
      </c>
      <c r="O7" s="5"/>
      <c r="Q7" s="9" t="s">
        <v>71</v>
      </c>
      <c r="R7" s="17"/>
      <c r="S7" s="17"/>
      <c r="T7" s="18" t="s">
        <v>76</v>
      </c>
      <c r="U7" s="5"/>
    </row>
    <row r="8" spans="1:21" x14ac:dyDescent="0.2">
      <c r="A8" s="24"/>
      <c r="B8" s="22" t="s">
        <v>39</v>
      </c>
      <c r="C8" s="22" t="s">
        <v>39</v>
      </c>
      <c r="D8" s="22" t="s">
        <v>39</v>
      </c>
      <c r="E8" s="22" t="s">
        <v>39</v>
      </c>
      <c r="F8" s="22" t="s">
        <v>39</v>
      </c>
      <c r="G8" s="22" t="s">
        <v>40</v>
      </c>
      <c r="H8" s="22" t="s">
        <v>41</v>
      </c>
      <c r="I8" s="22" t="s">
        <v>30</v>
      </c>
      <c r="K8" s="11" t="s">
        <v>77</v>
      </c>
      <c r="L8" s="19" t="s">
        <v>78</v>
      </c>
      <c r="M8" s="19" t="s">
        <v>51</v>
      </c>
      <c r="N8" s="12" t="s">
        <v>79</v>
      </c>
      <c r="O8" s="5"/>
      <c r="Q8" s="9" t="s">
        <v>47</v>
      </c>
      <c r="R8" s="17" t="s">
        <v>72</v>
      </c>
      <c r="S8" s="17" t="s">
        <v>64</v>
      </c>
      <c r="T8" s="18"/>
      <c r="U8" s="5"/>
    </row>
    <row r="9" spans="1:21" x14ac:dyDescent="0.2">
      <c r="A9" s="24"/>
      <c r="B9" s="22" t="s">
        <v>39</v>
      </c>
      <c r="C9" s="22" t="s">
        <v>39</v>
      </c>
      <c r="D9" s="22" t="s">
        <v>39</v>
      </c>
      <c r="E9" s="22" t="s">
        <v>39</v>
      </c>
      <c r="F9" s="22" t="s">
        <v>39</v>
      </c>
      <c r="G9" s="22" t="s">
        <v>31</v>
      </c>
      <c r="H9" s="22" t="s">
        <v>26</v>
      </c>
      <c r="I9" s="22" t="s">
        <v>33</v>
      </c>
      <c r="N9" s="5"/>
      <c r="O9" s="5"/>
      <c r="Q9" s="9" t="s">
        <v>49</v>
      </c>
      <c r="R9" s="17" t="s">
        <v>73</v>
      </c>
      <c r="S9" s="17">
        <v>0.8891</v>
      </c>
      <c r="T9" s="18"/>
      <c r="U9" s="5"/>
    </row>
    <row r="10" spans="1:21" x14ac:dyDescent="0.2">
      <c r="A10" s="24"/>
      <c r="B10" s="22"/>
      <c r="C10" s="22"/>
      <c r="D10" s="22"/>
      <c r="E10" s="22"/>
      <c r="F10" s="22"/>
      <c r="G10" s="22"/>
      <c r="H10" s="22"/>
      <c r="I10" s="22"/>
      <c r="Q10" s="9" t="s">
        <v>52</v>
      </c>
      <c r="R10" s="17" t="s">
        <v>74</v>
      </c>
      <c r="S10" s="17">
        <v>0.2838</v>
      </c>
      <c r="T10" s="18"/>
      <c r="U10" s="5"/>
    </row>
    <row r="11" spans="1:21" x14ac:dyDescent="0.2">
      <c r="Q11" s="9" t="s">
        <v>54</v>
      </c>
      <c r="R11" s="17" t="s">
        <v>73</v>
      </c>
      <c r="S11" s="17">
        <v>0.8891</v>
      </c>
      <c r="T11" s="18"/>
      <c r="U11" s="5"/>
    </row>
    <row r="12" spans="1:21" x14ac:dyDescent="0.2">
      <c r="Q12" s="9" t="s">
        <v>56</v>
      </c>
      <c r="R12" s="17" t="s">
        <v>74</v>
      </c>
      <c r="S12" s="17">
        <v>0.2838</v>
      </c>
      <c r="T12" s="18"/>
      <c r="U12" s="5"/>
    </row>
    <row r="13" spans="1:21" x14ac:dyDescent="0.2">
      <c r="Q13" s="9" t="s">
        <v>58</v>
      </c>
      <c r="R13" s="17" t="s">
        <v>75</v>
      </c>
      <c r="S13" s="17" t="s">
        <v>51</v>
      </c>
      <c r="T13" s="18"/>
      <c r="U13" s="5"/>
    </row>
    <row r="14" spans="1:21" x14ac:dyDescent="0.2">
      <c r="Q14" s="9" t="s">
        <v>60</v>
      </c>
      <c r="R14" s="17" t="s">
        <v>75</v>
      </c>
      <c r="S14" s="17" t="s">
        <v>51</v>
      </c>
      <c r="T14" s="18"/>
      <c r="U14" s="5"/>
    </row>
    <row r="15" spans="1:21" x14ac:dyDescent="0.2">
      <c r="A15" s="24" t="s">
        <v>25</v>
      </c>
      <c r="B15" s="22" t="s">
        <v>31</v>
      </c>
      <c r="C15" s="22" t="s">
        <v>31</v>
      </c>
      <c r="D15" s="22" t="s">
        <v>31</v>
      </c>
      <c r="E15" s="22" t="s">
        <v>39</v>
      </c>
      <c r="F15" s="22" t="s">
        <v>39</v>
      </c>
      <c r="G15" s="22" t="s">
        <v>27</v>
      </c>
      <c r="H15" s="22" t="s">
        <v>29</v>
      </c>
      <c r="I15" s="22" t="s">
        <v>30</v>
      </c>
      <c r="Q15" s="11" t="s">
        <v>62</v>
      </c>
      <c r="R15" s="19" t="s">
        <v>72</v>
      </c>
      <c r="S15" s="19" t="s">
        <v>64</v>
      </c>
      <c r="T15" s="20"/>
      <c r="U15" s="5"/>
    </row>
    <row r="16" spans="1:21" x14ac:dyDescent="0.2">
      <c r="A16" s="24"/>
      <c r="B16" s="22" t="s">
        <v>39</v>
      </c>
      <c r="C16" s="22" t="s">
        <v>39</v>
      </c>
      <c r="D16" s="22" t="s">
        <v>39</v>
      </c>
      <c r="E16" s="22" t="s">
        <v>39</v>
      </c>
      <c r="F16" s="22" t="s">
        <v>40</v>
      </c>
      <c r="G16" s="22" t="s">
        <v>28</v>
      </c>
      <c r="H16" s="22" t="s">
        <v>33</v>
      </c>
      <c r="I16" s="22" t="s">
        <v>30</v>
      </c>
    </row>
    <row r="17" spans="1:9" x14ac:dyDescent="0.2">
      <c r="A17" s="24"/>
      <c r="B17" s="22" t="s">
        <v>39</v>
      </c>
      <c r="C17" s="22" t="s">
        <v>39</v>
      </c>
      <c r="D17" s="22" t="s">
        <v>31</v>
      </c>
      <c r="E17" s="22" t="s">
        <v>31</v>
      </c>
      <c r="F17" s="22" t="s">
        <v>31</v>
      </c>
      <c r="G17" s="22" t="s">
        <v>41</v>
      </c>
      <c r="H17" s="22" t="s">
        <v>33</v>
      </c>
      <c r="I17" s="22" t="s">
        <v>30</v>
      </c>
    </row>
    <row r="18" spans="1:9" x14ac:dyDescent="0.2">
      <c r="A18" s="24"/>
      <c r="B18" s="22" t="s">
        <v>31</v>
      </c>
      <c r="C18" s="22" t="s">
        <v>40</v>
      </c>
      <c r="D18" s="22" t="s">
        <v>40</v>
      </c>
      <c r="E18" s="22" t="s">
        <v>40</v>
      </c>
      <c r="F18" s="22" t="s">
        <v>40</v>
      </c>
      <c r="G18" s="22" t="s">
        <v>28</v>
      </c>
      <c r="H18" s="22" t="s">
        <v>33</v>
      </c>
      <c r="I18" s="22" t="s">
        <v>33</v>
      </c>
    </row>
    <row r="19" spans="1:9" x14ac:dyDescent="0.2">
      <c r="A19" s="24"/>
      <c r="B19" s="22"/>
      <c r="C19" s="22"/>
      <c r="D19" s="22"/>
      <c r="E19" s="22"/>
      <c r="F19" s="22"/>
      <c r="G19" s="22"/>
      <c r="H19" s="22"/>
      <c r="I19" s="22"/>
    </row>
    <row r="24" spans="1:9" x14ac:dyDescent="0.2">
      <c r="A24" s="21" t="s">
        <v>44</v>
      </c>
      <c r="B24" s="21">
        <v>6.25</v>
      </c>
      <c r="C24" s="21">
        <v>12.5</v>
      </c>
      <c r="D24" s="21">
        <v>25</v>
      </c>
      <c r="E24" s="21">
        <v>50</v>
      </c>
      <c r="F24" s="21">
        <v>100</v>
      </c>
      <c r="G24" s="21">
        <v>200</v>
      </c>
      <c r="H24" s="21">
        <v>400</v>
      </c>
      <c r="I24" s="21">
        <v>800</v>
      </c>
    </row>
    <row r="25" spans="1:9" x14ac:dyDescent="0.2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0.1</v>
      </c>
      <c r="G25" s="23">
        <v>0.1</v>
      </c>
      <c r="H25" s="23">
        <v>0.3</v>
      </c>
      <c r="I25" s="23">
        <v>0.9</v>
      </c>
    </row>
    <row r="26" spans="1:9" x14ac:dyDescent="0.2">
      <c r="A26" s="24"/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0.1</v>
      </c>
      <c r="H26" s="23">
        <v>0.4</v>
      </c>
      <c r="I26" s="23">
        <v>0.9</v>
      </c>
    </row>
    <row r="27" spans="1:9" x14ac:dyDescent="0.2">
      <c r="A27" s="24"/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0.2</v>
      </c>
      <c r="H27" s="23">
        <v>0.5</v>
      </c>
      <c r="I27" s="23">
        <v>1</v>
      </c>
    </row>
    <row r="28" spans="1:9" x14ac:dyDescent="0.2">
      <c r="A28" s="24"/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0.1</v>
      </c>
      <c r="H28" s="23">
        <v>0.3</v>
      </c>
      <c r="I28" s="23">
        <v>0.9</v>
      </c>
    </row>
    <row r="29" spans="1:9" x14ac:dyDescent="0.2">
      <c r="A29" s="24"/>
      <c r="B29" s="23"/>
      <c r="C29" s="23"/>
      <c r="D29" s="23"/>
      <c r="E29" s="23"/>
      <c r="F29" s="23"/>
      <c r="G29" s="23"/>
      <c r="H29" s="23"/>
      <c r="I29" s="23"/>
    </row>
    <row r="30" spans="1:9" x14ac:dyDescent="0.2">
      <c r="A30" s="21" t="s">
        <v>43</v>
      </c>
      <c r="B30" s="21">
        <v>0</v>
      </c>
      <c r="C30" s="21">
        <v>0</v>
      </c>
      <c r="D30" s="21">
        <v>0</v>
      </c>
      <c r="E30" s="21">
        <v>0</v>
      </c>
      <c r="F30" s="21">
        <v>2.5000000000000001E-2</v>
      </c>
      <c r="G30" s="21">
        <v>0.125</v>
      </c>
      <c r="H30" s="21">
        <v>0.375</v>
      </c>
      <c r="I30" s="21">
        <v>0.92499999999999993</v>
      </c>
    </row>
    <row r="31" spans="1:9" x14ac:dyDescent="0.2">
      <c r="A31" s="21" t="s">
        <v>10</v>
      </c>
      <c r="B31" s="21">
        <v>0</v>
      </c>
      <c r="C31" s="21">
        <v>0</v>
      </c>
      <c r="D31" s="21">
        <v>0</v>
      </c>
      <c r="E31" s="21">
        <v>0</v>
      </c>
      <c r="F31" s="21">
        <v>2.5000000000000001E-2</v>
      </c>
      <c r="G31" s="21">
        <v>2.5000000000000012E-2</v>
      </c>
      <c r="H31" s="21">
        <v>4.787135538781688E-2</v>
      </c>
      <c r="I31" s="21">
        <v>2.4999999999999994E-2</v>
      </c>
    </row>
    <row r="34" spans="1:9" x14ac:dyDescent="0.2">
      <c r="A34" s="24" t="s">
        <v>25</v>
      </c>
      <c r="B34" s="23">
        <v>0.1</v>
      </c>
      <c r="C34" s="23">
        <v>0.1</v>
      </c>
      <c r="D34" s="23">
        <v>0.1</v>
      </c>
      <c r="E34" s="23">
        <v>0</v>
      </c>
      <c r="F34" s="23">
        <v>0</v>
      </c>
      <c r="G34" s="23">
        <v>0.6</v>
      </c>
      <c r="H34" s="23">
        <v>0.8</v>
      </c>
      <c r="I34" s="23">
        <v>1</v>
      </c>
    </row>
    <row r="35" spans="1:9" x14ac:dyDescent="0.2">
      <c r="A35" s="24"/>
      <c r="B35" s="23">
        <v>0</v>
      </c>
      <c r="C35" s="23">
        <v>0</v>
      </c>
      <c r="D35" s="23">
        <v>0</v>
      </c>
      <c r="E35" s="23">
        <v>0</v>
      </c>
      <c r="F35" s="23">
        <v>0.2</v>
      </c>
      <c r="G35" s="23">
        <v>0.7</v>
      </c>
      <c r="H35" s="23">
        <v>0.9</v>
      </c>
      <c r="I35" s="23">
        <v>1</v>
      </c>
    </row>
    <row r="36" spans="1:9" x14ac:dyDescent="0.2">
      <c r="A36" s="24"/>
      <c r="B36" s="23">
        <v>0</v>
      </c>
      <c r="C36" s="23">
        <v>0</v>
      </c>
      <c r="D36" s="23">
        <v>0.1</v>
      </c>
      <c r="E36" s="23">
        <v>0.1</v>
      </c>
      <c r="F36" s="23">
        <v>0.1</v>
      </c>
      <c r="G36" s="23">
        <v>0.5</v>
      </c>
      <c r="H36" s="23">
        <v>0.9</v>
      </c>
      <c r="I36" s="23">
        <v>1</v>
      </c>
    </row>
    <row r="37" spans="1:9" x14ac:dyDescent="0.2">
      <c r="A37" s="24"/>
      <c r="B37" s="23">
        <v>0.1</v>
      </c>
      <c r="C37" s="23">
        <v>0.2</v>
      </c>
      <c r="D37" s="23">
        <v>0.2</v>
      </c>
      <c r="E37" s="23">
        <v>0.2</v>
      </c>
      <c r="F37" s="23">
        <v>0.2</v>
      </c>
      <c r="G37" s="23">
        <v>0.7</v>
      </c>
      <c r="H37" s="23">
        <v>0.9</v>
      </c>
      <c r="I37" s="23">
        <v>0.9</v>
      </c>
    </row>
    <row r="38" spans="1:9" x14ac:dyDescent="0.2">
      <c r="A38" s="24"/>
      <c r="B38" s="23"/>
      <c r="C38" s="23"/>
      <c r="D38" s="23"/>
      <c r="E38" s="23"/>
      <c r="F38" s="23"/>
      <c r="G38" s="23"/>
      <c r="H38" s="23"/>
      <c r="I38" s="23"/>
    </row>
    <row r="39" spans="1:9" x14ac:dyDescent="0.2">
      <c r="A39" s="21" t="s">
        <v>43</v>
      </c>
      <c r="B39" s="21">
        <v>0.05</v>
      </c>
      <c r="C39" s="21">
        <v>7.5000000000000011E-2</v>
      </c>
      <c r="D39" s="21">
        <v>0.1</v>
      </c>
      <c r="E39" s="21">
        <v>7.5000000000000011E-2</v>
      </c>
      <c r="F39" s="21">
        <v>0.125</v>
      </c>
      <c r="G39" s="21">
        <v>0.625</v>
      </c>
      <c r="H39" s="21">
        <v>0.875</v>
      </c>
      <c r="I39" s="21">
        <v>0.97499999999999998</v>
      </c>
    </row>
    <row r="40" spans="1:9" x14ac:dyDescent="0.2">
      <c r="A40" s="21" t="s">
        <v>10</v>
      </c>
      <c r="B40" s="21">
        <v>2.8867513459481291E-2</v>
      </c>
      <c r="C40" s="21">
        <v>4.7871355387816908E-2</v>
      </c>
      <c r="D40" s="21">
        <v>4.0824829046386304E-2</v>
      </c>
      <c r="E40" s="21">
        <v>4.7871355387816908E-2</v>
      </c>
      <c r="F40" s="21">
        <v>4.7871355387816929E-2</v>
      </c>
      <c r="G40" s="21">
        <v>4.7871355387816783E-2</v>
      </c>
      <c r="H40" s="21">
        <v>2.4999999999999994E-2</v>
      </c>
      <c r="I40" s="21">
        <v>2.4999999999999994E-2</v>
      </c>
    </row>
  </sheetData>
  <mergeCells count="5">
    <mergeCell ref="A6:A10"/>
    <mergeCell ref="A15:A19"/>
    <mergeCell ref="A25:A29"/>
    <mergeCell ref="A34:A38"/>
    <mergeCell ref="T7:T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FA58-37F0-4FF4-824B-79CEEBBF4CF7}">
  <dimension ref="A1:P40"/>
  <sheetViews>
    <sheetView workbookViewId="0">
      <selection activeCell="P31" sqref="P31"/>
    </sheetView>
  </sheetViews>
  <sheetFormatPr defaultRowHeight="14.25" x14ac:dyDescent="0.2"/>
  <cols>
    <col min="13" max="13" width="16" customWidth="1"/>
    <col min="14" max="14" width="21.625" customWidth="1"/>
  </cols>
  <sheetData>
    <row r="1" spans="1:9" x14ac:dyDescent="0.2">
      <c r="A1" s="21" t="s">
        <v>70</v>
      </c>
      <c r="B1" s="21"/>
      <c r="C1" s="21"/>
      <c r="D1" s="21"/>
      <c r="E1" s="21"/>
      <c r="F1" s="21"/>
      <c r="G1" s="21"/>
      <c r="H1" s="21"/>
      <c r="I1" s="21"/>
    </row>
    <row r="5" spans="1:9" x14ac:dyDescent="0.2">
      <c r="A5" s="21" t="s">
        <v>44</v>
      </c>
      <c r="B5" s="21">
        <v>6.25</v>
      </c>
      <c r="C5" s="21">
        <v>12.5</v>
      </c>
      <c r="D5" s="21">
        <v>25</v>
      </c>
      <c r="E5" s="21">
        <v>50</v>
      </c>
      <c r="F5" s="21">
        <v>100</v>
      </c>
      <c r="G5" s="21">
        <v>200</v>
      </c>
      <c r="H5" s="21">
        <v>400</v>
      </c>
      <c r="I5" s="21">
        <v>800</v>
      </c>
    </row>
    <row r="6" spans="1:9" x14ac:dyDescent="0.2">
      <c r="A6" s="24" t="s">
        <v>18</v>
      </c>
      <c r="B6" s="22" t="s">
        <v>39</v>
      </c>
      <c r="C6" s="22" t="s">
        <v>39</v>
      </c>
      <c r="D6" s="22" t="s">
        <v>39</v>
      </c>
      <c r="E6" s="22" t="s">
        <v>39</v>
      </c>
      <c r="F6" s="22" t="s">
        <v>31</v>
      </c>
      <c r="G6" s="22" t="s">
        <v>31</v>
      </c>
      <c r="H6" s="22" t="s">
        <v>26</v>
      </c>
      <c r="I6" s="22" t="s">
        <v>33</v>
      </c>
    </row>
    <row r="7" spans="1:9" x14ac:dyDescent="0.2">
      <c r="A7" s="24"/>
      <c r="B7" s="22" t="s">
        <v>39</v>
      </c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31</v>
      </c>
      <c r="H7" s="22" t="s">
        <v>32</v>
      </c>
      <c r="I7" s="22" t="s">
        <v>33</v>
      </c>
    </row>
    <row r="8" spans="1:9" x14ac:dyDescent="0.2">
      <c r="A8" s="24"/>
      <c r="B8" s="22" t="s">
        <v>39</v>
      </c>
      <c r="C8" s="22" t="s">
        <v>39</v>
      </c>
      <c r="D8" s="22" t="s">
        <v>39</v>
      </c>
      <c r="E8" s="22" t="s">
        <v>39</v>
      </c>
      <c r="F8" s="22" t="s">
        <v>39</v>
      </c>
      <c r="G8" s="22" t="s">
        <v>40</v>
      </c>
      <c r="H8" s="22" t="s">
        <v>41</v>
      </c>
      <c r="I8" s="22" t="s">
        <v>30</v>
      </c>
    </row>
    <row r="9" spans="1:9" x14ac:dyDescent="0.2">
      <c r="A9" s="24"/>
      <c r="B9" s="22" t="s">
        <v>39</v>
      </c>
      <c r="C9" s="22" t="s">
        <v>39</v>
      </c>
      <c r="D9" s="22" t="s">
        <v>39</v>
      </c>
      <c r="E9" s="22" t="s">
        <v>39</v>
      </c>
      <c r="F9" s="22" t="s">
        <v>39</v>
      </c>
      <c r="G9" s="22" t="s">
        <v>31</v>
      </c>
      <c r="H9" s="22" t="s">
        <v>26</v>
      </c>
      <c r="I9" s="22" t="s">
        <v>33</v>
      </c>
    </row>
    <row r="10" spans="1:9" x14ac:dyDescent="0.2">
      <c r="A10" s="24"/>
      <c r="B10" s="22"/>
      <c r="C10" s="22"/>
      <c r="D10" s="22"/>
      <c r="E10" s="22"/>
      <c r="F10" s="22"/>
      <c r="G10" s="22"/>
      <c r="H10" s="22"/>
      <c r="I10" s="22"/>
    </row>
    <row r="15" spans="1:9" x14ac:dyDescent="0.2">
      <c r="A15" s="24" t="s">
        <v>25</v>
      </c>
      <c r="B15" s="22" t="s">
        <v>31</v>
      </c>
      <c r="C15" s="22" t="s">
        <v>31</v>
      </c>
      <c r="D15" s="22" t="s">
        <v>31</v>
      </c>
      <c r="E15" s="22" t="s">
        <v>39</v>
      </c>
      <c r="F15" s="22" t="s">
        <v>39</v>
      </c>
      <c r="G15" s="22" t="s">
        <v>27</v>
      </c>
      <c r="H15" s="22" t="s">
        <v>29</v>
      </c>
      <c r="I15" s="22" t="s">
        <v>30</v>
      </c>
    </row>
    <row r="16" spans="1:9" x14ac:dyDescent="0.2">
      <c r="A16" s="24"/>
      <c r="B16" s="22" t="s">
        <v>39</v>
      </c>
      <c r="C16" s="22" t="s">
        <v>39</v>
      </c>
      <c r="D16" s="22" t="s">
        <v>39</v>
      </c>
      <c r="E16" s="22" t="s">
        <v>39</v>
      </c>
      <c r="F16" s="22" t="s">
        <v>40</v>
      </c>
      <c r="G16" s="22" t="s">
        <v>28</v>
      </c>
      <c r="H16" s="22" t="s">
        <v>33</v>
      </c>
      <c r="I16" s="22" t="s">
        <v>30</v>
      </c>
    </row>
    <row r="17" spans="1:16" x14ac:dyDescent="0.2">
      <c r="A17" s="24"/>
      <c r="B17" s="22" t="s">
        <v>39</v>
      </c>
      <c r="C17" s="22" t="s">
        <v>39</v>
      </c>
      <c r="D17" s="22" t="s">
        <v>31</v>
      </c>
      <c r="E17" s="22" t="s">
        <v>31</v>
      </c>
      <c r="F17" s="22" t="s">
        <v>31</v>
      </c>
      <c r="G17" s="22" t="s">
        <v>41</v>
      </c>
      <c r="H17" s="22" t="s">
        <v>33</v>
      </c>
      <c r="I17" s="22" t="s">
        <v>30</v>
      </c>
    </row>
    <row r="18" spans="1:16" x14ac:dyDescent="0.2">
      <c r="A18" s="24"/>
      <c r="B18" s="22" t="s">
        <v>31</v>
      </c>
      <c r="C18" s="22" t="s">
        <v>40</v>
      </c>
      <c r="D18" s="22" t="s">
        <v>40</v>
      </c>
      <c r="E18" s="22" t="s">
        <v>40</v>
      </c>
      <c r="F18" s="22" t="s">
        <v>40</v>
      </c>
      <c r="G18" s="22" t="s">
        <v>28</v>
      </c>
      <c r="H18" s="22" t="s">
        <v>33</v>
      </c>
      <c r="I18" s="22" t="s">
        <v>33</v>
      </c>
    </row>
    <row r="19" spans="1:16" x14ac:dyDescent="0.2">
      <c r="A19" s="24"/>
      <c r="B19" s="22"/>
      <c r="C19" s="22"/>
      <c r="D19" s="22"/>
      <c r="E19" s="22"/>
      <c r="F19" s="22"/>
      <c r="G19" s="22"/>
      <c r="H19" s="22"/>
      <c r="I19" s="22"/>
    </row>
    <row r="24" spans="1:16" x14ac:dyDescent="0.2">
      <c r="A24" s="21" t="s">
        <v>44</v>
      </c>
      <c r="B24" s="21">
        <v>6.25</v>
      </c>
      <c r="C24" s="21">
        <v>12.5</v>
      </c>
      <c r="D24" s="21">
        <v>25</v>
      </c>
      <c r="E24" s="21">
        <v>50</v>
      </c>
      <c r="F24" s="21">
        <v>100</v>
      </c>
      <c r="G24" s="21">
        <v>200</v>
      </c>
      <c r="H24" s="21">
        <v>400</v>
      </c>
      <c r="I24" s="21">
        <v>800</v>
      </c>
      <c r="M24" s="25"/>
      <c r="N24" s="7" t="s">
        <v>21</v>
      </c>
      <c r="O24" s="7" t="s">
        <v>20</v>
      </c>
      <c r="P24" s="8" t="s">
        <v>65</v>
      </c>
    </row>
    <row r="25" spans="1:16" x14ac:dyDescent="0.2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0.1</v>
      </c>
      <c r="G25" s="23">
        <v>0.1</v>
      </c>
      <c r="H25" s="23">
        <v>0.3</v>
      </c>
      <c r="I25" s="23">
        <v>0.9</v>
      </c>
      <c r="M25" s="25"/>
      <c r="N25" s="26" t="s">
        <v>80</v>
      </c>
      <c r="O25" s="19" t="s">
        <v>51</v>
      </c>
      <c r="P25" s="12" t="s">
        <v>81</v>
      </c>
    </row>
    <row r="26" spans="1:16" x14ac:dyDescent="0.2">
      <c r="A26" s="24"/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0.1</v>
      </c>
      <c r="H26" s="23">
        <v>0.4</v>
      </c>
      <c r="I26" s="23">
        <v>0.9</v>
      </c>
    </row>
    <row r="27" spans="1:16" x14ac:dyDescent="0.2">
      <c r="A27" s="24"/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0.2</v>
      </c>
      <c r="H27" s="23">
        <v>0.5</v>
      </c>
      <c r="I27" s="23">
        <v>1</v>
      </c>
    </row>
    <row r="28" spans="1:16" x14ac:dyDescent="0.2">
      <c r="A28" s="24"/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0.1</v>
      </c>
      <c r="H28" s="23">
        <v>0.3</v>
      </c>
      <c r="I28" s="23">
        <v>0.9</v>
      </c>
    </row>
    <row r="29" spans="1:16" x14ac:dyDescent="0.2">
      <c r="A29" s="24"/>
      <c r="B29" s="23"/>
      <c r="C29" s="23"/>
      <c r="D29" s="23"/>
      <c r="E29" s="23"/>
      <c r="F29" s="23"/>
      <c r="G29" s="23"/>
      <c r="H29" s="23"/>
      <c r="I29" s="23"/>
    </row>
    <row r="30" spans="1:16" x14ac:dyDescent="0.2">
      <c r="A30" s="21" t="s">
        <v>43</v>
      </c>
      <c r="B30" s="21">
        <v>0</v>
      </c>
      <c r="C30" s="21">
        <v>0</v>
      </c>
      <c r="D30" s="21">
        <v>0</v>
      </c>
      <c r="E30" s="21">
        <v>0</v>
      </c>
      <c r="F30" s="21">
        <v>2.5000000000000001E-2</v>
      </c>
      <c r="G30" s="21">
        <v>0.125</v>
      </c>
      <c r="H30" s="21">
        <v>0.375</v>
      </c>
      <c r="I30" s="21">
        <v>0.92499999999999993</v>
      </c>
    </row>
    <row r="31" spans="1:16" x14ac:dyDescent="0.2">
      <c r="A31" s="21" t="s">
        <v>10</v>
      </c>
      <c r="B31" s="21">
        <v>0</v>
      </c>
      <c r="C31" s="21">
        <v>0</v>
      </c>
      <c r="D31" s="21">
        <v>0</v>
      </c>
      <c r="E31" s="21">
        <v>0</v>
      </c>
      <c r="F31" s="21">
        <v>2.5000000000000001E-2</v>
      </c>
      <c r="G31" s="21">
        <v>2.5000000000000012E-2</v>
      </c>
      <c r="H31" s="21">
        <v>4.787135538781688E-2</v>
      </c>
      <c r="I31" s="21">
        <v>2.4999999999999994E-2</v>
      </c>
    </row>
    <row r="34" spans="1:9" x14ac:dyDescent="0.2">
      <c r="A34" s="24" t="s">
        <v>25</v>
      </c>
      <c r="B34" s="23">
        <v>0.1</v>
      </c>
      <c r="C34" s="23">
        <v>0.1</v>
      </c>
      <c r="D34" s="23">
        <v>0.1</v>
      </c>
      <c r="E34" s="23">
        <v>0</v>
      </c>
      <c r="F34" s="23">
        <v>0</v>
      </c>
      <c r="G34" s="23">
        <v>0.6</v>
      </c>
      <c r="H34" s="23">
        <v>0.8</v>
      </c>
      <c r="I34" s="23">
        <v>1</v>
      </c>
    </row>
    <row r="35" spans="1:9" x14ac:dyDescent="0.2">
      <c r="A35" s="24"/>
      <c r="B35" s="23">
        <v>0</v>
      </c>
      <c r="C35" s="23">
        <v>0</v>
      </c>
      <c r="D35" s="23">
        <v>0</v>
      </c>
      <c r="E35" s="23">
        <v>0</v>
      </c>
      <c r="F35" s="23">
        <v>0.2</v>
      </c>
      <c r="G35" s="23">
        <v>0.7</v>
      </c>
      <c r="H35" s="23">
        <v>0.9</v>
      </c>
      <c r="I35" s="23">
        <v>1</v>
      </c>
    </row>
    <row r="36" spans="1:9" x14ac:dyDescent="0.2">
      <c r="A36" s="24"/>
      <c r="B36" s="23">
        <v>0</v>
      </c>
      <c r="C36" s="23">
        <v>0</v>
      </c>
      <c r="D36" s="23">
        <v>0.1</v>
      </c>
      <c r="E36" s="23">
        <v>0.1</v>
      </c>
      <c r="F36" s="23">
        <v>0.1</v>
      </c>
      <c r="G36" s="23">
        <v>0.5</v>
      </c>
      <c r="H36" s="23">
        <v>0.9</v>
      </c>
      <c r="I36" s="23">
        <v>1</v>
      </c>
    </row>
    <row r="37" spans="1:9" x14ac:dyDescent="0.2">
      <c r="A37" s="24"/>
      <c r="B37" s="23">
        <v>0.1</v>
      </c>
      <c r="C37" s="23">
        <v>0.2</v>
      </c>
      <c r="D37" s="23">
        <v>0.2</v>
      </c>
      <c r="E37" s="23">
        <v>0.2</v>
      </c>
      <c r="F37" s="23">
        <v>0.2</v>
      </c>
      <c r="G37" s="23">
        <v>0.7</v>
      </c>
      <c r="H37" s="23">
        <v>0.9</v>
      </c>
      <c r="I37" s="23">
        <v>0.9</v>
      </c>
    </row>
    <row r="38" spans="1:9" x14ac:dyDescent="0.2">
      <c r="A38" s="24"/>
      <c r="B38" s="23"/>
      <c r="C38" s="23"/>
      <c r="D38" s="23"/>
      <c r="E38" s="23"/>
      <c r="F38" s="23"/>
      <c r="G38" s="23"/>
      <c r="H38" s="23"/>
      <c r="I38" s="23"/>
    </row>
    <row r="39" spans="1:9" x14ac:dyDescent="0.2">
      <c r="A39" s="21" t="s">
        <v>43</v>
      </c>
      <c r="B39" s="21">
        <v>0.05</v>
      </c>
      <c r="C39" s="21">
        <v>7.5000000000000011E-2</v>
      </c>
      <c r="D39" s="21">
        <v>0.1</v>
      </c>
      <c r="E39" s="21">
        <v>7.5000000000000011E-2</v>
      </c>
      <c r="F39" s="21">
        <v>0.125</v>
      </c>
      <c r="G39" s="21">
        <v>0.625</v>
      </c>
      <c r="H39" s="21">
        <v>0.875</v>
      </c>
      <c r="I39" s="21">
        <v>0.97499999999999998</v>
      </c>
    </row>
    <row r="40" spans="1:9" x14ac:dyDescent="0.2">
      <c r="A40" s="21" t="s">
        <v>10</v>
      </c>
      <c r="B40" s="21">
        <v>2.8867513459481291E-2</v>
      </c>
      <c r="C40" s="21">
        <v>4.7871355387816908E-2</v>
      </c>
      <c r="D40" s="21">
        <v>4.0824829046386304E-2</v>
      </c>
      <c r="E40" s="21">
        <v>4.7871355387816908E-2</v>
      </c>
      <c r="F40" s="21">
        <v>4.7871355387816929E-2</v>
      </c>
      <c r="G40" s="21">
        <v>4.7871355387816783E-2</v>
      </c>
      <c r="H40" s="21">
        <v>2.4999999999999994E-2</v>
      </c>
      <c r="I40" s="21">
        <v>2.4999999999999994E-2</v>
      </c>
    </row>
  </sheetData>
  <mergeCells count="4">
    <mergeCell ref="A6:A10"/>
    <mergeCell ref="A15:A19"/>
    <mergeCell ref="A25:A29"/>
    <mergeCell ref="A34:A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2026-01-05T11:58:09Z</dcterms:modified>
</cp:coreProperties>
</file>