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tmp\Desktop\新建文件夹\"/>
    </mc:Choice>
  </mc:AlternateContent>
  <xr:revisionPtr revIDLastSave="0" documentId="13_ncr:1_{EA3DF6CA-D6FC-4384-AED9-68FE6E4C698A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A" sheetId="1" r:id="rId1"/>
    <sheet name="B" sheetId="2" r:id="rId2"/>
    <sheet name="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2" l="1"/>
  <c r="T22" i="2"/>
  <c r="S22" i="2"/>
  <c r="R22" i="2"/>
  <c r="Q22" i="2"/>
  <c r="P22" i="2"/>
  <c r="O22" i="2"/>
  <c r="N22" i="2"/>
  <c r="U15" i="2"/>
  <c r="T15" i="2"/>
  <c r="S15" i="2"/>
  <c r="R15" i="2"/>
  <c r="Q15" i="2"/>
  <c r="P15" i="2"/>
  <c r="O15" i="2"/>
  <c r="N15" i="2"/>
  <c r="U14" i="2"/>
  <c r="T14" i="2"/>
  <c r="S14" i="2"/>
  <c r="R14" i="2"/>
  <c r="Q14" i="2"/>
  <c r="P14" i="2"/>
  <c r="O14" i="2"/>
  <c r="N14" i="2"/>
  <c r="U21" i="2"/>
  <c r="T21" i="2"/>
  <c r="S21" i="2"/>
  <c r="R21" i="2"/>
  <c r="Q21" i="2"/>
  <c r="P21" i="2"/>
  <c r="O21" i="2"/>
  <c r="N21" i="2"/>
  <c r="L27" i="1" l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L31" i="1" s="1"/>
  <c r="K20" i="1"/>
  <c r="K31" i="1" s="1"/>
  <c r="N12" i="1"/>
  <c r="N10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E32" i="1" s="1"/>
  <c r="D21" i="1"/>
  <c r="D32" i="1" s="1"/>
  <c r="L28" i="1" l="1"/>
  <c r="K28" i="1"/>
  <c r="L29" i="1"/>
  <c r="D30" i="1"/>
  <c r="E30" i="1"/>
  <c r="E31" i="1"/>
</calcChain>
</file>

<file path=xl/sharedStrings.xml><?xml version="1.0" encoding="utf-8"?>
<sst xmlns="http://schemas.openxmlformats.org/spreadsheetml/2006/main" count="253" uniqueCount="69">
  <si>
    <t>w/TRPA1</t>
  </si>
  <si>
    <t>ilp2/TRPA1</t>
  </si>
  <si>
    <t>mean</t>
  </si>
  <si>
    <t>TTEST</t>
  </si>
  <si>
    <t>SEM</t>
  </si>
  <si>
    <t>A</t>
  </si>
  <si>
    <t>B</t>
  </si>
  <si>
    <t>C</t>
  </si>
  <si>
    <t>D</t>
  </si>
  <si>
    <t>E</t>
  </si>
  <si>
    <t>F</t>
  </si>
  <si>
    <t>G</t>
  </si>
  <si>
    <t>H</t>
  </si>
  <si>
    <t>Mean</t>
  </si>
  <si>
    <t>****</t>
  </si>
  <si>
    <t>20℃</t>
    <phoneticPr fontId="6" type="noConversion"/>
  </si>
  <si>
    <t>Bonferroni's multiple comparisons test</t>
  </si>
  <si>
    <t>w/TRPA1 20℃ vs. ilp2/TRPA1 20℃</t>
  </si>
  <si>
    <t>-4.148 to 5.680</t>
  </si>
  <si>
    <t>&gt;0.9999</t>
  </si>
  <si>
    <t>w/TRPA1 30℃ vs. ilp2/TRPA1 30℃</t>
  </si>
  <si>
    <t>-16.30 to -6.471</t>
  </si>
  <si>
    <t>&lt;0.0001</t>
  </si>
  <si>
    <t>F (DFn, DFd)</t>
  </si>
  <si>
    <t>F (3, 28) = 16.21</t>
  </si>
  <si>
    <t>95% confidence interval</t>
  </si>
  <si>
    <t>P value</t>
  </si>
  <si>
    <t>ilp2/TRPA1 fed 30℃</t>
  </si>
  <si>
    <t>0/10</t>
  </si>
  <si>
    <t>1/10</t>
  </si>
  <si>
    <t>3/10</t>
  </si>
  <si>
    <t>5/10</t>
  </si>
  <si>
    <t>9/10</t>
  </si>
  <si>
    <t>4/10</t>
  </si>
  <si>
    <t>10/10</t>
  </si>
  <si>
    <t>2/10</t>
  </si>
  <si>
    <t>6/10</t>
  </si>
  <si>
    <t>w1118/TRPA1 fed 30℃</t>
  </si>
  <si>
    <t>7/10</t>
  </si>
  <si>
    <t>w1118/TRPA1 fed 30℃ - ilp2/TRPA1 fed 30℃</t>
  </si>
  <si>
    <t>Row 1</t>
  </si>
  <si>
    <t>-0.1092 to 0.1092</t>
  </si>
  <si>
    <t>Row 2</t>
  </si>
  <si>
    <t>Row 3</t>
  </si>
  <si>
    <t>Row 4</t>
  </si>
  <si>
    <t>Row 5</t>
  </si>
  <si>
    <t>-0.1592 to 0.05923</t>
  </si>
  <si>
    <t>Row 6</t>
  </si>
  <si>
    <t>-0.2592 to -0.04077</t>
  </si>
  <si>
    <t>Row 7</t>
  </si>
  <si>
    <t>-0.4092 to -0.1908</t>
  </si>
  <si>
    <t>Row 8</t>
  </si>
  <si>
    <t>-0.4592 to -0.2408</t>
  </si>
  <si>
    <t>F (7, 48) = 14.42</t>
  </si>
  <si>
    <t>w1118/TRPA1 fed 30℃ vs. ilp2/TRPA1 fed 30℃</t>
  </si>
  <si>
    <t>-0.1382 to -0.07426</t>
  </si>
  <si>
    <t>F (14, 72) = 8.971</t>
  </si>
  <si>
    <t>w1118/TRPA1 ST 30℃</t>
  </si>
  <si>
    <t>/TRPA1 ST 30℃</t>
  </si>
  <si>
    <t>8/10</t>
  </si>
  <si>
    <t>ilp2/TRPA1 ST 30℃</t>
  </si>
  <si>
    <t>/TRPA1 ST 30℃ - ilp2/TRPA1 ST 30℃</t>
  </si>
  <si>
    <t>-0.1168 to 0.1168</t>
  </si>
  <si>
    <t>-0.06677 to 0.1668</t>
  </si>
  <si>
    <t>-0.1418 to 0.09177</t>
  </si>
  <si>
    <t>-0.2668 to -0.03323</t>
  </si>
  <si>
    <t>/TRPA1 ST 30℃ vs. ilp2/TRPA1 ST 30℃</t>
  </si>
  <si>
    <t>-0.05213 to 0.01463</t>
  </si>
  <si>
    <t>F (14, 72) = 1.312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</si>
</sst>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4" formatCode="0.00_ "/>
  </numFmts>
  <fonts count="7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10"/>
      <color theme="1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E8F3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3" fillId="2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7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8" xfId="0" applyFont="1" applyBorder="1"/>
  </cellXfs>
  <cellStyles count="2">
    <cellStyle name="常规" xfId="0" builtinId="0"/>
    <cellStyle name="常规 2" xfId="1" xr:uid="{8625421E-CC57-451A-8EBC-848A1F1374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N42"/>
  <sheetViews>
    <sheetView workbookViewId="0">
      <selection activeCell="G40" sqref="G40:H40"/>
    </sheetView>
  </sheetViews>
  <sheetFormatPr defaultRowHeight="14.25" x14ac:dyDescent="0.2"/>
  <cols>
    <col min="6" max="6" width="26.75" customWidth="1"/>
  </cols>
  <sheetData>
    <row r="6" spans="4:14" x14ac:dyDescent="0.2">
      <c r="D6" t="s">
        <v>15</v>
      </c>
      <c r="K6" t="s">
        <v>15</v>
      </c>
    </row>
    <row r="7" spans="4:14" x14ac:dyDescent="0.2">
      <c r="D7" s="1" t="s">
        <v>0</v>
      </c>
      <c r="E7" s="1" t="s">
        <v>1</v>
      </c>
      <c r="F7" s="1"/>
      <c r="K7" t="s">
        <v>1</v>
      </c>
      <c r="L7" t="s">
        <v>0</v>
      </c>
    </row>
    <row r="8" spans="4:14" x14ac:dyDescent="0.2">
      <c r="D8" s="2">
        <v>4</v>
      </c>
      <c r="E8" s="2">
        <v>5</v>
      </c>
      <c r="F8" s="2">
        <v>6</v>
      </c>
      <c r="J8" s="9"/>
      <c r="K8" s="10">
        <v>1</v>
      </c>
      <c r="L8" s="10">
        <v>2</v>
      </c>
      <c r="M8" s="10">
        <v>3</v>
      </c>
      <c r="N8" s="10">
        <v>4</v>
      </c>
    </row>
    <row r="9" spans="4:14" x14ac:dyDescent="0.2">
      <c r="D9" s="3">
        <v>1.7310000000000001</v>
      </c>
      <c r="E9" s="4">
        <v>1.3779999999999999</v>
      </c>
      <c r="F9" s="5">
        <v>0.159</v>
      </c>
      <c r="J9" s="10" t="s">
        <v>5</v>
      </c>
      <c r="K9" s="11">
        <v>1.661</v>
      </c>
      <c r="L9" s="12">
        <v>2.0640000000000001</v>
      </c>
      <c r="M9" s="13">
        <v>0.217</v>
      </c>
      <c r="N9" s="14"/>
    </row>
    <row r="10" spans="4:14" x14ac:dyDescent="0.2">
      <c r="D10" s="3">
        <v>1.6830000000000001</v>
      </c>
      <c r="E10" s="3">
        <v>1.633</v>
      </c>
      <c r="F10" s="5">
        <v>0.158</v>
      </c>
      <c r="J10" s="10" t="s">
        <v>6</v>
      </c>
      <c r="K10" s="11">
        <v>1.651</v>
      </c>
      <c r="L10" s="12">
        <v>2.181</v>
      </c>
      <c r="M10" s="13">
        <v>0.20399999999999999</v>
      </c>
      <c r="N10" s="14">
        <f>AVERAGE(M9:M10)</f>
        <v>0.21049999999999999</v>
      </c>
    </row>
    <row r="11" spans="4:14" x14ac:dyDescent="0.2">
      <c r="D11" s="6">
        <v>1.5529999999999999</v>
      </c>
      <c r="E11" s="6">
        <v>1.522</v>
      </c>
      <c r="F11" s="7">
        <v>5.0999999999999997E-2</v>
      </c>
      <c r="J11" s="10" t="s">
        <v>7</v>
      </c>
      <c r="K11" s="11">
        <v>1.7110000000000001</v>
      </c>
      <c r="L11" s="12">
        <v>1.974</v>
      </c>
      <c r="M11" s="15">
        <v>0.05</v>
      </c>
      <c r="N11" s="14"/>
    </row>
    <row r="12" spans="4:14" x14ac:dyDescent="0.2">
      <c r="D12" s="4">
        <v>1.3939999999999999</v>
      </c>
      <c r="E12" s="3">
        <v>1.667</v>
      </c>
      <c r="F12" s="7">
        <v>0.05</v>
      </c>
      <c r="J12" s="10" t="s">
        <v>8</v>
      </c>
      <c r="K12" s="16">
        <v>1.8089999999999999</v>
      </c>
      <c r="L12" s="12">
        <v>2.0049999999999999</v>
      </c>
      <c r="M12" s="15">
        <v>0.05</v>
      </c>
      <c r="N12" s="14">
        <f>AVERAGE(M11:M12)</f>
        <v>0.05</v>
      </c>
    </row>
    <row r="13" spans="4:14" x14ac:dyDescent="0.2">
      <c r="D13" s="4">
        <v>1.4259999999999999</v>
      </c>
      <c r="E13" s="4">
        <v>1.425</v>
      </c>
      <c r="F13" s="7">
        <v>4.7E-2</v>
      </c>
      <c r="J13" s="10" t="s">
        <v>9</v>
      </c>
      <c r="K13" s="11">
        <v>1.792</v>
      </c>
      <c r="L13" s="12">
        <v>2.0710000000000002</v>
      </c>
      <c r="M13" s="15">
        <v>4.7E-2</v>
      </c>
      <c r="N13" s="14"/>
    </row>
    <row r="14" spans="4:14" x14ac:dyDescent="0.2">
      <c r="D14" s="3">
        <v>1.67</v>
      </c>
      <c r="E14" s="6">
        <v>1.534</v>
      </c>
      <c r="F14" s="7">
        <v>4.5999999999999999E-2</v>
      </c>
      <c r="J14" s="10" t="s">
        <v>10</v>
      </c>
      <c r="K14" s="11">
        <v>1.7490000000000001</v>
      </c>
      <c r="L14" s="12">
        <v>2.012</v>
      </c>
      <c r="M14" s="15">
        <v>4.7E-2</v>
      </c>
      <c r="N14" s="14"/>
    </row>
    <row r="15" spans="4:14" x14ac:dyDescent="0.2">
      <c r="D15" s="4">
        <v>1.458</v>
      </c>
      <c r="E15" s="6">
        <v>1.5229999999999999</v>
      </c>
      <c r="F15" s="7">
        <v>4.7E-2</v>
      </c>
      <c r="J15" s="10" t="s">
        <v>11</v>
      </c>
      <c r="K15" s="11">
        <v>1.7969999999999999</v>
      </c>
      <c r="L15" s="12">
        <v>2.0960000000000001</v>
      </c>
      <c r="M15" s="15">
        <v>4.7E-2</v>
      </c>
      <c r="N15" s="14"/>
    </row>
    <row r="16" spans="4:14" x14ac:dyDescent="0.2">
      <c r="D16" s="6">
        <v>1.54</v>
      </c>
      <c r="E16" s="3">
        <v>1.6419999999999999</v>
      </c>
      <c r="F16" s="7">
        <v>4.7E-2</v>
      </c>
      <c r="J16" s="10" t="s">
        <v>12</v>
      </c>
      <c r="K16" s="11">
        <v>1.665</v>
      </c>
      <c r="L16" s="12">
        <v>2.0659999999999998</v>
      </c>
      <c r="M16" s="15">
        <v>4.7E-2</v>
      </c>
      <c r="N16" s="14"/>
    </row>
    <row r="19" spans="3:12" x14ac:dyDescent="0.2">
      <c r="K19" t="s">
        <v>1</v>
      </c>
      <c r="L19" t="s">
        <v>0</v>
      </c>
    </row>
    <row r="20" spans="3:12" x14ac:dyDescent="0.2">
      <c r="D20" t="s">
        <v>0</v>
      </c>
      <c r="E20" t="s">
        <v>1</v>
      </c>
      <c r="K20">
        <f>(K9-0.05)/(0.2105-0.05)*5.55</f>
        <v>55.707476635514027</v>
      </c>
      <c r="L20">
        <f>(L9-0.05)/(0.2105-0.05)*5.55</f>
        <v>69.642990654205619</v>
      </c>
    </row>
    <row r="21" spans="3:12" x14ac:dyDescent="0.2">
      <c r="D21">
        <f>(D9-0.0505)/(0.1585-0.0505)*5.05</f>
        <v>78.578935185185188</v>
      </c>
      <c r="E21">
        <f>(E9-0.0505)/(0.1585-0.0505)*5.05</f>
        <v>62.072916666666664</v>
      </c>
      <c r="K21">
        <f t="shared" ref="K21:L27" si="0">(K10-0.05)/(0.2105-0.05)*5.55</f>
        <v>55.361682242990661</v>
      </c>
      <c r="L21">
        <f t="shared" si="0"/>
        <v>73.688785046728981</v>
      </c>
    </row>
    <row r="22" spans="3:12" x14ac:dyDescent="0.2">
      <c r="D22">
        <f t="shared" ref="D22:E29" si="1">(D10-0.0505)/(0.1585-0.0505)*5.05</f>
        <v>76.334490740740748</v>
      </c>
      <c r="E22">
        <f t="shared" si="1"/>
        <v>73.996527777777786</v>
      </c>
      <c r="K22">
        <f t="shared" si="0"/>
        <v>57.436448598130852</v>
      </c>
      <c r="L22">
        <f t="shared" si="0"/>
        <v>66.530841121495342</v>
      </c>
    </row>
    <row r="23" spans="3:12" x14ac:dyDescent="0.2">
      <c r="D23">
        <f t="shared" si="1"/>
        <v>70.255787037037024</v>
      </c>
      <c r="E23">
        <f t="shared" si="1"/>
        <v>68.806249999999991</v>
      </c>
      <c r="K23">
        <f t="shared" si="0"/>
        <v>60.825233644859821</v>
      </c>
      <c r="L23">
        <f t="shared" si="0"/>
        <v>67.60280373831776</v>
      </c>
    </row>
    <row r="24" spans="3:12" x14ac:dyDescent="0.2">
      <c r="D24">
        <f t="shared" si="1"/>
        <v>62.821064814814811</v>
      </c>
      <c r="E24">
        <f t="shared" si="1"/>
        <v>75.586342592592601</v>
      </c>
      <c r="K24">
        <f t="shared" si="0"/>
        <v>60.237383177570102</v>
      </c>
      <c r="L24">
        <f t="shared" si="0"/>
        <v>69.885046728971986</v>
      </c>
    </row>
    <row r="25" spans="3:12" x14ac:dyDescent="0.2">
      <c r="D25">
        <f t="shared" si="1"/>
        <v>64.317361111111111</v>
      </c>
      <c r="E25">
        <f t="shared" si="1"/>
        <v>64.27060185185185</v>
      </c>
      <c r="K25">
        <f t="shared" si="0"/>
        <v>58.750467289719637</v>
      </c>
      <c r="L25">
        <f t="shared" si="0"/>
        <v>67.844859813084113</v>
      </c>
    </row>
    <row r="26" spans="3:12" x14ac:dyDescent="0.2">
      <c r="D26">
        <f t="shared" si="1"/>
        <v>75.72662037037037</v>
      </c>
      <c r="E26">
        <f t="shared" si="1"/>
        <v>69.367361111111109</v>
      </c>
      <c r="K26">
        <f t="shared" si="0"/>
        <v>60.410280373831775</v>
      </c>
      <c r="L26">
        <f t="shared" si="0"/>
        <v>70.749532710280391</v>
      </c>
    </row>
    <row r="27" spans="3:12" x14ac:dyDescent="0.2">
      <c r="D27">
        <f t="shared" si="1"/>
        <v>65.813657407407405</v>
      </c>
      <c r="E27">
        <f t="shared" si="1"/>
        <v>68.853009259259252</v>
      </c>
      <c r="K27">
        <f t="shared" si="0"/>
        <v>55.845794392523374</v>
      </c>
      <c r="L27">
        <f t="shared" si="0"/>
        <v>69.712149532710285</v>
      </c>
    </row>
    <row r="28" spans="3:12" x14ac:dyDescent="0.2">
      <c r="D28">
        <f t="shared" si="1"/>
        <v>69.647916666666674</v>
      </c>
      <c r="E28">
        <f t="shared" si="1"/>
        <v>74.417361111111106</v>
      </c>
      <c r="J28" t="s">
        <v>13</v>
      </c>
      <c r="K28">
        <f>AVERAGE(K20:K27)</f>
        <v>58.07184579439253</v>
      </c>
      <c r="L28">
        <f>AVERAGE(L20:L27)</f>
        <v>69.457126168224306</v>
      </c>
    </row>
    <row r="29" spans="3:12" x14ac:dyDescent="0.2">
      <c r="J29" t="s">
        <v>3</v>
      </c>
      <c r="L29">
        <f>TTEST(K20:K27,L20:L27,2,2)</f>
        <v>8.1106628240073993E-8</v>
      </c>
    </row>
    <row r="30" spans="3:12" x14ac:dyDescent="0.2">
      <c r="C30" t="s">
        <v>2</v>
      </c>
      <c r="D30">
        <f>AVERAGE(D21:D29)</f>
        <v>70.43697916666666</v>
      </c>
      <c r="E30">
        <f>AVERAGE(E21:E29)</f>
        <v>69.671296296296291</v>
      </c>
      <c r="L30" t="s">
        <v>14</v>
      </c>
    </row>
    <row r="31" spans="3:12" x14ac:dyDescent="0.2">
      <c r="C31" t="s">
        <v>3</v>
      </c>
      <c r="E31">
        <f>TTEST(D21:D29,E21:E29,2,2)</f>
        <v>0.78163775422713078</v>
      </c>
      <c r="J31" t="s">
        <v>4</v>
      </c>
      <c r="K31" s="8">
        <f>STDEV(K20:K27)/SQRT(COUNTA(K20:K27))</f>
        <v>0.80726348443435658</v>
      </c>
      <c r="L31" s="8">
        <f>STDEV(L20:L27)/SQRT(COUNTA(L20:L27))</f>
        <v>0.7844585110643354</v>
      </c>
    </row>
    <row r="32" spans="3:12" x14ac:dyDescent="0.2">
      <c r="C32" t="s">
        <v>4</v>
      </c>
      <c r="D32" s="8">
        <f>STDEV(D21:D29)/SQRT(COUNTA(D21:D29))</f>
        <v>2.0981915065835284</v>
      </c>
      <c r="E32" s="8">
        <f>STDEV(E21:E29)/SQRT(COUNTA(E21:E29))</f>
        <v>1.7146099104819645</v>
      </c>
    </row>
    <row r="40" spans="6:10" x14ac:dyDescent="0.2">
      <c r="F40" s="19" t="s">
        <v>16</v>
      </c>
      <c r="G40" s="19" t="s">
        <v>25</v>
      </c>
      <c r="H40" s="19" t="s">
        <v>26</v>
      </c>
      <c r="I40" s="20" t="s">
        <v>23</v>
      </c>
      <c r="J40" s="17"/>
    </row>
    <row r="41" spans="6:10" x14ac:dyDescent="0.2">
      <c r="F41" s="18" t="s">
        <v>17</v>
      </c>
      <c r="G41" s="21" t="s">
        <v>18</v>
      </c>
      <c r="H41" s="21" t="s">
        <v>19</v>
      </c>
      <c r="I41" s="22" t="s">
        <v>24</v>
      </c>
      <c r="J41" s="17"/>
    </row>
    <row r="42" spans="6:10" x14ac:dyDescent="0.2">
      <c r="F42" s="23" t="s">
        <v>20</v>
      </c>
      <c r="G42" s="24" t="s">
        <v>21</v>
      </c>
      <c r="H42" s="24" t="s">
        <v>22</v>
      </c>
      <c r="I42" s="25"/>
      <c r="J42" s="17"/>
    </row>
  </sheetData>
  <mergeCells count="1">
    <mergeCell ref="I41:I42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6761A-16C5-4646-A2A6-380E9F727A5D}">
  <dimension ref="A8:X38"/>
  <sheetViews>
    <sheetView workbookViewId="0">
      <selection activeCell="O29" sqref="O29:P29"/>
    </sheetView>
  </sheetViews>
  <sheetFormatPr defaultRowHeight="14.25" x14ac:dyDescent="0.2"/>
  <cols>
    <col min="1" max="1" width="15.375" customWidth="1"/>
    <col min="13" max="13" width="21.5" customWidth="1"/>
  </cols>
  <sheetData>
    <row r="8" spans="1:21" x14ac:dyDescent="0.2">
      <c r="A8" s="28"/>
      <c r="B8" s="28">
        <v>6.25</v>
      </c>
      <c r="C8" s="28">
        <v>12.5</v>
      </c>
      <c r="D8" s="28">
        <v>25</v>
      </c>
      <c r="E8" s="28">
        <v>50</v>
      </c>
      <c r="F8" s="28">
        <v>100</v>
      </c>
      <c r="G8" s="28">
        <v>200</v>
      </c>
      <c r="H8" s="28">
        <v>400</v>
      </c>
      <c r="I8" s="28">
        <v>800</v>
      </c>
      <c r="J8" s="28"/>
      <c r="K8" s="28"/>
      <c r="L8" s="28"/>
      <c r="M8" s="28"/>
      <c r="N8" s="28">
        <v>6.25</v>
      </c>
      <c r="O8" s="28">
        <v>12.5</v>
      </c>
      <c r="P8" s="28">
        <v>25</v>
      </c>
      <c r="Q8" s="28">
        <v>50</v>
      </c>
      <c r="R8" s="28">
        <v>100</v>
      </c>
      <c r="S8" s="28">
        <v>200</v>
      </c>
      <c r="T8" s="28">
        <v>400</v>
      </c>
      <c r="U8" s="28">
        <v>800</v>
      </c>
    </row>
    <row r="9" spans="1:21" x14ac:dyDescent="0.2">
      <c r="A9" s="26" t="s">
        <v>37</v>
      </c>
      <c r="B9" s="27" t="s">
        <v>28</v>
      </c>
      <c r="C9" s="27" t="s">
        <v>28</v>
      </c>
      <c r="D9" s="27" t="s">
        <v>28</v>
      </c>
      <c r="E9" s="27" t="s">
        <v>28</v>
      </c>
      <c r="F9" s="27" t="s">
        <v>28</v>
      </c>
      <c r="G9" s="27" t="s">
        <v>28</v>
      </c>
      <c r="H9" s="27" t="s">
        <v>30</v>
      </c>
      <c r="I9" s="27" t="s">
        <v>38</v>
      </c>
      <c r="J9" s="28"/>
      <c r="K9" s="28"/>
      <c r="L9" s="28"/>
      <c r="M9" s="26" t="s">
        <v>37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0.3</v>
      </c>
      <c r="U9" s="29">
        <v>0.7</v>
      </c>
    </row>
    <row r="10" spans="1:21" x14ac:dyDescent="0.2">
      <c r="A10" s="26"/>
      <c r="B10" s="27" t="s">
        <v>28</v>
      </c>
      <c r="C10" s="27" t="s">
        <v>28</v>
      </c>
      <c r="D10" s="27" t="s">
        <v>28</v>
      </c>
      <c r="E10" s="27" t="s">
        <v>28</v>
      </c>
      <c r="F10" s="27" t="s">
        <v>28</v>
      </c>
      <c r="G10" s="27" t="s">
        <v>28</v>
      </c>
      <c r="H10" s="27" t="s">
        <v>35</v>
      </c>
      <c r="I10" s="27" t="s">
        <v>31</v>
      </c>
      <c r="J10" s="28"/>
      <c r="K10" s="28"/>
      <c r="L10" s="28"/>
      <c r="M10" s="26"/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0.2</v>
      </c>
      <c r="U10" s="29">
        <v>0.5</v>
      </c>
    </row>
    <row r="11" spans="1:21" x14ac:dyDescent="0.2">
      <c r="A11" s="26"/>
      <c r="B11" s="27" t="s">
        <v>28</v>
      </c>
      <c r="C11" s="27" t="s">
        <v>28</v>
      </c>
      <c r="D11" s="27" t="s">
        <v>28</v>
      </c>
      <c r="E11" s="27" t="s">
        <v>28</v>
      </c>
      <c r="F11" s="27" t="s">
        <v>28</v>
      </c>
      <c r="G11" s="27" t="s">
        <v>28</v>
      </c>
      <c r="H11" s="27" t="s">
        <v>29</v>
      </c>
      <c r="I11" s="27" t="s">
        <v>31</v>
      </c>
      <c r="J11" s="28"/>
      <c r="K11" s="28"/>
      <c r="L11" s="28"/>
      <c r="M11" s="26"/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0.1</v>
      </c>
      <c r="U11" s="29">
        <v>0.5</v>
      </c>
    </row>
    <row r="12" spans="1:21" x14ac:dyDescent="0.2">
      <c r="A12" s="26"/>
      <c r="B12" s="27" t="s">
        <v>28</v>
      </c>
      <c r="C12" s="27" t="s">
        <v>28</v>
      </c>
      <c r="D12" s="27" t="s">
        <v>28</v>
      </c>
      <c r="E12" s="27" t="s">
        <v>28</v>
      </c>
      <c r="F12" s="27" t="s">
        <v>28</v>
      </c>
      <c r="G12" s="27" t="s">
        <v>29</v>
      </c>
      <c r="H12" s="27" t="s">
        <v>35</v>
      </c>
      <c r="I12" s="27" t="s">
        <v>36</v>
      </c>
      <c r="J12" s="28"/>
      <c r="K12" s="28"/>
      <c r="L12" s="28"/>
      <c r="M12" s="26"/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0.1</v>
      </c>
      <c r="T12" s="29">
        <v>0.2</v>
      </c>
      <c r="U12" s="29">
        <v>0.6</v>
      </c>
    </row>
    <row r="13" spans="1:21" x14ac:dyDescent="0.2">
      <c r="A13" s="26"/>
      <c r="B13" s="27"/>
      <c r="C13" s="27"/>
      <c r="D13" s="27"/>
      <c r="E13" s="27"/>
      <c r="F13" s="27"/>
      <c r="G13" s="27"/>
      <c r="H13" s="27"/>
      <c r="I13" s="27"/>
      <c r="J13" s="28"/>
      <c r="K13" s="28"/>
      <c r="L13" s="28"/>
      <c r="M13" s="26"/>
      <c r="N13" s="29"/>
      <c r="O13" s="29"/>
      <c r="P13" s="29"/>
      <c r="Q13" s="29"/>
      <c r="R13" s="29"/>
      <c r="S13" s="29"/>
      <c r="T13" s="29"/>
      <c r="U13" s="29"/>
    </row>
    <row r="14" spans="1:21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 t="s">
        <v>2</v>
      </c>
      <c r="N14" s="29">
        <f t="shared" ref="N14:U14" si="0">AVERAGE(N9:N13)</f>
        <v>0</v>
      </c>
      <c r="O14" s="29">
        <f t="shared" si="0"/>
        <v>0</v>
      </c>
      <c r="P14" s="29">
        <f t="shared" si="0"/>
        <v>0</v>
      </c>
      <c r="Q14" s="29">
        <f t="shared" si="0"/>
        <v>0</v>
      </c>
      <c r="R14" s="29">
        <f t="shared" si="0"/>
        <v>0</v>
      </c>
      <c r="S14" s="29">
        <f t="shared" si="0"/>
        <v>2.5000000000000001E-2</v>
      </c>
      <c r="T14" s="29">
        <f t="shared" si="0"/>
        <v>0.2</v>
      </c>
      <c r="U14" s="29">
        <f t="shared" si="0"/>
        <v>0.57499999999999996</v>
      </c>
    </row>
    <row r="15" spans="1:2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 t="s">
        <v>4</v>
      </c>
      <c r="N15" s="28">
        <f t="shared" ref="N15:U15" si="1">STDEV(N9:N13)/SQRT(COUNTA(N9:N13))</f>
        <v>0</v>
      </c>
      <c r="O15" s="28">
        <f t="shared" si="1"/>
        <v>0</v>
      </c>
      <c r="P15" s="28">
        <f t="shared" si="1"/>
        <v>0</v>
      </c>
      <c r="Q15" s="28">
        <f t="shared" si="1"/>
        <v>0</v>
      </c>
      <c r="R15" s="28">
        <f t="shared" si="1"/>
        <v>0</v>
      </c>
      <c r="S15" s="28">
        <f t="shared" si="1"/>
        <v>2.5000000000000001E-2</v>
      </c>
      <c r="T15" s="28">
        <f t="shared" si="1"/>
        <v>4.0824829046386291E-2</v>
      </c>
      <c r="U15" s="28">
        <f t="shared" si="1"/>
        <v>4.7871355387817172E-2</v>
      </c>
    </row>
    <row r="16" spans="1:21" x14ac:dyDescent="0.2">
      <c r="A16" s="26" t="s">
        <v>27</v>
      </c>
      <c r="B16" s="27" t="s">
        <v>28</v>
      </c>
      <c r="C16" s="27" t="s">
        <v>28</v>
      </c>
      <c r="D16" s="27" t="s">
        <v>28</v>
      </c>
      <c r="E16" s="27" t="s">
        <v>28</v>
      </c>
      <c r="F16" s="27" t="s">
        <v>29</v>
      </c>
      <c r="G16" s="27" t="s">
        <v>30</v>
      </c>
      <c r="H16" s="27" t="s">
        <v>31</v>
      </c>
      <c r="I16" s="27" t="s">
        <v>32</v>
      </c>
      <c r="J16" s="28"/>
      <c r="K16" s="28"/>
      <c r="L16" s="28"/>
      <c r="M16" s="26" t="s">
        <v>27</v>
      </c>
      <c r="N16" s="29">
        <v>0</v>
      </c>
      <c r="O16" s="29">
        <v>0</v>
      </c>
      <c r="P16" s="29">
        <v>0</v>
      </c>
      <c r="Q16" s="29">
        <v>0</v>
      </c>
      <c r="R16" s="29">
        <v>0.1</v>
      </c>
      <c r="S16" s="29">
        <v>0.3</v>
      </c>
      <c r="T16" s="29">
        <v>0.5</v>
      </c>
      <c r="U16" s="29">
        <v>0.9</v>
      </c>
    </row>
    <row r="17" spans="1:24" x14ac:dyDescent="0.2">
      <c r="A17" s="26"/>
      <c r="B17" s="27" t="s">
        <v>28</v>
      </c>
      <c r="C17" s="27" t="s">
        <v>28</v>
      </c>
      <c r="D17" s="27" t="s">
        <v>28</v>
      </c>
      <c r="E17" s="27" t="s">
        <v>28</v>
      </c>
      <c r="F17" s="27" t="s">
        <v>28</v>
      </c>
      <c r="G17" s="27" t="s">
        <v>28</v>
      </c>
      <c r="H17" s="27" t="s">
        <v>33</v>
      </c>
      <c r="I17" s="27" t="s">
        <v>34</v>
      </c>
      <c r="J17" s="28"/>
      <c r="K17" s="28"/>
      <c r="L17" s="28"/>
      <c r="M17" s="26"/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0.4</v>
      </c>
      <c r="U17" s="29">
        <v>1</v>
      </c>
    </row>
    <row r="18" spans="1:24" x14ac:dyDescent="0.2">
      <c r="A18" s="26"/>
      <c r="B18" s="27" t="s">
        <v>28</v>
      </c>
      <c r="C18" s="27" t="s">
        <v>28</v>
      </c>
      <c r="D18" s="27" t="s">
        <v>28</v>
      </c>
      <c r="E18" s="27" t="s">
        <v>28</v>
      </c>
      <c r="F18" s="27" t="s">
        <v>29</v>
      </c>
      <c r="G18" s="27" t="s">
        <v>35</v>
      </c>
      <c r="H18" s="27" t="s">
        <v>36</v>
      </c>
      <c r="I18" s="27" t="s">
        <v>32</v>
      </c>
      <c r="J18" s="28"/>
      <c r="K18" s="28"/>
      <c r="L18" s="28"/>
      <c r="M18" s="26"/>
      <c r="N18" s="29">
        <v>0</v>
      </c>
      <c r="O18" s="29">
        <v>0</v>
      </c>
      <c r="P18" s="29">
        <v>0</v>
      </c>
      <c r="Q18" s="29">
        <v>0</v>
      </c>
      <c r="R18" s="29">
        <v>0.1</v>
      </c>
      <c r="S18" s="29">
        <v>0.2</v>
      </c>
      <c r="T18" s="29">
        <v>0.6</v>
      </c>
      <c r="U18" s="29">
        <v>0.9</v>
      </c>
    </row>
    <row r="19" spans="1:24" x14ac:dyDescent="0.2">
      <c r="A19" s="26"/>
      <c r="B19" s="27" t="s">
        <v>28</v>
      </c>
      <c r="C19" s="27" t="s">
        <v>28</v>
      </c>
      <c r="D19" s="27" t="s">
        <v>28</v>
      </c>
      <c r="E19" s="27" t="s">
        <v>28</v>
      </c>
      <c r="F19" s="27" t="s">
        <v>28</v>
      </c>
      <c r="G19" s="27" t="s">
        <v>35</v>
      </c>
      <c r="H19" s="27" t="s">
        <v>31</v>
      </c>
      <c r="I19" s="27" t="s">
        <v>32</v>
      </c>
      <c r="J19" s="28"/>
      <c r="K19" s="28"/>
      <c r="L19" s="28"/>
      <c r="M19" s="26"/>
      <c r="N19" s="29">
        <v>0</v>
      </c>
      <c r="O19" s="29">
        <v>0</v>
      </c>
      <c r="P19" s="29">
        <v>0</v>
      </c>
      <c r="Q19" s="29">
        <v>0</v>
      </c>
      <c r="R19" s="29">
        <v>0</v>
      </c>
      <c r="S19" s="29">
        <v>0.2</v>
      </c>
      <c r="T19" s="29">
        <v>0.5</v>
      </c>
      <c r="U19" s="29">
        <v>0.9</v>
      </c>
    </row>
    <row r="20" spans="1:24" x14ac:dyDescent="0.2">
      <c r="A20" s="26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6"/>
      <c r="N20" s="29"/>
      <c r="O20" s="29"/>
      <c r="P20" s="29"/>
      <c r="Q20" s="29"/>
      <c r="R20" s="29"/>
      <c r="S20" s="29"/>
      <c r="T20" s="29"/>
      <c r="U20" s="29"/>
    </row>
    <row r="21" spans="1:24" x14ac:dyDescent="0.2">
      <c r="A21" s="30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 t="s">
        <v>2</v>
      </c>
      <c r="N21" s="29">
        <f t="shared" ref="N21:U21" si="2">AVERAGE(N16:N20)</f>
        <v>0</v>
      </c>
      <c r="O21" s="29">
        <f t="shared" si="2"/>
        <v>0</v>
      </c>
      <c r="P21" s="29">
        <f t="shared" si="2"/>
        <v>0</v>
      </c>
      <c r="Q21" s="29">
        <f t="shared" si="2"/>
        <v>0</v>
      </c>
      <c r="R21" s="29">
        <f t="shared" si="2"/>
        <v>0.05</v>
      </c>
      <c r="S21" s="29">
        <f t="shared" si="2"/>
        <v>0.17499999999999999</v>
      </c>
      <c r="T21" s="29">
        <f t="shared" si="2"/>
        <v>0.5</v>
      </c>
      <c r="U21" s="29">
        <f t="shared" si="2"/>
        <v>0.92499999999999993</v>
      </c>
    </row>
    <row r="22" spans="1:24" x14ac:dyDescent="0.2">
      <c r="M22" s="28" t="s">
        <v>4</v>
      </c>
      <c r="N22" s="28">
        <f t="shared" ref="N22:U22" si="3">STDEV(N16:N20)/SQRT(COUNTA(N16:N20))</f>
        <v>0</v>
      </c>
      <c r="O22" s="28">
        <f t="shared" si="3"/>
        <v>0</v>
      </c>
      <c r="P22" s="28">
        <f t="shared" si="3"/>
        <v>0</v>
      </c>
      <c r="Q22" s="28">
        <f t="shared" si="3"/>
        <v>0</v>
      </c>
      <c r="R22" s="28">
        <f t="shared" si="3"/>
        <v>2.8867513459481291E-2</v>
      </c>
      <c r="S22" s="28">
        <f t="shared" si="3"/>
        <v>6.2915286960589595E-2</v>
      </c>
      <c r="T22" s="28">
        <f t="shared" si="3"/>
        <v>4.0824829046386318E-2</v>
      </c>
      <c r="U22" s="28">
        <f t="shared" si="3"/>
        <v>2.4999999999999994E-2</v>
      </c>
    </row>
    <row r="28" spans="1:24" x14ac:dyDescent="0.2">
      <c r="Q28" s="17"/>
      <c r="R28" s="17"/>
    </row>
    <row r="29" spans="1:24" x14ac:dyDescent="0.2">
      <c r="N29" s="19" t="s">
        <v>16</v>
      </c>
      <c r="O29" s="19" t="s">
        <v>25</v>
      </c>
      <c r="P29" s="19" t="s">
        <v>26</v>
      </c>
      <c r="Q29" s="20" t="s">
        <v>23</v>
      </c>
      <c r="R29" s="17"/>
      <c r="W29" s="17"/>
      <c r="X29" s="17"/>
    </row>
    <row r="30" spans="1:24" x14ac:dyDescent="0.2">
      <c r="N30" s="18" t="s">
        <v>39</v>
      </c>
      <c r="O30" s="21"/>
      <c r="P30" s="21"/>
      <c r="Q30" s="22" t="s">
        <v>53</v>
      </c>
      <c r="R30" s="17"/>
      <c r="T30" s="19" t="s">
        <v>16</v>
      </c>
      <c r="U30" s="19" t="s">
        <v>25</v>
      </c>
      <c r="V30" s="19" t="s">
        <v>26</v>
      </c>
      <c r="W30" s="20" t="s">
        <v>23</v>
      </c>
      <c r="X30" s="17"/>
    </row>
    <row r="31" spans="1:24" x14ac:dyDescent="0.2">
      <c r="N31" s="18" t="s">
        <v>40</v>
      </c>
      <c r="O31" s="21" t="s">
        <v>41</v>
      </c>
      <c r="P31" s="21" t="s">
        <v>19</v>
      </c>
      <c r="Q31" s="22"/>
      <c r="R31" s="17"/>
      <c r="T31" s="23" t="s">
        <v>54</v>
      </c>
      <c r="U31" s="24" t="s">
        <v>55</v>
      </c>
      <c r="V31" s="24" t="s">
        <v>22</v>
      </c>
      <c r="W31" s="31" t="s">
        <v>56</v>
      </c>
      <c r="X31" s="17"/>
    </row>
    <row r="32" spans="1:24" x14ac:dyDescent="0.2">
      <c r="N32" s="18" t="s">
        <v>42</v>
      </c>
      <c r="O32" s="21" t="s">
        <v>41</v>
      </c>
      <c r="P32" s="21" t="s">
        <v>19</v>
      </c>
      <c r="Q32" s="22"/>
      <c r="R32" s="17"/>
    </row>
    <row r="33" spans="14:18" x14ac:dyDescent="0.2">
      <c r="N33" s="18" t="s">
        <v>43</v>
      </c>
      <c r="O33" s="21" t="s">
        <v>41</v>
      </c>
      <c r="P33" s="21" t="s">
        <v>19</v>
      </c>
      <c r="Q33" s="22"/>
      <c r="R33" s="17"/>
    </row>
    <row r="34" spans="14:18" x14ac:dyDescent="0.2">
      <c r="N34" s="18" t="s">
        <v>44</v>
      </c>
      <c r="O34" s="21" t="s">
        <v>41</v>
      </c>
      <c r="P34" s="21" t="s">
        <v>19</v>
      </c>
      <c r="Q34" s="22"/>
      <c r="R34" s="17"/>
    </row>
    <row r="35" spans="14:18" x14ac:dyDescent="0.2">
      <c r="N35" s="18" t="s">
        <v>45</v>
      </c>
      <c r="O35" s="21" t="s">
        <v>46</v>
      </c>
      <c r="P35" s="21" t="s">
        <v>19</v>
      </c>
      <c r="Q35" s="22"/>
      <c r="R35" s="17"/>
    </row>
    <row r="36" spans="14:18" x14ac:dyDescent="0.2">
      <c r="N36" s="18" t="s">
        <v>47</v>
      </c>
      <c r="O36" s="21" t="s">
        <v>48</v>
      </c>
      <c r="P36" s="21">
        <v>2.2000000000000001E-3</v>
      </c>
      <c r="Q36" s="22"/>
      <c r="R36" s="17"/>
    </row>
    <row r="37" spans="14:18" x14ac:dyDescent="0.2">
      <c r="N37" s="18" t="s">
        <v>49</v>
      </c>
      <c r="O37" s="21" t="s">
        <v>50</v>
      </c>
      <c r="P37" s="21" t="s">
        <v>22</v>
      </c>
      <c r="Q37" s="22"/>
      <c r="R37" s="17"/>
    </row>
    <row r="38" spans="14:18" x14ac:dyDescent="0.2">
      <c r="N38" s="23" t="s">
        <v>51</v>
      </c>
      <c r="O38" s="24" t="s">
        <v>52</v>
      </c>
      <c r="P38" s="24" t="s">
        <v>22</v>
      </c>
      <c r="Q38" s="25"/>
      <c r="R38" s="17"/>
    </row>
  </sheetData>
  <mergeCells count="5">
    <mergeCell ref="A16:A20"/>
    <mergeCell ref="M16:M20"/>
    <mergeCell ref="A9:A13"/>
    <mergeCell ref="M9:M13"/>
    <mergeCell ref="Q30:Q38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3E75-8AA9-4FEE-975E-3E36CF3D1587}">
  <dimension ref="A1:W30"/>
  <sheetViews>
    <sheetView tabSelected="1" workbookViewId="0">
      <selection activeCell="S21" sqref="S21:V22"/>
    </sheetView>
  </sheetViews>
  <sheetFormatPr defaultRowHeight="14.25" x14ac:dyDescent="0.2"/>
  <cols>
    <col min="1" max="1" width="21.25" customWidth="1"/>
    <col min="13" max="13" width="21.5" customWidth="1"/>
  </cols>
  <sheetData>
    <row r="1" spans="1:21" x14ac:dyDescent="0.2">
      <c r="A1" s="28"/>
      <c r="B1" s="28">
        <v>6.25</v>
      </c>
      <c r="C1" s="28">
        <v>12.5</v>
      </c>
      <c r="D1" s="28">
        <v>25</v>
      </c>
      <c r="E1" s="28">
        <v>50</v>
      </c>
      <c r="F1" s="28">
        <v>100</v>
      </c>
      <c r="G1" s="28">
        <v>200</v>
      </c>
      <c r="H1" s="28">
        <v>400</v>
      </c>
      <c r="I1" s="28">
        <v>800</v>
      </c>
      <c r="J1" s="28"/>
      <c r="K1" s="28"/>
      <c r="L1" s="28"/>
      <c r="M1" s="28"/>
      <c r="N1" s="28">
        <v>6.25</v>
      </c>
      <c r="O1" s="28">
        <v>12.5</v>
      </c>
      <c r="P1" s="28">
        <v>25</v>
      </c>
      <c r="Q1" s="28">
        <v>50</v>
      </c>
      <c r="R1" s="28">
        <v>100</v>
      </c>
      <c r="S1" s="28">
        <v>200</v>
      </c>
      <c r="T1" s="28">
        <v>400</v>
      </c>
      <c r="U1" s="28">
        <v>800</v>
      </c>
    </row>
    <row r="2" spans="1:21" x14ac:dyDescent="0.2">
      <c r="A2" s="26" t="s">
        <v>57</v>
      </c>
      <c r="B2" s="27" t="s">
        <v>28</v>
      </c>
      <c r="C2" s="27" t="s">
        <v>28</v>
      </c>
      <c r="D2" s="27" t="s">
        <v>29</v>
      </c>
      <c r="E2" s="27" t="s">
        <v>29</v>
      </c>
      <c r="F2" s="27" t="s">
        <v>35</v>
      </c>
      <c r="G2" s="27" t="s">
        <v>33</v>
      </c>
      <c r="H2" s="27" t="s">
        <v>32</v>
      </c>
      <c r="I2" s="27" t="s">
        <v>34</v>
      </c>
      <c r="J2" s="28"/>
      <c r="K2" s="28"/>
      <c r="L2" s="28"/>
      <c r="M2" s="26" t="s">
        <v>58</v>
      </c>
      <c r="N2" s="29">
        <v>0</v>
      </c>
      <c r="O2" s="29">
        <v>0</v>
      </c>
      <c r="P2" s="29">
        <v>0.1</v>
      </c>
      <c r="Q2" s="29">
        <v>0.1</v>
      </c>
      <c r="R2" s="29">
        <v>0.2</v>
      </c>
      <c r="S2" s="29">
        <v>0.4</v>
      </c>
      <c r="T2" s="29">
        <v>0.9</v>
      </c>
      <c r="U2" s="29">
        <v>1</v>
      </c>
    </row>
    <row r="3" spans="1:21" x14ac:dyDescent="0.2">
      <c r="A3" s="26"/>
      <c r="B3" s="27" t="s">
        <v>28</v>
      </c>
      <c r="C3" s="27" t="s">
        <v>28</v>
      </c>
      <c r="D3" s="27" t="s">
        <v>28</v>
      </c>
      <c r="E3" s="27" t="s">
        <v>28</v>
      </c>
      <c r="F3" s="27" t="s">
        <v>29</v>
      </c>
      <c r="G3" s="27" t="s">
        <v>30</v>
      </c>
      <c r="H3" s="27" t="s">
        <v>59</v>
      </c>
      <c r="I3" s="27" t="s">
        <v>34</v>
      </c>
      <c r="J3" s="28"/>
      <c r="K3" s="28"/>
      <c r="L3" s="28"/>
      <c r="M3" s="26"/>
      <c r="N3" s="29">
        <v>0</v>
      </c>
      <c r="O3" s="29">
        <v>0</v>
      </c>
      <c r="P3" s="29">
        <v>0</v>
      </c>
      <c r="Q3" s="29">
        <v>0</v>
      </c>
      <c r="R3" s="29">
        <v>0.1</v>
      </c>
      <c r="S3" s="29">
        <v>0.3</v>
      </c>
      <c r="T3" s="29">
        <v>0.8</v>
      </c>
      <c r="U3" s="29">
        <v>1</v>
      </c>
    </row>
    <row r="4" spans="1:21" x14ac:dyDescent="0.2">
      <c r="A4" s="26"/>
      <c r="B4" s="27" t="s">
        <v>28</v>
      </c>
      <c r="C4" s="27" t="s">
        <v>28</v>
      </c>
      <c r="D4" s="27" t="s">
        <v>29</v>
      </c>
      <c r="E4" s="27" t="s">
        <v>29</v>
      </c>
      <c r="F4" s="27" t="s">
        <v>30</v>
      </c>
      <c r="G4" s="27" t="s">
        <v>33</v>
      </c>
      <c r="H4" s="27" t="s">
        <v>34</v>
      </c>
      <c r="I4" s="27" t="s">
        <v>34</v>
      </c>
      <c r="J4" s="28"/>
      <c r="K4" s="28"/>
      <c r="L4" s="28"/>
      <c r="M4" s="26"/>
      <c r="N4" s="29">
        <v>0</v>
      </c>
      <c r="O4" s="29">
        <v>0</v>
      </c>
      <c r="P4" s="29">
        <v>0.1</v>
      </c>
      <c r="Q4" s="29">
        <v>0.1</v>
      </c>
      <c r="R4" s="29">
        <v>0.3</v>
      </c>
      <c r="S4" s="29">
        <v>0.4</v>
      </c>
      <c r="T4" s="29">
        <v>1</v>
      </c>
      <c r="U4" s="29">
        <v>1</v>
      </c>
    </row>
    <row r="5" spans="1:21" x14ac:dyDescent="0.2">
      <c r="A5" s="26"/>
      <c r="B5" s="27" t="s">
        <v>28</v>
      </c>
      <c r="C5" s="27" t="s">
        <v>28</v>
      </c>
      <c r="D5" s="27" t="s">
        <v>28</v>
      </c>
      <c r="E5" s="27" t="s">
        <v>28</v>
      </c>
      <c r="F5" s="27" t="s">
        <v>29</v>
      </c>
      <c r="G5" s="27" t="s">
        <v>33</v>
      </c>
      <c r="H5" s="27" t="s">
        <v>32</v>
      </c>
      <c r="I5" s="27" t="s">
        <v>34</v>
      </c>
      <c r="J5" s="28"/>
      <c r="K5" s="28"/>
      <c r="L5" s="28"/>
      <c r="M5" s="26"/>
      <c r="N5" s="29">
        <v>0</v>
      </c>
      <c r="O5" s="29">
        <v>0</v>
      </c>
      <c r="P5" s="29">
        <v>0</v>
      </c>
      <c r="Q5" s="29">
        <v>0</v>
      </c>
      <c r="R5" s="29">
        <v>0.1</v>
      </c>
      <c r="S5" s="29">
        <v>0.4</v>
      </c>
      <c r="T5" s="29">
        <v>0.9</v>
      </c>
      <c r="U5" s="29">
        <v>1</v>
      </c>
    </row>
    <row r="6" spans="1:21" x14ac:dyDescent="0.2">
      <c r="A6" s="26"/>
      <c r="B6" s="27"/>
      <c r="C6" s="27"/>
      <c r="D6" s="27"/>
      <c r="E6" s="27"/>
      <c r="F6" s="27"/>
      <c r="G6" s="27"/>
      <c r="H6" s="27"/>
      <c r="I6" s="27"/>
      <c r="J6" s="28"/>
      <c r="K6" s="28"/>
      <c r="L6" s="28"/>
      <c r="M6" s="26"/>
      <c r="N6" s="29"/>
      <c r="O6" s="29"/>
      <c r="P6" s="29"/>
      <c r="Q6" s="29"/>
      <c r="R6" s="29"/>
      <c r="S6" s="29"/>
      <c r="T6" s="29"/>
      <c r="U6" s="29"/>
    </row>
    <row r="7" spans="1:2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 t="s">
        <v>13</v>
      </c>
      <c r="N7" s="28">
        <v>0</v>
      </c>
      <c r="O7" s="28">
        <v>0</v>
      </c>
      <c r="P7" s="28">
        <v>0.05</v>
      </c>
      <c r="Q7" s="28">
        <v>0.05</v>
      </c>
      <c r="R7" s="28">
        <v>0.17500000000000002</v>
      </c>
      <c r="S7" s="28">
        <v>0.375</v>
      </c>
      <c r="T7" s="28">
        <v>0.9</v>
      </c>
      <c r="U7" s="28">
        <v>1</v>
      </c>
    </row>
    <row r="8" spans="1:2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 t="s">
        <v>4</v>
      </c>
      <c r="N8" s="28">
        <v>0</v>
      </c>
      <c r="O8" s="28">
        <v>0</v>
      </c>
      <c r="P8" s="28">
        <v>2.8867513459481291E-2</v>
      </c>
      <c r="Q8" s="28">
        <v>2.8867513459481291E-2</v>
      </c>
      <c r="R8" s="28">
        <v>4.7871355387816901E-2</v>
      </c>
      <c r="S8" s="28">
        <v>2.5000000000000105E-2</v>
      </c>
      <c r="T8" s="28">
        <v>4.0824829046386291E-2</v>
      </c>
      <c r="U8" s="28">
        <v>0</v>
      </c>
    </row>
    <row r="9" spans="1:21" x14ac:dyDescent="0.2">
      <c r="A9" s="26" t="s">
        <v>60</v>
      </c>
      <c r="B9" s="27" t="s">
        <v>28</v>
      </c>
      <c r="C9" s="27" t="s">
        <v>28</v>
      </c>
      <c r="D9" s="27" t="s">
        <v>28</v>
      </c>
      <c r="E9" s="27" t="s">
        <v>29</v>
      </c>
      <c r="F9" s="27" t="s">
        <v>30</v>
      </c>
      <c r="G9" s="27" t="s">
        <v>38</v>
      </c>
      <c r="H9" s="27" t="s">
        <v>34</v>
      </c>
      <c r="I9" s="27" t="s">
        <v>34</v>
      </c>
      <c r="J9" s="28"/>
      <c r="K9" s="28"/>
      <c r="L9" s="28"/>
      <c r="M9" s="26" t="s">
        <v>60</v>
      </c>
      <c r="N9" s="29">
        <v>0</v>
      </c>
      <c r="O9" s="29">
        <v>0</v>
      </c>
      <c r="P9" s="29">
        <v>0</v>
      </c>
      <c r="Q9" s="29">
        <v>0.1</v>
      </c>
      <c r="R9" s="29">
        <v>0.3</v>
      </c>
      <c r="S9" s="29">
        <v>0.7</v>
      </c>
      <c r="T9" s="29">
        <v>1</v>
      </c>
      <c r="U9" s="29">
        <v>1</v>
      </c>
    </row>
    <row r="10" spans="1:21" x14ac:dyDescent="0.2">
      <c r="A10" s="26"/>
      <c r="B10" s="27" t="s">
        <v>28</v>
      </c>
      <c r="C10" s="27" t="s">
        <v>28</v>
      </c>
      <c r="D10" s="27" t="s">
        <v>28</v>
      </c>
      <c r="E10" s="27" t="s">
        <v>28</v>
      </c>
      <c r="F10" s="27" t="s">
        <v>35</v>
      </c>
      <c r="G10" s="27" t="s">
        <v>33</v>
      </c>
      <c r="H10" s="27" t="s">
        <v>32</v>
      </c>
      <c r="I10" s="27" t="s">
        <v>34</v>
      </c>
      <c r="J10" s="28"/>
      <c r="K10" s="28"/>
      <c r="L10" s="28"/>
      <c r="M10" s="26"/>
      <c r="N10" s="29">
        <v>0</v>
      </c>
      <c r="O10" s="29">
        <v>0</v>
      </c>
      <c r="P10" s="29">
        <v>0</v>
      </c>
      <c r="Q10" s="29">
        <v>0</v>
      </c>
      <c r="R10" s="29">
        <v>0.2</v>
      </c>
      <c r="S10" s="29">
        <v>0.4</v>
      </c>
      <c r="T10" s="29">
        <v>0.9</v>
      </c>
      <c r="U10" s="29">
        <v>1</v>
      </c>
    </row>
    <row r="11" spans="1:21" x14ac:dyDescent="0.2">
      <c r="A11" s="26"/>
      <c r="B11" s="27" t="s">
        <v>28</v>
      </c>
      <c r="C11" s="27" t="s">
        <v>28</v>
      </c>
      <c r="D11" s="27" t="s">
        <v>28</v>
      </c>
      <c r="E11" s="27" t="s">
        <v>28</v>
      </c>
      <c r="F11" s="27" t="s">
        <v>29</v>
      </c>
      <c r="G11" s="27" t="s">
        <v>31</v>
      </c>
      <c r="H11" s="27" t="s">
        <v>32</v>
      </c>
      <c r="I11" s="27" t="s">
        <v>34</v>
      </c>
      <c r="J11" s="28"/>
      <c r="K11" s="28"/>
      <c r="L11" s="28"/>
      <c r="M11" s="26"/>
      <c r="N11" s="29">
        <v>0</v>
      </c>
      <c r="O11" s="29">
        <v>0</v>
      </c>
      <c r="P11" s="29">
        <v>0</v>
      </c>
      <c r="Q11" s="29">
        <v>0</v>
      </c>
      <c r="R11" s="29">
        <v>0.1</v>
      </c>
      <c r="S11" s="29">
        <v>0.5</v>
      </c>
      <c r="T11" s="29">
        <v>0.9</v>
      </c>
      <c r="U11" s="29">
        <v>1</v>
      </c>
    </row>
    <row r="12" spans="1:21" x14ac:dyDescent="0.2">
      <c r="A12" s="26"/>
      <c r="B12" s="27" t="s">
        <v>28</v>
      </c>
      <c r="C12" s="27" t="s">
        <v>28</v>
      </c>
      <c r="D12" s="27" t="s">
        <v>28</v>
      </c>
      <c r="E12" s="27" t="s">
        <v>29</v>
      </c>
      <c r="F12" s="27" t="s">
        <v>35</v>
      </c>
      <c r="G12" s="27" t="s">
        <v>31</v>
      </c>
      <c r="H12" s="27" t="s">
        <v>32</v>
      </c>
      <c r="I12" s="27" t="s">
        <v>34</v>
      </c>
      <c r="J12" s="28"/>
      <c r="K12" s="28"/>
      <c r="L12" s="28"/>
      <c r="M12" s="26"/>
      <c r="N12" s="29">
        <v>0</v>
      </c>
      <c r="O12" s="29">
        <v>0</v>
      </c>
      <c r="P12" s="29">
        <v>0</v>
      </c>
      <c r="Q12" s="29">
        <v>0.1</v>
      </c>
      <c r="R12" s="29">
        <v>0.2</v>
      </c>
      <c r="S12" s="29">
        <v>0.5</v>
      </c>
      <c r="T12" s="29">
        <v>0.9</v>
      </c>
      <c r="U12" s="29">
        <v>1</v>
      </c>
    </row>
    <row r="13" spans="1:21" x14ac:dyDescent="0.2">
      <c r="A13" s="26"/>
      <c r="B13" s="27"/>
      <c r="C13" s="27"/>
      <c r="D13" s="27"/>
      <c r="E13" s="27"/>
      <c r="F13" s="27"/>
      <c r="G13" s="27"/>
      <c r="H13" s="27"/>
      <c r="I13" s="27"/>
      <c r="J13" s="28"/>
      <c r="K13" s="28"/>
      <c r="L13" s="28"/>
      <c r="M13" s="26"/>
      <c r="N13" s="28"/>
      <c r="O13" s="28"/>
      <c r="P13" s="28"/>
      <c r="Q13" s="28"/>
      <c r="R13" s="28"/>
      <c r="S13" s="28"/>
      <c r="T13" s="28"/>
      <c r="U13" s="28"/>
    </row>
    <row r="14" spans="1:21" x14ac:dyDescent="0.2">
      <c r="A14" s="30"/>
      <c r="B14" s="27"/>
      <c r="C14" s="27"/>
      <c r="D14" s="27"/>
      <c r="E14" s="27"/>
      <c r="F14" s="27"/>
      <c r="G14" s="27"/>
      <c r="H14" s="27"/>
      <c r="I14" s="27"/>
      <c r="J14" s="28"/>
      <c r="K14" s="28"/>
      <c r="L14" s="28"/>
      <c r="M14" s="28" t="s">
        <v>13</v>
      </c>
      <c r="N14" s="28">
        <v>0</v>
      </c>
      <c r="O14" s="28">
        <v>0</v>
      </c>
      <c r="P14" s="28">
        <v>0</v>
      </c>
      <c r="Q14" s="28">
        <v>0.05</v>
      </c>
      <c r="R14" s="28">
        <v>0.2</v>
      </c>
      <c r="S14" s="28">
        <v>0.52500000000000002</v>
      </c>
      <c r="T14" s="28">
        <v>0.92499999999999993</v>
      </c>
      <c r="U14" s="28">
        <v>1</v>
      </c>
    </row>
    <row r="15" spans="1:2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 t="s">
        <v>4</v>
      </c>
      <c r="N15" s="28">
        <v>0</v>
      </c>
      <c r="O15" s="28">
        <v>0</v>
      </c>
      <c r="P15" s="28">
        <v>0</v>
      </c>
      <c r="Q15" s="28">
        <v>2.8867513459481291E-2</v>
      </c>
      <c r="R15" s="28">
        <v>4.0824829046386291E-2</v>
      </c>
      <c r="S15" s="28">
        <v>6.2915286960589498E-2</v>
      </c>
      <c r="T15" s="28">
        <v>2.4999999999999994E-2</v>
      </c>
      <c r="U15" s="28">
        <v>0</v>
      </c>
    </row>
    <row r="20" spans="13:23" x14ac:dyDescent="0.2">
      <c r="P20" s="17"/>
      <c r="Q20" s="17"/>
    </row>
    <row r="21" spans="13:23" x14ac:dyDescent="0.2">
      <c r="M21" s="19" t="s">
        <v>16</v>
      </c>
      <c r="N21" s="19" t="s">
        <v>25</v>
      </c>
      <c r="O21" s="19" t="s">
        <v>26</v>
      </c>
      <c r="P21" s="20" t="s">
        <v>23</v>
      </c>
      <c r="Q21" s="17"/>
      <c r="S21" s="19" t="s">
        <v>16</v>
      </c>
      <c r="T21" s="19" t="s">
        <v>25</v>
      </c>
      <c r="U21" s="19" t="s">
        <v>26</v>
      </c>
      <c r="V21" s="20" t="s">
        <v>23</v>
      </c>
      <c r="W21" s="17"/>
    </row>
    <row r="22" spans="13:23" x14ac:dyDescent="0.2">
      <c r="M22" s="18" t="s">
        <v>61</v>
      </c>
      <c r="N22" s="21"/>
      <c r="O22" s="21"/>
      <c r="P22" s="22" t="s">
        <v>68</v>
      </c>
      <c r="Q22" s="17"/>
      <c r="S22" s="23" t="s">
        <v>66</v>
      </c>
      <c r="T22" s="24" t="s">
        <v>67</v>
      </c>
      <c r="U22" s="24">
        <v>0.40529999999999999</v>
      </c>
      <c r="V22" s="31" t="s">
        <v>68</v>
      </c>
      <c r="W22" s="17"/>
    </row>
    <row r="23" spans="13:23" x14ac:dyDescent="0.2">
      <c r="M23" s="18" t="s">
        <v>40</v>
      </c>
      <c r="N23" s="21" t="s">
        <v>62</v>
      </c>
      <c r="O23" s="21" t="s">
        <v>19</v>
      </c>
      <c r="P23" s="22"/>
      <c r="Q23" s="17"/>
      <c r="V23" s="17"/>
      <c r="W23" s="17"/>
    </row>
    <row r="24" spans="13:23" x14ac:dyDescent="0.2">
      <c r="M24" s="18" t="s">
        <v>42</v>
      </c>
      <c r="N24" s="21" t="s">
        <v>62</v>
      </c>
      <c r="O24" s="21" t="s">
        <v>19</v>
      </c>
      <c r="P24" s="22"/>
      <c r="Q24" s="17"/>
    </row>
    <row r="25" spans="13:23" x14ac:dyDescent="0.2">
      <c r="M25" s="18" t="s">
        <v>43</v>
      </c>
      <c r="N25" s="21" t="s">
        <v>63</v>
      </c>
      <c r="O25" s="21" t="s">
        <v>19</v>
      </c>
      <c r="P25" s="22"/>
      <c r="Q25" s="17"/>
    </row>
    <row r="26" spans="13:23" x14ac:dyDescent="0.2">
      <c r="M26" s="18" t="s">
        <v>44</v>
      </c>
      <c r="N26" s="21" t="s">
        <v>62</v>
      </c>
      <c r="O26" s="21" t="s">
        <v>19</v>
      </c>
      <c r="P26" s="22"/>
      <c r="Q26" s="17"/>
    </row>
    <row r="27" spans="13:23" x14ac:dyDescent="0.2">
      <c r="M27" s="18" t="s">
        <v>45</v>
      </c>
      <c r="N27" s="21" t="s">
        <v>64</v>
      </c>
      <c r="O27" s="21" t="s">
        <v>19</v>
      </c>
      <c r="P27" s="22"/>
      <c r="Q27" s="17"/>
    </row>
    <row r="28" spans="13:23" x14ac:dyDescent="0.2">
      <c r="M28" s="18" t="s">
        <v>47</v>
      </c>
      <c r="N28" s="21" t="s">
        <v>65</v>
      </c>
      <c r="O28" s="21">
        <v>4.7999999999999996E-3</v>
      </c>
      <c r="P28" s="22"/>
      <c r="Q28" s="17"/>
    </row>
    <row r="29" spans="13:23" x14ac:dyDescent="0.2">
      <c r="M29" s="18" t="s">
        <v>49</v>
      </c>
      <c r="N29" s="21" t="s">
        <v>64</v>
      </c>
      <c r="O29" s="21" t="s">
        <v>19</v>
      </c>
      <c r="P29" s="22"/>
      <c r="Q29" s="17"/>
    </row>
    <row r="30" spans="13:23" x14ac:dyDescent="0.2">
      <c r="M30" s="23" t="s">
        <v>51</v>
      </c>
      <c r="N30" s="24" t="s">
        <v>62</v>
      </c>
      <c r="O30" s="24" t="s">
        <v>19</v>
      </c>
      <c r="P30" s="25"/>
      <c r="Q30" s="17"/>
    </row>
  </sheetData>
  <mergeCells count="5">
    <mergeCell ref="A2:A6"/>
    <mergeCell ref="M2:M6"/>
    <mergeCell ref="A9:A13"/>
    <mergeCell ref="M9:M13"/>
    <mergeCell ref="P22:P30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</vt:lpstr>
      <vt:lpstr>B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tmp</dc:creator>
  <cp:lastModifiedBy>tmp</cp:lastModifiedBy>
  <dcterms:created xsi:type="dcterms:W3CDTF">2015-06-05T18:19:34Z</dcterms:created>
  <dcterms:modified xsi:type="dcterms:W3CDTF">2026-01-05T14:10:38Z</dcterms:modified>
</cp:coreProperties>
</file>