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tmp\Desktop\新建文件夹\"/>
    </mc:Choice>
  </mc:AlternateContent>
  <xr:revisionPtr revIDLastSave="0" documentId="13_ncr:1_{13325217-CC9F-4E15-9FE3-47E9148ECE69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  <c r="F25" i="1"/>
  <c r="E25" i="1"/>
  <c r="F24" i="1"/>
  <c r="E24" i="1"/>
  <c r="F23" i="1"/>
  <c r="E23" i="1"/>
  <c r="Q22" i="1"/>
  <c r="F22" i="1"/>
  <c r="E22" i="1"/>
  <c r="Q21" i="1"/>
  <c r="F21" i="1"/>
  <c r="F27" i="1" s="1"/>
  <c r="E21" i="1"/>
  <c r="Q20" i="1"/>
  <c r="F20" i="1"/>
  <c r="F30" i="1" s="1"/>
  <c r="E20" i="1"/>
  <c r="E30" i="1" s="1"/>
  <c r="Q19" i="1"/>
  <c r="Q18" i="1"/>
  <c r="Q17" i="1"/>
  <c r="Q16" i="1"/>
  <c r="S9" i="1"/>
  <c r="H9" i="1"/>
  <c r="S7" i="1"/>
  <c r="H7" i="1"/>
  <c r="E27" i="1" l="1"/>
  <c r="F28" i="1"/>
</calcChain>
</file>

<file path=xl/sharedStrings.xml><?xml version="1.0" encoding="utf-8"?>
<sst xmlns="http://schemas.openxmlformats.org/spreadsheetml/2006/main" count="32" uniqueCount="28">
  <si>
    <t>ST</t>
  </si>
  <si>
    <t>fed</t>
  </si>
  <si>
    <t>refed glucose</t>
  </si>
  <si>
    <t>A</t>
  </si>
  <si>
    <t>B</t>
  </si>
  <si>
    <t>C</t>
  </si>
  <si>
    <t>D</t>
  </si>
  <si>
    <t>E</t>
  </si>
  <si>
    <t>F</t>
  </si>
  <si>
    <t>G</t>
  </si>
  <si>
    <t>H</t>
  </si>
  <si>
    <r>
      <rPr>
        <sz val="10"/>
        <rFont val="Arial"/>
        <family val="2"/>
      </rPr>
      <t>w1118</t>
    </r>
    <r>
      <rPr>
        <sz val="10"/>
        <rFont val="宋体"/>
        <family val="3"/>
        <charset val="134"/>
      </rPr>
      <t>果蝇饥饿</t>
    </r>
    <r>
      <rPr>
        <sz val="10"/>
        <rFont val="Arial"/>
        <family val="2"/>
      </rPr>
      <t>12h</t>
    </r>
    <r>
      <rPr>
        <sz val="10"/>
        <rFont val="宋体"/>
        <family val="3"/>
        <charset val="134"/>
      </rPr>
      <t>提取血淋巴测血糖</t>
    </r>
  </si>
  <si>
    <t>refed</t>
  </si>
  <si>
    <t>mM</t>
  </si>
  <si>
    <t>Mean</t>
  </si>
  <si>
    <t>TTEST</t>
  </si>
  <si>
    <t>***</t>
  </si>
  <si>
    <t>SEM</t>
  </si>
  <si>
    <t>Bonferroni's multiple comparisons test</t>
  </si>
  <si>
    <t>ST vs. fed</t>
  </si>
  <si>
    <t>-51.39 to -19.97</t>
  </si>
  <si>
    <t>&lt;0.0001</t>
  </si>
  <si>
    <t>ST vs. refed</t>
  </si>
  <si>
    <t>-59.54 to -28.12</t>
  </si>
  <si>
    <t>F (DFn, DFd)</t>
  </si>
  <si>
    <t>F (2, 17) = 26.03</t>
  </si>
  <si>
    <t>95% confidence interval</t>
  </si>
  <si>
    <t>P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</si>
</sst>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rgb="FF27413E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10"/>
      <name val="Arial"/>
      <family val="2"/>
    </font>
    <font>
      <sz val="10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F3FF"/>
        <bgColor indexed="64"/>
      </patternFill>
    </fill>
    <fill>
      <patternFill patternType="solid">
        <fgColor rgb="FF7EB2DB"/>
        <bgColor indexed="64"/>
      </patternFill>
    </fill>
    <fill>
      <patternFill patternType="solid">
        <fgColor rgb="FF6FA9D6"/>
        <bgColor indexed="64"/>
      </patternFill>
    </fill>
    <fill>
      <patternFill patternType="solid">
        <fgColor rgb="FF247CBD"/>
        <bgColor indexed="64"/>
      </patternFill>
    </fill>
    <fill>
      <patternFill patternType="solid">
        <fgColor rgb="FFBAD7EF"/>
        <bgColor indexed="64"/>
      </patternFill>
    </fill>
    <fill>
      <patternFill patternType="solid">
        <fgColor rgb="FF428EC7"/>
        <bgColor indexed="64"/>
      </patternFill>
    </fill>
    <fill>
      <patternFill patternType="solid">
        <fgColor rgb="FF60A0D1"/>
        <bgColor indexed="64"/>
      </patternFill>
    </fill>
    <fill>
      <patternFill patternType="solid">
        <fgColor rgb="FF9CC5E5"/>
        <bgColor indexed="64"/>
      </patternFill>
    </fill>
    <fill>
      <patternFill patternType="solid">
        <fgColor rgb="FF3385C2"/>
        <bgColor indexed="64"/>
      </patternFill>
    </fill>
    <fill>
      <patternFill patternType="solid">
        <fgColor rgb="FFC9E0F4"/>
        <bgColor indexed="64"/>
      </patternFill>
    </fill>
    <fill>
      <patternFill patternType="solid">
        <fgColor rgb="FFD8E9F9"/>
        <bgColor indexed="64"/>
      </patternFill>
    </fill>
    <fill>
      <patternFill patternType="solid">
        <fgColor rgb="FF8DBCE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1" xfId="0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left"/>
    </xf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 applyAlignment="1">
      <alignment horizontal="left"/>
    </xf>
    <xf numFmtId="0" fontId="5" fillId="0" borderId="0" xfId="0" applyFont="1" applyBorder="1"/>
    <xf numFmtId="0" fontId="5" fillId="0" borderId="8" xfId="0" applyFont="1" applyBorder="1" applyAlignment="1">
      <alignment horizontal="left"/>
    </xf>
    <xf numFmtId="0" fontId="5" fillId="0" borderId="9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S33"/>
  <sheetViews>
    <sheetView tabSelected="1" workbookViewId="0">
      <selection activeCell="N22" sqref="N22"/>
    </sheetView>
  </sheetViews>
  <sheetFormatPr defaultRowHeight="14.25" x14ac:dyDescent="0.2"/>
  <sheetData>
    <row r="4" spans="1:19" x14ac:dyDescent="0.2">
      <c r="E4" t="s">
        <v>0</v>
      </c>
      <c r="F4" t="s">
        <v>1</v>
      </c>
      <c r="Q4" t="s">
        <v>2</v>
      </c>
    </row>
    <row r="5" spans="1:19" x14ac:dyDescent="0.2">
      <c r="B5" s="1"/>
      <c r="C5" s="2">
        <v>1</v>
      </c>
      <c r="D5" s="2">
        <v>2</v>
      </c>
      <c r="E5" s="2">
        <v>3</v>
      </c>
      <c r="F5" s="2">
        <v>4</v>
      </c>
      <c r="G5" s="2">
        <v>5</v>
      </c>
      <c r="H5" s="2">
        <v>6</v>
      </c>
      <c r="I5" s="2">
        <v>7</v>
      </c>
      <c r="J5" s="2">
        <v>8</v>
      </c>
      <c r="K5" s="2">
        <v>9</v>
      </c>
      <c r="L5" s="2">
        <v>10</v>
      </c>
      <c r="M5" s="2">
        <v>11</v>
      </c>
      <c r="N5" s="2">
        <v>12</v>
      </c>
      <c r="Q5" s="2">
        <v>2</v>
      </c>
    </row>
    <row r="6" spans="1:19" x14ac:dyDescent="0.2">
      <c r="B6" s="2" t="s">
        <v>3</v>
      </c>
      <c r="C6" s="3"/>
      <c r="D6" s="3"/>
      <c r="E6" s="4"/>
      <c r="F6" s="5">
        <v>0.18099999999999999</v>
      </c>
      <c r="G6" s="4">
        <v>4.8000000000000001E-2</v>
      </c>
      <c r="H6" s="3"/>
      <c r="I6" s="3"/>
      <c r="J6" s="3"/>
      <c r="K6" s="3"/>
      <c r="L6" s="3"/>
      <c r="M6" s="3"/>
      <c r="N6" s="3"/>
      <c r="O6" s="6">
        <v>505</v>
      </c>
      <c r="Q6" s="7">
        <v>0.53500000000000003</v>
      </c>
      <c r="R6" s="8">
        <v>0.40600000000000003</v>
      </c>
      <c r="S6" s="3"/>
    </row>
    <row r="7" spans="1:19" x14ac:dyDescent="0.2">
      <c r="B7" s="2" t="s">
        <v>4</v>
      </c>
      <c r="C7" s="3"/>
      <c r="D7" s="3"/>
      <c r="E7" s="9">
        <v>0.11799999999999999</v>
      </c>
      <c r="F7" s="7">
        <v>0.2</v>
      </c>
      <c r="G7" s="4">
        <v>5.3999999999999999E-2</v>
      </c>
      <c r="H7" s="3">
        <f>AVERAGE(G6:G7)</f>
        <v>5.1000000000000004E-2</v>
      </c>
      <c r="I7" s="3"/>
      <c r="J7" s="3"/>
      <c r="K7" s="3"/>
      <c r="L7" s="3"/>
      <c r="M7" s="3"/>
      <c r="N7" s="3"/>
      <c r="O7" s="6">
        <v>505</v>
      </c>
      <c r="Q7" s="10">
        <v>0.71</v>
      </c>
      <c r="R7" s="8">
        <v>0.41399999999999998</v>
      </c>
      <c r="S7" s="3">
        <f>AVERAGE(R6:R7)</f>
        <v>0.41000000000000003</v>
      </c>
    </row>
    <row r="8" spans="1:19" x14ac:dyDescent="0.2">
      <c r="B8" s="2" t="s">
        <v>5</v>
      </c>
      <c r="C8" s="3"/>
      <c r="D8" s="3"/>
      <c r="E8" s="9">
        <v>0.11899999999999999</v>
      </c>
      <c r="F8" s="11">
        <v>0.22800000000000001</v>
      </c>
      <c r="G8" s="8">
        <v>0.313</v>
      </c>
      <c r="H8" s="3"/>
      <c r="I8" s="3"/>
      <c r="J8" s="3"/>
      <c r="K8" s="3"/>
      <c r="L8" s="3"/>
      <c r="M8" s="3"/>
      <c r="N8" s="3"/>
      <c r="O8" s="6">
        <v>505</v>
      </c>
      <c r="Q8" s="8">
        <v>0.84099999999999997</v>
      </c>
      <c r="R8" s="4">
        <v>4.3999999999999997E-2</v>
      </c>
      <c r="S8" s="3"/>
    </row>
    <row r="9" spans="1:19" x14ac:dyDescent="0.2">
      <c r="B9" s="2" t="s">
        <v>6</v>
      </c>
      <c r="C9" s="3"/>
      <c r="D9" s="3"/>
      <c r="E9" s="12">
        <v>0.155</v>
      </c>
      <c r="F9" s="11">
        <v>0.23100000000000001</v>
      </c>
      <c r="G9" s="8">
        <v>0.312</v>
      </c>
      <c r="H9" s="3">
        <f>AVERAGE(G8:G9)</f>
        <v>0.3125</v>
      </c>
      <c r="I9" s="3"/>
      <c r="J9" s="3"/>
      <c r="K9" s="3"/>
      <c r="L9" s="3"/>
      <c r="M9" s="3"/>
      <c r="N9" s="3"/>
      <c r="O9" s="6">
        <v>505</v>
      </c>
      <c r="Q9" s="13">
        <v>0.746</v>
      </c>
      <c r="R9" s="4">
        <v>4.4999999999999998E-2</v>
      </c>
      <c r="S9" s="3">
        <f>AVERAGE(R8:R9)</f>
        <v>4.4499999999999998E-2</v>
      </c>
    </row>
    <row r="10" spans="1:19" x14ac:dyDescent="0.2">
      <c r="B10" s="2" t="s">
        <v>7</v>
      </c>
      <c r="C10" s="3"/>
      <c r="D10" s="3"/>
      <c r="E10" s="14">
        <v>0.10100000000000001</v>
      </c>
      <c r="F10" s="7">
        <v>0.20499999999999999</v>
      </c>
      <c r="G10" s="4">
        <v>4.9000000000000002E-2</v>
      </c>
      <c r="H10" s="3"/>
      <c r="I10" s="3"/>
      <c r="J10" s="3"/>
      <c r="K10" s="3"/>
      <c r="L10" s="3"/>
      <c r="M10" s="3"/>
      <c r="N10" s="3"/>
      <c r="O10" s="6">
        <v>505</v>
      </c>
      <c r="Q10" s="13">
        <v>0.75800000000000001</v>
      </c>
      <c r="R10" s="4">
        <v>5.7000000000000002E-2</v>
      </c>
      <c r="S10" s="3"/>
    </row>
    <row r="11" spans="1:19" x14ac:dyDescent="0.2">
      <c r="B11" s="2" t="s">
        <v>8</v>
      </c>
      <c r="C11" s="3"/>
      <c r="D11" s="3"/>
      <c r="E11" s="12">
        <v>0.15</v>
      </c>
      <c r="F11" s="7">
        <v>0.20399999999999999</v>
      </c>
      <c r="G11" s="4">
        <v>5.2999999999999999E-2</v>
      </c>
      <c r="H11" s="3"/>
      <c r="I11" s="3"/>
      <c r="J11" s="3"/>
      <c r="K11" s="3"/>
      <c r="L11" s="3"/>
      <c r="M11" s="3"/>
      <c r="N11" s="3"/>
      <c r="O11" s="6">
        <v>505</v>
      </c>
      <c r="Q11" s="13">
        <v>0.76100000000000001</v>
      </c>
      <c r="R11" s="4">
        <v>5.2999999999999999E-2</v>
      </c>
      <c r="S11" s="3"/>
    </row>
    <row r="12" spans="1:19" x14ac:dyDescent="0.2">
      <c r="B12" s="2" t="s">
        <v>9</v>
      </c>
      <c r="C12" s="3"/>
      <c r="D12" s="3"/>
      <c r="E12" s="15">
        <v>6.9000000000000006E-2</v>
      </c>
      <c r="F12" s="16">
        <v>0.17</v>
      </c>
      <c r="G12" s="4">
        <v>4.8000000000000001E-2</v>
      </c>
      <c r="H12" s="3"/>
      <c r="I12" s="3"/>
      <c r="J12" s="3"/>
      <c r="K12" s="3"/>
      <c r="L12" s="3"/>
      <c r="M12" s="3"/>
      <c r="N12" s="3"/>
      <c r="O12" s="6">
        <v>505</v>
      </c>
      <c r="Q12" s="11">
        <v>0.60099999999999998</v>
      </c>
      <c r="R12" s="4">
        <v>4.9000000000000002E-2</v>
      </c>
      <c r="S12" s="3"/>
    </row>
    <row r="13" spans="1:19" x14ac:dyDescent="0.2">
      <c r="B13" s="2" t="s">
        <v>10</v>
      </c>
      <c r="C13" s="3"/>
      <c r="D13" s="3"/>
      <c r="G13" s="4">
        <v>4.8000000000000001E-2</v>
      </c>
      <c r="H13" s="3"/>
      <c r="I13" s="3"/>
      <c r="J13" s="3"/>
      <c r="K13" s="3"/>
      <c r="L13" s="3"/>
      <c r="M13" s="3"/>
      <c r="N13" s="3"/>
      <c r="O13" s="6">
        <v>505</v>
      </c>
      <c r="Q13" s="9"/>
      <c r="R13" s="4">
        <v>0.05</v>
      </c>
      <c r="S13" s="3"/>
    </row>
    <row r="15" spans="1:19" x14ac:dyDescent="0.2">
      <c r="A15" t="s">
        <v>11</v>
      </c>
      <c r="Q15" t="s">
        <v>2</v>
      </c>
    </row>
    <row r="16" spans="1:19" x14ac:dyDescent="0.2">
      <c r="Q16">
        <f>(Q6-0.0445)/(0.41-0.0445)*1*40</f>
        <v>53.679890560875521</v>
      </c>
    </row>
    <row r="17" spans="4:17" x14ac:dyDescent="0.2">
      <c r="Q17">
        <f t="shared" ref="Q17:Q22" si="0">(Q7-0.0445)/(0.41-0.0445)*1*40</f>
        <v>72.831737346101235</v>
      </c>
    </row>
    <row r="18" spans="4:17" x14ac:dyDescent="0.2">
      <c r="Q18">
        <f t="shared" si="0"/>
        <v>87.168262653898765</v>
      </c>
    </row>
    <row r="19" spans="4:17" x14ac:dyDescent="0.2">
      <c r="E19" t="s">
        <v>0</v>
      </c>
      <c r="F19" t="s">
        <v>1</v>
      </c>
      <c r="G19" t="s">
        <v>12</v>
      </c>
      <c r="Q19">
        <f t="shared" si="0"/>
        <v>76.771545827633375</v>
      </c>
    </row>
    <row r="20" spans="4:17" x14ac:dyDescent="0.2">
      <c r="D20" s="17" t="s">
        <v>13</v>
      </c>
      <c r="E20">
        <f t="shared" ref="E20:E25" si="1">(E7-0.051)/(0.3125-0.051)*5.55*20</f>
        <v>28.439770554493307</v>
      </c>
      <c r="F20">
        <f t="shared" ref="F20:F26" si="2">(F6-0.051)/(0.3125-0.051)*5.55*20</f>
        <v>55.181644359464627</v>
      </c>
      <c r="G20">
        <v>53.679890560875499</v>
      </c>
      <c r="Q20">
        <f t="shared" si="0"/>
        <v>78.084815321477436</v>
      </c>
    </row>
    <row r="21" spans="4:17" x14ac:dyDescent="0.2">
      <c r="D21" s="17"/>
      <c r="E21">
        <f t="shared" si="1"/>
        <v>28.864244741873808</v>
      </c>
      <c r="F21">
        <f t="shared" si="2"/>
        <v>63.246653919694076</v>
      </c>
      <c r="G21">
        <v>72.831737346101207</v>
      </c>
      <c r="Q21">
        <f t="shared" si="0"/>
        <v>78.41313269493844</v>
      </c>
    </row>
    <row r="22" spans="4:17" x14ac:dyDescent="0.2">
      <c r="D22" s="17"/>
      <c r="E22">
        <f t="shared" si="1"/>
        <v>44.145315487571708</v>
      </c>
      <c r="F22">
        <f t="shared" si="2"/>
        <v>75.131931166347997</v>
      </c>
      <c r="G22">
        <v>87.168262653898793</v>
      </c>
      <c r="Q22">
        <f t="shared" si="0"/>
        <v>60.902872777017791</v>
      </c>
    </row>
    <row r="23" spans="4:17" x14ac:dyDescent="0.2">
      <c r="D23" s="17"/>
      <c r="E23">
        <f t="shared" si="1"/>
        <v>21.22370936902486</v>
      </c>
      <c r="F23">
        <f t="shared" si="2"/>
        <v>76.405353728489487</v>
      </c>
      <c r="G23">
        <v>76.771545827633403</v>
      </c>
    </row>
    <row r="24" spans="4:17" x14ac:dyDescent="0.2">
      <c r="D24" s="17"/>
      <c r="E24">
        <f t="shared" si="1"/>
        <v>42.022944550669223</v>
      </c>
      <c r="F24">
        <f t="shared" si="2"/>
        <v>65.369024856596553</v>
      </c>
      <c r="G24">
        <v>78.084815321477393</v>
      </c>
    </row>
    <row r="25" spans="4:17" x14ac:dyDescent="0.2">
      <c r="D25" s="17"/>
      <c r="E25">
        <f t="shared" si="1"/>
        <v>7.6405353728489516</v>
      </c>
      <c r="F25">
        <f t="shared" si="2"/>
        <v>64.944550669216056</v>
      </c>
      <c r="G25">
        <v>78.413132694938398</v>
      </c>
    </row>
    <row r="26" spans="4:17" x14ac:dyDescent="0.2">
      <c r="D26" s="17"/>
      <c r="F26">
        <f t="shared" si="2"/>
        <v>50.512428298279168</v>
      </c>
      <c r="G26">
        <v>60.902872777017798</v>
      </c>
    </row>
    <row r="27" spans="4:17" x14ac:dyDescent="0.2">
      <c r="D27" t="s">
        <v>14</v>
      </c>
      <c r="E27">
        <f>AVERAGE(E20:E25)</f>
        <v>28.72275334608031</v>
      </c>
      <c r="F27">
        <f>AVERAGE(F21:F26)</f>
        <v>65.934990439770544</v>
      </c>
    </row>
    <row r="28" spans="4:17" x14ac:dyDescent="0.2">
      <c r="D28" t="s">
        <v>15</v>
      </c>
      <c r="F28">
        <f>TTEST(E19:E25,F20:F26,2,2)</f>
        <v>1.6637582081643901E-4</v>
      </c>
    </row>
    <row r="29" spans="4:17" x14ac:dyDescent="0.2">
      <c r="F29" t="s">
        <v>16</v>
      </c>
    </row>
    <row r="30" spans="4:17" x14ac:dyDescent="0.2">
      <c r="D30" t="s">
        <v>17</v>
      </c>
      <c r="E30" s="18">
        <f>STDEV(E20:E26)/SQRT(COUNTA(E20:E26))</f>
        <v>5.5243285667516666</v>
      </c>
      <c r="F30" s="18">
        <f>STDEV(F20:F26)/SQRT(COUNTA(F20:F26))</f>
        <v>3.584727308699756</v>
      </c>
    </row>
    <row r="31" spans="4:17" x14ac:dyDescent="0.2">
      <c r="I31" s="22" t="s">
        <v>18</v>
      </c>
      <c r="J31" s="23" t="s">
        <v>26</v>
      </c>
      <c r="K31" s="23" t="s">
        <v>27</v>
      </c>
      <c r="L31" s="24" t="s">
        <v>24</v>
      </c>
      <c r="M31" s="19"/>
    </row>
    <row r="32" spans="4:17" x14ac:dyDescent="0.2">
      <c r="I32" s="25" t="s">
        <v>19</v>
      </c>
      <c r="J32" s="26" t="s">
        <v>20</v>
      </c>
      <c r="K32" s="26" t="s">
        <v>21</v>
      </c>
      <c r="L32" s="20" t="s">
        <v>25</v>
      </c>
      <c r="M32" s="19"/>
    </row>
    <row r="33" spans="9:13" x14ac:dyDescent="0.2">
      <c r="I33" s="27" t="s">
        <v>22</v>
      </c>
      <c r="J33" s="28" t="s">
        <v>23</v>
      </c>
      <c r="K33" s="28" t="s">
        <v>21</v>
      </c>
      <c r="L33" s="21"/>
      <c r="M33" s="19"/>
    </row>
  </sheetData>
  <mergeCells count="2">
    <mergeCell ref="D20:D26"/>
    <mergeCell ref="L32:L3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tmp</dc:creator>
  <cp:lastModifiedBy>tmp</cp:lastModifiedBy>
  <dcterms:created xsi:type="dcterms:W3CDTF">2015-06-05T18:19:34Z</dcterms:created>
  <dcterms:modified xsi:type="dcterms:W3CDTF">2026-01-06T10:26:35Z</dcterms:modified>
</cp:coreProperties>
</file>