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tmp\Desktop\新建文件夹\"/>
    </mc:Choice>
  </mc:AlternateContent>
  <xr:revisionPtr revIDLastSave="0" documentId="13_ncr:1_{6BEC643E-DBFB-4E36-81F4-76E0D0F37AD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" sheetId="1" r:id="rId1"/>
    <sheet name="B" sheetId="2" r:id="rId2"/>
    <sheet name="E" sheetId="3" r:id="rId3"/>
    <sheet name="F" sheetId="4" r:id="rId4"/>
    <sheet name="G" sheetId="5" r:id="rId5"/>
    <sheet name="H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4" i="7" l="1"/>
  <c r="R174" i="7"/>
  <c r="Q174" i="7"/>
  <c r="P174" i="7"/>
  <c r="O174" i="7"/>
  <c r="N174" i="7"/>
  <c r="M174" i="7"/>
  <c r="L174" i="7"/>
  <c r="U174" i="7" s="1"/>
  <c r="S173" i="7"/>
  <c r="R173" i="7"/>
  <c r="Q173" i="7"/>
  <c r="T173" i="7" s="1"/>
  <c r="P173" i="7"/>
  <c r="O173" i="7"/>
  <c r="N173" i="7"/>
  <c r="M173" i="7"/>
  <c r="L173" i="7"/>
  <c r="U173" i="7" s="1"/>
  <c r="S172" i="7"/>
  <c r="R172" i="7"/>
  <c r="Q172" i="7"/>
  <c r="P172" i="7"/>
  <c r="O172" i="7"/>
  <c r="T172" i="7" s="1"/>
  <c r="N172" i="7"/>
  <c r="U172" i="7" s="1"/>
  <c r="M172" i="7"/>
  <c r="L172" i="7"/>
  <c r="S171" i="7"/>
  <c r="R171" i="7"/>
  <c r="Q171" i="7"/>
  <c r="P171" i="7"/>
  <c r="O171" i="7"/>
  <c r="N171" i="7"/>
  <c r="M171" i="7"/>
  <c r="L171" i="7"/>
  <c r="U171" i="7" s="1"/>
  <c r="S170" i="7"/>
  <c r="R170" i="7"/>
  <c r="Q170" i="7"/>
  <c r="P170" i="7"/>
  <c r="O170" i="7"/>
  <c r="N170" i="7"/>
  <c r="M170" i="7"/>
  <c r="L170" i="7"/>
  <c r="U170" i="7" s="1"/>
  <c r="S169" i="7"/>
  <c r="R169" i="7"/>
  <c r="Q169" i="7"/>
  <c r="U169" i="7" s="1"/>
  <c r="P169" i="7"/>
  <c r="T169" i="7" s="1"/>
  <c r="O169" i="7"/>
  <c r="N169" i="7"/>
  <c r="M169" i="7"/>
  <c r="L169" i="7"/>
  <c r="S168" i="7"/>
  <c r="R168" i="7"/>
  <c r="Q168" i="7"/>
  <c r="P168" i="7"/>
  <c r="O168" i="7"/>
  <c r="N168" i="7"/>
  <c r="M168" i="7"/>
  <c r="L168" i="7"/>
  <c r="U168" i="7" s="1"/>
  <c r="S167" i="7"/>
  <c r="R167" i="7"/>
  <c r="Q167" i="7"/>
  <c r="P167" i="7"/>
  <c r="O167" i="7"/>
  <c r="N167" i="7"/>
  <c r="M167" i="7"/>
  <c r="U167" i="7" s="1"/>
  <c r="L167" i="7"/>
  <c r="T167" i="7" s="1"/>
  <c r="S166" i="7"/>
  <c r="T166" i="7" s="1"/>
  <c r="R166" i="7"/>
  <c r="U166" i="7" s="1"/>
  <c r="Q166" i="7"/>
  <c r="P166" i="7"/>
  <c r="O166" i="7"/>
  <c r="N166" i="7"/>
  <c r="M166" i="7"/>
  <c r="L166" i="7"/>
  <c r="S165" i="7"/>
  <c r="R165" i="7"/>
  <c r="Q165" i="7"/>
  <c r="P165" i="7"/>
  <c r="O165" i="7"/>
  <c r="N165" i="7"/>
  <c r="M165" i="7"/>
  <c r="U165" i="7" s="1"/>
  <c r="L165" i="7"/>
  <c r="T165" i="7" s="1"/>
  <c r="S164" i="7"/>
  <c r="R164" i="7"/>
  <c r="Q164" i="7"/>
  <c r="P164" i="7"/>
  <c r="O164" i="7"/>
  <c r="N164" i="7"/>
  <c r="M164" i="7"/>
  <c r="L164" i="7"/>
  <c r="U164" i="7" s="1"/>
  <c r="U163" i="7"/>
  <c r="T163" i="7"/>
  <c r="S163" i="7"/>
  <c r="R163" i="7"/>
  <c r="Q163" i="7"/>
  <c r="P163" i="7"/>
  <c r="O163" i="7"/>
  <c r="N163" i="7"/>
  <c r="M163" i="7"/>
  <c r="L163" i="7"/>
  <c r="S162" i="7"/>
  <c r="R162" i="7"/>
  <c r="Q162" i="7"/>
  <c r="P162" i="7"/>
  <c r="O162" i="7"/>
  <c r="T162" i="7" s="1"/>
  <c r="N162" i="7"/>
  <c r="M162" i="7"/>
  <c r="L162" i="7"/>
  <c r="U162" i="7" s="1"/>
  <c r="S161" i="7"/>
  <c r="R161" i="7"/>
  <c r="Q161" i="7"/>
  <c r="P161" i="7"/>
  <c r="O161" i="7"/>
  <c r="N161" i="7"/>
  <c r="M161" i="7"/>
  <c r="L161" i="7"/>
  <c r="U161" i="7" s="1"/>
  <c r="S160" i="7"/>
  <c r="R160" i="7"/>
  <c r="Q160" i="7"/>
  <c r="P160" i="7"/>
  <c r="O160" i="7"/>
  <c r="N160" i="7"/>
  <c r="M160" i="7"/>
  <c r="L160" i="7"/>
  <c r="U160" i="7" s="1"/>
  <c r="S159" i="7"/>
  <c r="R159" i="7"/>
  <c r="Q159" i="7"/>
  <c r="T159" i="7" s="1"/>
  <c r="P159" i="7"/>
  <c r="O159" i="7"/>
  <c r="N159" i="7"/>
  <c r="M159" i="7"/>
  <c r="L159" i="7"/>
  <c r="U159" i="7" s="1"/>
  <c r="S158" i="7"/>
  <c r="R158" i="7"/>
  <c r="Q158" i="7"/>
  <c r="P158" i="7"/>
  <c r="O158" i="7"/>
  <c r="T158" i="7" s="1"/>
  <c r="N158" i="7"/>
  <c r="U158" i="7" s="1"/>
  <c r="M158" i="7"/>
  <c r="L158" i="7"/>
  <c r="S157" i="7"/>
  <c r="R157" i="7"/>
  <c r="Q157" i="7"/>
  <c r="P157" i="7"/>
  <c r="O157" i="7"/>
  <c r="N157" i="7"/>
  <c r="M157" i="7"/>
  <c r="L157" i="7"/>
  <c r="U157" i="7" s="1"/>
  <c r="S156" i="7"/>
  <c r="R156" i="7"/>
  <c r="Q156" i="7"/>
  <c r="P156" i="7"/>
  <c r="O156" i="7"/>
  <c r="N156" i="7"/>
  <c r="M156" i="7"/>
  <c r="L156" i="7"/>
  <c r="U156" i="7" s="1"/>
  <c r="S155" i="7"/>
  <c r="R155" i="7"/>
  <c r="Q155" i="7"/>
  <c r="U155" i="7" s="1"/>
  <c r="P155" i="7"/>
  <c r="T155" i="7" s="1"/>
  <c r="O155" i="7"/>
  <c r="N155" i="7"/>
  <c r="M155" i="7"/>
  <c r="L155" i="7"/>
  <c r="S154" i="7"/>
  <c r="R154" i="7"/>
  <c r="Q154" i="7"/>
  <c r="P154" i="7"/>
  <c r="O154" i="7"/>
  <c r="N154" i="7"/>
  <c r="M154" i="7"/>
  <c r="L154" i="7"/>
  <c r="U154" i="7" s="1"/>
  <c r="S153" i="7"/>
  <c r="R153" i="7"/>
  <c r="Q153" i="7"/>
  <c r="P153" i="7"/>
  <c r="O153" i="7"/>
  <c r="N153" i="7"/>
  <c r="M153" i="7"/>
  <c r="U153" i="7" s="1"/>
  <c r="L153" i="7"/>
  <c r="T153" i="7" s="1"/>
  <c r="S152" i="7"/>
  <c r="T152" i="7" s="1"/>
  <c r="R152" i="7"/>
  <c r="U152" i="7" s="1"/>
  <c r="Q152" i="7"/>
  <c r="P152" i="7"/>
  <c r="O152" i="7"/>
  <c r="N152" i="7"/>
  <c r="M152" i="7"/>
  <c r="L152" i="7"/>
  <c r="S151" i="7"/>
  <c r="R151" i="7"/>
  <c r="Q151" i="7"/>
  <c r="P151" i="7"/>
  <c r="O151" i="7"/>
  <c r="N151" i="7"/>
  <c r="M151" i="7"/>
  <c r="U151" i="7" s="1"/>
  <c r="L151" i="7"/>
  <c r="T151" i="7" s="1"/>
  <c r="S150" i="7"/>
  <c r="R150" i="7"/>
  <c r="Q150" i="7"/>
  <c r="P150" i="7"/>
  <c r="O150" i="7"/>
  <c r="N150" i="7"/>
  <c r="M150" i="7"/>
  <c r="L150" i="7"/>
  <c r="U150" i="7" s="1"/>
  <c r="U149" i="7"/>
  <c r="T149" i="7"/>
  <c r="S149" i="7"/>
  <c r="R149" i="7"/>
  <c r="Q149" i="7"/>
  <c r="P149" i="7"/>
  <c r="O149" i="7"/>
  <c r="N149" i="7"/>
  <c r="M149" i="7"/>
  <c r="L149" i="7"/>
  <c r="S148" i="7"/>
  <c r="R148" i="7"/>
  <c r="Q148" i="7"/>
  <c r="P148" i="7"/>
  <c r="O148" i="7"/>
  <c r="T148" i="7" s="1"/>
  <c r="N148" i="7"/>
  <c r="M148" i="7"/>
  <c r="L148" i="7"/>
  <c r="U148" i="7" s="1"/>
  <c r="S147" i="7"/>
  <c r="R147" i="7"/>
  <c r="Q147" i="7"/>
  <c r="P147" i="7"/>
  <c r="O147" i="7"/>
  <c r="N147" i="7"/>
  <c r="M147" i="7"/>
  <c r="L147" i="7"/>
  <c r="U147" i="7" s="1"/>
  <c r="S146" i="7"/>
  <c r="R146" i="7"/>
  <c r="Q146" i="7"/>
  <c r="P146" i="7"/>
  <c r="O146" i="7"/>
  <c r="N146" i="7"/>
  <c r="M146" i="7"/>
  <c r="L146" i="7"/>
  <c r="U146" i="7" s="1"/>
  <c r="S145" i="7"/>
  <c r="R145" i="7"/>
  <c r="Q145" i="7"/>
  <c r="T145" i="7" s="1"/>
  <c r="P145" i="7"/>
  <c r="O145" i="7"/>
  <c r="N145" i="7"/>
  <c r="M145" i="7"/>
  <c r="L145" i="7"/>
  <c r="U145" i="7" s="1"/>
  <c r="S144" i="7"/>
  <c r="R144" i="7"/>
  <c r="Q144" i="7"/>
  <c r="P144" i="7"/>
  <c r="O144" i="7"/>
  <c r="N144" i="7"/>
  <c r="U144" i="7" s="1"/>
  <c r="M144" i="7"/>
  <c r="L144" i="7"/>
  <c r="S143" i="7"/>
  <c r="R143" i="7"/>
  <c r="Q143" i="7"/>
  <c r="P143" i="7"/>
  <c r="O143" i="7"/>
  <c r="N143" i="7"/>
  <c r="M143" i="7"/>
  <c r="L143" i="7"/>
  <c r="U143" i="7" s="1"/>
  <c r="S142" i="7"/>
  <c r="R142" i="7"/>
  <c r="Q142" i="7"/>
  <c r="P142" i="7"/>
  <c r="O142" i="7"/>
  <c r="N142" i="7"/>
  <c r="M142" i="7"/>
  <c r="L142" i="7"/>
  <c r="U142" i="7" s="1"/>
  <c r="S141" i="7"/>
  <c r="R141" i="7"/>
  <c r="Q141" i="7"/>
  <c r="U141" i="7" s="1"/>
  <c r="P141" i="7"/>
  <c r="T141" i="7" s="1"/>
  <c r="O141" i="7"/>
  <c r="N141" i="7"/>
  <c r="M141" i="7"/>
  <c r="L141" i="7"/>
  <c r="S140" i="7"/>
  <c r="R140" i="7"/>
  <c r="Q140" i="7"/>
  <c r="P140" i="7"/>
  <c r="O140" i="7"/>
  <c r="N140" i="7"/>
  <c r="M140" i="7"/>
  <c r="L140" i="7"/>
  <c r="U140" i="7" s="1"/>
  <c r="S139" i="7"/>
  <c r="R139" i="7"/>
  <c r="Q139" i="7"/>
  <c r="P139" i="7"/>
  <c r="O139" i="7"/>
  <c r="N139" i="7"/>
  <c r="M139" i="7"/>
  <c r="U139" i="7" s="1"/>
  <c r="L139" i="7"/>
  <c r="T139" i="7" s="1"/>
  <c r="S138" i="7"/>
  <c r="T138" i="7" s="1"/>
  <c r="R138" i="7"/>
  <c r="U138" i="7" s="1"/>
  <c r="Q138" i="7"/>
  <c r="P138" i="7"/>
  <c r="O138" i="7"/>
  <c r="N138" i="7"/>
  <c r="M138" i="7"/>
  <c r="L138" i="7"/>
  <c r="S137" i="7"/>
  <c r="R137" i="7"/>
  <c r="Q137" i="7"/>
  <c r="P137" i="7"/>
  <c r="O137" i="7"/>
  <c r="N137" i="7"/>
  <c r="M137" i="7"/>
  <c r="U137" i="7" s="1"/>
  <c r="L137" i="7"/>
  <c r="T137" i="7" s="1"/>
  <c r="S136" i="7"/>
  <c r="R136" i="7"/>
  <c r="Q136" i="7"/>
  <c r="P136" i="7"/>
  <c r="O136" i="7"/>
  <c r="N136" i="7"/>
  <c r="M136" i="7"/>
  <c r="L136" i="7"/>
  <c r="U136" i="7" s="1"/>
  <c r="U135" i="7"/>
  <c r="T135" i="7"/>
  <c r="S135" i="7"/>
  <c r="R135" i="7"/>
  <c r="Q135" i="7"/>
  <c r="P135" i="7"/>
  <c r="O135" i="7"/>
  <c r="N135" i="7"/>
  <c r="M135" i="7"/>
  <c r="L135" i="7"/>
  <c r="S134" i="7"/>
  <c r="R134" i="7"/>
  <c r="Q134" i="7"/>
  <c r="P134" i="7"/>
  <c r="O134" i="7"/>
  <c r="T134" i="7" s="1"/>
  <c r="N134" i="7"/>
  <c r="M134" i="7"/>
  <c r="L134" i="7"/>
  <c r="U134" i="7" s="1"/>
  <c r="S133" i="7"/>
  <c r="R133" i="7"/>
  <c r="Q133" i="7"/>
  <c r="P133" i="7"/>
  <c r="O133" i="7"/>
  <c r="N133" i="7"/>
  <c r="M133" i="7"/>
  <c r="L133" i="7"/>
  <c r="U133" i="7" s="1"/>
  <c r="S132" i="7"/>
  <c r="R132" i="7"/>
  <c r="Q132" i="7"/>
  <c r="P132" i="7"/>
  <c r="O132" i="7"/>
  <c r="N132" i="7"/>
  <c r="M132" i="7"/>
  <c r="L132" i="7"/>
  <c r="U132" i="7" s="1"/>
  <c r="S131" i="7"/>
  <c r="R131" i="7"/>
  <c r="Q131" i="7"/>
  <c r="T131" i="7" s="1"/>
  <c r="P131" i="7"/>
  <c r="O131" i="7"/>
  <c r="N131" i="7"/>
  <c r="M131" i="7"/>
  <c r="L131" i="7"/>
  <c r="U131" i="7" s="1"/>
  <c r="S130" i="7"/>
  <c r="R130" i="7"/>
  <c r="Q130" i="7"/>
  <c r="P130" i="7"/>
  <c r="O130" i="7"/>
  <c r="N130" i="7"/>
  <c r="U130" i="7" s="1"/>
  <c r="M130" i="7"/>
  <c r="L130" i="7"/>
  <c r="S129" i="7"/>
  <c r="R129" i="7"/>
  <c r="Q129" i="7"/>
  <c r="P129" i="7"/>
  <c r="O129" i="7"/>
  <c r="N129" i="7"/>
  <c r="M129" i="7"/>
  <c r="L129" i="7"/>
  <c r="U129" i="7" s="1"/>
  <c r="S128" i="7"/>
  <c r="R128" i="7"/>
  <c r="Q128" i="7"/>
  <c r="P128" i="7"/>
  <c r="O128" i="7"/>
  <c r="N128" i="7"/>
  <c r="M128" i="7"/>
  <c r="L128" i="7"/>
  <c r="U128" i="7" s="1"/>
  <c r="S127" i="7"/>
  <c r="R127" i="7"/>
  <c r="Q127" i="7"/>
  <c r="U127" i="7" s="1"/>
  <c r="P127" i="7"/>
  <c r="T127" i="7" s="1"/>
  <c r="O127" i="7"/>
  <c r="N127" i="7"/>
  <c r="M127" i="7"/>
  <c r="L127" i="7"/>
  <c r="S126" i="7"/>
  <c r="R126" i="7"/>
  <c r="Q126" i="7"/>
  <c r="P126" i="7"/>
  <c r="O126" i="7"/>
  <c r="N126" i="7"/>
  <c r="M126" i="7"/>
  <c r="L126" i="7"/>
  <c r="U126" i="7" s="1"/>
  <c r="S125" i="7"/>
  <c r="R125" i="7"/>
  <c r="Q125" i="7"/>
  <c r="P125" i="7"/>
  <c r="O125" i="7"/>
  <c r="N125" i="7"/>
  <c r="M125" i="7"/>
  <c r="U125" i="7" s="1"/>
  <c r="L125" i="7"/>
  <c r="T125" i="7" s="1"/>
  <c r="S124" i="7"/>
  <c r="T124" i="7" s="1"/>
  <c r="R124" i="7"/>
  <c r="U124" i="7" s="1"/>
  <c r="Q124" i="7"/>
  <c r="P124" i="7"/>
  <c r="O124" i="7"/>
  <c r="N124" i="7"/>
  <c r="M124" i="7"/>
  <c r="L124" i="7"/>
  <c r="S123" i="7"/>
  <c r="R123" i="7"/>
  <c r="Q123" i="7"/>
  <c r="P123" i="7"/>
  <c r="O123" i="7"/>
  <c r="N123" i="7"/>
  <c r="M123" i="7"/>
  <c r="U123" i="7" s="1"/>
  <c r="L123" i="7"/>
  <c r="T123" i="7" s="1"/>
  <c r="S122" i="7"/>
  <c r="R122" i="7"/>
  <c r="Q122" i="7"/>
  <c r="P122" i="7"/>
  <c r="O122" i="7"/>
  <c r="N122" i="7"/>
  <c r="M122" i="7"/>
  <c r="L122" i="7"/>
  <c r="U122" i="7" s="1"/>
  <c r="U121" i="7"/>
  <c r="T121" i="7"/>
  <c r="S121" i="7"/>
  <c r="R121" i="7"/>
  <c r="Q121" i="7"/>
  <c r="P121" i="7"/>
  <c r="O121" i="7"/>
  <c r="N121" i="7"/>
  <c r="M121" i="7"/>
  <c r="L121" i="7"/>
  <c r="T120" i="7"/>
  <c r="S120" i="7"/>
  <c r="R120" i="7"/>
  <c r="Q120" i="7"/>
  <c r="P120" i="7"/>
  <c r="O120" i="7"/>
  <c r="N120" i="7"/>
  <c r="M120" i="7"/>
  <c r="L120" i="7"/>
  <c r="U120" i="7" s="1"/>
  <c r="S119" i="7"/>
  <c r="R119" i="7"/>
  <c r="Q119" i="7"/>
  <c r="P119" i="7"/>
  <c r="O119" i="7"/>
  <c r="N119" i="7"/>
  <c r="M119" i="7"/>
  <c r="L119" i="7"/>
  <c r="U119" i="7" s="1"/>
  <c r="S118" i="7"/>
  <c r="R118" i="7"/>
  <c r="Q118" i="7"/>
  <c r="P118" i="7"/>
  <c r="O118" i="7"/>
  <c r="N118" i="7"/>
  <c r="M118" i="7"/>
  <c r="L118" i="7"/>
  <c r="U118" i="7" s="1"/>
  <c r="S117" i="7"/>
  <c r="R117" i="7"/>
  <c r="Q117" i="7"/>
  <c r="T117" i="7" s="1"/>
  <c r="P117" i="7"/>
  <c r="O117" i="7"/>
  <c r="N117" i="7"/>
  <c r="M117" i="7"/>
  <c r="L117" i="7"/>
  <c r="U117" i="7" s="1"/>
  <c r="S116" i="7"/>
  <c r="R116" i="7"/>
  <c r="Q116" i="7"/>
  <c r="P116" i="7"/>
  <c r="O116" i="7"/>
  <c r="N116" i="7"/>
  <c r="U116" i="7" s="1"/>
  <c r="M116" i="7"/>
  <c r="L116" i="7"/>
  <c r="S115" i="7"/>
  <c r="R115" i="7"/>
  <c r="Q115" i="7"/>
  <c r="P115" i="7"/>
  <c r="O115" i="7"/>
  <c r="N115" i="7"/>
  <c r="M115" i="7"/>
  <c r="L115" i="7"/>
  <c r="U115" i="7" s="1"/>
  <c r="S114" i="7"/>
  <c r="R114" i="7"/>
  <c r="Q114" i="7"/>
  <c r="P114" i="7"/>
  <c r="O114" i="7"/>
  <c r="N114" i="7"/>
  <c r="M114" i="7"/>
  <c r="L114" i="7"/>
  <c r="U114" i="7" s="1"/>
  <c r="S113" i="7"/>
  <c r="R113" i="7"/>
  <c r="Q113" i="7"/>
  <c r="U113" i="7" s="1"/>
  <c r="P113" i="7"/>
  <c r="T113" i="7" s="1"/>
  <c r="O113" i="7"/>
  <c r="N113" i="7"/>
  <c r="M113" i="7"/>
  <c r="L113" i="7"/>
  <c r="S112" i="7"/>
  <c r="R112" i="7"/>
  <c r="Q112" i="7"/>
  <c r="P112" i="7"/>
  <c r="O112" i="7"/>
  <c r="N112" i="7"/>
  <c r="M112" i="7"/>
  <c r="L112" i="7"/>
  <c r="U112" i="7" s="1"/>
  <c r="S111" i="7"/>
  <c r="R111" i="7"/>
  <c r="Q111" i="7"/>
  <c r="P111" i="7"/>
  <c r="O111" i="7"/>
  <c r="N111" i="7"/>
  <c r="M111" i="7"/>
  <c r="U111" i="7" s="1"/>
  <c r="L111" i="7"/>
  <c r="T111" i="7" s="1"/>
  <c r="S110" i="7"/>
  <c r="T110" i="7" s="1"/>
  <c r="R110" i="7"/>
  <c r="U110" i="7" s="1"/>
  <c r="Q110" i="7"/>
  <c r="P110" i="7"/>
  <c r="O110" i="7"/>
  <c r="N110" i="7"/>
  <c r="M110" i="7"/>
  <c r="L110" i="7"/>
  <c r="S109" i="7"/>
  <c r="R109" i="7"/>
  <c r="Q109" i="7"/>
  <c r="P109" i="7"/>
  <c r="O109" i="7"/>
  <c r="N109" i="7"/>
  <c r="M109" i="7"/>
  <c r="U109" i="7" s="1"/>
  <c r="L109" i="7"/>
  <c r="T109" i="7" s="1"/>
  <c r="S108" i="7"/>
  <c r="R108" i="7"/>
  <c r="Q108" i="7"/>
  <c r="P108" i="7"/>
  <c r="O108" i="7"/>
  <c r="N108" i="7"/>
  <c r="M108" i="7"/>
  <c r="L108" i="7"/>
  <c r="U108" i="7" s="1"/>
  <c r="U107" i="7"/>
  <c r="T107" i="7"/>
  <c r="S107" i="7"/>
  <c r="R107" i="7"/>
  <c r="Q107" i="7"/>
  <c r="P107" i="7"/>
  <c r="O107" i="7"/>
  <c r="N107" i="7"/>
  <c r="M107" i="7"/>
  <c r="L107" i="7"/>
  <c r="T106" i="7"/>
  <c r="S106" i="7"/>
  <c r="R106" i="7"/>
  <c r="Q106" i="7"/>
  <c r="P106" i="7"/>
  <c r="O106" i="7"/>
  <c r="N106" i="7"/>
  <c r="M106" i="7"/>
  <c r="L106" i="7"/>
  <c r="U106" i="7" s="1"/>
  <c r="S105" i="7"/>
  <c r="R105" i="7"/>
  <c r="Q105" i="7"/>
  <c r="P105" i="7"/>
  <c r="O105" i="7"/>
  <c r="N105" i="7"/>
  <c r="M105" i="7"/>
  <c r="L105" i="7"/>
  <c r="U105" i="7" s="1"/>
  <c r="S104" i="7"/>
  <c r="R104" i="7"/>
  <c r="Q104" i="7"/>
  <c r="P104" i="7"/>
  <c r="O104" i="7"/>
  <c r="N104" i="7"/>
  <c r="M104" i="7"/>
  <c r="L104" i="7"/>
  <c r="U104" i="7" s="1"/>
  <c r="S103" i="7"/>
  <c r="R103" i="7"/>
  <c r="Q103" i="7"/>
  <c r="T103" i="7" s="1"/>
  <c r="P103" i="7"/>
  <c r="O103" i="7"/>
  <c r="N103" i="7"/>
  <c r="M103" i="7"/>
  <c r="L103" i="7"/>
  <c r="U103" i="7" s="1"/>
  <c r="S102" i="7"/>
  <c r="R102" i="7"/>
  <c r="Q102" i="7"/>
  <c r="P102" i="7"/>
  <c r="O102" i="7"/>
  <c r="N102" i="7"/>
  <c r="U102" i="7" s="1"/>
  <c r="M102" i="7"/>
  <c r="L102" i="7"/>
  <c r="S101" i="7"/>
  <c r="R101" i="7"/>
  <c r="Q101" i="7"/>
  <c r="P101" i="7"/>
  <c r="O101" i="7"/>
  <c r="N101" i="7"/>
  <c r="M101" i="7"/>
  <c r="L101" i="7"/>
  <c r="U101" i="7" s="1"/>
  <c r="S100" i="7"/>
  <c r="R100" i="7"/>
  <c r="Q100" i="7"/>
  <c r="P100" i="7"/>
  <c r="O100" i="7"/>
  <c r="N100" i="7"/>
  <c r="M100" i="7"/>
  <c r="L100" i="7"/>
  <c r="U100" i="7" s="1"/>
  <c r="S99" i="7"/>
  <c r="R99" i="7"/>
  <c r="Q99" i="7"/>
  <c r="U99" i="7" s="1"/>
  <c r="P99" i="7"/>
  <c r="T99" i="7" s="1"/>
  <c r="O99" i="7"/>
  <c r="N99" i="7"/>
  <c r="M99" i="7"/>
  <c r="L99" i="7"/>
  <c r="S98" i="7"/>
  <c r="R98" i="7"/>
  <c r="Q98" i="7"/>
  <c r="P98" i="7"/>
  <c r="O98" i="7"/>
  <c r="N98" i="7"/>
  <c r="M98" i="7"/>
  <c r="L98" i="7"/>
  <c r="U98" i="7" s="1"/>
  <c r="S97" i="7"/>
  <c r="R97" i="7"/>
  <c r="Q97" i="7"/>
  <c r="P97" i="7"/>
  <c r="O97" i="7"/>
  <c r="N97" i="7"/>
  <c r="M97" i="7"/>
  <c r="U97" i="7" s="1"/>
  <c r="L97" i="7"/>
  <c r="T97" i="7" s="1"/>
  <c r="S96" i="7"/>
  <c r="T96" i="7" s="1"/>
  <c r="R96" i="7"/>
  <c r="U96" i="7" s="1"/>
  <c r="Q96" i="7"/>
  <c r="P96" i="7"/>
  <c r="O96" i="7"/>
  <c r="N96" i="7"/>
  <c r="M96" i="7"/>
  <c r="L96" i="7"/>
  <c r="S95" i="7"/>
  <c r="R95" i="7"/>
  <c r="Q95" i="7"/>
  <c r="P95" i="7"/>
  <c r="O95" i="7"/>
  <c r="N95" i="7"/>
  <c r="M95" i="7"/>
  <c r="U95" i="7" s="1"/>
  <c r="L95" i="7"/>
  <c r="T95" i="7" s="1"/>
  <c r="S94" i="7"/>
  <c r="R94" i="7"/>
  <c r="Q94" i="7"/>
  <c r="P94" i="7"/>
  <c r="O94" i="7"/>
  <c r="N94" i="7"/>
  <c r="M94" i="7"/>
  <c r="L94" i="7"/>
  <c r="U94" i="7" s="1"/>
  <c r="U93" i="7"/>
  <c r="T93" i="7"/>
  <c r="S93" i="7"/>
  <c r="R93" i="7"/>
  <c r="Q93" i="7"/>
  <c r="P93" i="7"/>
  <c r="O93" i="7"/>
  <c r="N93" i="7"/>
  <c r="M93" i="7"/>
  <c r="L93" i="7"/>
  <c r="T92" i="7"/>
  <c r="S92" i="7"/>
  <c r="R92" i="7"/>
  <c r="Q92" i="7"/>
  <c r="P92" i="7"/>
  <c r="O92" i="7"/>
  <c r="U92" i="7" s="1"/>
  <c r="N92" i="7"/>
  <c r="M92" i="7"/>
  <c r="L92" i="7"/>
  <c r="S91" i="7"/>
  <c r="R91" i="7"/>
  <c r="Q91" i="7"/>
  <c r="P91" i="7"/>
  <c r="O91" i="7"/>
  <c r="N91" i="7"/>
  <c r="M91" i="7"/>
  <c r="L91" i="7"/>
  <c r="U91" i="7" s="1"/>
  <c r="S90" i="7"/>
  <c r="R90" i="7"/>
  <c r="Q90" i="7"/>
  <c r="P90" i="7"/>
  <c r="O90" i="7"/>
  <c r="N90" i="7"/>
  <c r="M90" i="7"/>
  <c r="L90" i="7"/>
  <c r="U90" i="7" s="1"/>
  <c r="S89" i="7"/>
  <c r="R89" i="7"/>
  <c r="Q89" i="7"/>
  <c r="T89" i="7" s="1"/>
  <c r="P89" i="7"/>
  <c r="O89" i="7"/>
  <c r="N89" i="7"/>
  <c r="M89" i="7"/>
  <c r="L89" i="7"/>
  <c r="U89" i="7" s="1"/>
  <c r="S88" i="7"/>
  <c r="R88" i="7"/>
  <c r="Q88" i="7"/>
  <c r="P88" i="7"/>
  <c r="O88" i="7"/>
  <c r="T88" i="7" s="1"/>
  <c r="N88" i="7"/>
  <c r="U88" i="7" s="1"/>
  <c r="M88" i="7"/>
  <c r="L88" i="7"/>
  <c r="S87" i="7"/>
  <c r="R87" i="7"/>
  <c r="Q87" i="7"/>
  <c r="P87" i="7"/>
  <c r="O87" i="7"/>
  <c r="N87" i="7"/>
  <c r="M87" i="7"/>
  <c r="L87" i="7"/>
  <c r="U87" i="7" s="1"/>
  <c r="S86" i="7"/>
  <c r="R86" i="7"/>
  <c r="Q86" i="7"/>
  <c r="P86" i="7"/>
  <c r="O86" i="7"/>
  <c r="N86" i="7"/>
  <c r="M86" i="7"/>
  <c r="L86" i="7"/>
  <c r="U86" i="7" s="1"/>
  <c r="S85" i="7"/>
  <c r="R85" i="7"/>
  <c r="Q85" i="7"/>
  <c r="U85" i="7" s="1"/>
  <c r="P85" i="7"/>
  <c r="T85" i="7" s="1"/>
  <c r="O85" i="7"/>
  <c r="N85" i="7"/>
  <c r="M85" i="7"/>
  <c r="L85" i="7"/>
  <c r="S84" i="7"/>
  <c r="R84" i="7"/>
  <c r="Q84" i="7"/>
  <c r="P84" i="7"/>
  <c r="O84" i="7"/>
  <c r="N84" i="7"/>
  <c r="M84" i="7"/>
  <c r="L84" i="7"/>
  <c r="U84" i="7" s="1"/>
  <c r="S83" i="7"/>
  <c r="R83" i="7"/>
  <c r="Q83" i="7"/>
  <c r="P83" i="7"/>
  <c r="O83" i="7"/>
  <c r="N83" i="7"/>
  <c r="M83" i="7"/>
  <c r="L83" i="7"/>
  <c r="U83" i="7" s="1"/>
  <c r="S82" i="7"/>
  <c r="T82" i="7" s="1"/>
  <c r="R82" i="7"/>
  <c r="U82" i="7" s="1"/>
  <c r="Q82" i="7"/>
  <c r="P82" i="7"/>
  <c r="O82" i="7"/>
  <c r="N82" i="7"/>
  <c r="M82" i="7"/>
  <c r="L82" i="7"/>
  <c r="S81" i="7"/>
  <c r="R81" i="7"/>
  <c r="Q81" i="7"/>
  <c r="P81" i="7"/>
  <c r="O81" i="7"/>
  <c r="N81" i="7"/>
  <c r="M81" i="7"/>
  <c r="U81" i="7" s="1"/>
  <c r="L81" i="7"/>
  <c r="T81" i="7" s="1"/>
  <c r="S80" i="7"/>
  <c r="R80" i="7"/>
  <c r="Q80" i="7"/>
  <c r="P80" i="7"/>
  <c r="O80" i="7"/>
  <c r="N80" i="7"/>
  <c r="M80" i="7"/>
  <c r="L80" i="7"/>
  <c r="U80" i="7" s="1"/>
  <c r="U79" i="7"/>
  <c r="T79" i="7"/>
  <c r="S79" i="7"/>
  <c r="R79" i="7"/>
  <c r="Q79" i="7"/>
  <c r="P79" i="7"/>
  <c r="O79" i="7"/>
  <c r="N79" i="7"/>
  <c r="M79" i="7"/>
  <c r="L79" i="7"/>
  <c r="T78" i="7"/>
  <c r="S78" i="7"/>
  <c r="R78" i="7"/>
  <c r="Q78" i="7"/>
  <c r="P78" i="7"/>
  <c r="O78" i="7"/>
  <c r="N78" i="7"/>
  <c r="M78" i="7"/>
  <c r="L78" i="7"/>
  <c r="U78" i="7" s="1"/>
  <c r="S77" i="7"/>
  <c r="R77" i="7"/>
  <c r="Q77" i="7"/>
  <c r="P77" i="7"/>
  <c r="O77" i="7"/>
  <c r="N77" i="7"/>
  <c r="M77" i="7"/>
  <c r="L77" i="7"/>
  <c r="U77" i="7" s="1"/>
  <c r="S76" i="7"/>
  <c r="R76" i="7"/>
  <c r="Q76" i="7"/>
  <c r="P76" i="7"/>
  <c r="O76" i="7"/>
  <c r="N76" i="7"/>
  <c r="M76" i="7"/>
  <c r="L76" i="7"/>
  <c r="U76" i="7" s="1"/>
  <c r="S75" i="7"/>
  <c r="R75" i="7"/>
  <c r="Q75" i="7"/>
  <c r="P75" i="7"/>
  <c r="O75" i="7"/>
  <c r="N75" i="7"/>
  <c r="M75" i="7"/>
  <c r="L75" i="7"/>
  <c r="U75" i="7" s="1"/>
  <c r="S74" i="7"/>
  <c r="R74" i="7"/>
  <c r="Q74" i="7"/>
  <c r="P74" i="7"/>
  <c r="O74" i="7"/>
  <c r="T74" i="7" s="1"/>
  <c r="N74" i="7"/>
  <c r="U74" i="7" s="1"/>
  <c r="M74" i="7"/>
  <c r="L74" i="7"/>
  <c r="S73" i="7"/>
  <c r="R73" i="7"/>
  <c r="Q73" i="7"/>
  <c r="P73" i="7"/>
  <c r="O73" i="7"/>
  <c r="N73" i="7"/>
  <c r="M73" i="7"/>
  <c r="L73" i="7"/>
  <c r="U73" i="7" s="1"/>
  <c r="S72" i="7"/>
  <c r="R72" i="7"/>
  <c r="Q72" i="7"/>
  <c r="P72" i="7"/>
  <c r="O72" i="7"/>
  <c r="N72" i="7"/>
  <c r="M72" i="7"/>
  <c r="L72" i="7"/>
  <c r="U72" i="7" s="1"/>
  <c r="S71" i="7"/>
  <c r="R71" i="7"/>
  <c r="Q71" i="7"/>
  <c r="U71" i="7" s="1"/>
  <c r="P71" i="7"/>
  <c r="T71" i="7" s="1"/>
  <c r="O71" i="7"/>
  <c r="N71" i="7"/>
  <c r="M71" i="7"/>
  <c r="L71" i="7"/>
  <c r="S70" i="7"/>
  <c r="R70" i="7"/>
  <c r="Q70" i="7"/>
  <c r="P70" i="7"/>
  <c r="O70" i="7"/>
  <c r="N70" i="7"/>
  <c r="M70" i="7"/>
  <c r="L70" i="7"/>
  <c r="U70" i="7" s="1"/>
  <c r="S69" i="7"/>
  <c r="R69" i="7"/>
  <c r="Q69" i="7"/>
  <c r="P69" i="7"/>
  <c r="O69" i="7"/>
  <c r="N69" i="7"/>
  <c r="M69" i="7"/>
  <c r="L69" i="7"/>
  <c r="U69" i="7" s="1"/>
  <c r="S68" i="7"/>
  <c r="T68" i="7" s="1"/>
  <c r="R68" i="7"/>
  <c r="U68" i="7" s="1"/>
  <c r="Q68" i="7"/>
  <c r="P68" i="7"/>
  <c r="O68" i="7"/>
  <c r="N68" i="7"/>
  <c r="M68" i="7"/>
  <c r="L68" i="7"/>
  <c r="S67" i="7"/>
  <c r="R67" i="7"/>
  <c r="Q67" i="7"/>
  <c r="P67" i="7"/>
  <c r="O67" i="7"/>
  <c r="N67" i="7"/>
  <c r="M67" i="7"/>
  <c r="U67" i="7" s="1"/>
  <c r="L67" i="7"/>
  <c r="T67" i="7" s="1"/>
  <c r="S66" i="7"/>
  <c r="R66" i="7"/>
  <c r="Q66" i="7"/>
  <c r="P66" i="7"/>
  <c r="O66" i="7"/>
  <c r="N66" i="7"/>
  <c r="M66" i="7"/>
  <c r="L66" i="7"/>
  <c r="U66" i="7" s="1"/>
  <c r="U65" i="7"/>
  <c r="T65" i="7"/>
  <c r="S65" i="7"/>
  <c r="R65" i="7"/>
  <c r="Q65" i="7"/>
  <c r="P65" i="7"/>
  <c r="O65" i="7"/>
  <c r="N65" i="7"/>
  <c r="M65" i="7"/>
  <c r="L65" i="7"/>
  <c r="T64" i="7"/>
  <c r="S64" i="7"/>
  <c r="R64" i="7"/>
  <c r="Q64" i="7"/>
  <c r="P64" i="7"/>
  <c r="O64" i="7"/>
  <c r="N64" i="7"/>
  <c r="M64" i="7"/>
  <c r="L64" i="7"/>
  <c r="U64" i="7" s="1"/>
  <c r="S63" i="7"/>
  <c r="R63" i="7"/>
  <c r="Q63" i="7"/>
  <c r="P63" i="7"/>
  <c r="O63" i="7"/>
  <c r="N63" i="7"/>
  <c r="M63" i="7"/>
  <c r="L63" i="7"/>
  <c r="U63" i="7" s="1"/>
  <c r="S62" i="7"/>
  <c r="R62" i="7"/>
  <c r="Q62" i="7"/>
  <c r="P62" i="7"/>
  <c r="O62" i="7"/>
  <c r="N62" i="7"/>
  <c r="M62" i="7"/>
  <c r="L62" i="7"/>
  <c r="U62" i="7" s="1"/>
  <c r="S61" i="7"/>
  <c r="R61" i="7"/>
  <c r="Q61" i="7"/>
  <c r="P61" i="7"/>
  <c r="O61" i="7"/>
  <c r="N61" i="7"/>
  <c r="M61" i="7"/>
  <c r="L61" i="7"/>
  <c r="U61" i="7" s="1"/>
  <c r="S60" i="7"/>
  <c r="R60" i="7"/>
  <c r="Q60" i="7"/>
  <c r="P60" i="7"/>
  <c r="O60" i="7"/>
  <c r="N60" i="7"/>
  <c r="U60" i="7" s="1"/>
  <c r="M60" i="7"/>
  <c r="L60" i="7"/>
  <c r="S59" i="7"/>
  <c r="R59" i="7"/>
  <c r="Q59" i="7"/>
  <c r="P59" i="7"/>
  <c r="O59" i="7"/>
  <c r="N59" i="7"/>
  <c r="M59" i="7"/>
  <c r="L59" i="7"/>
  <c r="U59" i="7" s="1"/>
  <c r="S58" i="7"/>
  <c r="R58" i="7"/>
  <c r="Q58" i="7"/>
  <c r="P58" i="7"/>
  <c r="O58" i="7"/>
  <c r="N58" i="7"/>
  <c r="M58" i="7"/>
  <c r="L58" i="7"/>
  <c r="U58" i="7" s="1"/>
  <c r="S57" i="7"/>
  <c r="R57" i="7"/>
  <c r="Q57" i="7"/>
  <c r="U57" i="7" s="1"/>
  <c r="P57" i="7"/>
  <c r="T57" i="7" s="1"/>
  <c r="O57" i="7"/>
  <c r="N57" i="7"/>
  <c r="M57" i="7"/>
  <c r="L57" i="7"/>
  <c r="S56" i="7"/>
  <c r="R56" i="7"/>
  <c r="Q56" i="7"/>
  <c r="P56" i="7"/>
  <c r="O56" i="7"/>
  <c r="N56" i="7"/>
  <c r="M56" i="7"/>
  <c r="L56" i="7"/>
  <c r="U56" i="7" s="1"/>
  <c r="S55" i="7"/>
  <c r="R55" i="7"/>
  <c r="Q55" i="7"/>
  <c r="P55" i="7"/>
  <c r="O55" i="7"/>
  <c r="N55" i="7"/>
  <c r="M55" i="7"/>
  <c r="L55" i="7"/>
  <c r="U55" i="7" s="1"/>
  <c r="S54" i="7"/>
  <c r="T54" i="7" s="1"/>
  <c r="R54" i="7"/>
  <c r="U54" i="7" s="1"/>
  <c r="Q54" i="7"/>
  <c r="P54" i="7"/>
  <c r="O54" i="7"/>
  <c r="N54" i="7"/>
  <c r="M54" i="7"/>
  <c r="L54" i="7"/>
  <c r="S53" i="7"/>
  <c r="R53" i="7"/>
  <c r="Q53" i="7"/>
  <c r="P53" i="7"/>
  <c r="O53" i="7"/>
  <c r="N53" i="7"/>
  <c r="M53" i="7"/>
  <c r="L53" i="7"/>
  <c r="U53" i="7" s="1"/>
  <c r="S52" i="7"/>
  <c r="R52" i="7"/>
  <c r="Q52" i="7"/>
  <c r="P52" i="7"/>
  <c r="O52" i="7"/>
  <c r="N52" i="7"/>
  <c r="M52" i="7"/>
  <c r="L52" i="7"/>
  <c r="U52" i="7" s="1"/>
  <c r="U51" i="7"/>
  <c r="T51" i="7"/>
  <c r="S51" i="7"/>
  <c r="R51" i="7"/>
  <c r="Q51" i="7"/>
  <c r="P51" i="7"/>
  <c r="O51" i="7"/>
  <c r="N51" i="7"/>
  <c r="M51" i="7"/>
  <c r="L51" i="7"/>
  <c r="T50" i="7"/>
  <c r="S50" i="7"/>
  <c r="R50" i="7"/>
  <c r="Q50" i="7"/>
  <c r="P50" i="7"/>
  <c r="O50" i="7"/>
  <c r="N50" i="7"/>
  <c r="M50" i="7"/>
  <c r="L50" i="7"/>
  <c r="U50" i="7" s="1"/>
  <c r="S49" i="7"/>
  <c r="R49" i="7"/>
  <c r="Q49" i="7"/>
  <c r="P49" i="7"/>
  <c r="O49" i="7"/>
  <c r="N49" i="7"/>
  <c r="M49" i="7"/>
  <c r="L49" i="7"/>
  <c r="U49" i="7" s="1"/>
  <c r="S48" i="7"/>
  <c r="R48" i="7"/>
  <c r="Q48" i="7"/>
  <c r="P48" i="7"/>
  <c r="O48" i="7"/>
  <c r="N48" i="7"/>
  <c r="M48" i="7"/>
  <c r="L48" i="7"/>
  <c r="U48" i="7" s="1"/>
  <c r="S47" i="7"/>
  <c r="R47" i="7"/>
  <c r="Q47" i="7"/>
  <c r="P47" i="7"/>
  <c r="O47" i="7"/>
  <c r="N47" i="7"/>
  <c r="M47" i="7"/>
  <c r="L47" i="7"/>
  <c r="U47" i="7" s="1"/>
  <c r="S46" i="7"/>
  <c r="R46" i="7"/>
  <c r="Q46" i="7"/>
  <c r="P46" i="7"/>
  <c r="O46" i="7"/>
  <c r="N46" i="7"/>
  <c r="U46" i="7" s="1"/>
  <c r="M46" i="7"/>
  <c r="L46" i="7"/>
  <c r="S45" i="7"/>
  <c r="R45" i="7"/>
  <c r="Q45" i="7"/>
  <c r="P45" i="7"/>
  <c r="O45" i="7"/>
  <c r="N45" i="7"/>
  <c r="M45" i="7"/>
  <c r="L45" i="7"/>
  <c r="U45" i="7" s="1"/>
  <c r="S44" i="7"/>
  <c r="R44" i="7"/>
  <c r="Q44" i="7"/>
  <c r="P44" i="7"/>
  <c r="O44" i="7"/>
  <c r="N44" i="7"/>
  <c r="M44" i="7"/>
  <c r="L44" i="7"/>
  <c r="U44" i="7" s="1"/>
  <c r="S43" i="7"/>
  <c r="R43" i="7"/>
  <c r="Q43" i="7"/>
  <c r="U43" i="7" s="1"/>
  <c r="P43" i="7"/>
  <c r="T43" i="7" s="1"/>
  <c r="O43" i="7"/>
  <c r="N43" i="7"/>
  <c r="M43" i="7"/>
  <c r="L43" i="7"/>
  <c r="S42" i="7"/>
  <c r="R42" i="7"/>
  <c r="Q42" i="7"/>
  <c r="P42" i="7"/>
  <c r="O42" i="7"/>
  <c r="N42" i="7"/>
  <c r="M42" i="7"/>
  <c r="L42" i="7"/>
  <c r="U42" i="7" s="1"/>
  <c r="S41" i="7"/>
  <c r="R41" i="7"/>
  <c r="Q41" i="7"/>
  <c r="P41" i="7"/>
  <c r="O41" i="7"/>
  <c r="N41" i="7"/>
  <c r="M41" i="7"/>
  <c r="L41" i="7"/>
  <c r="U41" i="7" s="1"/>
  <c r="S40" i="7"/>
  <c r="T40" i="7" s="1"/>
  <c r="R40" i="7"/>
  <c r="U40" i="7" s="1"/>
  <c r="Q40" i="7"/>
  <c r="P40" i="7"/>
  <c r="O40" i="7"/>
  <c r="N40" i="7"/>
  <c r="M40" i="7"/>
  <c r="L40" i="7"/>
  <c r="S39" i="7"/>
  <c r="R39" i="7"/>
  <c r="Q39" i="7"/>
  <c r="P39" i="7"/>
  <c r="O39" i="7"/>
  <c r="N39" i="7"/>
  <c r="M39" i="7"/>
  <c r="L39" i="7"/>
  <c r="U39" i="7" s="1"/>
  <c r="S38" i="7"/>
  <c r="R38" i="7"/>
  <c r="Q38" i="7"/>
  <c r="P38" i="7"/>
  <c r="O38" i="7"/>
  <c r="N38" i="7"/>
  <c r="M38" i="7"/>
  <c r="L38" i="7"/>
  <c r="U38" i="7" s="1"/>
  <c r="U37" i="7"/>
  <c r="T37" i="7"/>
  <c r="S37" i="7"/>
  <c r="R37" i="7"/>
  <c r="Q37" i="7"/>
  <c r="P37" i="7"/>
  <c r="O37" i="7"/>
  <c r="N37" i="7"/>
  <c r="M37" i="7"/>
  <c r="L37" i="7"/>
  <c r="T36" i="7"/>
  <c r="S36" i="7"/>
  <c r="R36" i="7"/>
  <c r="Q36" i="7"/>
  <c r="P36" i="7"/>
  <c r="O36" i="7"/>
  <c r="N36" i="7"/>
  <c r="M36" i="7"/>
  <c r="L36" i="7"/>
  <c r="U36" i="7" s="1"/>
  <c r="S35" i="7"/>
  <c r="R35" i="7"/>
  <c r="Q35" i="7"/>
  <c r="P35" i="7"/>
  <c r="O35" i="7"/>
  <c r="N35" i="7"/>
  <c r="M35" i="7"/>
  <c r="L35" i="7"/>
  <c r="U35" i="7" s="1"/>
  <c r="S34" i="7"/>
  <c r="R34" i="7"/>
  <c r="Q34" i="7"/>
  <c r="P34" i="7"/>
  <c r="O34" i="7"/>
  <c r="N34" i="7"/>
  <c r="M34" i="7"/>
  <c r="L34" i="7"/>
  <c r="U34" i="7" s="1"/>
  <c r="S33" i="7"/>
  <c r="R33" i="7"/>
  <c r="Q33" i="7"/>
  <c r="P33" i="7"/>
  <c r="O33" i="7"/>
  <c r="N33" i="7"/>
  <c r="M33" i="7"/>
  <c r="L33" i="7"/>
  <c r="U33" i="7" s="1"/>
  <c r="S32" i="7"/>
  <c r="R32" i="7"/>
  <c r="Q32" i="7"/>
  <c r="P32" i="7"/>
  <c r="O32" i="7"/>
  <c r="N32" i="7"/>
  <c r="U32" i="7" s="1"/>
  <c r="M32" i="7"/>
  <c r="L32" i="7"/>
  <c r="S31" i="7"/>
  <c r="R31" i="7"/>
  <c r="Q31" i="7"/>
  <c r="P31" i="7"/>
  <c r="O31" i="7"/>
  <c r="N31" i="7"/>
  <c r="M31" i="7"/>
  <c r="L31" i="7"/>
  <c r="U31" i="7" s="1"/>
  <c r="S30" i="7"/>
  <c r="R30" i="7"/>
  <c r="Q30" i="7"/>
  <c r="P30" i="7"/>
  <c r="O30" i="7"/>
  <c r="N30" i="7"/>
  <c r="M30" i="7"/>
  <c r="L30" i="7"/>
  <c r="U30" i="7" s="1"/>
  <c r="S29" i="7"/>
  <c r="R29" i="7"/>
  <c r="Q29" i="7"/>
  <c r="U29" i="7" s="1"/>
  <c r="P29" i="7"/>
  <c r="T29" i="7" s="1"/>
  <c r="O29" i="7"/>
  <c r="N29" i="7"/>
  <c r="M29" i="7"/>
  <c r="L29" i="7"/>
  <c r="S28" i="7"/>
  <c r="R28" i="7"/>
  <c r="Q28" i="7"/>
  <c r="P28" i="7"/>
  <c r="O28" i="7"/>
  <c r="N28" i="7"/>
  <c r="M28" i="7"/>
  <c r="L28" i="7"/>
  <c r="U28" i="7" s="1"/>
  <c r="S27" i="7"/>
  <c r="R27" i="7"/>
  <c r="Q27" i="7"/>
  <c r="P27" i="7"/>
  <c r="O27" i="7"/>
  <c r="N27" i="7"/>
  <c r="M27" i="7"/>
  <c r="L27" i="7"/>
  <c r="U27" i="7" s="1"/>
  <c r="S26" i="7"/>
  <c r="T26" i="7" s="1"/>
  <c r="R26" i="7"/>
  <c r="U26" i="7" s="1"/>
  <c r="Q26" i="7"/>
  <c r="P26" i="7"/>
  <c r="O26" i="7"/>
  <c r="N26" i="7"/>
  <c r="M26" i="7"/>
  <c r="L26" i="7"/>
  <c r="S25" i="7"/>
  <c r="R25" i="7"/>
  <c r="Q25" i="7"/>
  <c r="P25" i="7"/>
  <c r="O25" i="7"/>
  <c r="N25" i="7"/>
  <c r="M25" i="7"/>
  <c r="L25" i="7"/>
  <c r="U25" i="7" s="1"/>
  <c r="S24" i="7"/>
  <c r="R24" i="7"/>
  <c r="Q24" i="7"/>
  <c r="P24" i="7"/>
  <c r="O24" i="7"/>
  <c r="N24" i="7"/>
  <c r="M24" i="7"/>
  <c r="L24" i="7"/>
  <c r="U24" i="7" s="1"/>
  <c r="U23" i="7"/>
  <c r="T23" i="7"/>
  <c r="S23" i="7"/>
  <c r="R23" i="7"/>
  <c r="Q23" i="7"/>
  <c r="P23" i="7"/>
  <c r="O23" i="7"/>
  <c r="N23" i="7"/>
  <c r="M23" i="7"/>
  <c r="L23" i="7"/>
  <c r="T22" i="7"/>
  <c r="S22" i="7"/>
  <c r="R22" i="7"/>
  <c r="Q22" i="7"/>
  <c r="P22" i="7"/>
  <c r="O22" i="7"/>
  <c r="U22" i="7" s="1"/>
  <c r="N22" i="7"/>
  <c r="M22" i="7"/>
  <c r="L22" i="7"/>
  <c r="S21" i="7"/>
  <c r="R21" i="7"/>
  <c r="Q21" i="7"/>
  <c r="P21" i="7"/>
  <c r="O21" i="7"/>
  <c r="N21" i="7"/>
  <c r="M21" i="7"/>
  <c r="L21" i="7"/>
  <c r="U21" i="7" s="1"/>
  <c r="S20" i="7"/>
  <c r="R20" i="7"/>
  <c r="Q20" i="7"/>
  <c r="P20" i="7"/>
  <c r="O20" i="7"/>
  <c r="N20" i="7"/>
  <c r="M20" i="7"/>
  <c r="L20" i="7"/>
  <c r="U20" i="7" s="1"/>
  <c r="S19" i="7"/>
  <c r="R19" i="7"/>
  <c r="Q19" i="7"/>
  <c r="P19" i="7"/>
  <c r="O19" i="7"/>
  <c r="N19" i="7"/>
  <c r="M19" i="7"/>
  <c r="L19" i="7"/>
  <c r="U19" i="7" s="1"/>
  <c r="S18" i="7"/>
  <c r="R18" i="7"/>
  <c r="Q18" i="7"/>
  <c r="P18" i="7"/>
  <c r="O18" i="7"/>
  <c r="N18" i="7"/>
  <c r="U18" i="7" s="1"/>
  <c r="M18" i="7"/>
  <c r="L18" i="7"/>
  <c r="S17" i="7"/>
  <c r="R17" i="7"/>
  <c r="Q17" i="7"/>
  <c r="P17" i="7"/>
  <c r="O17" i="7"/>
  <c r="N17" i="7"/>
  <c r="M17" i="7"/>
  <c r="L17" i="7"/>
  <c r="U17" i="7" s="1"/>
  <c r="S16" i="7"/>
  <c r="R16" i="7"/>
  <c r="Q16" i="7"/>
  <c r="P16" i="7"/>
  <c r="O16" i="7"/>
  <c r="N16" i="7"/>
  <c r="M16" i="7"/>
  <c r="L16" i="7"/>
  <c r="U16" i="7" s="1"/>
  <c r="S15" i="7"/>
  <c r="R15" i="7"/>
  <c r="Q15" i="7"/>
  <c r="U15" i="7" s="1"/>
  <c r="P15" i="7"/>
  <c r="T15" i="7" s="1"/>
  <c r="O15" i="7"/>
  <c r="N15" i="7"/>
  <c r="M15" i="7"/>
  <c r="L15" i="7"/>
  <c r="S14" i="7"/>
  <c r="R14" i="7"/>
  <c r="Q14" i="7"/>
  <c r="P14" i="7"/>
  <c r="O14" i="7"/>
  <c r="N14" i="7"/>
  <c r="M14" i="7"/>
  <c r="L14" i="7"/>
  <c r="U14" i="7" s="1"/>
  <c r="S13" i="7"/>
  <c r="R13" i="7"/>
  <c r="Q13" i="7"/>
  <c r="P13" i="7"/>
  <c r="O13" i="7"/>
  <c r="N13" i="7"/>
  <c r="M13" i="7"/>
  <c r="L13" i="7"/>
  <c r="U13" i="7" s="1"/>
  <c r="S12" i="7"/>
  <c r="T12" i="7" s="1"/>
  <c r="R12" i="7"/>
  <c r="U12" i="7" s="1"/>
  <c r="Q12" i="7"/>
  <c r="P12" i="7"/>
  <c r="O12" i="7"/>
  <c r="N12" i="7"/>
  <c r="M12" i="7"/>
  <c r="L12" i="7"/>
  <c r="S11" i="7"/>
  <c r="R11" i="7"/>
  <c r="Q11" i="7"/>
  <c r="P11" i="7"/>
  <c r="O11" i="7"/>
  <c r="N11" i="7"/>
  <c r="M11" i="7"/>
  <c r="L11" i="7"/>
  <c r="U11" i="7" s="1"/>
  <c r="S10" i="7"/>
  <c r="R10" i="7"/>
  <c r="Q10" i="7"/>
  <c r="P10" i="7"/>
  <c r="O10" i="7"/>
  <c r="N10" i="7"/>
  <c r="M10" i="7"/>
  <c r="L10" i="7"/>
  <c r="U10" i="7" s="1"/>
  <c r="U9" i="7"/>
  <c r="T9" i="7"/>
  <c r="S9" i="7"/>
  <c r="R9" i="7"/>
  <c r="Q9" i="7"/>
  <c r="P9" i="7"/>
  <c r="O9" i="7"/>
  <c r="N9" i="7"/>
  <c r="M9" i="7"/>
  <c r="L9" i="7"/>
  <c r="T8" i="7"/>
  <c r="S8" i="7"/>
  <c r="R8" i="7"/>
  <c r="Q8" i="7"/>
  <c r="P8" i="7"/>
  <c r="O8" i="7"/>
  <c r="N8" i="7"/>
  <c r="M8" i="7"/>
  <c r="L8" i="7"/>
  <c r="U8" i="7" s="1"/>
  <c r="S7" i="7"/>
  <c r="R7" i="7"/>
  <c r="Q7" i="7"/>
  <c r="P7" i="7"/>
  <c r="O7" i="7"/>
  <c r="N7" i="7"/>
  <c r="M7" i="7"/>
  <c r="L7" i="7"/>
  <c r="U7" i="7" s="1"/>
  <c r="S6" i="7"/>
  <c r="R6" i="7"/>
  <c r="Q6" i="7"/>
  <c r="P6" i="7"/>
  <c r="O6" i="7"/>
  <c r="N6" i="7"/>
  <c r="M6" i="7"/>
  <c r="L6" i="7"/>
  <c r="U6" i="7" s="1"/>
  <c r="S5" i="7"/>
  <c r="R5" i="7"/>
  <c r="Q5" i="7"/>
  <c r="P5" i="7"/>
  <c r="O5" i="7"/>
  <c r="N5" i="7"/>
  <c r="M5" i="7"/>
  <c r="L5" i="7"/>
  <c r="U5" i="7" s="1"/>
  <c r="S4" i="7"/>
  <c r="R4" i="7"/>
  <c r="Q4" i="7"/>
  <c r="P4" i="7"/>
  <c r="O4" i="7"/>
  <c r="T4" i="7" s="1"/>
  <c r="N4" i="7"/>
  <c r="U4" i="7" s="1"/>
  <c r="M4" i="7"/>
  <c r="L4" i="7"/>
  <c r="S3" i="7"/>
  <c r="R3" i="7"/>
  <c r="Q3" i="7"/>
  <c r="P3" i="7"/>
  <c r="O3" i="7"/>
  <c r="N3" i="7"/>
  <c r="M3" i="7"/>
  <c r="L3" i="7"/>
  <c r="U3" i="7" s="1"/>
  <c r="P90" i="5"/>
  <c r="O90" i="5"/>
  <c r="N90" i="5"/>
  <c r="M90" i="5"/>
  <c r="L90" i="5"/>
  <c r="K90" i="5"/>
  <c r="R90" i="5" s="1"/>
  <c r="P89" i="5"/>
  <c r="O89" i="5"/>
  <c r="N89" i="5"/>
  <c r="M89" i="5"/>
  <c r="L89" i="5"/>
  <c r="K89" i="5"/>
  <c r="Q89" i="5" s="1"/>
  <c r="P88" i="5"/>
  <c r="O88" i="5"/>
  <c r="N88" i="5"/>
  <c r="M88" i="5"/>
  <c r="L88" i="5"/>
  <c r="K88" i="5"/>
  <c r="R88" i="5" s="1"/>
  <c r="P87" i="5"/>
  <c r="O87" i="5"/>
  <c r="R87" i="5" s="1"/>
  <c r="N87" i="5"/>
  <c r="M87" i="5"/>
  <c r="L87" i="5"/>
  <c r="K87" i="5"/>
  <c r="P86" i="5"/>
  <c r="O86" i="5"/>
  <c r="N86" i="5"/>
  <c r="M86" i="5"/>
  <c r="L86" i="5"/>
  <c r="K86" i="5"/>
  <c r="R86" i="5" s="1"/>
  <c r="Q85" i="5"/>
  <c r="P85" i="5"/>
  <c r="O85" i="5"/>
  <c r="N85" i="5"/>
  <c r="M85" i="5"/>
  <c r="L85" i="5"/>
  <c r="K85" i="5"/>
  <c r="R85" i="5" s="1"/>
  <c r="P84" i="5"/>
  <c r="O84" i="5"/>
  <c r="N84" i="5"/>
  <c r="M84" i="5"/>
  <c r="L84" i="5"/>
  <c r="K84" i="5"/>
  <c r="R84" i="5" s="1"/>
  <c r="P83" i="5"/>
  <c r="O83" i="5"/>
  <c r="N83" i="5"/>
  <c r="M83" i="5"/>
  <c r="L83" i="5"/>
  <c r="K83" i="5"/>
  <c r="R83" i="5" s="1"/>
  <c r="P82" i="5"/>
  <c r="O82" i="5"/>
  <c r="N82" i="5"/>
  <c r="M82" i="5"/>
  <c r="L82" i="5"/>
  <c r="K82" i="5"/>
  <c r="Q82" i="5" s="1"/>
  <c r="P81" i="5"/>
  <c r="O81" i="5"/>
  <c r="N81" i="5"/>
  <c r="M81" i="5"/>
  <c r="L81" i="5"/>
  <c r="K81" i="5"/>
  <c r="R81" i="5" s="1"/>
  <c r="P80" i="5"/>
  <c r="O80" i="5"/>
  <c r="R80" i="5" s="1"/>
  <c r="N80" i="5"/>
  <c r="M80" i="5"/>
  <c r="L80" i="5"/>
  <c r="K80" i="5"/>
  <c r="P79" i="5"/>
  <c r="O79" i="5"/>
  <c r="N79" i="5"/>
  <c r="M79" i="5"/>
  <c r="L79" i="5"/>
  <c r="K79" i="5"/>
  <c r="R79" i="5" s="1"/>
  <c r="Q78" i="5"/>
  <c r="P78" i="5"/>
  <c r="O78" i="5"/>
  <c r="N78" i="5"/>
  <c r="M78" i="5"/>
  <c r="L78" i="5"/>
  <c r="K78" i="5"/>
  <c r="R78" i="5" s="1"/>
  <c r="P77" i="5"/>
  <c r="O77" i="5"/>
  <c r="N77" i="5"/>
  <c r="M77" i="5"/>
  <c r="L77" i="5"/>
  <c r="K77" i="5"/>
  <c r="R77" i="5" s="1"/>
  <c r="P76" i="5"/>
  <c r="O76" i="5"/>
  <c r="N76" i="5"/>
  <c r="M76" i="5"/>
  <c r="L76" i="5"/>
  <c r="K76" i="5"/>
  <c r="R76" i="5" s="1"/>
  <c r="P75" i="5"/>
  <c r="O75" i="5"/>
  <c r="N75" i="5"/>
  <c r="M75" i="5"/>
  <c r="L75" i="5"/>
  <c r="K75" i="5"/>
  <c r="Q75" i="5" s="1"/>
  <c r="P74" i="5"/>
  <c r="O74" i="5"/>
  <c r="N74" i="5"/>
  <c r="M74" i="5"/>
  <c r="L74" i="5"/>
  <c r="K74" i="5"/>
  <c r="R74" i="5" s="1"/>
  <c r="P73" i="5"/>
  <c r="O73" i="5"/>
  <c r="R73" i="5" s="1"/>
  <c r="N73" i="5"/>
  <c r="M73" i="5"/>
  <c r="L73" i="5"/>
  <c r="K73" i="5"/>
  <c r="P72" i="5"/>
  <c r="O72" i="5"/>
  <c r="N72" i="5"/>
  <c r="M72" i="5"/>
  <c r="L72" i="5"/>
  <c r="K72" i="5"/>
  <c r="R72" i="5" s="1"/>
  <c r="Q71" i="5"/>
  <c r="P71" i="5"/>
  <c r="O71" i="5"/>
  <c r="N71" i="5"/>
  <c r="M71" i="5"/>
  <c r="L71" i="5"/>
  <c r="K71" i="5"/>
  <c r="R71" i="5" s="1"/>
  <c r="P70" i="5"/>
  <c r="O70" i="5"/>
  <c r="N70" i="5"/>
  <c r="M70" i="5"/>
  <c r="L70" i="5"/>
  <c r="K70" i="5"/>
  <c r="Q70" i="5" s="1"/>
  <c r="P69" i="5"/>
  <c r="O69" i="5"/>
  <c r="N69" i="5"/>
  <c r="M69" i="5"/>
  <c r="L69" i="5"/>
  <c r="K69" i="5"/>
  <c r="R69" i="5" s="1"/>
  <c r="P68" i="5"/>
  <c r="O68" i="5"/>
  <c r="N68" i="5"/>
  <c r="M68" i="5"/>
  <c r="Q68" i="5" s="1"/>
  <c r="L68" i="5"/>
  <c r="K68" i="5"/>
  <c r="R68" i="5" s="1"/>
  <c r="P67" i="5"/>
  <c r="O67" i="5"/>
  <c r="N67" i="5"/>
  <c r="M67" i="5"/>
  <c r="L67" i="5"/>
  <c r="K67" i="5"/>
  <c r="R67" i="5" s="1"/>
  <c r="P66" i="5"/>
  <c r="O66" i="5"/>
  <c r="R66" i="5" s="1"/>
  <c r="N66" i="5"/>
  <c r="M66" i="5"/>
  <c r="L66" i="5"/>
  <c r="K66" i="5"/>
  <c r="P65" i="5"/>
  <c r="O65" i="5"/>
  <c r="N65" i="5"/>
  <c r="M65" i="5"/>
  <c r="L65" i="5"/>
  <c r="K65" i="5"/>
  <c r="R65" i="5" s="1"/>
  <c r="Q64" i="5"/>
  <c r="P64" i="5"/>
  <c r="O64" i="5"/>
  <c r="N64" i="5"/>
  <c r="M64" i="5"/>
  <c r="L64" i="5"/>
  <c r="K64" i="5"/>
  <c r="R64" i="5" s="1"/>
  <c r="P63" i="5"/>
  <c r="O63" i="5"/>
  <c r="N63" i="5"/>
  <c r="M63" i="5"/>
  <c r="L63" i="5"/>
  <c r="K63" i="5"/>
  <c r="R63" i="5" s="1"/>
  <c r="P62" i="5"/>
  <c r="O62" i="5"/>
  <c r="N62" i="5"/>
  <c r="M62" i="5"/>
  <c r="L62" i="5"/>
  <c r="K62" i="5"/>
  <c r="R62" i="5" s="1"/>
  <c r="P61" i="5"/>
  <c r="O61" i="5"/>
  <c r="N61" i="5"/>
  <c r="M61" i="5"/>
  <c r="L61" i="5"/>
  <c r="K61" i="5"/>
  <c r="Q61" i="5" s="1"/>
  <c r="P60" i="5"/>
  <c r="O60" i="5"/>
  <c r="N60" i="5"/>
  <c r="M60" i="5"/>
  <c r="L60" i="5"/>
  <c r="K60" i="5"/>
  <c r="R60" i="5" s="1"/>
  <c r="P59" i="5"/>
  <c r="O59" i="5"/>
  <c r="R59" i="5" s="1"/>
  <c r="N59" i="5"/>
  <c r="M59" i="5"/>
  <c r="L59" i="5"/>
  <c r="K59" i="5"/>
  <c r="P58" i="5"/>
  <c r="O58" i="5"/>
  <c r="N58" i="5"/>
  <c r="M58" i="5"/>
  <c r="L58" i="5"/>
  <c r="K58" i="5"/>
  <c r="R58" i="5" s="1"/>
  <c r="Q57" i="5"/>
  <c r="P57" i="5"/>
  <c r="O57" i="5"/>
  <c r="N57" i="5"/>
  <c r="M57" i="5"/>
  <c r="L57" i="5"/>
  <c r="K57" i="5"/>
  <c r="R57" i="5" s="1"/>
  <c r="P56" i="5"/>
  <c r="O56" i="5"/>
  <c r="N56" i="5"/>
  <c r="M56" i="5"/>
  <c r="L56" i="5"/>
  <c r="K56" i="5"/>
  <c r="Q56" i="5" s="1"/>
  <c r="P55" i="5"/>
  <c r="O55" i="5"/>
  <c r="N55" i="5"/>
  <c r="M55" i="5"/>
  <c r="L55" i="5"/>
  <c r="K55" i="5"/>
  <c r="R55" i="5" s="1"/>
  <c r="P54" i="5"/>
  <c r="O54" i="5"/>
  <c r="N54" i="5"/>
  <c r="M54" i="5"/>
  <c r="L54" i="5"/>
  <c r="K54" i="5"/>
  <c r="Q54" i="5" s="1"/>
  <c r="P53" i="5"/>
  <c r="O53" i="5"/>
  <c r="N53" i="5"/>
  <c r="M53" i="5"/>
  <c r="L53" i="5"/>
  <c r="K53" i="5"/>
  <c r="R53" i="5" s="1"/>
  <c r="P52" i="5"/>
  <c r="O52" i="5"/>
  <c r="R52" i="5" s="1"/>
  <c r="N52" i="5"/>
  <c r="M52" i="5"/>
  <c r="L52" i="5"/>
  <c r="K52" i="5"/>
  <c r="P51" i="5"/>
  <c r="O51" i="5"/>
  <c r="N51" i="5"/>
  <c r="M51" i="5"/>
  <c r="L51" i="5"/>
  <c r="K51" i="5"/>
  <c r="R51" i="5" s="1"/>
  <c r="Q50" i="5"/>
  <c r="P50" i="5"/>
  <c r="O50" i="5"/>
  <c r="N50" i="5"/>
  <c r="M50" i="5"/>
  <c r="L50" i="5"/>
  <c r="K50" i="5"/>
  <c r="R50" i="5" s="1"/>
  <c r="P49" i="5"/>
  <c r="O49" i="5"/>
  <c r="N49" i="5"/>
  <c r="M49" i="5"/>
  <c r="L49" i="5"/>
  <c r="K49" i="5"/>
  <c r="Q49" i="5" s="1"/>
  <c r="P48" i="5"/>
  <c r="O48" i="5"/>
  <c r="N48" i="5"/>
  <c r="M48" i="5"/>
  <c r="L48" i="5"/>
  <c r="K48" i="5"/>
  <c r="R48" i="5" s="1"/>
  <c r="P47" i="5"/>
  <c r="O47" i="5"/>
  <c r="N47" i="5"/>
  <c r="M47" i="5"/>
  <c r="L47" i="5"/>
  <c r="K47" i="5"/>
  <c r="Q47" i="5" s="1"/>
  <c r="P46" i="5"/>
  <c r="O46" i="5"/>
  <c r="N46" i="5"/>
  <c r="M46" i="5"/>
  <c r="L46" i="5"/>
  <c r="K46" i="5"/>
  <c r="R46" i="5" s="1"/>
  <c r="P45" i="5"/>
  <c r="O45" i="5"/>
  <c r="R45" i="5" s="1"/>
  <c r="N45" i="5"/>
  <c r="M45" i="5"/>
  <c r="L45" i="5"/>
  <c r="K45" i="5"/>
  <c r="P44" i="5"/>
  <c r="O44" i="5"/>
  <c r="N44" i="5"/>
  <c r="M44" i="5"/>
  <c r="L44" i="5"/>
  <c r="K44" i="5"/>
  <c r="R44" i="5" s="1"/>
  <c r="Q43" i="5"/>
  <c r="P43" i="5"/>
  <c r="O43" i="5"/>
  <c r="N43" i="5"/>
  <c r="M43" i="5"/>
  <c r="L43" i="5"/>
  <c r="K43" i="5"/>
  <c r="R43" i="5" s="1"/>
  <c r="P42" i="5"/>
  <c r="O42" i="5"/>
  <c r="N42" i="5"/>
  <c r="M42" i="5"/>
  <c r="L42" i="5"/>
  <c r="K42" i="5"/>
  <c r="Q42" i="5" s="1"/>
  <c r="P41" i="5"/>
  <c r="O41" i="5"/>
  <c r="N41" i="5"/>
  <c r="M41" i="5"/>
  <c r="L41" i="5"/>
  <c r="K41" i="5"/>
  <c r="R41" i="5" s="1"/>
  <c r="P40" i="5"/>
  <c r="O40" i="5"/>
  <c r="N40" i="5"/>
  <c r="M40" i="5"/>
  <c r="L40" i="5"/>
  <c r="K40" i="5"/>
  <c r="Q40" i="5" s="1"/>
  <c r="P39" i="5"/>
  <c r="O39" i="5"/>
  <c r="N39" i="5"/>
  <c r="M39" i="5"/>
  <c r="L39" i="5"/>
  <c r="K39" i="5"/>
  <c r="R39" i="5" s="1"/>
  <c r="P38" i="5"/>
  <c r="O38" i="5"/>
  <c r="Q38" i="5" s="1"/>
  <c r="N38" i="5"/>
  <c r="M38" i="5"/>
  <c r="L38" i="5"/>
  <c r="K38" i="5"/>
  <c r="P37" i="5"/>
  <c r="O37" i="5"/>
  <c r="N37" i="5"/>
  <c r="M37" i="5"/>
  <c r="L37" i="5"/>
  <c r="K37" i="5"/>
  <c r="R37" i="5" s="1"/>
  <c r="Q36" i="5"/>
  <c r="P36" i="5"/>
  <c r="O36" i="5"/>
  <c r="N36" i="5"/>
  <c r="M36" i="5"/>
  <c r="L36" i="5"/>
  <c r="K36" i="5"/>
  <c r="R36" i="5" s="1"/>
  <c r="P35" i="5"/>
  <c r="O35" i="5"/>
  <c r="N35" i="5"/>
  <c r="M35" i="5"/>
  <c r="L35" i="5"/>
  <c r="K35" i="5"/>
  <c r="R35" i="5" s="1"/>
  <c r="P34" i="5"/>
  <c r="O34" i="5"/>
  <c r="N34" i="5"/>
  <c r="M34" i="5"/>
  <c r="L34" i="5"/>
  <c r="K34" i="5"/>
  <c r="R34" i="5" s="1"/>
  <c r="P33" i="5"/>
  <c r="O33" i="5"/>
  <c r="N33" i="5"/>
  <c r="M33" i="5"/>
  <c r="L33" i="5"/>
  <c r="K33" i="5"/>
  <c r="Q33" i="5" s="1"/>
  <c r="P32" i="5"/>
  <c r="O32" i="5"/>
  <c r="N32" i="5"/>
  <c r="M32" i="5"/>
  <c r="L32" i="5"/>
  <c r="K32" i="5"/>
  <c r="R32" i="5" s="1"/>
  <c r="P31" i="5"/>
  <c r="O31" i="5"/>
  <c r="R31" i="5" s="1"/>
  <c r="N31" i="5"/>
  <c r="M31" i="5"/>
  <c r="L31" i="5"/>
  <c r="K31" i="5"/>
  <c r="P30" i="5"/>
  <c r="O30" i="5"/>
  <c r="N30" i="5"/>
  <c r="M30" i="5"/>
  <c r="L30" i="5"/>
  <c r="K30" i="5"/>
  <c r="R30" i="5" s="1"/>
  <c r="Q29" i="5"/>
  <c r="P29" i="5"/>
  <c r="O29" i="5"/>
  <c r="N29" i="5"/>
  <c r="M29" i="5"/>
  <c r="L29" i="5"/>
  <c r="K29" i="5"/>
  <c r="R29" i="5" s="1"/>
  <c r="P28" i="5"/>
  <c r="O28" i="5"/>
  <c r="N28" i="5"/>
  <c r="M28" i="5"/>
  <c r="L28" i="5"/>
  <c r="K28" i="5"/>
  <c r="R28" i="5" s="1"/>
  <c r="P27" i="5"/>
  <c r="O27" i="5"/>
  <c r="N27" i="5"/>
  <c r="M27" i="5"/>
  <c r="L27" i="5"/>
  <c r="K27" i="5"/>
  <c r="R27" i="5" s="1"/>
  <c r="P26" i="5"/>
  <c r="O26" i="5"/>
  <c r="N26" i="5"/>
  <c r="M26" i="5"/>
  <c r="L26" i="5"/>
  <c r="K26" i="5"/>
  <c r="Q26" i="5" s="1"/>
  <c r="P25" i="5"/>
  <c r="O25" i="5"/>
  <c r="N25" i="5"/>
  <c r="M25" i="5"/>
  <c r="L25" i="5"/>
  <c r="K25" i="5"/>
  <c r="R25" i="5" s="1"/>
  <c r="P24" i="5"/>
  <c r="O24" i="5"/>
  <c r="R24" i="5" s="1"/>
  <c r="N24" i="5"/>
  <c r="M24" i="5"/>
  <c r="L24" i="5"/>
  <c r="K24" i="5"/>
  <c r="P23" i="5"/>
  <c r="O23" i="5"/>
  <c r="N23" i="5"/>
  <c r="M23" i="5"/>
  <c r="L23" i="5"/>
  <c r="K23" i="5"/>
  <c r="R23" i="5" s="1"/>
  <c r="Q22" i="5"/>
  <c r="P22" i="5"/>
  <c r="O22" i="5"/>
  <c r="N22" i="5"/>
  <c r="M22" i="5"/>
  <c r="L22" i="5"/>
  <c r="K22" i="5"/>
  <c r="R22" i="5" s="1"/>
  <c r="P21" i="5"/>
  <c r="O21" i="5"/>
  <c r="N21" i="5"/>
  <c r="M21" i="5"/>
  <c r="L21" i="5"/>
  <c r="K21" i="5"/>
  <c r="R21" i="5" s="1"/>
  <c r="P20" i="5"/>
  <c r="O20" i="5"/>
  <c r="N20" i="5"/>
  <c r="M20" i="5"/>
  <c r="L20" i="5"/>
  <c r="K20" i="5"/>
  <c r="R20" i="5" s="1"/>
  <c r="P19" i="5"/>
  <c r="O19" i="5"/>
  <c r="N19" i="5"/>
  <c r="M19" i="5"/>
  <c r="L19" i="5"/>
  <c r="K19" i="5"/>
  <c r="Q19" i="5" s="1"/>
  <c r="P18" i="5"/>
  <c r="O18" i="5"/>
  <c r="N18" i="5"/>
  <c r="M18" i="5"/>
  <c r="L18" i="5"/>
  <c r="K18" i="5"/>
  <c r="R18" i="5" s="1"/>
  <c r="P17" i="5"/>
  <c r="O17" i="5"/>
  <c r="R17" i="5" s="1"/>
  <c r="N17" i="5"/>
  <c r="M17" i="5"/>
  <c r="L17" i="5"/>
  <c r="K17" i="5"/>
  <c r="P16" i="5"/>
  <c r="O16" i="5"/>
  <c r="N16" i="5"/>
  <c r="M16" i="5"/>
  <c r="L16" i="5"/>
  <c r="K16" i="5"/>
  <c r="R16" i="5" s="1"/>
  <c r="Q15" i="5"/>
  <c r="P15" i="5"/>
  <c r="O15" i="5"/>
  <c r="N15" i="5"/>
  <c r="M15" i="5"/>
  <c r="L15" i="5"/>
  <c r="K15" i="5"/>
  <c r="R15" i="5" s="1"/>
  <c r="P14" i="5"/>
  <c r="O14" i="5"/>
  <c r="N14" i="5"/>
  <c r="M14" i="5"/>
  <c r="L14" i="5"/>
  <c r="K14" i="5"/>
  <c r="R14" i="5" s="1"/>
  <c r="P13" i="5"/>
  <c r="O13" i="5"/>
  <c r="N13" i="5"/>
  <c r="M13" i="5"/>
  <c r="L13" i="5"/>
  <c r="K13" i="5"/>
  <c r="R13" i="5" s="1"/>
  <c r="P12" i="5"/>
  <c r="O12" i="5"/>
  <c r="N12" i="5"/>
  <c r="M12" i="5"/>
  <c r="L12" i="5"/>
  <c r="K12" i="5"/>
  <c r="Q12" i="5" s="1"/>
  <c r="P11" i="5"/>
  <c r="O11" i="5"/>
  <c r="N11" i="5"/>
  <c r="M11" i="5"/>
  <c r="L11" i="5"/>
  <c r="K11" i="5"/>
  <c r="R11" i="5" s="1"/>
  <c r="P10" i="5"/>
  <c r="O10" i="5"/>
  <c r="Q10" i="5" s="1"/>
  <c r="N10" i="5"/>
  <c r="M10" i="5"/>
  <c r="L10" i="5"/>
  <c r="K10" i="5"/>
  <c r="P9" i="5"/>
  <c r="O9" i="5"/>
  <c r="N9" i="5"/>
  <c r="M9" i="5"/>
  <c r="L9" i="5"/>
  <c r="K9" i="5"/>
  <c r="R9" i="5" s="1"/>
  <c r="P8" i="5"/>
  <c r="O8" i="5"/>
  <c r="N8" i="5"/>
  <c r="M8" i="5"/>
  <c r="L8" i="5"/>
  <c r="K8" i="5"/>
  <c r="R8" i="5" s="1"/>
  <c r="P7" i="5"/>
  <c r="O7" i="5"/>
  <c r="N7" i="5"/>
  <c r="M7" i="5"/>
  <c r="L7" i="5"/>
  <c r="K7" i="5"/>
  <c r="R7" i="5" s="1"/>
  <c r="P6" i="5"/>
  <c r="O6" i="5"/>
  <c r="N6" i="5"/>
  <c r="M6" i="5"/>
  <c r="L6" i="5"/>
  <c r="K6" i="5"/>
  <c r="R6" i="5" s="1"/>
  <c r="P5" i="5"/>
  <c r="O5" i="5"/>
  <c r="N5" i="5"/>
  <c r="M5" i="5"/>
  <c r="L5" i="5"/>
  <c r="K5" i="5"/>
  <c r="Q5" i="5" s="1"/>
  <c r="P4" i="5"/>
  <c r="O4" i="5"/>
  <c r="N4" i="5"/>
  <c r="M4" i="5"/>
  <c r="L4" i="5"/>
  <c r="K4" i="5"/>
  <c r="R4" i="5" s="1"/>
  <c r="P3" i="5"/>
  <c r="O3" i="5"/>
  <c r="Q3" i="5" s="1"/>
  <c r="N3" i="5"/>
  <c r="M3" i="5"/>
  <c r="L3" i="5"/>
  <c r="K3" i="5"/>
  <c r="U56" i="4"/>
  <c r="T56" i="4"/>
  <c r="S56" i="4"/>
  <c r="R56" i="4"/>
  <c r="Q56" i="4"/>
  <c r="P56" i="4"/>
  <c r="O56" i="4"/>
  <c r="N56" i="4"/>
  <c r="U55" i="4"/>
  <c r="T55" i="4"/>
  <c r="S55" i="4"/>
  <c r="R55" i="4"/>
  <c r="Q55" i="4"/>
  <c r="P55" i="4"/>
  <c r="O55" i="4"/>
  <c r="N55" i="4"/>
  <c r="U49" i="4"/>
  <c r="T49" i="4"/>
  <c r="S49" i="4"/>
  <c r="R49" i="4"/>
  <c r="Q49" i="4"/>
  <c r="P49" i="4"/>
  <c r="O49" i="4"/>
  <c r="N49" i="4"/>
  <c r="U48" i="4"/>
  <c r="T48" i="4"/>
  <c r="S48" i="4"/>
  <c r="R48" i="4"/>
  <c r="Q48" i="4"/>
  <c r="P48" i="4"/>
  <c r="O48" i="4"/>
  <c r="N48" i="4"/>
  <c r="U42" i="4"/>
  <c r="T42" i="4"/>
  <c r="S42" i="4"/>
  <c r="R42" i="4"/>
  <c r="Q42" i="4"/>
  <c r="P42" i="4"/>
  <c r="O42" i="4"/>
  <c r="N42" i="4"/>
  <c r="U41" i="4"/>
  <c r="T41" i="4"/>
  <c r="S41" i="4"/>
  <c r="R41" i="4"/>
  <c r="Q41" i="4"/>
  <c r="P41" i="4"/>
  <c r="O41" i="4"/>
  <c r="N41" i="4"/>
  <c r="U22" i="4"/>
  <c r="T22" i="4"/>
  <c r="S22" i="4"/>
  <c r="R22" i="4"/>
  <c r="Q22" i="4"/>
  <c r="P22" i="4"/>
  <c r="O22" i="4"/>
  <c r="N22" i="4"/>
  <c r="U21" i="4"/>
  <c r="T21" i="4"/>
  <c r="S21" i="4"/>
  <c r="R21" i="4"/>
  <c r="Q21" i="4"/>
  <c r="P21" i="4"/>
  <c r="O21" i="4"/>
  <c r="N21" i="4"/>
  <c r="U15" i="4"/>
  <c r="T15" i="4"/>
  <c r="S15" i="4"/>
  <c r="R15" i="4"/>
  <c r="Q15" i="4"/>
  <c r="P15" i="4"/>
  <c r="O15" i="4"/>
  <c r="N15" i="4"/>
  <c r="U14" i="4"/>
  <c r="T14" i="4"/>
  <c r="S14" i="4"/>
  <c r="R14" i="4"/>
  <c r="Q14" i="4"/>
  <c r="P14" i="4"/>
  <c r="O14" i="4"/>
  <c r="N14" i="4"/>
  <c r="U8" i="4"/>
  <c r="T8" i="4"/>
  <c r="S8" i="4"/>
  <c r="R8" i="4"/>
  <c r="Q8" i="4"/>
  <c r="P8" i="4"/>
  <c r="O8" i="4"/>
  <c r="N8" i="4"/>
  <c r="U7" i="4"/>
  <c r="T7" i="4"/>
  <c r="S7" i="4"/>
  <c r="R7" i="4"/>
  <c r="Q7" i="4"/>
  <c r="P7" i="4"/>
  <c r="O7" i="4"/>
  <c r="N7" i="4"/>
  <c r="T55" i="3"/>
  <c r="S55" i="3"/>
  <c r="R55" i="3"/>
  <c r="Q55" i="3"/>
  <c r="P55" i="3"/>
  <c r="O55" i="3"/>
  <c r="N55" i="3"/>
  <c r="M55" i="3"/>
  <c r="T54" i="3"/>
  <c r="S54" i="3"/>
  <c r="R54" i="3"/>
  <c r="Q54" i="3"/>
  <c r="P54" i="3"/>
  <c r="O54" i="3"/>
  <c r="N54" i="3"/>
  <c r="M54" i="3"/>
  <c r="T48" i="3"/>
  <c r="S48" i="3"/>
  <c r="R48" i="3"/>
  <c r="Q48" i="3"/>
  <c r="P48" i="3"/>
  <c r="O48" i="3"/>
  <c r="N48" i="3"/>
  <c r="M48" i="3"/>
  <c r="T47" i="3"/>
  <c r="S47" i="3"/>
  <c r="R47" i="3"/>
  <c r="Q47" i="3"/>
  <c r="P47" i="3"/>
  <c r="O47" i="3"/>
  <c r="N47" i="3"/>
  <c r="M47" i="3"/>
  <c r="T41" i="3"/>
  <c r="S41" i="3"/>
  <c r="R41" i="3"/>
  <c r="Q41" i="3"/>
  <c r="P41" i="3"/>
  <c r="O41" i="3"/>
  <c r="N41" i="3"/>
  <c r="M41" i="3"/>
  <c r="T40" i="3"/>
  <c r="S40" i="3"/>
  <c r="R40" i="3"/>
  <c r="Q40" i="3"/>
  <c r="P40" i="3"/>
  <c r="O40" i="3"/>
  <c r="N40" i="3"/>
  <c r="M40" i="3"/>
  <c r="T22" i="3"/>
  <c r="S22" i="3"/>
  <c r="R22" i="3"/>
  <c r="Q22" i="3"/>
  <c r="P22" i="3"/>
  <c r="O22" i="3"/>
  <c r="N22" i="3"/>
  <c r="M22" i="3"/>
  <c r="T21" i="3"/>
  <c r="S21" i="3"/>
  <c r="R21" i="3"/>
  <c r="Q21" i="3"/>
  <c r="P21" i="3"/>
  <c r="O21" i="3"/>
  <c r="N21" i="3"/>
  <c r="M21" i="3"/>
  <c r="T15" i="3"/>
  <c r="S15" i="3"/>
  <c r="R15" i="3"/>
  <c r="Q15" i="3"/>
  <c r="P15" i="3"/>
  <c r="O15" i="3"/>
  <c r="N15" i="3"/>
  <c r="M15" i="3"/>
  <c r="T14" i="3"/>
  <c r="S14" i="3"/>
  <c r="R14" i="3"/>
  <c r="Q14" i="3"/>
  <c r="P14" i="3"/>
  <c r="O14" i="3"/>
  <c r="N14" i="3"/>
  <c r="M14" i="3"/>
  <c r="T8" i="3"/>
  <c r="S8" i="3"/>
  <c r="R8" i="3"/>
  <c r="Q8" i="3"/>
  <c r="P8" i="3"/>
  <c r="O8" i="3"/>
  <c r="N8" i="3"/>
  <c r="M8" i="3"/>
  <c r="T7" i="3"/>
  <c r="S7" i="3"/>
  <c r="R7" i="3"/>
  <c r="Q7" i="3"/>
  <c r="P7" i="3"/>
  <c r="O7" i="3"/>
  <c r="N7" i="3"/>
  <c r="M7" i="3"/>
  <c r="P153" i="2"/>
  <c r="O153" i="2"/>
  <c r="N153" i="2"/>
  <c r="M153" i="2"/>
  <c r="L153" i="2"/>
  <c r="K153" i="2"/>
  <c r="P152" i="2"/>
  <c r="O152" i="2"/>
  <c r="N152" i="2"/>
  <c r="M152" i="2"/>
  <c r="L152" i="2"/>
  <c r="K152" i="2"/>
  <c r="P151" i="2"/>
  <c r="O151" i="2"/>
  <c r="N151" i="2"/>
  <c r="M151" i="2"/>
  <c r="L151" i="2"/>
  <c r="K151" i="2"/>
  <c r="P150" i="2"/>
  <c r="O150" i="2"/>
  <c r="N150" i="2"/>
  <c r="M150" i="2"/>
  <c r="L150" i="2"/>
  <c r="K150" i="2"/>
  <c r="P149" i="2"/>
  <c r="O149" i="2"/>
  <c r="N149" i="2"/>
  <c r="M149" i="2"/>
  <c r="L149" i="2"/>
  <c r="K149" i="2"/>
  <c r="P148" i="2"/>
  <c r="O148" i="2"/>
  <c r="N148" i="2"/>
  <c r="M148" i="2"/>
  <c r="L148" i="2"/>
  <c r="K148" i="2"/>
  <c r="P147" i="2"/>
  <c r="O147" i="2"/>
  <c r="N147" i="2"/>
  <c r="M147" i="2"/>
  <c r="L147" i="2"/>
  <c r="K147" i="2"/>
  <c r="P146" i="2"/>
  <c r="O146" i="2"/>
  <c r="N146" i="2"/>
  <c r="M146" i="2"/>
  <c r="L146" i="2"/>
  <c r="K146" i="2"/>
  <c r="P145" i="2"/>
  <c r="O145" i="2"/>
  <c r="N145" i="2"/>
  <c r="M145" i="2"/>
  <c r="L145" i="2"/>
  <c r="K145" i="2"/>
  <c r="P144" i="2"/>
  <c r="O144" i="2"/>
  <c r="N144" i="2"/>
  <c r="M144" i="2"/>
  <c r="L144" i="2"/>
  <c r="K144" i="2"/>
  <c r="P143" i="2"/>
  <c r="O143" i="2"/>
  <c r="N143" i="2"/>
  <c r="M143" i="2"/>
  <c r="L143" i="2"/>
  <c r="K143" i="2"/>
  <c r="P142" i="2"/>
  <c r="O142" i="2"/>
  <c r="N142" i="2"/>
  <c r="M142" i="2"/>
  <c r="L142" i="2"/>
  <c r="K142" i="2"/>
  <c r="P141" i="2"/>
  <c r="O141" i="2"/>
  <c r="N141" i="2"/>
  <c r="M141" i="2"/>
  <c r="L141" i="2"/>
  <c r="K141" i="2"/>
  <c r="P140" i="2"/>
  <c r="O140" i="2"/>
  <c r="N140" i="2"/>
  <c r="M140" i="2"/>
  <c r="L140" i="2"/>
  <c r="K140" i="2"/>
  <c r="P139" i="2"/>
  <c r="O139" i="2"/>
  <c r="N139" i="2"/>
  <c r="M139" i="2"/>
  <c r="L139" i="2"/>
  <c r="K139" i="2"/>
  <c r="P138" i="2"/>
  <c r="O138" i="2"/>
  <c r="N138" i="2"/>
  <c r="M138" i="2"/>
  <c r="L138" i="2"/>
  <c r="K138" i="2"/>
  <c r="P137" i="2"/>
  <c r="O137" i="2"/>
  <c r="N137" i="2"/>
  <c r="M137" i="2"/>
  <c r="L137" i="2"/>
  <c r="K137" i="2"/>
  <c r="P136" i="2"/>
  <c r="O136" i="2"/>
  <c r="N136" i="2"/>
  <c r="M136" i="2"/>
  <c r="L136" i="2"/>
  <c r="K136" i="2"/>
  <c r="P135" i="2"/>
  <c r="O135" i="2"/>
  <c r="N135" i="2"/>
  <c r="M135" i="2"/>
  <c r="L135" i="2"/>
  <c r="K135" i="2"/>
  <c r="P134" i="2"/>
  <c r="O134" i="2"/>
  <c r="N134" i="2"/>
  <c r="M134" i="2"/>
  <c r="L134" i="2"/>
  <c r="K134" i="2"/>
  <c r="P133" i="2"/>
  <c r="O133" i="2"/>
  <c r="N133" i="2"/>
  <c r="M133" i="2"/>
  <c r="L133" i="2"/>
  <c r="K133" i="2"/>
  <c r="P132" i="2"/>
  <c r="O132" i="2"/>
  <c r="N132" i="2"/>
  <c r="M132" i="2"/>
  <c r="L132" i="2"/>
  <c r="K132" i="2"/>
  <c r="P131" i="2"/>
  <c r="O131" i="2"/>
  <c r="N131" i="2"/>
  <c r="M131" i="2"/>
  <c r="L131" i="2"/>
  <c r="K131" i="2"/>
  <c r="P130" i="2"/>
  <c r="O130" i="2"/>
  <c r="N130" i="2"/>
  <c r="M130" i="2"/>
  <c r="L130" i="2"/>
  <c r="K130" i="2"/>
  <c r="P129" i="2"/>
  <c r="O129" i="2"/>
  <c r="N129" i="2"/>
  <c r="M129" i="2"/>
  <c r="L129" i="2"/>
  <c r="K129" i="2"/>
  <c r="P128" i="2"/>
  <c r="O128" i="2"/>
  <c r="N128" i="2"/>
  <c r="M128" i="2"/>
  <c r="L128" i="2"/>
  <c r="K128" i="2"/>
  <c r="P127" i="2"/>
  <c r="O127" i="2"/>
  <c r="N127" i="2"/>
  <c r="M127" i="2"/>
  <c r="L127" i="2"/>
  <c r="K127" i="2"/>
  <c r="P126" i="2"/>
  <c r="O126" i="2"/>
  <c r="N126" i="2"/>
  <c r="M126" i="2"/>
  <c r="L126" i="2"/>
  <c r="K126" i="2"/>
  <c r="P125" i="2"/>
  <c r="O125" i="2"/>
  <c r="N125" i="2"/>
  <c r="M125" i="2"/>
  <c r="L125" i="2"/>
  <c r="K125" i="2"/>
  <c r="P124" i="2"/>
  <c r="O124" i="2"/>
  <c r="N124" i="2"/>
  <c r="M124" i="2"/>
  <c r="L124" i="2"/>
  <c r="K124" i="2"/>
  <c r="P123" i="2"/>
  <c r="O123" i="2"/>
  <c r="N123" i="2"/>
  <c r="M123" i="2"/>
  <c r="L123" i="2"/>
  <c r="K123" i="2"/>
  <c r="P122" i="2"/>
  <c r="O122" i="2"/>
  <c r="N122" i="2"/>
  <c r="M122" i="2"/>
  <c r="L122" i="2"/>
  <c r="K122" i="2"/>
  <c r="P121" i="2"/>
  <c r="O121" i="2"/>
  <c r="N121" i="2"/>
  <c r="M121" i="2"/>
  <c r="L121" i="2"/>
  <c r="K121" i="2"/>
  <c r="P120" i="2"/>
  <c r="O120" i="2"/>
  <c r="N120" i="2"/>
  <c r="M120" i="2"/>
  <c r="L120" i="2"/>
  <c r="K120" i="2"/>
  <c r="P119" i="2"/>
  <c r="O119" i="2"/>
  <c r="N119" i="2"/>
  <c r="M119" i="2"/>
  <c r="L119" i="2"/>
  <c r="K119" i="2"/>
  <c r="P118" i="2"/>
  <c r="O118" i="2"/>
  <c r="N118" i="2"/>
  <c r="M118" i="2"/>
  <c r="L118" i="2"/>
  <c r="K118" i="2"/>
  <c r="P117" i="2"/>
  <c r="O117" i="2"/>
  <c r="N117" i="2"/>
  <c r="M117" i="2"/>
  <c r="L117" i="2"/>
  <c r="K117" i="2"/>
  <c r="P116" i="2"/>
  <c r="O116" i="2"/>
  <c r="N116" i="2"/>
  <c r="M116" i="2"/>
  <c r="L116" i="2"/>
  <c r="K116" i="2"/>
  <c r="P115" i="2"/>
  <c r="O115" i="2"/>
  <c r="N115" i="2"/>
  <c r="M115" i="2"/>
  <c r="L115" i="2"/>
  <c r="K115" i="2"/>
  <c r="P114" i="2"/>
  <c r="O114" i="2"/>
  <c r="N114" i="2"/>
  <c r="M114" i="2"/>
  <c r="L114" i="2"/>
  <c r="K114" i="2"/>
  <c r="P113" i="2"/>
  <c r="O113" i="2"/>
  <c r="N113" i="2"/>
  <c r="M113" i="2"/>
  <c r="L113" i="2"/>
  <c r="K113" i="2"/>
  <c r="P112" i="2"/>
  <c r="O112" i="2"/>
  <c r="N112" i="2"/>
  <c r="M112" i="2"/>
  <c r="L112" i="2"/>
  <c r="K112" i="2"/>
  <c r="P111" i="2"/>
  <c r="O111" i="2"/>
  <c r="N111" i="2"/>
  <c r="M111" i="2"/>
  <c r="L111" i="2"/>
  <c r="K111" i="2"/>
  <c r="P110" i="2"/>
  <c r="O110" i="2"/>
  <c r="N110" i="2"/>
  <c r="M110" i="2"/>
  <c r="L110" i="2"/>
  <c r="K110" i="2"/>
  <c r="P109" i="2"/>
  <c r="O109" i="2"/>
  <c r="N109" i="2"/>
  <c r="M109" i="2"/>
  <c r="L109" i="2"/>
  <c r="K109" i="2"/>
  <c r="P108" i="2"/>
  <c r="O108" i="2"/>
  <c r="N108" i="2"/>
  <c r="M108" i="2"/>
  <c r="L108" i="2"/>
  <c r="K108" i="2"/>
  <c r="P107" i="2"/>
  <c r="O107" i="2"/>
  <c r="N107" i="2"/>
  <c r="M107" i="2"/>
  <c r="L107" i="2"/>
  <c r="K107" i="2"/>
  <c r="P106" i="2"/>
  <c r="O106" i="2"/>
  <c r="N106" i="2"/>
  <c r="M106" i="2"/>
  <c r="L106" i="2"/>
  <c r="K106" i="2"/>
  <c r="P105" i="2"/>
  <c r="O105" i="2"/>
  <c r="N105" i="2"/>
  <c r="M105" i="2"/>
  <c r="L105" i="2"/>
  <c r="K105" i="2"/>
  <c r="P104" i="2"/>
  <c r="O104" i="2"/>
  <c r="N104" i="2"/>
  <c r="M104" i="2"/>
  <c r="L104" i="2"/>
  <c r="K104" i="2"/>
  <c r="P103" i="2"/>
  <c r="O103" i="2"/>
  <c r="N103" i="2"/>
  <c r="M103" i="2"/>
  <c r="L103" i="2"/>
  <c r="K103" i="2"/>
  <c r="P102" i="2"/>
  <c r="O102" i="2"/>
  <c r="N102" i="2"/>
  <c r="M102" i="2"/>
  <c r="L102" i="2"/>
  <c r="K102" i="2"/>
  <c r="P101" i="2"/>
  <c r="O101" i="2"/>
  <c r="N101" i="2"/>
  <c r="M101" i="2"/>
  <c r="L101" i="2"/>
  <c r="K101" i="2"/>
  <c r="P100" i="2"/>
  <c r="O100" i="2"/>
  <c r="N100" i="2"/>
  <c r="M100" i="2"/>
  <c r="L100" i="2"/>
  <c r="K100" i="2"/>
  <c r="P99" i="2"/>
  <c r="O99" i="2"/>
  <c r="N99" i="2"/>
  <c r="M99" i="2"/>
  <c r="L99" i="2"/>
  <c r="K99" i="2"/>
  <c r="P98" i="2"/>
  <c r="O98" i="2"/>
  <c r="N98" i="2"/>
  <c r="M98" i="2"/>
  <c r="L98" i="2"/>
  <c r="K98" i="2"/>
  <c r="P97" i="2"/>
  <c r="O97" i="2"/>
  <c r="N97" i="2"/>
  <c r="M97" i="2"/>
  <c r="L97" i="2"/>
  <c r="K97" i="2"/>
  <c r="P96" i="2"/>
  <c r="O96" i="2"/>
  <c r="N96" i="2"/>
  <c r="M96" i="2"/>
  <c r="L96" i="2"/>
  <c r="K96" i="2"/>
  <c r="P95" i="2"/>
  <c r="O95" i="2"/>
  <c r="N95" i="2"/>
  <c r="M95" i="2"/>
  <c r="L95" i="2"/>
  <c r="K95" i="2"/>
  <c r="P94" i="2"/>
  <c r="O94" i="2"/>
  <c r="N94" i="2"/>
  <c r="M94" i="2"/>
  <c r="L94" i="2"/>
  <c r="K94" i="2"/>
  <c r="P93" i="2"/>
  <c r="O93" i="2"/>
  <c r="N93" i="2"/>
  <c r="M93" i="2"/>
  <c r="L93" i="2"/>
  <c r="K93" i="2"/>
  <c r="P92" i="2"/>
  <c r="O92" i="2"/>
  <c r="N92" i="2"/>
  <c r="M92" i="2"/>
  <c r="L92" i="2"/>
  <c r="K92" i="2"/>
  <c r="P91" i="2"/>
  <c r="O91" i="2"/>
  <c r="N91" i="2"/>
  <c r="M91" i="2"/>
  <c r="L91" i="2"/>
  <c r="K91" i="2"/>
  <c r="P90" i="2"/>
  <c r="O90" i="2"/>
  <c r="N90" i="2"/>
  <c r="M90" i="2"/>
  <c r="L90" i="2"/>
  <c r="K90" i="2"/>
  <c r="P89" i="2"/>
  <c r="O89" i="2"/>
  <c r="N89" i="2"/>
  <c r="M89" i="2"/>
  <c r="L89" i="2"/>
  <c r="K89" i="2"/>
  <c r="P88" i="2"/>
  <c r="O88" i="2"/>
  <c r="N88" i="2"/>
  <c r="M88" i="2"/>
  <c r="L88" i="2"/>
  <c r="K88" i="2"/>
  <c r="P87" i="2"/>
  <c r="O87" i="2"/>
  <c r="N87" i="2"/>
  <c r="M87" i="2"/>
  <c r="L87" i="2"/>
  <c r="K87" i="2"/>
  <c r="P86" i="2"/>
  <c r="O86" i="2"/>
  <c r="N86" i="2"/>
  <c r="M86" i="2"/>
  <c r="L86" i="2"/>
  <c r="K86" i="2"/>
  <c r="P85" i="2"/>
  <c r="O85" i="2"/>
  <c r="N85" i="2"/>
  <c r="M85" i="2"/>
  <c r="L85" i="2"/>
  <c r="K85" i="2"/>
  <c r="P84" i="2"/>
  <c r="O84" i="2"/>
  <c r="N84" i="2"/>
  <c r="M84" i="2"/>
  <c r="L84" i="2"/>
  <c r="K84" i="2"/>
  <c r="P83" i="2"/>
  <c r="O83" i="2"/>
  <c r="N83" i="2"/>
  <c r="M83" i="2"/>
  <c r="L83" i="2"/>
  <c r="K83" i="2"/>
  <c r="P82" i="2"/>
  <c r="O82" i="2"/>
  <c r="N82" i="2"/>
  <c r="M82" i="2"/>
  <c r="L82" i="2"/>
  <c r="K82" i="2"/>
  <c r="P81" i="2"/>
  <c r="O81" i="2"/>
  <c r="N81" i="2"/>
  <c r="M81" i="2"/>
  <c r="L81" i="2"/>
  <c r="K81" i="2"/>
  <c r="P80" i="2"/>
  <c r="O80" i="2"/>
  <c r="N80" i="2"/>
  <c r="M80" i="2"/>
  <c r="L80" i="2"/>
  <c r="K80" i="2"/>
  <c r="P79" i="2"/>
  <c r="O79" i="2"/>
  <c r="N79" i="2"/>
  <c r="M79" i="2"/>
  <c r="L79" i="2"/>
  <c r="K79" i="2"/>
  <c r="P78" i="2"/>
  <c r="O78" i="2"/>
  <c r="N78" i="2"/>
  <c r="M78" i="2"/>
  <c r="L78" i="2"/>
  <c r="K78" i="2"/>
  <c r="P77" i="2"/>
  <c r="O77" i="2"/>
  <c r="N77" i="2"/>
  <c r="M77" i="2"/>
  <c r="L77" i="2"/>
  <c r="K77" i="2"/>
  <c r="P76" i="2"/>
  <c r="O76" i="2"/>
  <c r="N76" i="2"/>
  <c r="M76" i="2"/>
  <c r="L76" i="2"/>
  <c r="K76" i="2"/>
  <c r="P75" i="2"/>
  <c r="O75" i="2"/>
  <c r="N75" i="2"/>
  <c r="M75" i="2"/>
  <c r="L75" i="2"/>
  <c r="K75" i="2"/>
  <c r="P74" i="2"/>
  <c r="O74" i="2"/>
  <c r="N74" i="2"/>
  <c r="M74" i="2"/>
  <c r="L74" i="2"/>
  <c r="K74" i="2"/>
  <c r="P73" i="2"/>
  <c r="O73" i="2"/>
  <c r="N73" i="2"/>
  <c r="M73" i="2"/>
  <c r="L73" i="2"/>
  <c r="K73" i="2"/>
  <c r="P72" i="2"/>
  <c r="O72" i="2"/>
  <c r="N72" i="2"/>
  <c r="M72" i="2"/>
  <c r="L72" i="2"/>
  <c r="K72" i="2"/>
  <c r="P71" i="2"/>
  <c r="O71" i="2"/>
  <c r="N71" i="2"/>
  <c r="M71" i="2"/>
  <c r="L71" i="2"/>
  <c r="K71" i="2"/>
  <c r="P70" i="2"/>
  <c r="O70" i="2"/>
  <c r="N70" i="2"/>
  <c r="M70" i="2"/>
  <c r="L70" i="2"/>
  <c r="K70" i="2"/>
  <c r="P69" i="2"/>
  <c r="O69" i="2"/>
  <c r="N69" i="2"/>
  <c r="M69" i="2"/>
  <c r="L69" i="2"/>
  <c r="K69" i="2"/>
  <c r="P68" i="2"/>
  <c r="O68" i="2"/>
  <c r="N68" i="2"/>
  <c r="M68" i="2"/>
  <c r="L68" i="2"/>
  <c r="K68" i="2"/>
  <c r="P67" i="2"/>
  <c r="O67" i="2"/>
  <c r="N67" i="2"/>
  <c r="M67" i="2"/>
  <c r="L67" i="2"/>
  <c r="K67" i="2"/>
  <c r="P66" i="2"/>
  <c r="O66" i="2"/>
  <c r="N66" i="2"/>
  <c r="M66" i="2"/>
  <c r="L66" i="2"/>
  <c r="K66" i="2"/>
  <c r="P65" i="2"/>
  <c r="O65" i="2"/>
  <c r="N65" i="2"/>
  <c r="M65" i="2"/>
  <c r="L65" i="2"/>
  <c r="K65" i="2"/>
  <c r="P64" i="2"/>
  <c r="O64" i="2"/>
  <c r="N64" i="2"/>
  <c r="M64" i="2"/>
  <c r="L64" i="2"/>
  <c r="K64" i="2"/>
  <c r="P63" i="2"/>
  <c r="O63" i="2"/>
  <c r="N63" i="2"/>
  <c r="M63" i="2"/>
  <c r="L63" i="2"/>
  <c r="K63" i="2"/>
  <c r="P62" i="2"/>
  <c r="O62" i="2"/>
  <c r="N62" i="2"/>
  <c r="M62" i="2"/>
  <c r="L62" i="2"/>
  <c r="K62" i="2"/>
  <c r="P61" i="2"/>
  <c r="O61" i="2"/>
  <c r="N61" i="2"/>
  <c r="M61" i="2"/>
  <c r="L61" i="2"/>
  <c r="K61" i="2"/>
  <c r="P60" i="2"/>
  <c r="O60" i="2"/>
  <c r="N60" i="2"/>
  <c r="M60" i="2"/>
  <c r="L60" i="2"/>
  <c r="K60" i="2"/>
  <c r="P59" i="2"/>
  <c r="O59" i="2"/>
  <c r="N59" i="2"/>
  <c r="M59" i="2"/>
  <c r="L59" i="2"/>
  <c r="K59" i="2"/>
  <c r="P58" i="2"/>
  <c r="O58" i="2"/>
  <c r="N58" i="2"/>
  <c r="M58" i="2"/>
  <c r="L58" i="2"/>
  <c r="K58" i="2"/>
  <c r="P57" i="2"/>
  <c r="O57" i="2"/>
  <c r="N57" i="2"/>
  <c r="M57" i="2"/>
  <c r="L57" i="2"/>
  <c r="K57" i="2"/>
  <c r="P56" i="2"/>
  <c r="O56" i="2"/>
  <c r="N56" i="2"/>
  <c r="M56" i="2"/>
  <c r="L56" i="2"/>
  <c r="K56" i="2"/>
  <c r="P55" i="2"/>
  <c r="O55" i="2"/>
  <c r="N55" i="2"/>
  <c r="M55" i="2"/>
  <c r="L55" i="2"/>
  <c r="K55" i="2"/>
  <c r="P54" i="2"/>
  <c r="O54" i="2"/>
  <c r="N54" i="2"/>
  <c r="M54" i="2"/>
  <c r="L54" i="2"/>
  <c r="K54" i="2"/>
  <c r="P53" i="2"/>
  <c r="O53" i="2"/>
  <c r="N53" i="2"/>
  <c r="M53" i="2"/>
  <c r="L53" i="2"/>
  <c r="K53" i="2"/>
  <c r="P52" i="2"/>
  <c r="O52" i="2"/>
  <c r="N52" i="2"/>
  <c r="M52" i="2"/>
  <c r="L52" i="2"/>
  <c r="K52" i="2"/>
  <c r="P51" i="2"/>
  <c r="O51" i="2"/>
  <c r="N51" i="2"/>
  <c r="M51" i="2"/>
  <c r="L51" i="2"/>
  <c r="K51" i="2"/>
  <c r="P50" i="2"/>
  <c r="O50" i="2"/>
  <c r="N50" i="2"/>
  <c r="M50" i="2"/>
  <c r="L50" i="2"/>
  <c r="K50" i="2"/>
  <c r="P49" i="2"/>
  <c r="O49" i="2"/>
  <c r="N49" i="2"/>
  <c r="M49" i="2"/>
  <c r="L49" i="2"/>
  <c r="K49" i="2"/>
  <c r="P48" i="2"/>
  <c r="O48" i="2"/>
  <c r="N48" i="2"/>
  <c r="M48" i="2"/>
  <c r="L48" i="2"/>
  <c r="K48" i="2"/>
  <c r="P47" i="2"/>
  <c r="O47" i="2"/>
  <c r="N47" i="2"/>
  <c r="M47" i="2"/>
  <c r="L47" i="2"/>
  <c r="K47" i="2"/>
  <c r="P46" i="2"/>
  <c r="O46" i="2"/>
  <c r="N46" i="2"/>
  <c r="M46" i="2"/>
  <c r="L46" i="2"/>
  <c r="K46" i="2"/>
  <c r="P45" i="2"/>
  <c r="O45" i="2"/>
  <c r="N45" i="2"/>
  <c r="M45" i="2"/>
  <c r="L45" i="2"/>
  <c r="K45" i="2"/>
  <c r="P44" i="2"/>
  <c r="O44" i="2"/>
  <c r="N44" i="2"/>
  <c r="M44" i="2"/>
  <c r="L44" i="2"/>
  <c r="K44" i="2"/>
  <c r="P43" i="2"/>
  <c r="O43" i="2"/>
  <c r="N43" i="2"/>
  <c r="M43" i="2"/>
  <c r="L43" i="2"/>
  <c r="K43" i="2"/>
  <c r="P42" i="2"/>
  <c r="O42" i="2"/>
  <c r="N42" i="2"/>
  <c r="M42" i="2"/>
  <c r="L42" i="2"/>
  <c r="K42" i="2"/>
  <c r="P41" i="2"/>
  <c r="O41" i="2"/>
  <c r="N41" i="2"/>
  <c r="M41" i="2"/>
  <c r="L41" i="2"/>
  <c r="K41" i="2"/>
  <c r="P40" i="2"/>
  <c r="O40" i="2"/>
  <c r="N40" i="2"/>
  <c r="M40" i="2"/>
  <c r="L40" i="2"/>
  <c r="K40" i="2"/>
  <c r="P39" i="2"/>
  <c r="O39" i="2"/>
  <c r="N39" i="2"/>
  <c r="M39" i="2"/>
  <c r="L39" i="2"/>
  <c r="K39" i="2"/>
  <c r="P38" i="2"/>
  <c r="O38" i="2"/>
  <c r="N38" i="2"/>
  <c r="M38" i="2"/>
  <c r="L38" i="2"/>
  <c r="K38" i="2"/>
  <c r="P37" i="2"/>
  <c r="O37" i="2"/>
  <c r="N37" i="2"/>
  <c r="M37" i="2"/>
  <c r="L37" i="2"/>
  <c r="K37" i="2"/>
  <c r="P36" i="2"/>
  <c r="O36" i="2"/>
  <c r="N36" i="2"/>
  <c r="M36" i="2"/>
  <c r="L36" i="2"/>
  <c r="K36" i="2"/>
  <c r="P35" i="2"/>
  <c r="O35" i="2"/>
  <c r="N35" i="2"/>
  <c r="M35" i="2"/>
  <c r="L35" i="2"/>
  <c r="K35" i="2"/>
  <c r="P34" i="2"/>
  <c r="O34" i="2"/>
  <c r="N34" i="2"/>
  <c r="M34" i="2"/>
  <c r="L34" i="2"/>
  <c r="K34" i="2"/>
  <c r="P33" i="2"/>
  <c r="O33" i="2"/>
  <c r="N33" i="2"/>
  <c r="M33" i="2"/>
  <c r="L33" i="2"/>
  <c r="K33" i="2"/>
  <c r="P32" i="2"/>
  <c r="O32" i="2"/>
  <c r="N32" i="2"/>
  <c r="M32" i="2"/>
  <c r="L32" i="2"/>
  <c r="K32" i="2"/>
  <c r="P31" i="2"/>
  <c r="O31" i="2"/>
  <c r="N31" i="2"/>
  <c r="M31" i="2"/>
  <c r="L31" i="2"/>
  <c r="K31" i="2"/>
  <c r="P30" i="2"/>
  <c r="O30" i="2"/>
  <c r="N30" i="2"/>
  <c r="M30" i="2"/>
  <c r="L30" i="2"/>
  <c r="K30" i="2"/>
  <c r="P29" i="2"/>
  <c r="O29" i="2"/>
  <c r="N29" i="2"/>
  <c r="M29" i="2"/>
  <c r="L29" i="2"/>
  <c r="K29" i="2"/>
  <c r="P28" i="2"/>
  <c r="O28" i="2"/>
  <c r="N28" i="2"/>
  <c r="M28" i="2"/>
  <c r="L28" i="2"/>
  <c r="K28" i="2"/>
  <c r="P27" i="2"/>
  <c r="O27" i="2"/>
  <c r="N27" i="2"/>
  <c r="M27" i="2"/>
  <c r="L27" i="2"/>
  <c r="K27" i="2"/>
  <c r="P26" i="2"/>
  <c r="O26" i="2"/>
  <c r="N26" i="2"/>
  <c r="M26" i="2"/>
  <c r="L26" i="2"/>
  <c r="K26" i="2"/>
  <c r="P25" i="2"/>
  <c r="O25" i="2"/>
  <c r="N25" i="2"/>
  <c r="M25" i="2"/>
  <c r="L25" i="2"/>
  <c r="K25" i="2"/>
  <c r="P24" i="2"/>
  <c r="O24" i="2"/>
  <c r="N24" i="2"/>
  <c r="M24" i="2"/>
  <c r="L24" i="2"/>
  <c r="K24" i="2"/>
  <c r="P23" i="2"/>
  <c r="O23" i="2"/>
  <c r="N23" i="2"/>
  <c r="M23" i="2"/>
  <c r="L23" i="2"/>
  <c r="K23" i="2"/>
  <c r="P22" i="2"/>
  <c r="O22" i="2"/>
  <c r="N22" i="2"/>
  <c r="M22" i="2"/>
  <c r="L22" i="2"/>
  <c r="K22" i="2"/>
  <c r="P21" i="2"/>
  <c r="O21" i="2"/>
  <c r="N21" i="2"/>
  <c r="M21" i="2"/>
  <c r="L21" i="2"/>
  <c r="K21" i="2"/>
  <c r="P20" i="2"/>
  <c r="O20" i="2"/>
  <c r="N20" i="2"/>
  <c r="M20" i="2"/>
  <c r="L20" i="2"/>
  <c r="K20" i="2"/>
  <c r="P19" i="2"/>
  <c r="O19" i="2"/>
  <c r="N19" i="2"/>
  <c r="M19" i="2"/>
  <c r="L19" i="2"/>
  <c r="K19" i="2"/>
  <c r="P18" i="2"/>
  <c r="O18" i="2"/>
  <c r="N18" i="2"/>
  <c r="M18" i="2"/>
  <c r="L18" i="2"/>
  <c r="K18" i="2"/>
  <c r="P17" i="2"/>
  <c r="O17" i="2"/>
  <c r="N17" i="2"/>
  <c r="M17" i="2"/>
  <c r="L17" i="2"/>
  <c r="K17" i="2"/>
  <c r="P16" i="2"/>
  <c r="O16" i="2"/>
  <c r="N16" i="2"/>
  <c r="M16" i="2"/>
  <c r="L16" i="2"/>
  <c r="K16" i="2"/>
  <c r="P15" i="2"/>
  <c r="O15" i="2"/>
  <c r="N15" i="2"/>
  <c r="M15" i="2"/>
  <c r="L15" i="2"/>
  <c r="K15" i="2"/>
  <c r="P14" i="2"/>
  <c r="O14" i="2"/>
  <c r="N14" i="2"/>
  <c r="M14" i="2"/>
  <c r="L14" i="2"/>
  <c r="K14" i="2"/>
  <c r="P13" i="2"/>
  <c r="O13" i="2"/>
  <c r="N13" i="2"/>
  <c r="M13" i="2"/>
  <c r="L13" i="2"/>
  <c r="K13" i="2"/>
  <c r="P12" i="2"/>
  <c r="O12" i="2"/>
  <c r="N12" i="2"/>
  <c r="M12" i="2"/>
  <c r="L12" i="2"/>
  <c r="K12" i="2"/>
  <c r="P11" i="2"/>
  <c r="O11" i="2"/>
  <c r="N11" i="2"/>
  <c r="M11" i="2"/>
  <c r="L11" i="2"/>
  <c r="K11" i="2"/>
  <c r="P10" i="2"/>
  <c r="O10" i="2"/>
  <c r="N10" i="2"/>
  <c r="M10" i="2"/>
  <c r="L10" i="2"/>
  <c r="K10" i="2"/>
  <c r="P9" i="2"/>
  <c r="O9" i="2"/>
  <c r="N9" i="2"/>
  <c r="M9" i="2"/>
  <c r="L9" i="2"/>
  <c r="K9" i="2"/>
  <c r="P8" i="2"/>
  <c r="O8" i="2"/>
  <c r="N8" i="2"/>
  <c r="M8" i="2"/>
  <c r="L8" i="2"/>
  <c r="K8" i="2"/>
  <c r="P7" i="2"/>
  <c r="O7" i="2"/>
  <c r="N7" i="2"/>
  <c r="M7" i="2"/>
  <c r="L7" i="2"/>
  <c r="K7" i="2"/>
  <c r="P6" i="2"/>
  <c r="O6" i="2"/>
  <c r="N6" i="2"/>
  <c r="M6" i="2"/>
  <c r="L6" i="2"/>
  <c r="K6" i="2"/>
  <c r="P5" i="2"/>
  <c r="O5" i="2"/>
  <c r="N5" i="2"/>
  <c r="M5" i="2"/>
  <c r="L5" i="2"/>
  <c r="K5" i="2"/>
  <c r="P4" i="2"/>
  <c r="O4" i="2"/>
  <c r="N4" i="2"/>
  <c r="M4" i="2"/>
  <c r="L4" i="2"/>
  <c r="K4" i="2"/>
  <c r="P3" i="2"/>
  <c r="O3" i="2"/>
  <c r="N3" i="2"/>
  <c r="M3" i="2"/>
  <c r="L3" i="2"/>
  <c r="K3" i="2"/>
  <c r="W51" i="1"/>
  <c r="V51" i="1"/>
  <c r="U51" i="1"/>
  <c r="T51" i="1"/>
  <c r="S51" i="1"/>
  <c r="R51" i="1"/>
  <c r="Q51" i="1"/>
  <c r="P51" i="1"/>
  <c r="W50" i="1"/>
  <c r="V50" i="1"/>
  <c r="U50" i="1"/>
  <c r="T50" i="1"/>
  <c r="S50" i="1"/>
  <c r="R50" i="1"/>
  <c r="Q50" i="1"/>
  <c r="P50" i="1"/>
  <c r="W41" i="1"/>
  <c r="V41" i="1"/>
  <c r="U41" i="1"/>
  <c r="T41" i="1"/>
  <c r="S41" i="1"/>
  <c r="R41" i="1"/>
  <c r="Q41" i="1"/>
  <c r="P41" i="1"/>
  <c r="W40" i="1"/>
  <c r="V40" i="1"/>
  <c r="U40" i="1"/>
  <c r="T40" i="1"/>
  <c r="S40" i="1"/>
  <c r="R40" i="1"/>
  <c r="Q40" i="1"/>
  <c r="P40" i="1"/>
  <c r="W39" i="1"/>
  <c r="V39" i="1"/>
  <c r="U39" i="1"/>
  <c r="T39" i="1"/>
  <c r="S39" i="1"/>
  <c r="R39" i="1"/>
  <c r="Q39" i="1"/>
  <c r="P39" i="1"/>
  <c r="W38" i="1"/>
  <c r="V38" i="1"/>
  <c r="U38" i="1"/>
  <c r="T38" i="1"/>
  <c r="S38" i="1"/>
  <c r="R38" i="1"/>
  <c r="Q38" i="1"/>
  <c r="P38" i="1"/>
  <c r="W34" i="1"/>
  <c r="V34" i="1"/>
  <c r="U34" i="1"/>
  <c r="T34" i="1"/>
  <c r="S34" i="1"/>
  <c r="R34" i="1"/>
  <c r="Q34" i="1"/>
  <c r="P34" i="1"/>
  <c r="W33" i="1"/>
  <c r="V33" i="1"/>
  <c r="U33" i="1"/>
  <c r="T33" i="1"/>
  <c r="S33" i="1"/>
  <c r="R33" i="1"/>
  <c r="Q33" i="1"/>
  <c r="P33" i="1"/>
  <c r="W32" i="1"/>
  <c r="V32" i="1"/>
  <c r="U32" i="1"/>
  <c r="T32" i="1"/>
  <c r="S32" i="1"/>
  <c r="R32" i="1"/>
  <c r="Q32" i="1"/>
  <c r="P32" i="1"/>
  <c r="W31" i="1"/>
  <c r="W37" i="1" s="1"/>
  <c r="V31" i="1"/>
  <c r="V36" i="1" s="1"/>
  <c r="U31" i="1"/>
  <c r="U37" i="1" s="1"/>
  <c r="T31" i="1"/>
  <c r="T37" i="1" s="1"/>
  <c r="S31" i="1"/>
  <c r="S37" i="1" s="1"/>
  <c r="R31" i="1"/>
  <c r="R37" i="1" s="1"/>
  <c r="Q31" i="1"/>
  <c r="Q37" i="1" s="1"/>
  <c r="P31" i="1"/>
  <c r="P37" i="1" s="1"/>
  <c r="W23" i="1"/>
  <c r="V23" i="1"/>
  <c r="U23" i="1"/>
  <c r="T23" i="1"/>
  <c r="S23" i="1"/>
  <c r="R23" i="1"/>
  <c r="Q23" i="1"/>
  <c r="P23" i="1"/>
  <c r="W22" i="1"/>
  <c r="V22" i="1"/>
  <c r="U22" i="1"/>
  <c r="T22" i="1"/>
  <c r="S22" i="1"/>
  <c r="R22" i="1"/>
  <c r="Q22" i="1"/>
  <c r="P22" i="1"/>
  <c r="W15" i="1"/>
  <c r="V15" i="1"/>
  <c r="U15" i="1"/>
  <c r="T15" i="1"/>
  <c r="S15" i="1"/>
  <c r="R15" i="1"/>
  <c r="Q15" i="1"/>
  <c r="P15" i="1"/>
  <c r="W14" i="1"/>
  <c r="V14" i="1"/>
  <c r="U14" i="1"/>
  <c r="T14" i="1"/>
  <c r="S14" i="1"/>
  <c r="R14" i="1"/>
  <c r="Q14" i="1"/>
  <c r="P14" i="1"/>
  <c r="V5" i="1"/>
  <c r="U5" i="1"/>
  <c r="T5" i="1"/>
  <c r="S5" i="1"/>
  <c r="R5" i="1"/>
  <c r="Q5" i="1"/>
  <c r="P5" i="1"/>
  <c r="W4" i="1"/>
  <c r="V4" i="1"/>
  <c r="U4" i="1"/>
  <c r="T4" i="1"/>
  <c r="S4" i="1"/>
  <c r="R4" i="1"/>
  <c r="Q4" i="1"/>
  <c r="P4" i="1"/>
  <c r="W3" i="1"/>
  <c r="V3" i="1"/>
  <c r="U3" i="1"/>
  <c r="T3" i="1"/>
  <c r="S3" i="1"/>
  <c r="R3" i="1"/>
  <c r="Q3" i="1"/>
  <c r="P3" i="1"/>
  <c r="W2" i="1"/>
  <c r="W8" i="1" s="1"/>
  <c r="V2" i="1"/>
  <c r="V8" i="1" s="1"/>
  <c r="U2" i="1"/>
  <c r="U8" i="1" s="1"/>
  <c r="T2" i="1"/>
  <c r="T8" i="1" s="1"/>
  <c r="S2" i="1"/>
  <c r="S7" i="1" s="1"/>
  <c r="R2" i="1"/>
  <c r="R8" i="1" s="1"/>
  <c r="Q2" i="1"/>
  <c r="Q8" i="1" s="1"/>
  <c r="P2" i="1"/>
  <c r="P7" i="1" s="1"/>
  <c r="T18" i="7" l="1"/>
  <c r="T32" i="7"/>
  <c r="T46" i="7"/>
  <c r="T60" i="7"/>
  <c r="T102" i="7"/>
  <c r="T116" i="7"/>
  <c r="T130" i="7"/>
  <c r="T144" i="7"/>
  <c r="T7" i="7"/>
  <c r="T21" i="7"/>
  <c r="T35" i="7"/>
  <c r="T49" i="7"/>
  <c r="T63" i="7"/>
  <c r="T77" i="7"/>
  <c r="T91" i="7"/>
  <c r="T105" i="7"/>
  <c r="T119" i="7"/>
  <c r="T133" i="7"/>
  <c r="T147" i="7"/>
  <c r="T161" i="7"/>
  <c r="T10" i="7"/>
  <c r="T24" i="7"/>
  <c r="T38" i="7"/>
  <c r="T52" i="7"/>
  <c r="T66" i="7"/>
  <c r="T80" i="7"/>
  <c r="T94" i="7"/>
  <c r="T108" i="7"/>
  <c r="T122" i="7"/>
  <c r="T136" i="7"/>
  <c r="T150" i="7"/>
  <c r="T164" i="7"/>
  <c r="T13" i="7"/>
  <c r="T27" i="7"/>
  <c r="T41" i="7"/>
  <c r="T55" i="7"/>
  <c r="T69" i="7"/>
  <c r="T83" i="7"/>
  <c r="T72" i="7"/>
  <c r="T86" i="7"/>
  <c r="T100" i="7"/>
  <c r="T114" i="7"/>
  <c r="T128" i="7"/>
  <c r="T142" i="7"/>
  <c r="T156" i="7"/>
  <c r="T170" i="7"/>
  <c r="T16" i="7"/>
  <c r="T30" i="7"/>
  <c r="T44" i="7"/>
  <c r="T58" i="7"/>
  <c r="T47" i="7"/>
  <c r="T5" i="7"/>
  <c r="T19" i="7"/>
  <c r="T33" i="7"/>
  <c r="T61" i="7"/>
  <c r="T75" i="7"/>
  <c r="T11" i="7"/>
  <c r="T25" i="7"/>
  <c r="T39" i="7"/>
  <c r="T53" i="7"/>
  <c r="T14" i="7"/>
  <c r="T28" i="7"/>
  <c r="T42" i="7"/>
  <c r="T56" i="7"/>
  <c r="T70" i="7"/>
  <c r="T84" i="7"/>
  <c r="T98" i="7"/>
  <c r="T112" i="7"/>
  <c r="T126" i="7"/>
  <c r="T140" i="7"/>
  <c r="T154" i="7"/>
  <c r="T168" i="7"/>
  <c r="T3" i="7"/>
  <c r="T17" i="7"/>
  <c r="T31" i="7"/>
  <c r="T45" i="7"/>
  <c r="T59" i="7"/>
  <c r="T73" i="7"/>
  <c r="T87" i="7"/>
  <c r="T101" i="7"/>
  <c r="T115" i="7"/>
  <c r="T129" i="7"/>
  <c r="T143" i="7"/>
  <c r="T157" i="7"/>
  <c r="T171" i="7"/>
  <c r="T6" i="7"/>
  <c r="T20" i="7"/>
  <c r="T34" i="7"/>
  <c r="T48" i="7"/>
  <c r="T62" i="7"/>
  <c r="T76" i="7"/>
  <c r="T90" i="7"/>
  <c r="T104" i="7"/>
  <c r="T118" i="7"/>
  <c r="T132" i="7"/>
  <c r="T146" i="7"/>
  <c r="T160" i="7"/>
  <c r="T174" i="7"/>
  <c r="Q17" i="5"/>
  <c r="Q24" i="5"/>
  <c r="Q31" i="5"/>
  <c r="Q45" i="5"/>
  <c r="Q52" i="5"/>
  <c r="Q59" i="5"/>
  <c r="Q66" i="5"/>
  <c r="Q73" i="5"/>
  <c r="Q80" i="5"/>
  <c r="Q87" i="5"/>
  <c r="R3" i="5"/>
  <c r="R10" i="5"/>
  <c r="R38" i="5"/>
  <c r="R49" i="5"/>
  <c r="Q63" i="5"/>
  <c r="Q4" i="5"/>
  <c r="Q11" i="5"/>
  <c r="Q18" i="5"/>
  <c r="Q25" i="5"/>
  <c r="Q32" i="5"/>
  <c r="Q39" i="5"/>
  <c r="Q46" i="5"/>
  <c r="Q53" i="5"/>
  <c r="Q60" i="5"/>
  <c r="Q67" i="5"/>
  <c r="Q74" i="5"/>
  <c r="Q81" i="5"/>
  <c r="Q88" i="5"/>
  <c r="R42" i="5"/>
  <c r="R70" i="5"/>
  <c r="R56" i="5"/>
  <c r="Q28" i="5"/>
  <c r="R5" i="5"/>
  <c r="R12" i="5"/>
  <c r="R19" i="5"/>
  <c r="R26" i="5"/>
  <c r="R33" i="5"/>
  <c r="R40" i="5"/>
  <c r="R47" i="5"/>
  <c r="R54" i="5"/>
  <c r="R61" i="5"/>
  <c r="R75" i="5"/>
  <c r="R82" i="5"/>
  <c r="R89" i="5"/>
  <c r="Q7" i="5"/>
  <c r="Q77" i="5"/>
  <c r="Q9" i="5"/>
  <c r="Q16" i="5"/>
  <c r="Q23" i="5"/>
  <c r="Q30" i="5"/>
  <c r="Q37" i="5"/>
  <c r="Q44" i="5"/>
  <c r="Q51" i="5"/>
  <c r="Q58" i="5"/>
  <c r="Q65" i="5"/>
  <c r="Q72" i="5"/>
  <c r="Q79" i="5"/>
  <c r="Q86" i="5"/>
  <c r="Q14" i="5"/>
  <c r="Q84" i="5"/>
  <c r="Q8" i="5"/>
  <c r="Q6" i="5"/>
  <c r="Q13" i="5"/>
  <c r="Q20" i="5"/>
  <c r="Q27" i="5"/>
  <c r="Q34" i="5"/>
  <c r="Q41" i="5"/>
  <c r="Q48" i="5"/>
  <c r="Q55" i="5"/>
  <c r="Q62" i="5"/>
  <c r="Q69" i="5"/>
  <c r="Q76" i="5"/>
  <c r="Q83" i="5"/>
  <c r="Q90" i="5"/>
  <c r="Q21" i="5"/>
  <c r="Q35" i="5"/>
  <c r="P44" i="1"/>
  <c r="P43" i="1"/>
  <c r="Q44" i="1"/>
  <c r="Q43" i="1"/>
  <c r="S43" i="1"/>
  <c r="S44" i="1"/>
  <c r="T43" i="1"/>
  <c r="T44" i="1"/>
  <c r="U43" i="1"/>
  <c r="U44" i="1"/>
  <c r="W44" i="1"/>
  <c r="W43" i="1"/>
  <c r="R43" i="1"/>
  <c r="R44" i="1"/>
  <c r="P36" i="1"/>
  <c r="Q36" i="1"/>
  <c r="R36" i="1"/>
  <c r="T36" i="1"/>
  <c r="U36" i="1"/>
  <c r="R7" i="1"/>
  <c r="W36" i="1"/>
  <c r="T7" i="1"/>
  <c r="U7" i="1"/>
  <c r="V7" i="1"/>
  <c r="W7" i="1"/>
  <c r="P8" i="1"/>
  <c r="V37" i="1"/>
  <c r="S8" i="1"/>
  <c r="S36" i="1"/>
  <c r="Q7" i="1"/>
  <c r="V44" i="1" l="1"/>
  <c r="V43" i="1"/>
</calcChain>
</file>

<file path=xl/sharedStrings.xml><?xml version="1.0" encoding="utf-8"?>
<sst xmlns="http://schemas.openxmlformats.org/spreadsheetml/2006/main" count="1244" uniqueCount="190">
  <si>
    <r>
      <rPr>
        <sz val="11"/>
        <color theme="1"/>
        <rFont val="等线"/>
        <family val="3"/>
        <charset val="134"/>
        <scheme val="minor"/>
      </rPr>
      <t>fed-H</t>
    </r>
    <r>
      <rPr>
        <sz val="8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O</t>
    </r>
  </si>
  <si>
    <t>0/10</t>
  </si>
  <si>
    <t>1/10</t>
  </si>
  <si>
    <t>2/10</t>
  </si>
  <si>
    <t>3/10</t>
  </si>
  <si>
    <t>6/10</t>
  </si>
  <si>
    <t>10/10</t>
  </si>
  <si>
    <t>4/10</t>
  </si>
  <si>
    <t>7/10</t>
  </si>
  <si>
    <t>9/10</t>
  </si>
  <si>
    <t>mean</t>
  </si>
  <si>
    <t>SEM</t>
  </si>
  <si>
    <t>fed-ASTA2</t>
  </si>
  <si>
    <t>8/10</t>
  </si>
  <si>
    <t>5/10</t>
  </si>
  <si>
    <t>fed-control peptide</t>
  </si>
  <si>
    <r>
      <rPr>
        <sz val="11"/>
        <color theme="1"/>
        <rFont val="等线"/>
        <family val="3"/>
        <charset val="134"/>
        <scheme val="minor"/>
      </rPr>
      <t>ST-12h-H</t>
    </r>
    <r>
      <rPr>
        <sz val="8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O</t>
    </r>
  </si>
  <si>
    <t>ST-12h-ASTA2</t>
  </si>
  <si>
    <t>ST-12h-control peptide</t>
  </si>
  <si>
    <t>Bonferroni's multiple comparisons test</t>
  </si>
  <si>
    <t>fed-ASTA2 vs. fed-H2O</t>
  </si>
  <si>
    <t>-0.2106 to -0.1331</t>
  </si>
  <si>
    <t>&lt;0.0001</t>
  </si>
  <si>
    <t>fed-ASTA2 vs. fed-control peptide</t>
  </si>
  <si>
    <t>-0.1950 to -0.1175</t>
  </si>
  <si>
    <t>F (DFn, DFd)</t>
  </si>
  <si>
    <t>F (14, 72) = 8.471</t>
  </si>
  <si>
    <t>Row 1</t>
  </si>
  <si>
    <t>-0.1096 to 0.1096</t>
  </si>
  <si>
    <t>&gt;0.9999</t>
  </si>
  <si>
    <t>Row 2</t>
  </si>
  <si>
    <t>Row 3</t>
  </si>
  <si>
    <t>-0.1346 to 0.08459</t>
  </si>
  <si>
    <t>Row 4</t>
  </si>
  <si>
    <t>-0.2596 to -0.04041</t>
  </si>
  <si>
    <t>-0.2346 to -0.01541</t>
  </si>
  <si>
    <t>Row 5</t>
  </si>
  <si>
    <t>-0.3846 to -0.1654</t>
  </si>
  <si>
    <t>Row 6</t>
  </si>
  <si>
    <t>-0.5596 to -0.3404</t>
  </si>
  <si>
    <t>-0.4846 to -0.2654</t>
  </si>
  <si>
    <t>Row 7</t>
  </si>
  <si>
    <t>Row 8</t>
  </si>
  <si>
    <t>-0.2096 to 0.009589</t>
  </si>
  <si>
    <t xml:space="preserve">95% confidence interval </t>
  </si>
  <si>
    <t xml:space="preserve"> P Value</t>
  </si>
  <si>
    <t>ST-12h-ASTA2 vs. ST-12h-H2O</t>
  </si>
  <si>
    <t>-0.2158 to -0.1217</t>
  </si>
  <si>
    <t>ST-12h-ASTA2 vs. ST-12h-control peptide</t>
  </si>
  <si>
    <t>-0.1315 to -0.03728</t>
  </si>
  <si>
    <t>F (14, 72) = 2.543</t>
  </si>
  <si>
    <t>-0.2832 to -0.01680</t>
  </si>
  <si>
    <t>-0.1832 to 0.08320</t>
  </si>
  <si>
    <t>-0.3332 to -0.06680</t>
  </si>
  <si>
    <t>-0.2082 to 0.05820</t>
  </si>
  <si>
    <t>-0.4332 to -0.1668</t>
  </si>
  <si>
    <t>-0.3082 to -0.04180</t>
  </si>
  <si>
    <t>-0.4582 to -0.1918</t>
  </si>
  <si>
    <t>-0.4082 to -0.1418</t>
  </si>
  <si>
    <t>-0.1332 to 0.1332</t>
  </si>
  <si>
    <t>-0.1582 to 0.1082</t>
  </si>
  <si>
    <t>H2O001-1.tif</t>
  </si>
  <si>
    <t>H2O002-1.tif</t>
  </si>
  <si>
    <t>H2O003-1.tif</t>
  </si>
  <si>
    <t>H2O004-1.tif</t>
  </si>
  <si>
    <t>H2O005-1.tif</t>
  </si>
  <si>
    <t>H2O0006-1.tif</t>
  </si>
  <si>
    <t>time（sec）</t>
  </si>
  <si>
    <t>raw data</t>
  </si>
  <si>
    <t>F/F0</t>
  </si>
  <si>
    <t>ASTA-1.tif</t>
  </si>
  <si>
    <t>ASTA001-1.tif</t>
  </si>
  <si>
    <t>ASTA002-1.tif</t>
  </si>
  <si>
    <t>ASTA003-1.tif</t>
  </si>
  <si>
    <t>ASTA005-1.tif</t>
  </si>
  <si>
    <t>ASTA006-1.tif</t>
  </si>
  <si>
    <t>peak</t>
    <phoneticPr fontId="1" type="noConversion"/>
  </si>
  <si>
    <t>ASTA</t>
  </si>
  <si>
    <t>Mean</t>
  </si>
  <si>
    <t>TTEST</t>
  </si>
  <si>
    <t>H2O</t>
  </si>
  <si>
    <t>P value</t>
  </si>
  <si>
    <t>95% confidence interval</t>
  </si>
  <si>
    <t>-0.8910 to -0.005818</t>
  </si>
  <si>
    <t>F, DFn, Dfd</t>
  </si>
  <si>
    <t>1.058, 5, 5</t>
  </si>
  <si>
    <t>/Gr5a fed</t>
  </si>
  <si>
    <t>ASTA-R1i/Gr5a fed</t>
  </si>
  <si>
    <t>ASTA-R1i/ fed</t>
  </si>
  <si>
    <t>/Gr5a ST</t>
  </si>
  <si>
    <t>ASTA-R1i/Gr5a ST</t>
  </si>
  <si>
    <t>ASTA-R1i/ ST</t>
  </si>
  <si>
    <t>ASTA-R1i/Gr5a fed vs. /Gr5a fed</t>
  </si>
  <si>
    <t>0.08640 to 0.1511</t>
  </si>
  <si>
    <t>ASTA-R1i/Gr5a fed vs. ASTA-R1i/ fed</t>
  </si>
  <si>
    <t>0.03953 to 0.1042</t>
  </si>
  <si>
    <t>F (14, 72) = 6.843</t>
  </si>
  <si>
    <t>-0.09149 to 0.09149</t>
  </si>
  <si>
    <t>-0.06649 to 0.1165</t>
  </si>
  <si>
    <t>0.008510 to 0.1915</t>
  </si>
  <si>
    <t>-0.04149 to 0.1415</t>
  </si>
  <si>
    <t>0.05851 to 0.2415</t>
  </si>
  <si>
    <t>-0.01649 to 0.1665</t>
  </si>
  <si>
    <t>0.2585 to 0.4415</t>
  </si>
  <si>
    <t>0.1085 to 0.2915</t>
  </si>
  <si>
    <t>0.2335 to 0.4165</t>
  </si>
  <si>
    <t>0.1335 to 0.3165</t>
  </si>
  <si>
    <t>ASTA-R1i/Gr5a ST vs. /Gr5a ST</t>
  </si>
  <si>
    <t>0.05870 to 0.1413</t>
  </si>
  <si>
    <t>ASTA-R1i/Gr5a ST vs. ASTA-R1i/ ST</t>
  </si>
  <si>
    <t>0.06495 to 0.1476</t>
  </si>
  <si>
    <t>-0.1168 to 0.1168</t>
  </si>
  <si>
    <t>-0.04182 to 0.1918</t>
  </si>
  <si>
    <t>-0.01682 to 0.2168</t>
  </si>
  <si>
    <t>0.008178 to 0.2418</t>
  </si>
  <si>
    <t>0.03318 to 0.2668</t>
  </si>
  <si>
    <t>0.05818 to 0.2918</t>
  </si>
  <si>
    <t>0.1582 to 0.3918</t>
  </si>
  <si>
    <t>0.1332 to 0.3668</t>
  </si>
  <si>
    <t>0.08318 to 0.3168</t>
  </si>
  <si>
    <t>0.1082 to 0.3418</t>
  </si>
  <si>
    <t>F (14, 72) = 2.754</t>
  </si>
  <si>
    <t>ASTA-R2i/Gr5a fed</t>
  </si>
  <si>
    <t>ASTA-R2i/ fed</t>
  </si>
  <si>
    <t>ASTA-R2i/Gr5a ST</t>
  </si>
  <si>
    <t>ASTA-R2i/ ST</t>
  </si>
  <si>
    <t>95.00% CI of diff.</t>
  </si>
  <si>
    <t>Adjusted P Value</t>
  </si>
  <si>
    <t>ASTA-R2i/Gr5a fed vs. /Gr5a fed</t>
  </si>
  <si>
    <t>-0.02778 to 0.03403</t>
  </si>
  <si>
    <t>ASTA-R2i/Gr5a fed vs. ASTA-R2i/ fed</t>
  </si>
  <si>
    <t>-0.05903 to 0.002783</t>
  </si>
  <si>
    <t>F (14, 72) = 1.128</t>
  </si>
  <si>
    <t>-0.08742 to 0.08742</t>
  </si>
  <si>
    <t>-0.1124 to 0.06242</t>
  </si>
  <si>
    <t>-0.1624 to 0.01242</t>
  </si>
  <si>
    <t>-0.03742 to 0.1374</t>
  </si>
  <si>
    <t>-0.2124 to -0.03758</t>
  </si>
  <si>
    <t>ASTA-R2i/Gr5a ST vs. /Gr5a ST</t>
  </si>
  <si>
    <t>-0.02629 to 0.07004</t>
  </si>
  <si>
    <t>ASTA-R2i/Gr5a ST vs. ASTA-R2i/ ST</t>
  </si>
  <si>
    <t>-0.06067 to 0.03567</t>
  </si>
  <si>
    <t>-0.1362 to 0.1362</t>
  </si>
  <si>
    <t>-0.1612 to 0.1112</t>
  </si>
  <si>
    <t>-0.1112 to 0.1612</t>
  </si>
  <si>
    <t>-0.03624 to 0.2362</t>
  </si>
  <si>
    <t>-0.2362 to 0.03624</t>
  </si>
  <si>
    <t>-0.08624 to 0.1862</t>
  </si>
  <si>
    <t>F (14, 72) = 0.6954</t>
  </si>
  <si>
    <t>ASTA/chrimson;Gr5a/GC7s-1.tif</t>
    <phoneticPr fontId="1" type="noConversion"/>
  </si>
  <si>
    <t>ASTA/chrimson;Gr5a/GC7s001-1.tif</t>
    <phoneticPr fontId="1" type="noConversion"/>
  </si>
  <si>
    <t>ASTA/chrimson;Gr5a/GC7s002-1.tif</t>
    <phoneticPr fontId="1" type="noConversion"/>
  </si>
  <si>
    <t>ASTA/chrimson;Gr5a/GC7s003-1.tif</t>
    <phoneticPr fontId="1" type="noConversion"/>
  </si>
  <si>
    <t>ASTA/chrimson;Gr5a/GC7s004-1.tif</t>
    <phoneticPr fontId="1" type="noConversion"/>
  </si>
  <si>
    <t>ASTA/chrimson;Gr5a/GC7s005-1.tif</t>
    <phoneticPr fontId="1" type="noConversion"/>
  </si>
  <si>
    <t>ASTA/ ;Gr5a/GC7s-1.tif</t>
    <phoneticPr fontId="1" type="noConversion"/>
  </si>
  <si>
    <t>ASTA/ ;Gr5a/GC7s001-1.tif</t>
    <phoneticPr fontId="1" type="noConversion"/>
  </si>
  <si>
    <t>ASTA/ ;Gr5a/GC7s002-1.tif</t>
    <phoneticPr fontId="1" type="noConversion"/>
  </si>
  <si>
    <t>ASTA/ ;Gr5a/GC7s003-1.tif</t>
    <phoneticPr fontId="1" type="noConversion"/>
  </si>
  <si>
    <t>ASTA/ ;Gr5a/GC7s004-1.tif</t>
    <phoneticPr fontId="1" type="noConversion"/>
  </si>
  <si>
    <t>ASTA/ ;Gr5a/GC7s005-1.tif</t>
    <phoneticPr fontId="1" type="noConversion"/>
  </si>
  <si>
    <t>Peak</t>
    <phoneticPr fontId="1" type="noConversion"/>
  </si>
  <si>
    <t>Mean</t>
    <phoneticPr fontId="1" type="noConversion"/>
  </si>
  <si>
    <t>SEM</t>
    <phoneticPr fontId="1" type="noConversion"/>
  </si>
  <si>
    <t>ASTA/ ;Gr5a/GC7s</t>
  </si>
  <si>
    <t>ASTA/chrimson;Gr5a/GC7s</t>
  </si>
  <si>
    <t>-1.805 to -0.3992</t>
  </si>
  <si>
    <t>8.789, 5, 5</t>
  </si>
  <si>
    <t>time</t>
  </si>
  <si>
    <t>Mean1</t>
  </si>
  <si>
    <t>hugin/chrimson;Gr5a/GC7s</t>
    <phoneticPr fontId="1" type="noConversion"/>
  </si>
  <si>
    <t>hugin/chrimson;Gr5a/GC7s_0002.oir</t>
    <phoneticPr fontId="1" type="noConversion"/>
  </si>
  <si>
    <t>hugin/chrimson;Gr5a/GC7s_0003.oir</t>
    <phoneticPr fontId="1" type="noConversion"/>
  </si>
  <si>
    <t>hugin/chrimson;Gr5a/GC7s_0004.oir</t>
    <phoneticPr fontId="1" type="noConversion"/>
  </si>
  <si>
    <t>hugin/chrimson;Gr5a/GC7s_0005.oir</t>
    <phoneticPr fontId="1" type="noConversion"/>
  </si>
  <si>
    <t>hugin/chrimson;Gr5a/GC7s_0006.oir</t>
    <phoneticPr fontId="1" type="noConversion"/>
  </si>
  <si>
    <t>hugin/chrimson;Gr5a/GC7s0008.oir</t>
    <phoneticPr fontId="1" type="noConversion"/>
  </si>
  <si>
    <t>hugin/chrimson;Gr5a/GC7s_0009.oir</t>
    <phoneticPr fontId="1" type="noConversion"/>
  </si>
  <si>
    <t>hugin;Gr5a/GC7s.oir</t>
    <phoneticPr fontId="1" type="noConversion"/>
  </si>
  <si>
    <t>hugin;Gr5a/GC7s_0001.oir</t>
    <phoneticPr fontId="1" type="noConversion"/>
  </si>
  <si>
    <t>hugin;Gr5a/GC7s_0003.oir</t>
    <phoneticPr fontId="1" type="noConversion"/>
  </si>
  <si>
    <t>hugin;Gr5a/GC7s_0004.oir</t>
    <phoneticPr fontId="1" type="noConversion"/>
  </si>
  <si>
    <t>hugin;Gr5a/GC7s_0005.oir</t>
    <phoneticPr fontId="1" type="noConversion"/>
  </si>
  <si>
    <t>hugin;Gr5a/GC7s_0006.oir</t>
    <phoneticPr fontId="1" type="noConversion"/>
  </si>
  <si>
    <t>hugin;Gr5a/GC7s_0007.oir</t>
    <phoneticPr fontId="1" type="noConversion"/>
  </si>
  <si>
    <t>Gr5a-GC7s;Hugin-chrimson</t>
  </si>
  <si>
    <t>Gr5a-GC7s;hugin</t>
    <phoneticPr fontId="1" type="noConversion"/>
  </si>
  <si>
    <t>mean</t>
    <phoneticPr fontId="1" type="noConversion"/>
  </si>
  <si>
    <t>-1.687 to -0.07278</t>
  </si>
  <si>
    <t>4.305, 6, 6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</si>
</sst>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/>
    <xf numFmtId="0" fontId="5" fillId="0" borderId="0" xfId="0" applyFont="1"/>
    <xf numFmtId="0" fontId="0" fillId="2" borderId="0" xfId="0" applyFill="1" applyAlignment="1">
      <alignment vertical="center"/>
    </xf>
    <xf numFmtId="0" fontId="4" fillId="0" borderId="5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/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6" fillId="4" borderId="0" xfId="0" applyFont="1" applyFill="1" applyAlignment="1">
      <alignment vertical="center"/>
    </xf>
  </cellXfs>
  <cellStyles count="1">
    <cellStyle name="常规" xfId="0" builtinId="0"/>
  </cellStyles>
  <dxfs count="6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2"/>
  <sheetViews>
    <sheetView tabSelected="1" topLeftCell="E19" workbookViewId="0">
      <selection activeCell="Z46" sqref="Z46"/>
    </sheetView>
  </sheetViews>
  <sheetFormatPr defaultRowHeight="14.25" x14ac:dyDescent="0.2"/>
  <sheetData>
    <row r="1" spans="1:34" x14ac:dyDescent="0.2">
      <c r="A1" s="1"/>
      <c r="B1" s="1">
        <v>6.25</v>
      </c>
      <c r="C1" s="1">
        <v>12.5</v>
      </c>
      <c r="D1" s="1">
        <v>25</v>
      </c>
      <c r="E1" s="1">
        <v>50</v>
      </c>
      <c r="F1" s="1">
        <v>100</v>
      </c>
      <c r="G1" s="1">
        <v>200</v>
      </c>
      <c r="H1" s="1">
        <v>400</v>
      </c>
      <c r="I1" s="1">
        <v>800</v>
      </c>
      <c r="J1" s="1"/>
      <c r="K1" s="1"/>
      <c r="L1" s="1"/>
      <c r="M1" s="1"/>
      <c r="N1" s="1"/>
      <c r="O1" s="1"/>
      <c r="P1" s="1">
        <v>6.25</v>
      </c>
      <c r="Q1" s="1">
        <v>12.5</v>
      </c>
      <c r="R1" s="1">
        <v>25</v>
      </c>
      <c r="S1" s="1">
        <v>50</v>
      </c>
      <c r="T1" s="1">
        <v>100</v>
      </c>
      <c r="U1" s="1">
        <v>200</v>
      </c>
      <c r="V1" s="1">
        <v>400</v>
      </c>
      <c r="W1" s="1">
        <v>800</v>
      </c>
      <c r="Y1" s="7" t="s">
        <v>19</v>
      </c>
      <c r="Z1" s="8" t="s">
        <v>44</v>
      </c>
      <c r="AA1" s="8" t="s">
        <v>45</v>
      </c>
      <c r="AB1" s="9" t="s">
        <v>25</v>
      </c>
      <c r="AC1" s="5"/>
      <c r="AD1" s="7" t="s">
        <v>19</v>
      </c>
      <c r="AE1" s="8" t="s">
        <v>44</v>
      </c>
      <c r="AF1" s="8" t="s">
        <v>45</v>
      </c>
      <c r="AG1" s="9" t="s">
        <v>25</v>
      </c>
      <c r="AH1" s="5"/>
    </row>
    <row r="2" spans="1:34" x14ac:dyDescent="0.2">
      <c r="A2" s="22" t="s">
        <v>0</v>
      </c>
      <c r="B2" s="3" t="s">
        <v>1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6</v>
      </c>
      <c r="J2" s="1"/>
      <c r="K2" s="1"/>
      <c r="L2" s="1"/>
      <c r="M2" s="1"/>
      <c r="N2" s="1"/>
      <c r="O2" s="22" t="s">
        <v>0</v>
      </c>
      <c r="P2" s="4">
        <f>0/10</f>
        <v>0</v>
      </c>
      <c r="Q2" s="4">
        <f>0/10</f>
        <v>0</v>
      </c>
      <c r="R2" s="4">
        <f>1/10</f>
        <v>0.1</v>
      </c>
      <c r="S2" s="4">
        <f>2/10</f>
        <v>0.2</v>
      </c>
      <c r="T2" s="4">
        <f>3/10</f>
        <v>0.3</v>
      </c>
      <c r="U2" s="4">
        <f>6/10</f>
        <v>0.6</v>
      </c>
      <c r="V2" s="4">
        <f>10/10</f>
        <v>1</v>
      </c>
      <c r="W2" s="4">
        <f t="shared" ref="W2:W4" si="0">10/10</f>
        <v>1</v>
      </c>
      <c r="Y2" s="10" t="s">
        <v>20</v>
      </c>
      <c r="Z2" s="5" t="s">
        <v>21</v>
      </c>
      <c r="AA2" s="5" t="s">
        <v>22</v>
      </c>
      <c r="AB2" s="20" t="s">
        <v>26</v>
      </c>
      <c r="AC2" s="5"/>
      <c r="AD2" s="10" t="s">
        <v>27</v>
      </c>
      <c r="AE2" s="5"/>
      <c r="AF2" s="5"/>
      <c r="AG2" s="20" t="s">
        <v>26</v>
      </c>
      <c r="AH2" s="5"/>
    </row>
    <row r="3" spans="1:34" x14ac:dyDescent="0.2">
      <c r="A3" s="22"/>
      <c r="B3" s="3" t="s">
        <v>1</v>
      </c>
      <c r="C3" s="3" t="s">
        <v>1</v>
      </c>
      <c r="D3" s="3" t="s">
        <v>1</v>
      </c>
      <c r="E3" s="3" t="s">
        <v>2</v>
      </c>
      <c r="F3" s="3" t="s">
        <v>7</v>
      </c>
      <c r="G3" s="3" t="s">
        <v>8</v>
      </c>
      <c r="H3" s="3" t="s">
        <v>9</v>
      </c>
      <c r="I3" s="3" t="s">
        <v>6</v>
      </c>
      <c r="J3" s="1"/>
      <c r="K3" s="1"/>
      <c r="L3" s="1"/>
      <c r="M3" s="1"/>
      <c r="N3" s="1"/>
      <c r="O3" s="22"/>
      <c r="P3" s="4">
        <f t="shared" ref="P3:R5" si="1">0/10</f>
        <v>0</v>
      </c>
      <c r="Q3" s="4">
        <f t="shared" si="1"/>
        <v>0</v>
      </c>
      <c r="R3" s="4">
        <f t="shared" si="1"/>
        <v>0</v>
      </c>
      <c r="S3" s="4">
        <f>1/10</f>
        <v>0.1</v>
      </c>
      <c r="T3" s="4">
        <f>4/10</f>
        <v>0.4</v>
      </c>
      <c r="U3" s="4">
        <f t="shared" ref="U3:U5" si="2">7/10</f>
        <v>0.7</v>
      </c>
      <c r="V3" s="4">
        <f t="shared" ref="V3:V5" si="3">9/10</f>
        <v>0.9</v>
      </c>
      <c r="W3" s="4">
        <f t="shared" si="0"/>
        <v>1</v>
      </c>
      <c r="Y3" s="11" t="s">
        <v>23</v>
      </c>
      <c r="Z3" s="12" t="s">
        <v>24</v>
      </c>
      <c r="AA3" s="12" t="s">
        <v>22</v>
      </c>
      <c r="AB3" s="21"/>
      <c r="AC3" s="5"/>
      <c r="AD3" s="10" t="s">
        <v>20</v>
      </c>
      <c r="AE3" s="5" t="s">
        <v>28</v>
      </c>
      <c r="AF3" s="5" t="s">
        <v>29</v>
      </c>
      <c r="AG3" s="20"/>
      <c r="AH3" s="5"/>
    </row>
    <row r="4" spans="1:34" x14ac:dyDescent="0.2">
      <c r="A4" s="22"/>
      <c r="B4" s="3" t="s">
        <v>1</v>
      </c>
      <c r="C4" s="3" t="s">
        <v>1</v>
      </c>
      <c r="D4" s="3" t="s">
        <v>1</v>
      </c>
      <c r="E4" s="3" t="s">
        <v>3</v>
      </c>
      <c r="F4" s="3" t="s">
        <v>7</v>
      </c>
      <c r="G4" s="3" t="s">
        <v>8</v>
      </c>
      <c r="H4" s="3" t="s">
        <v>9</v>
      </c>
      <c r="I4" s="3" t="s">
        <v>6</v>
      </c>
      <c r="J4" s="1"/>
      <c r="K4" s="1"/>
      <c r="L4" s="1"/>
      <c r="M4" s="1"/>
      <c r="N4" s="1"/>
      <c r="O4" s="22"/>
      <c r="P4" s="4">
        <f t="shared" si="1"/>
        <v>0</v>
      </c>
      <c r="Q4" s="4">
        <f t="shared" si="1"/>
        <v>0</v>
      </c>
      <c r="R4" s="4">
        <f t="shared" si="1"/>
        <v>0</v>
      </c>
      <c r="S4" s="4">
        <f>2/10</f>
        <v>0.2</v>
      </c>
      <c r="T4" s="4">
        <f>4/10</f>
        <v>0.4</v>
      </c>
      <c r="U4" s="4">
        <f t="shared" si="2"/>
        <v>0.7</v>
      </c>
      <c r="V4" s="4">
        <f t="shared" si="3"/>
        <v>0.9</v>
      </c>
      <c r="W4" s="4">
        <f t="shared" si="0"/>
        <v>1</v>
      </c>
      <c r="AB4" s="5"/>
      <c r="AC4" s="5"/>
      <c r="AD4" s="10" t="s">
        <v>23</v>
      </c>
      <c r="AE4" s="5" t="s">
        <v>28</v>
      </c>
      <c r="AF4" s="5" t="s">
        <v>29</v>
      </c>
      <c r="AG4" s="20"/>
      <c r="AH4" s="5"/>
    </row>
    <row r="5" spans="1:34" x14ac:dyDescent="0.2">
      <c r="A5" s="22"/>
      <c r="B5" s="3" t="s">
        <v>1</v>
      </c>
      <c r="C5" s="3" t="s">
        <v>1</v>
      </c>
      <c r="D5" s="3" t="s">
        <v>1</v>
      </c>
      <c r="E5" s="3" t="s">
        <v>2</v>
      </c>
      <c r="F5" s="3" t="s">
        <v>3</v>
      </c>
      <c r="G5" s="3" t="s">
        <v>8</v>
      </c>
      <c r="H5" s="3" t="s">
        <v>9</v>
      </c>
      <c r="I5" s="3" t="s">
        <v>6</v>
      </c>
      <c r="J5" s="1"/>
      <c r="K5" s="1"/>
      <c r="L5" s="1"/>
      <c r="M5" s="1"/>
      <c r="N5" s="1"/>
      <c r="O5" s="22"/>
      <c r="P5" s="4">
        <f t="shared" si="1"/>
        <v>0</v>
      </c>
      <c r="Q5" s="4">
        <f t="shared" si="1"/>
        <v>0</v>
      </c>
      <c r="R5" s="4">
        <f t="shared" si="1"/>
        <v>0</v>
      </c>
      <c r="S5" s="4">
        <f>1/10</f>
        <v>0.1</v>
      </c>
      <c r="T5" s="4">
        <f>2/10</f>
        <v>0.2</v>
      </c>
      <c r="U5" s="4">
        <f t="shared" si="2"/>
        <v>0.7</v>
      </c>
      <c r="V5" s="4">
        <f t="shared" si="3"/>
        <v>0.9</v>
      </c>
      <c r="W5" s="4">
        <v>1</v>
      </c>
      <c r="AD5" s="10" t="s">
        <v>30</v>
      </c>
      <c r="AE5" s="5"/>
      <c r="AF5" s="5"/>
      <c r="AG5" s="20"/>
      <c r="AH5" s="5"/>
    </row>
    <row r="6" spans="1:34" x14ac:dyDescent="0.2">
      <c r="A6" s="22"/>
      <c r="B6" s="3"/>
      <c r="C6" s="3"/>
      <c r="D6" s="3"/>
      <c r="E6" s="3"/>
      <c r="F6" s="3"/>
      <c r="G6" s="3"/>
      <c r="H6" s="3"/>
      <c r="I6" s="3"/>
      <c r="J6" s="1"/>
      <c r="K6" s="1"/>
      <c r="L6" s="1"/>
      <c r="M6" s="1"/>
      <c r="N6" s="1"/>
      <c r="O6" s="22"/>
      <c r="P6" s="4"/>
      <c r="Q6" s="4"/>
      <c r="R6" s="4"/>
      <c r="S6" s="4"/>
      <c r="T6" s="4"/>
      <c r="U6" s="4"/>
      <c r="V6" s="4"/>
      <c r="W6" s="4"/>
      <c r="AD6" s="10" t="s">
        <v>20</v>
      </c>
      <c r="AE6" s="5" t="s">
        <v>28</v>
      </c>
      <c r="AF6" s="5" t="s">
        <v>29</v>
      </c>
      <c r="AG6" s="20"/>
      <c r="AH6" s="5"/>
    </row>
    <row r="7" spans="1:3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 t="s">
        <v>10</v>
      </c>
      <c r="P7" s="4">
        <f t="shared" ref="P7:W7" si="4">AVERAGE(P2:P6)</f>
        <v>0</v>
      </c>
      <c r="Q7" s="4">
        <f t="shared" si="4"/>
        <v>0</v>
      </c>
      <c r="R7" s="4">
        <f t="shared" si="4"/>
        <v>2.5000000000000001E-2</v>
      </c>
      <c r="S7" s="4">
        <f t="shared" si="4"/>
        <v>0.15</v>
      </c>
      <c r="T7" s="4">
        <f t="shared" si="4"/>
        <v>0.32500000000000001</v>
      </c>
      <c r="U7" s="4">
        <f t="shared" si="4"/>
        <v>0.67499999999999993</v>
      </c>
      <c r="V7" s="4">
        <f t="shared" si="4"/>
        <v>0.92499999999999993</v>
      </c>
      <c r="W7" s="4">
        <f t="shared" si="4"/>
        <v>1</v>
      </c>
      <c r="AD7" s="10" t="s">
        <v>23</v>
      </c>
      <c r="AE7" s="5" t="s">
        <v>28</v>
      </c>
      <c r="AF7" s="5" t="s">
        <v>29</v>
      </c>
      <c r="AG7" s="20"/>
      <c r="AH7" s="5"/>
    </row>
    <row r="8" spans="1:34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 t="s">
        <v>11</v>
      </c>
      <c r="P8" s="1">
        <f t="shared" ref="P8:W8" si="5">STDEV(P2:P6)/SQRT(COUNTA(P2:P6))</f>
        <v>0</v>
      </c>
      <c r="Q8" s="1">
        <f t="shared" si="5"/>
        <v>0</v>
      </c>
      <c r="R8" s="1">
        <f t="shared" si="5"/>
        <v>2.5000000000000001E-2</v>
      </c>
      <c r="S8" s="1">
        <f t="shared" si="5"/>
        <v>2.8867513459481343E-2</v>
      </c>
      <c r="T8" s="1">
        <f t="shared" si="5"/>
        <v>4.7871355387816929E-2</v>
      </c>
      <c r="U8" s="1">
        <f t="shared" si="5"/>
        <v>2.4999999999999994E-2</v>
      </c>
      <c r="V8" s="1">
        <f t="shared" si="5"/>
        <v>2.4999999999999994E-2</v>
      </c>
      <c r="W8" s="1">
        <f t="shared" si="5"/>
        <v>0</v>
      </c>
      <c r="AD8" s="10" t="s">
        <v>31</v>
      </c>
      <c r="AE8" s="5"/>
      <c r="AF8" s="5"/>
      <c r="AG8" s="20"/>
      <c r="AH8" s="5"/>
    </row>
    <row r="9" spans="1:34" x14ac:dyDescent="0.2">
      <c r="A9" s="22" t="s">
        <v>12</v>
      </c>
      <c r="B9" s="3" t="s">
        <v>1</v>
      </c>
      <c r="C9" s="3" t="s">
        <v>1</v>
      </c>
      <c r="D9" s="3" t="s">
        <v>1</v>
      </c>
      <c r="E9" s="3" t="s">
        <v>1</v>
      </c>
      <c r="F9" s="3" t="s">
        <v>1</v>
      </c>
      <c r="G9" s="3" t="s">
        <v>4</v>
      </c>
      <c r="H9" s="3" t="s">
        <v>5</v>
      </c>
      <c r="I9" s="3" t="s">
        <v>13</v>
      </c>
      <c r="J9" s="1"/>
      <c r="K9" s="1"/>
      <c r="L9" s="1"/>
      <c r="M9" s="1"/>
      <c r="N9" s="1"/>
      <c r="O9" s="22" t="s">
        <v>12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0.3</v>
      </c>
      <c r="V9" s="4">
        <v>0.6</v>
      </c>
      <c r="W9" s="4">
        <v>0.8</v>
      </c>
      <c r="AD9" s="10" t="s">
        <v>20</v>
      </c>
      <c r="AE9" s="5" t="s">
        <v>32</v>
      </c>
      <c r="AF9" s="5" t="s">
        <v>29</v>
      </c>
      <c r="AG9" s="20"/>
      <c r="AH9" s="5"/>
    </row>
    <row r="10" spans="1:34" x14ac:dyDescent="0.2">
      <c r="A10" s="22"/>
      <c r="B10" s="3" t="s">
        <v>1</v>
      </c>
      <c r="C10" s="3" t="s">
        <v>1</v>
      </c>
      <c r="D10" s="3" t="s">
        <v>1</v>
      </c>
      <c r="E10" s="3" t="s">
        <v>1</v>
      </c>
      <c r="F10" s="3" t="s">
        <v>2</v>
      </c>
      <c r="G10" s="3" t="s">
        <v>3</v>
      </c>
      <c r="H10" s="3" t="s">
        <v>14</v>
      </c>
      <c r="I10" s="3" t="s">
        <v>6</v>
      </c>
      <c r="J10" s="1"/>
      <c r="K10" s="1"/>
      <c r="L10" s="1"/>
      <c r="M10" s="1"/>
      <c r="N10" s="1"/>
      <c r="O10" s="22"/>
      <c r="P10" s="4">
        <v>0</v>
      </c>
      <c r="Q10" s="4">
        <v>0</v>
      </c>
      <c r="R10" s="4">
        <v>0</v>
      </c>
      <c r="S10" s="4">
        <v>0</v>
      </c>
      <c r="T10" s="4">
        <v>0.1</v>
      </c>
      <c r="U10" s="4">
        <v>0.2</v>
      </c>
      <c r="V10" s="4">
        <v>0.5</v>
      </c>
      <c r="W10" s="4">
        <v>1</v>
      </c>
      <c r="AD10" s="10" t="s">
        <v>23</v>
      </c>
      <c r="AE10" s="5" t="s">
        <v>28</v>
      </c>
      <c r="AF10" s="5" t="s">
        <v>29</v>
      </c>
      <c r="AG10" s="20"/>
      <c r="AH10" s="5"/>
    </row>
    <row r="11" spans="1:34" x14ac:dyDescent="0.2">
      <c r="A11" s="22"/>
      <c r="B11" s="3" t="s">
        <v>1</v>
      </c>
      <c r="C11" s="3" t="s">
        <v>1</v>
      </c>
      <c r="D11" s="3" t="s">
        <v>1</v>
      </c>
      <c r="E11" s="3" t="s">
        <v>1</v>
      </c>
      <c r="F11" s="3" t="s">
        <v>2</v>
      </c>
      <c r="G11" s="3" t="s">
        <v>3</v>
      </c>
      <c r="H11" s="3" t="s">
        <v>14</v>
      </c>
      <c r="I11" s="3" t="s">
        <v>9</v>
      </c>
      <c r="J11" s="1"/>
      <c r="K11" s="1"/>
      <c r="L11" s="1"/>
      <c r="M11" s="1"/>
      <c r="N11" s="1"/>
      <c r="O11" s="22"/>
      <c r="P11" s="4">
        <v>0</v>
      </c>
      <c r="Q11" s="4">
        <v>0</v>
      </c>
      <c r="R11" s="4">
        <v>0</v>
      </c>
      <c r="S11" s="4">
        <v>0</v>
      </c>
      <c r="T11" s="4">
        <v>0.1</v>
      </c>
      <c r="U11" s="4">
        <v>0.2</v>
      </c>
      <c r="V11" s="4">
        <v>0.5</v>
      </c>
      <c r="W11" s="4">
        <v>0.9</v>
      </c>
      <c r="AD11" s="10" t="s">
        <v>33</v>
      </c>
      <c r="AE11" s="5"/>
      <c r="AF11" s="5"/>
      <c r="AG11" s="20"/>
      <c r="AH11" s="5"/>
    </row>
    <row r="12" spans="1:34" x14ac:dyDescent="0.2">
      <c r="A12" s="22"/>
      <c r="B12" s="3" t="s">
        <v>1</v>
      </c>
      <c r="C12" s="3" t="s">
        <v>1</v>
      </c>
      <c r="D12" s="3" t="s">
        <v>1</v>
      </c>
      <c r="E12" s="3" t="s">
        <v>1</v>
      </c>
      <c r="F12" s="3" t="s">
        <v>1</v>
      </c>
      <c r="G12" s="3" t="s">
        <v>3</v>
      </c>
      <c r="H12" s="3" t="s">
        <v>5</v>
      </c>
      <c r="I12" s="3" t="s">
        <v>9</v>
      </c>
      <c r="J12" s="1"/>
      <c r="K12" s="1"/>
      <c r="L12" s="1"/>
      <c r="M12" s="1"/>
      <c r="N12" s="1"/>
      <c r="O12" s="22"/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0.2</v>
      </c>
      <c r="V12" s="4">
        <v>0.6</v>
      </c>
      <c r="W12" s="4">
        <v>0.9</v>
      </c>
      <c r="AD12" s="10" t="s">
        <v>20</v>
      </c>
      <c r="AE12" s="5" t="s">
        <v>34</v>
      </c>
      <c r="AF12" s="5">
        <v>5.0000000000000001E-3</v>
      </c>
      <c r="AG12" s="20"/>
      <c r="AH12" s="5"/>
    </row>
    <row r="13" spans="1:34" x14ac:dyDescent="0.2">
      <c r="A13" s="2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2"/>
      <c r="P13" s="1"/>
      <c r="Q13" s="1"/>
      <c r="R13" s="1"/>
      <c r="S13" s="1"/>
      <c r="T13" s="1"/>
      <c r="U13" s="1"/>
      <c r="V13" s="1"/>
      <c r="W13" s="1"/>
      <c r="AD13" s="10" t="s">
        <v>23</v>
      </c>
      <c r="AE13" s="5" t="s">
        <v>35</v>
      </c>
      <c r="AF13" s="5">
        <v>2.1899999999999999E-2</v>
      </c>
      <c r="AG13" s="20"/>
      <c r="AH13" s="5"/>
    </row>
    <row r="14" spans="1:34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 t="s">
        <v>10</v>
      </c>
      <c r="P14" s="4">
        <f t="shared" ref="P14:W14" si="6">AVERAGE(P9:P13)</f>
        <v>0</v>
      </c>
      <c r="Q14" s="4">
        <f t="shared" si="6"/>
        <v>0</v>
      </c>
      <c r="R14" s="4">
        <f t="shared" si="6"/>
        <v>0</v>
      </c>
      <c r="S14" s="4">
        <f t="shared" si="6"/>
        <v>0</v>
      </c>
      <c r="T14" s="4">
        <f t="shared" si="6"/>
        <v>0.05</v>
      </c>
      <c r="U14" s="4">
        <f t="shared" si="6"/>
        <v>0.22499999999999998</v>
      </c>
      <c r="V14" s="4">
        <f t="shared" si="6"/>
        <v>0.55000000000000004</v>
      </c>
      <c r="W14" s="4">
        <f t="shared" si="6"/>
        <v>0.9</v>
      </c>
      <c r="AD14" s="10" t="s">
        <v>36</v>
      </c>
      <c r="AE14" s="5"/>
      <c r="AF14" s="5"/>
      <c r="AG14" s="20"/>
      <c r="AH14" s="5"/>
    </row>
    <row r="15" spans="1:34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 t="s">
        <v>11</v>
      </c>
      <c r="P15" s="1">
        <f t="shared" ref="P15:W15" si="7">STDEV(P9:P13)/SQRT(COUNTA(P9:P13))</f>
        <v>0</v>
      </c>
      <c r="Q15" s="1">
        <f t="shared" si="7"/>
        <v>0</v>
      </c>
      <c r="R15" s="1">
        <f t="shared" si="7"/>
        <v>0</v>
      </c>
      <c r="S15" s="1">
        <f t="shared" si="7"/>
        <v>0</v>
      </c>
      <c r="T15" s="1">
        <f t="shared" si="7"/>
        <v>2.8867513459481291E-2</v>
      </c>
      <c r="U15" s="1">
        <f t="shared" si="7"/>
        <v>2.5000000000000105E-2</v>
      </c>
      <c r="V15" s="1">
        <f t="shared" si="7"/>
        <v>2.886751345948128E-2</v>
      </c>
      <c r="W15" s="1">
        <f t="shared" si="7"/>
        <v>4.0824829046386291E-2</v>
      </c>
      <c r="AD15" s="10" t="s">
        <v>20</v>
      </c>
      <c r="AE15" s="5" t="s">
        <v>37</v>
      </c>
      <c r="AF15" s="5" t="s">
        <v>22</v>
      </c>
      <c r="AG15" s="20"/>
      <c r="AH15" s="5"/>
    </row>
    <row r="16" spans="1:34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AD16" s="10" t="s">
        <v>23</v>
      </c>
      <c r="AE16" s="5" t="s">
        <v>37</v>
      </c>
      <c r="AF16" s="5" t="s">
        <v>22</v>
      </c>
      <c r="AG16" s="20"/>
      <c r="AH16" s="5"/>
    </row>
    <row r="17" spans="1:34" x14ac:dyDescent="0.2">
      <c r="A17" s="22" t="s">
        <v>15</v>
      </c>
      <c r="B17" s="3" t="s">
        <v>1</v>
      </c>
      <c r="C17" s="3" t="s">
        <v>1</v>
      </c>
      <c r="D17" s="3" t="s">
        <v>1</v>
      </c>
      <c r="E17" s="3" t="s">
        <v>3</v>
      </c>
      <c r="F17" s="3" t="s">
        <v>14</v>
      </c>
      <c r="G17" s="3" t="s">
        <v>9</v>
      </c>
      <c r="H17" s="3" t="s">
        <v>6</v>
      </c>
      <c r="I17" s="3" t="s">
        <v>6</v>
      </c>
      <c r="J17" s="1"/>
      <c r="K17" s="1"/>
      <c r="L17" s="1"/>
      <c r="M17" s="1"/>
      <c r="N17" s="1"/>
      <c r="O17" s="22" t="s">
        <v>15</v>
      </c>
      <c r="P17" s="4">
        <v>0</v>
      </c>
      <c r="Q17" s="4">
        <v>0</v>
      </c>
      <c r="R17" s="4">
        <v>0</v>
      </c>
      <c r="S17" s="4">
        <v>0.2</v>
      </c>
      <c r="T17" s="4">
        <v>0.5</v>
      </c>
      <c r="U17" s="4">
        <v>0.9</v>
      </c>
      <c r="V17" s="4">
        <v>1</v>
      </c>
      <c r="W17" s="4">
        <v>1</v>
      </c>
      <c r="AD17" s="10" t="s">
        <v>38</v>
      </c>
      <c r="AE17" s="5"/>
      <c r="AF17" s="5"/>
      <c r="AG17" s="20"/>
      <c r="AH17" s="5"/>
    </row>
    <row r="18" spans="1:34" x14ac:dyDescent="0.2">
      <c r="A18" s="22"/>
      <c r="B18" s="3" t="s">
        <v>1</v>
      </c>
      <c r="C18" s="3" t="s">
        <v>1</v>
      </c>
      <c r="D18" s="3" t="s">
        <v>1</v>
      </c>
      <c r="E18" s="3" t="s">
        <v>2</v>
      </c>
      <c r="F18" s="3" t="s">
        <v>4</v>
      </c>
      <c r="G18" s="3" t="s">
        <v>5</v>
      </c>
      <c r="H18" s="3" t="s">
        <v>13</v>
      </c>
      <c r="I18" s="3" t="s">
        <v>6</v>
      </c>
      <c r="J18" s="1"/>
      <c r="K18" s="1"/>
      <c r="L18" s="1"/>
      <c r="M18" s="1"/>
      <c r="N18" s="1"/>
      <c r="O18" s="22"/>
      <c r="P18" s="4">
        <v>0</v>
      </c>
      <c r="Q18" s="4">
        <v>0</v>
      </c>
      <c r="R18" s="4">
        <v>0</v>
      </c>
      <c r="S18" s="4">
        <v>0.1</v>
      </c>
      <c r="T18" s="4">
        <v>0.3</v>
      </c>
      <c r="U18" s="4">
        <v>0.6</v>
      </c>
      <c r="V18" s="4">
        <v>0.8</v>
      </c>
      <c r="W18" s="4">
        <v>1</v>
      </c>
      <c r="AD18" s="10" t="s">
        <v>20</v>
      </c>
      <c r="AE18" s="5" t="s">
        <v>39</v>
      </c>
      <c r="AF18" s="5" t="s">
        <v>22</v>
      </c>
      <c r="AG18" s="20"/>
      <c r="AH18" s="5"/>
    </row>
    <row r="19" spans="1:34" x14ac:dyDescent="0.2">
      <c r="A19" s="22"/>
      <c r="B19" s="3" t="s">
        <v>1</v>
      </c>
      <c r="C19" s="3" t="s">
        <v>1</v>
      </c>
      <c r="D19" s="3" t="s">
        <v>1</v>
      </c>
      <c r="E19" s="3" t="s">
        <v>2</v>
      </c>
      <c r="F19" s="3" t="s">
        <v>3</v>
      </c>
      <c r="G19" s="3" t="s">
        <v>7</v>
      </c>
      <c r="H19" s="3" t="s">
        <v>9</v>
      </c>
      <c r="I19" s="3" t="s">
        <v>6</v>
      </c>
      <c r="J19" s="1"/>
      <c r="K19" s="1"/>
      <c r="L19" s="1"/>
      <c r="M19" s="1"/>
      <c r="N19" s="1"/>
      <c r="O19" s="22"/>
      <c r="P19" s="4">
        <v>0</v>
      </c>
      <c r="Q19" s="4">
        <v>0</v>
      </c>
      <c r="R19" s="4">
        <v>0</v>
      </c>
      <c r="S19" s="4">
        <v>0.1</v>
      </c>
      <c r="T19" s="4">
        <v>0.2</v>
      </c>
      <c r="U19" s="4">
        <v>0.4</v>
      </c>
      <c r="V19" s="4">
        <v>0.9</v>
      </c>
      <c r="W19" s="4">
        <v>1</v>
      </c>
      <c r="AD19" s="10" t="s">
        <v>23</v>
      </c>
      <c r="AE19" s="5" t="s">
        <v>40</v>
      </c>
      <c r="AF19" s="5" t="s">
        <v>22</v>
      </c>
      <c r="AG19" s="20"/>
      <c r="AH19" s="5"/>
    </row>
    <row r="20" spans="1:34" x14ac:dyDescent="0.2">
      <c r="A20" s="22"/>
      <c r="B20" s="3" t="s">
        <v>1</v>
      </c>
      <c r="C20" s="3" t="s">
        <v>1</v>
      </c>
      <c r="D20" s="3" t="s">
        <v>1</v>
      </c>
      <c r="E20" s="3" t="s">
        <v>2</v>
      </c>
      <c r="F20" s="3" t="s">
        <v>4</v>
      </c>
      <c r="G20" s="3" t="s">
        <v>14</v>
      </c>
      <c r="H20" s="3" t="s">
        <v>6</v>
      </c>
      <c r="I20" s="3" t="s">
        <v>6</v>
      </c>
      <c r="J20" s="1"/>
      <c r="K20" s="1"/>
      <c r="L20" s="1"/>
      <c r="M20" s="1"/>
      <c r="N20" s="1"/>
      <c r="O20" s="22"/>
      <c r="P20" s="4">
        <v>0</v>
      </c>
      <c r="Q20" s="4">
        <v>0</v>
      </c>
      <c r="R20" s="4">
        <v>0</v>
      </c>
      <c r="S20" s="4">
        <v>0.1</v>
      </c>
      <c r="T20" s="4">
        <v>0.3</v>
      </c>
      <c r="U20" s="4">
        <v>0.5</v>
      </c>
      <c r="V20" s="4">
        <v>1</v>
      </c>
      <c r="W20" s="4">
        <v>1</v>
      </c>
      <c r="AD20" s="10" t="s">
        <v>41</v>
      </c>
      <c r="AE20" s="5"/>
      <c r="AF20" s="5"/>
      <c r="AG20" s="20"/>
      <c r="AH20" s="5"/>
    </row>
    <row r="21" spans="1:34" x14ac:dyDescent="0.2">
      <c r="A21" s="22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22"/>
      <c r="P21" s="3"/>
      <c r="Q21" s="3"/>
      <c r="R21" s="3"/>
      <c r="S21" s="3"/>
      <c r="T21" s="3"/>
      <c r="U21" s="3"/>
      <c r="V21" s="3"/>
      <c r="W21" s="3"/>
      <c r="AD21" s="10" t="s">
        <v>20</v>
      </c>
      <c r="AE21" s="5" t="s">
        <v>40</v>
      </c>
      <c r="AF21" s="5" t="s">
        <v>22</v>
      </c>
      <c r="AG21" s="20"/>
      <c r="AH21" s="5"/>
    </row>
    <row r="22" spans="1:3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 t="s">
        <v>10</v>
      </c>
      <c r="P22" s="4">
        <f t="shared" ref="P22:W22" si="8">AVERAGE(P17:P21)</f>
        <v>0</v>
      </c>
      <c r="Q22" s="4">
        <f t="shared" si="8"/>
        <v>0</v>
      </c>
      <c r="R22" s="4">
        <f t="shared" si="8"/>
        <v>0</v>
      </c>
      <c r="S22" s="4">
        <f t="shared" si="8"/>
        <v>0.125</v>
      </c>
      <c r="T22" s="4">
        <f t="shared" si="8"/>
        <v>0.32500000000000001</v>
      </c>
      <c r="U22" s="4">
        <f t="shared" si="8"/>
        <v>0.6</v>
      </c>
      <c r="V22" s="4">
        <f t="shared" si="8"/>
        <v>0.92500000000000004</v>
      </c>
      <c r="W22" s="4">
        <f t="shared" si="8"/>
        <v>1</v>
      </c>
      <c r="AD22" s="10" t="s">
        <v>23</v>
      </c>
      <c r="AE22" s="5" t="s">
        <v>40</v>
      </c>
      <c r="AF22" s="5" t="s">
        <v>22</v>
      </c>
      <c r="AG22" s="20"/>
      <c r="AH22" s="5"/>
    </row>
    <row r="23" spans="1:3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 t="s">
        <v>11</v>
      </c>
      <c r="P23" s="1">
        <f t="shared" ref="P23:W23" si="9">STDEV(P17:P21)/SQRT(COUNTA(P17:P21))</f>
        <v>0</v>
      </c>
      <c r="Q23" s="1">
        <f t="shared" si="9"/>
        <v>0</v>
      </c>
      <c r="R23" s="1">
        <f t="shared" si="9"/>
        <v>0</v>
      </c>
      <c r="S23" s="1">
        <f t="shared" si="9"/>
        <v>2.5000000000000012E-2</v>
      </c>
      <c r="T23" s="1">
        <f t="shared" si="9"/>
        <v>6.2915286960589539E-2</v>
      </c>
      <c r="U23" s="1">
        <f t="shared" si="9"/>
        <v>0.10801234497346439</v>
      </c>
      <c r="V23" s="1">
        <f t="shared" si="9"/>
        <v>4.7871355387816894E-2</v>
      </c>
      <c r="W23" s="1">
        <f t="shared" si="9"/>
        <v>0</v>
      </c>
      <c r="AD23" s="10" t="s">
        <v>42</v>
      </c>
      <c r="AE23" s="5"/>
      <c r="AF23" s="5"/>
      <c r="AG23" s="20"/>
      <c r="AH23" s="5"/>
    </row>
    <row r="24" spans="1:34" x14ac:dyDescent="0.2">
      <c r="AD24" s="10" t="s">
        <v>20</v>
      </c>
      <c r="AE24" s="5" t="s">
        <v>43</v>
      </c>
      <c r="AF24" s="5">
        <v>8.0500000000000002E-2</v>
      </c>
      <c r="AG24" s="20"/>
      <c r="AH24" s="5"/>
    </row>
    <row r="25" spans="1:34" x14ac:dyDescent="0.2">
      <c r="AD25" s="11" t="s">
        <v>23</v>
      </c>
      <c r="AE25" s="12" t="s">
        <v>43</v>
      </c>
      <c r="AF25" s="12">
        <v>8.0500000000000002E-2</v>
      </c>
      <c r="AG25" s="21"/>
      <c r="AH25" s="5"/>
    </row>
    <row r="26" spans="1:34" x14ac:dyDescent="0.2">
      <c r="AD26" s="6"/>
      <c r="AE26" s="5"/>
      <c r="AF26" s="5"/>
      <c r="AG26" s="5"/>
      <c r="AH26" s="5"/>
    </row>
    <row r="27" spans="1:34" x14ac:dyDescent="0.2">
      <c r="AG27" s="5"/>
      <c r="AH27" s="5"/>
    </row>
    <row r="28" spans="1:34" x14ac:dyDescent="0.2">
      <c r="AG28" s="5"/>
      <c r="AH28" s="5"/>
    </row>
    <row r="29" spans="1:34" x14ac:dyDescent="0.2">
      <c r="AG29" s="5"/>
      <c r="AH29" s="5"/>
    </row>
    <row r="30" spans="1:34" x14ac:dyDescent="0.2">
      <c r="A30" s="1"/>
      <c r="B30" s="1">
        <v>6.25</v>
      </c>
      <c r="C30" s="1">
        <v>12.5</v>
      </c>
      <c r="D30" s="1">
        <v>25</v>
      </c>
      <c r="E30" s="1">
        <v>50</v>
      </c>
      <c r="F30" s="1">
        <v>100</v>
      </c>
      <c r="G30" s="1">
        <v>200</v>
      </c>
      <c r="H30" s="1">
        <v>400</v>
      </c>
      <c r="I30" s="1">
        <v>800</v>
      </c>
      <c r="J30" s="1"/>
      <c r="K30" s="1"/>
      <c r="L30" s="1"/>
      <c r="M30" s="1"/>
      <c r="N30" s="1"/>
      <c r="O30" s="1"/>
      <c r="P30" s="1">
        <v>6.25</v>
      </c>
      <c r="Q30" s="1">
        <v>12.5</v>
      </c>
      <c r="R30" s="1">
        <v>25</v>
      </c>
      <c r="S30" s="1">
        <v>50</v>
      </c>
      <c r="T30" s="1">
        <v>100</v>
      </c>
      <c r="U30" s="1">
        <v>200</v>
      </c>
      <c r="V30" s="1">
        <v>400</v>
      </c>
      <c r="W30" s="1">
        <v>800</v>
      </c>
      <c r="Y30" s="7" t="s">
        <v>19</v>
      </c>
      <c r="Z30" s="8" t="s">
        <v>44</v>
      </c>
      <c r="AA30" s="8" t="s">
        <v>45</v>
      </c>
      <c r="AB30" s="9" t="s">
        <v>25</v>
      </c>
      <c r="AC30" s="5"/>
      <c r="AD30" s="7" t="s">
        <v>19</v>
      </c>
      <c r="AE30" s="8" t="s">
        <v>44</v>
      </c>
      <c r="AF30" s="8" t="s">
        <v>45</v>
      </c>
      <c r="AG30" s="9" t="s">
        <v>25</v>
      </c>
      <c r="AH30" s="5"/>
    </row>
    <row r="31" spans="1:34" x14ac:dyDescent="0.2">
      <c r="A31" s="22" t="s">
        <v>16</v>
      </c>
      <c r="B31" s="3" t="s">
        <v>3</v>
      </c>
      <c r="C31" s="3" t="s">
        <v>4</v>
      </c>
      <c r="D31" s="3" t="s">
        <v>4</v>
      </c>
      <c r="E31" s="3" t="s">
        <v>14</v>
      </c>
      <c r="F31" s="3" t="s">
        <v>5</v>
      </c>
      <c r="G31" s="3" t="s">
        <v>9</v>
      </c>
      <c r="H31" s="3" t="s">
        <v>6</v>
      </c>
      <c r="I31" s="3" t="s">
        <v>6</v>
      </c>
      <c r="J31" s="1"/>
      <c r="K31" s="1"/>
      <c r="L31" s="1"/>
      <c r="M31" s="1"/>
      <c r="N31" s="1"/>
      <c r="O31" s="22" t="s">
        <v>16</v>
      </c>
      <c r="P31" s="4">
        <f>2/10</f>
        <v>0.2</v>
      </c>
      <c r="Q31" s="4">
        <f>3/10</f>
        <v>0.3</v>
      </c>
      <c r="R31" s="4">
        <f>3/10</f>
        <v>0.3</v>
      </c>
      <c r="S31" s="4">
        <f>5/10</f>
        <v>0.5</v>
      </c>
      <c r="T31" s="4">
        <f>6/10</f>
        <v>0.6</v>
      </c>
      <c r="U31" s="4">
        <f>9/10</f>
        <v>0.9</v>
      </c>
      <c r="V31" s="4">
        <f>10/10</f>
        <v>1</v>
      </c>
      <c r="W31" s="4">
        <f>10/10</f>
        <v>1</v>
      </c>
      <c r="Y31" s="10" t="s">
        <v>46</v>
      </c>
      <c r="Z31" s="5" t="s">
        <v>47</v>
      </c>
      <c r="AA31" s="5" t="s">
        <v>22</v>
      </c>
      <c r="AB31" s="17" t="s">
        <v>50</v>
      </c>
      <c r="AC31" s="5"/>
      <c r="AD31" s="10" t="s">
        <v>27</v>
      </c>
      <c r="AE31" s="5"/>
      <c r="AF31" s="5"/>
      <c r="AG31" s="19" t="s">
        <v>50</v>
      </c>
      <c r="AH31" s="5"/>
    </row>
    <row r="32" spans="1:34" x14ac:dyDescent="0.2">
      <c r="A32" s="22"/>
      <c r="B32" s="3" t="s">
        <v>3</v>
      </c>
      <c r="C32" s="3" t="s">
        <v>4</v>
      </c>
      <c r="D32" s="3" t="s">
        <v>7</v>
      </c>
      <c r="E32" s="3" t="s">
        <v>14</v>
      </c>
      <c r="F32" s="3" t="s">
        <v>13</v>
      </c>
      <c r="G32" s="3" t="s">
        <v>6</v>
      </c>
      <c r="H32" s="3" t="s">
        <v>6</v>
      </c>
      <c r="I32" s="3" t="s">
        <v>6</v>
      </c>
      <c r="J32" s="1"/>
      <c r="K32" s="1"/>
      <c r="L32" s="1"/>
      <c r="M32" s="1"/>
      <c r="N32" s="1"/>
      <c r="O32" s="22"/>
      <c r="P32" s="4">
        <f>2/10</f>
        <v>0.2</v>
      </c>
      <c r="Q32" s="4">
        <f>3/10</f>
        <v>0.3</v>
      </c>
      <c r="R32" s="4">
        <f>4/10</f>
        <v>0.4</v>
      </c>
      <c r="S32" s="4">
        <f>5/10</f>
        <v>0.5</v>
      </c>
      <c r="T32" s="4">
        <f>8/10</f>
        <v>0.8</v>
      </c>
      <c r="U32" s="4">
        <f t="shared" ref="U32:W32" si="10">10/10</f>
        <v>1</v>
      </c>
      <c r="V32" s="4">
        <f t="shared" si="10"/>
        <v>1</v>
      </c>
      <c r="W32" s="4">
        <f t="shared" si="10"/>
        <v>1</v>
      </c>
      <c r="Y32" s="11" t="s">
        <v>48</v>
      </c>
      <c r="Z32" s="12" t="s">
        <v>49</v>
      </c>
      <c r="AA32" s="12">
        <v>2.0000000000000001E-4</v>
      </c>
      <c r="AB32" s="18"/>
      <c r="AC32" s="5"/>
      <c r="AD32" s="10" t="s">
        <v>46</v>
      </c>
      <c r="AE32" s="5" t="s">
        <v>51</v>
      </c>
      <c r="AF32" s="5">
        <v>2.4E-2</v>
      </c>
      <c r="AG32" s="20"/>
      <c r="AH32" s="5"/>
    </row>
    <row r="33" spans="1:34" x14ac:dyDescent="0.2">
      <c r="A33" s="22"/>
      <c r="B33" s="3" t="s">
        <v>2</v>
      </c>
      <c r="C33" s="3" t="s">
        <v>3</v>
      </c>
      <c r="D33" s="3" t="s">
        <v>7</v>
      </c>
      <c r="E33" s="3" t="s">
        <v>8</v>
      </c>
      <c r="F33" s="3" t="s">
        <v>9</v>
      </c>
      <c r="G33" s="3" t="s">
        <v>9</v>
      </c>
      <c r="H33" s="3" t="s">
        <v>6</v>
      </c>
      <c r="I33" s="3" t="s">
        <v>6</v>
      </c>
      <c r="J33" s="1"/>
      <c r="K33" s="1"/>
      <c r="L33" s="1"/>
      <c r="M33" s="1"/>
      <c r="N33" s="1"/>
      <c r="O33" s="22"/>
      <c r="P33" s="4">
        <f>1/10</f>
        <v>0.1</v>
      </c>
      <c r="Q33" s="4">
        <f>2/10</f>
        <v>0.2</v>
      </c>
      <c r="R33" s="4">
        <f>4/10</f>
        <v>0.4</v>
      </c>
      <c r="S33" s="4">
        <f>7/10</f>
        <v>0.7</v>
      </c>
      <c r="T33" s="4">
        <f>9/10</f>
        <v>0.9</v>
      </c>
      <c r="U33" s="4">
        <f>9/10</f>
        <v>0.9</v>
      </c>
      <c r="V33" s="4">
        <f>10/10</f>
        <v>1</v>
      </c>
      <c r="W33" s="4">
        <f>10/10</f>
        <v>1</v>
      </c>
      <c r="AB33" s="5"/>
      <c r="AC33" s="5"/>
      <c r="AD33" s="10" t="s">
        <v>48</v>
      </c>
      <c r="AE33" s="5" t="s">
        <v>52</v>
      </c>
      <c r="AF33" s="5">
        <v>0.78600000000000003</v>
      </c>
      <c r="AG33" s="20"/>
      <c r="AH33" s="5"/>
    </row>
    <row r="34" spans="1:34" x14ac:dyDescent="0.2">
      <c r="A34" s="22"/>
      <c r="B34" s="3" t="s">
        <v>2</v>
      </c>
      <c r="C34" s="3" t="s">
        <v>3</v>
      </c>
      <c r="D34" s="3" t="s">
        <v>7</v>
      </c>
      <c r="E34" s="3" t="s">
        <v>5</v>
      </c>
      <c r="F34" s="3" t="s">
        <v>9</v>
      </c>
      <c r="G34" s="3" t="s">
        <v>6</v>
      </c>
      <c r="H34" s="3" t="s">
        <v>6</v>
      </c>
      <c r="I34" s="3" t="s">
        <v>6</v>
      </c>
      <c r="J34" s="1"/>
      <c r="K34" s="1"/>
      <c r="L34" s="1"/>
      <c r="M34" s="1"/>
      <c r="N34" s="1"/>
      <c r="O34" s="22"/>
      <c r="P34" s="4">
        <f>1/10</f>
        <v>0.1</v>
      </c>
      <c r="Q34" s="4">
        <f>2/10</f>
        <v>0.2</v>
      </c>
      <c r="R34" s="4">
        <f>4/10</f>
        <v>0.4</v>
      </c>
      <c r="S34" s="4">
        <f>6/10</f>
        <v>0.6</v>
      </c>
      <c r="T34" s="4">
        <f>9/10</f>
        <v>0.9</v>
      </c>
      <c r="U34" s="4">
        <f t="shared" ref="U34:W34" si="11">10/10</f>
        <v>1</v>
      </c>
      <c r="V34" s="4">
        <f t="shared" si="11"/>
        <v>1</v>
      </c>
      <c r="W34" s="4">
        <f t="shared" si="11"/>
        <v>1</v>
      </c>
      <c r="AD34" s="10" t="s">
        <v>30</v>
      </c>
      <c r="AE34" s="5"/>
      <c r="AF34" s="5"/>
      <c r="AG34" s="20"/>
      <c r="AH34" s="5"/>
    </row>
    <row r="35" spans="1:34" x14ac:dyDescent="0.2">
      <c r="A35" s="22"/>
      <c r="B35" s="3"/>
      <c r="C35" s="3"/>
      <c r="D35" s="3"/>
      <c r="E35" s="3"/>
      <c r="F35" s="3"/>
      <c r="G35" s="3"/>
      <c r="H35" s="3"/>
      <c r="I35" s="3"/>
      <c r="J35" s="1"/>
      <c r="K35" s="1"/>
      <c r="L35" s="1"/>
      <c r="M35" s="1"/>
      <c r="N35" s="1"/>
      <c r="O35" s="22"/>
      <c r="P35" s="4"/>
      <c r="Q35" s="4"/>
      <c r="R35" s="4"/>
      <c r="S35" s="4"/>
      <c r="T35" s="4"/>
      <c r="U35" s="4"/>
      <c r="V35" s="4"/>
      <c r="W35" s="4"/>
      <c r="AD35" s="10" t="s">
        <v>46</v>
      </c>
      <c r="AE35" s="5" t="s">
        <v>53</v>
      </c>
      <c r="AF35" s="5">
        <v>2E-3</v>
      </c>
      <c r="AG35" s="20"/>
      <c r="AH35" s="5"/>
    </row>
    <row r="36" spans="1:34" x14ac:dyDescent="0.2">
      <c r="A36" s="2"/>
      <c r="B36" s="3"/>
      <c r="C36" s="3"/>
      <c r="D36" s="3"/>
      <c r="E36" s="3"/>
      <c r="F36" s="3"/>
      <c r="G36" s="3"/>
      <c r="H36" s="3"/>
      <c r="I36" s="3"/>
      <c r="J36" s="1"/>
      <c r="K36" s="1"/>
      <c r="L36" s="1"/>
      <c r="M36" s="1"/>
      <c r="N36" s="1"/>
      <c r="O36" s="1" t="s">
        <v>10</v>
      </c>
      <c r="P36" s="4">
        <f t="shared" ref="P36:W36" si="12">AVERAGE(P31:P35)</f>
        <v>0.15</v>
      </c>
      <c r="Q36" s="4">
        <f t="shared" si="12"/>
        <v>0.25</v>
      </c>
      <c r="R36" s="4">
        <f t="shared" si="12"/>
        <v>0.375</v>
      </c>
      <c r="S36" s="4">
        <f t="shared" si="12"/>
        <v>0.57499999999999996</v>
      </c>
      <c r="T36" s="4">
        <f t="shared" si="12"/>
        <v>0.79999999999999993</v>
      </c>
      <c r="U36" s="4">
        <f t="shared" si="12"/>
        <v>0.95</v>
      </c>
      <c r="V36" s="4">
        <f t="shared" si="12"/>
        <v>1</v>
      </c>
      <c r="W36" s="4">
        <f t="shared" si="12"/>
        <v>1</v>
      </c>
      <c r="AD36" s="10" t="s">
        <v>48</v>
      </c>
      <c r="AE36" s="5" t="s">
        <v>54</v>
      </c>
      <c r="AF36" s="5">
        <v>0.40300000000000002</v>
      </c>
      <c r="AG36" s="20"/>
      <c r="AH36" s="5"/>
    </row>
    <row r="37" spans="1:3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 t="s">
        <v>11</v>
      </c>
      <c r="P37" s="1">
        <f t="shared" ref="P37:W37" si="13">STDEV(P31:P35)/SQRT(COUNTA(P31:P35))</f>
        <v>2.8867513459481343E-2</v>
      </c>
      <c r="Q37" s="1">
        <f t="shared" si="13"/>
        <v>2.8867513459481301E-2</v>
      </c>
      <c r="R37" s="1">
        <f t="shared" si="13"/>
        <v>2.5000000000000105E-2</v>
      </c>
      <c r="S37" s="1">
        <f t="shared" si="13"/>
        <v>4.7871355387817172E-2</v>
      </c>
      <c r="T37" s="1">
        <f t="shared" si="13"/>
        <v>7.0710678118655043E-2</v>
      </c>
      <c r="U37" s="1">
        <f t="shared" si="13"/>
        <v>2.886751345948128E-2</v>
      </c>
      <c r="V37" s="1">
        <f t="shared" si="13"/>
        <v>0</v>
      </c>
      <c r="W37" s="1">
        <f t="shared" si="13"/>
        <v>0</v>
      </c>
      <c r="AD37" s="10" t="s">
        <v>31</v>
      </c>
      <c r="AE37" s="5"/>
      <c r="AF37" s="5"/>
      <c r="AG37" s="20"/>
      <c r="AH37" s="5"/>
    </row>
    <row r="38" spans="1:34" x14ac:dyDescent="0.2">
      <c r="A38" s="22" t="s">
        <v>17</v>
      </c>
      <c r="B38" s="3" t="s">
        <v>1</v>
      </c>
      <c r="C38" s="3" t="s">
        <v>1</v>
      </c>
      <c r="D38" s="3" t="s">
        <v>1</v>
      </c>
      <c r="E38" s="3" t="s">
        <v>2</v>
      </c>
      <c r="F38" s="3" t="s">
        <v>7</v>
      </c>
      <c r="G38" s="3" t="s">
        <v>13</v>
      </c>
      <c r="H38" s="3" t="s">
        <v>6</v>
      </c>
      <c r="I38" s="3" t="s">
        <v>6</v>
      </c>
      <c r="J38" s="1"/>
      <c r="K38" s="1"/>
      <c r="L38" s="1"/>
      <c r="M38" s="1"/>
      <c r="N38" s="1"/>
      <c r="O38" s="22" t="s">
        <v>17</v>
      </c>
      <c r="P38" s="4">
        <f t="shared" ref="P38:R41" si="14">0/10</f>
        <v>0</v>
      </c>
      <c r="Q38" s="4">
        <f t="shared" si="14"/>
        <v>0</v>
      </c>
      <c r="R38" s="4">
        <f t="shared" si="14"/>
        <v>0</v>
      </c>
      <c r="S38" s="4">
        <f>1/10</f>
        <v>0.1</v>
      </c>
      <c r="T38" s="4">
        <f>4/10</f>
        <v>0.4</v>
      </c>
      <c r="U38" s="4">
        <f>8/10</f>
        <v>0.8</v>
      </c>
      <c r="V38" s="4">
        <f t="shared" ref="V38:V41" si="15">10/10</f>
        <v>1</v>
      </c>
      <c r="W38" s="4">
        <f>10/10</f>
        <v>1</v>
      </c>
      <c r="AD38" s="10" t="s">
        <v>46</v>
      </c>
      <c r="AE38" s="5" t="s">
        <v>55</v>
      </c>
      <c r="AF38" s="5" t="s">
        <v>22</v>
      </c>
      <c r="AG38" s="20"/>
      <c r="AH38" s="5"/>
    </row>
    <row r="39" spans="1:34" x14ac:dyDescent="0.2">
      <c r="A39" s="22"/>
      <c r="B39" s="3" t="s">
        <v>1</v>
      </c>
      <c r="C39" s="3" t="s">
        <v>2</v>
      </c>
      <c r="D39" s="3" t="s">
        <v>2</v>
      </c>
      <c r="E39" s="3" t="s">
        <v>3</v>
      </c>
      <c r="F39" s="3" t="s">
        <v>7</v>
      </c>
      <c r="G39" s="3" t="s">
        <v>8</v>
      </c>
      <c r="H39" s="3" t="s">
        <v>9</v>
      </c>
      <c r="I39" s="3" t="s">
        <v>6</v>
      </c>
      <c r="J39" s="1"/>
      <c r="K39" s="1"/>
      <c r="L39" s="1"/>
      <c r="M39" s="1"/>
      <c r="N39" s="1"/>
      <c r="O39" s="22"/>
      <c r="P39" s="4">
        <f t="shared" si="14"/>
        <v>0</v>
      </c>
      <c r="Q39" s="4">
        <f>1/10</f>
        <v>0.1</v>
      </c>
      <c r="R39" s="4">
        <f t="shared" ref="R39:R41" si="16">1/10</f>
        <v>0.1</v>
      </c>
      <c r="S39" s="4">
        <f>2/10</f>
        <v>0.2</v>
      </c>
      <c r="T39" s="4">
        <f>4/10</f>
        <v>0.4</v>
      </c>
      <c r="U39" s="4">
        <f>7/10</f>
        <v>0.7</v>
      </c>
      <c r="V39" s="4">
        <f>9/10</f>
        <v>0.9</v>
      </c>
      <c r="W39" s="4">
        <f>10/10</f>
        <v>1</v>
      </c>
      <c r="AD39" s="10" t="s">
        <v>48</v>
      </c>
      <c r="AE39" s="5" t="s">
        <v>56</v>
      </c>
      <c r="AF39" s="5">
        <v>7.1999999999999998E-3</v>
      </c>
      <c r="AG39" s="20"/>
      <c r="AH39" s="5"/>
    </row>
    <row r="40" spans="1:34" x14ac:dyDescent="0.2">
      <c r="A40" s="22"/>
      <c r="B40" s="3" t="s">
        <v>1</v>
      </c>
      <c r="C40" s="3" t="s">
        <v>1</v>
      </c>
      <c r="D40" s="3" t="s">
        <v>2</v>
      </c>
      <c r="E40" s="3" t="s">
        <v>4</v>
      </c>
      <c r="F40" s="3" t="s">
        <v>8</v>
      </c>
      <c r="G40" s="3" t="s">
        <v>6</v>
      </c>
      <c r="H40" s="3" t="s">
        <v>6</v>
      </c>
      <c r="I40" s="3" t="s">
        <v>6</v>
      </c>
      <c r="J40" s="1"/>
      <c r="K40" s="1"/>
      <c r="L40" s="1"/>
      <c r="M40" s="1"/>
      <c r="N40" s="1"/>
      <c r="O40" s="22"/>
      <c r="P40" s="4">
        <f t="shared" si="14"/>
        <v>0</v>
      </c>
      <c r="Q40" s="4">
        <f>0/10</f>
        <v>0</v>
      </c>
      <c r="R40" s="4">
        <f t="shared" si="16"/>
        <v>0.1</v>
      </c>
      <c r="S40" s="4">
        <f>3/10</f>
        <v>0.3</v>
      </c>
      <c r="T40" s="4">
        <f>7/10</f>
        <v>0.7</v>
      </c>
      <c r="U40" s="4">
        <f>10/10</f>
        <v>1</v>
      </c>
      <c r="V40" s="4">
        <f t="shared" si="15"/>
        <v>1</v>
      </c>
      <c r="W40" s="4">
        <f>10/10</f>
        <v>1</v>
      </c>
      <c r="AD40" s="10" t="s">
        <v>33</v>
      </c>
      <c r="AE40" s="5"/>
      <c r="AF40" s="5"/>
      <c r="AG40" s="20"/>
      <c r="AH40" s="5"/>
    </row>
    <row r="41" spans="1:34" x14ac:dyDescent="0.2">
      <c r="A41" s="22"/>
      <c r="B41" s="3" t="s">
        <v>1</v>
      </c>
      <c r="C41" s="3" t="s">
        <v>2</v>
      </c>
      <c r="D41" s="3" t="s">
        <v>2</v>
      </c>
      <c r="E41" s="3" t="s">
        <v>7</v>
      </c>
      <c r="F41" s="3" t="s">
        <v>5</v>
      </c>
      <c r="G41" s="3" t="s">
        <v>6</v>
      </c>
      <c r="H41" s="3" t="s">
        <v>6</v>
      </c>
      <c r="I41" s="3" t="s">
        <v>6</v>
      </c>
      <c r="J41" s="1"/>
      <c r="K41" s="1"/>
      <c r="L41" s="1"/>
      <c r="M41" s="1"/>
      <c r="N41" s="1"/>
      <c r="O41" s="22"/>
      <c r="P41" s="4">
        <f t="shared" si="14"/>
        <v>0</v>
      </c>
      <c r="Q41" s="4">
        <f>1/10</f>
        <v>0.1</v>
      </c>
      <c r="R41" s="4">
        <f t="shared" si="16"/>
        <v>0.1</v>
      </c>
      <c r="S41" s="4">
        <f>4/10</f>
        <v>0.4</v>
      </c>
      <c r="T41" s="4">
        <f>6/10</f>
        <v>0.6</v>
      </c>
      <c r="U41" s="4">
        <f>10/10</f>
        <v>1</v>
      </c>
      <c r="V41" s="4">
        <f t="shared" si="15"/>
        <v>1</v>
      </c>
      <c r="W41" s="4">
        <f>10/10</f>
        <v>1</v>
      </c>
      <c r="AD41" s="10" t="s">
        <v>46</v>
      </c>
      <c r="AE41" s="5" t="s">
        <v>57</v>
      </c>
      <c r="AF41" s="5" t="s">
        <v>22</v>
      </c>
      <c r="AG41" s="20"/>
      <c r="AH41" s="5"/>
    </row>
    <row r="42" spans="1:34" x14ac:dyDescent="0.2">
      <c r="A42" s="2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2"/>
      <c r="P42" s="1"/>
      <c r="Q42" s="1"/>
      <c r="R42" s="1"/>
      <c r="S42" s="1"/>
      <c r="T42" s="1"/>
      <c r="U42" s="1"/>
      <c r="V42" s="1"/>
      <c r="W42" s="1"/>
      <c r="AD42" s="10" t="s">
        <v>48</v>
      </c>
      <c r="AE42" s="5" t="s">
        <v>53</v>
      </c>
      <c r="AF42" s="5">
        <v>2E-3</v>
      </c>
      <c r="AG42" s="20"/>
      <c r="AH42" s="5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 t="s">
        <v>10</v>
      </c>
      <c r="P43" s="4">
        <f t="shared" ref="P43:W43" si="17">AVERAGE(P37:P41)</f>
        <v>5.7735026918962684E-3</v>
      </c>
      <c r="Q43" s="4">
        <f t="shared" si="17"/>
        <v>4.5773502691896263E-2</v>
      </c>
      <c r="R43" s="4">
        <f t="shared" si="17"/>
        <v>6.500000000000003E-2</v>
      </c>
      <c r="S43" s="4">
        <f t="shared" si="17"/>
        <v>0.20957427107756343</v>
      </c>
      <c r="T43" s="4">
        <f t="shared" si="17"/>
        <v>0.43414213562373105</v>
      </c>
      <c r="U43" s="4">
        <f t="shared" si="17"/>
        <v>0.7057735026918962</v>
      </c>
      <c r="V43" s="4">
        <f t="shared" si="17"/>
        <v>0.78</v>
      </c>
      <c r="W43" s="4">
        <f t="shared" si="17"/>
        <v>0.8</v>
      </c>
      <c r="AD43" s="10" t="s">
        <v>36</v>
      </c>
      <c r="AE43" s="5"/>
      <c r="AF43" s="5"/>
      <c r="AG43" s="20"/>
      <c r="AH43" s="5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 t="s">
        <v>11</v>
      </c>
      <c r="P44" s="1">
        <f t="shared" ref="P44:W44" si="18">STDEV(P37:P41)/SQRT(COUNTA(P37:P41))</f>
        <v>5.7735026918962684E-3</v>
      </c>
      <c r="Q44" s="1">
        <f t="shared" si="18"/>
        <v>2.2756609578217228E-2</v>
      </c>
      <c r="R44" s="1">
        <f t="shared" si="18"/>
        <v>2.1794494717703363E-2</v>
      </c>
      <c r="S44" s="1">
        <f t="shared" si="18"/>
        <v>6.4298052528131242E-2</v>
      </c>
      <c r="T44" s="1">
        <f t="shared" si="18"/>
        <v>0.10784318021560971</v>
      </c>
      <c r="U44" s="1">
        <f t="shared" si="18"/>
        <v>0.17892067345941234</v>
      </c>
      <c r="V44" s="1">
        <f t="shared" si="18"/>
        <v>0.19595917942265426</v>
      </c>
      <c r="W44" s="1">
        <f t="shared" si="18"/>
        <v>0.19999999999999996</v>
      </c>
      <c r="AD44" s="10" t="s">
        <v>46</v>
      </c>
      <c r="AE44" s="5" t="s">
        <v>58</v>
      </c>
      <c r="AF44" s="5" t="s">
        <v>22</v>
      </c>
      <c r="AG44" s="20"/>
      <c r="AH44" s="5"/>
    </row>
    <row r="45" spans="1:34" x14ac:dyDescent="0.2">
      <c r="A45" s="22" t="s">
        <v>18</v>
      </c>
      <c r="B45" s="3" t="s">
        <v>2</v>
      </c>
      <c r="C45" s="3" t="s">
        <v>2</v>
      </c>
      <c r="D45" s="3" t="s">
        <v>3</v>
      </c>
      <c r="E45" s="3" t="s">
        <v>14</v>
      </c>
      <c r="F45" s="3" t="s">
        <v>13</v>
      </c>
      <c r="G45" s="3" t="s">
        <v>9</v>
      </c>
      <c r="H45" s="3" t="s">
        <v>6</v>
      </c>
      <c r="I45" s="3" t="s">
        <v>6</v>
      </c>
      <c r="J45" s="1"/>
      <c r="K45" s="1"/>
      <c r="L45" s="1"/>
      <c r="M45" s="1"/>
      <c r="N45" s="1"/>
      <c r="O45" s="22" t="s">
        <v>18</v>
      </c>
      <c r="P45" s="4">
        <v>0.1</v>
      </c>
      <c r="Q45" s="4">
        <v>0.1</v>
      </c>
      <c r="R45" s="4">
        <v>0.2</v>
      </c>
      <c r="S45" s="4">
        <v>0.5</v>
      </c>
      <c r="T45" s="4">
        <v>0.8</v>
      </c>
      <c r="U45" s="4">
        <v>0.9</v>
      </c>
      <c r="V45" s="4">
        <v>1</v>
      </c>
      <c r="W45" s="4">
        <v>1</v>
      </c>
      <c r="AD45" s="10" t="s">
        <v>48</v>
      </c>
      <c r="AE45" s="5" t="s">
        <v>56</v>
      </c>
      <c r="AF45" s="5">
        <v>7.1999999999999998E-3</v>
      </c>
      <c r="AG45" s="20"/>
      <c r="AH45" s="5"/>
    </row>
    <row r="46" spans="1:34" x14ac:dyDescent="0.2">
      <c r="A46" s="22"/>
      <c r="B46" s="3" t="s">
        <v>1</v>
      </c>
      <c r="C46" s="3" t="s">
        <v>2</v>
      </c>
      <c r="D46" s="3" t="s">
        <v>4</v>
      </c>
      <c r="E46" s="3" t="s">
        <v>7</v>
      </c>
      <c r="F46" s="3" t="s">
        <v>5</v>
      </c>
      <c r="G46" s="3" t="s">
        <v>9</v>
      </c>
      <c r="H46" s="3" t="s">
        <v>6</v>
      </c>
      <c r="I46" s="3" t="s">
        <v>6</v>
      </c>
      <c r="J46" s="1"/>
      <c r="K46" s="1"/>
      <c r="L46" s="1"/>
      <c r="M46" s="1"/>
      <c r="N46" s="1"/>
      <c r="O46" s="22"/>
      <c r="P46" s="4">
        <v>0</v>
      </c>
      <c r="Q46" s="4">
        <v>0.1</v>
      </c>
      <c r="R46" s="4">
        <v>0.3</v>
      </c>
      <c r="S46" s="4">
        <v>0.4</v>
      </c>
      <c r="T46" s="4">
        <v>0.6</v>
      </c>
      <c r="U46" s="4">
        <v>0.9</v>
      </c>
      <c r="V46" s="4">
        <v>1</v>
      </c>
      <c r="W46" s="4">
        <v>1</v>
      </c>
      <c r="AD46" s="10" t="s">
        <v>38</v>
      </c>
      <c r="AE46" s="5"/>
      <c r="AF46" s="5"/>
      <c r="AG46" s="20"/>
      <c r="AH46" s="5"/>
    </row>
    <row r="47" spans="1:34" x14ac:dyDescent="0.2">
      <c r="A47" s="22"/>
      <c r="B47" s="3" t="s">
        <v>1</v>
      </c>
      <c r="C47" s="3" t="s">
        <v>1</v>
      </c>
      <c r="D47" s="3" t="s">
        <v>3</v>
      </c>
      <c r="E47" s="3" t="s">
        <v>4</v>
      </c>
      <c r="F47" s="3" t="s">
        <v>8</v>
      </c>
      <c r="G47" s="3" t="s">
        <v>13</v>
      </c>
      <c r="H47" s="3" t="s">
        <v>9</v>
      </c>
      <c r="I47" s="3" t="s">
        <v>6</v>
      </c>
      <c r="J47" s="1"/>
      <c r="K47" s="1"/>
      <c r="L47" s="1"/>
      <c r="M47" s="1"/>
      <c r="N47" s="1"/>
      <c r="O47" s="22"/>
      <c r="P47" s="4">
        <v>0</v>
      </c>
      <c r="Q47" s="4">
        <v>0</v>
      </c>
      <c r="R47" s="4">
        <v>0.2</v>
      </c>
      <c r="S47" s="4">
        <v>0.3</v>
      </c>
      <c r="T47" s="4">
        <v>0.7</v>
      </c>
      <c r="U47" s="4">
        <v>0.8</v>
      </c>
      <c r="V47" s="4">
        <v>0.9</v>
      </c>
      <c r="W47" s="4">
        <v>1</v>
      </c>
      <c r="AD47" s="10" t="s">
        <v>46</v>
      </c>
      <c r="AE47" s="5" t="s">
        <v>54</v>
      </c>
      <c r="AF47" s="5">
        <v>0.40300000000000002</v>
      </c>
      <c r="AG47" s="20"/>
      <c r="AH47" s="5"/>
    </row>
    <row r="48" spans="1:34" x14ac:dyDescent="0.2">
      <c r="A48" s="22"/>
      <c r="B48" s="3" t="s">
        <v>2</v>
      </c>
      <c r="C48" s="3" t="s">
        <v>4</v>
      </c>
      <c r="D48" s="3" t="s">
        <v>4</v>
      </c>
      <c r="E48" s="3" t="s">
        <v>5</v>
      </c>
      <c r="F48" s="3" t="s">
        <v>8</v>
      </c>
      <c r="G48" s="3" t="s">
        <v>9</v>
      </c>
      <c r="H48" s="3" t="s">
        <v>6</v>
      </c>
      <c r="I48" s="3" t="s">
        <v>6</v>
      </c>
      <c r="J48" s="1"/>
      <c r="K48" s="1"/>
      <c r="L48" s="1"/>
      <c r="M48" s="1"/>
      <c r="N48" s="1"/>
      <c r="O48" s="22"/>
      <c r="P48" s="4">
        <v>0.1</v>
      </c>
      <c r="Q48" s="4">
        <v>0.3</v>
      </c>
      <c r="R48" s="4">
        <v>0.3</v>
      </c>
      <c r="S48" s="4">
        <v>0.6</v>
      </c>
      <c r="T48" s="4">
        <v>0.7</v>
      </c>
      <c r="U48" s="4">
        <v>0.9</v>
      </c>
      <c r="V48" s="4">
        <v>1</v>
      </c>
      <c r="W48" s="4">
        <v>1</v>
      </c>
      <c r="AD48" s="10" t="s">
        <v>48</v>
      </c>
      <c r="AE48" s="5" t="s">
        <v>59</v>
      </c>
      <c r="AF48" s="5" t="s">
        <v>29</v>
      </c>
      <c r="AG48" s="20"/>
      <c r="AH48" s="5"/>
    </row>
    <row r="49" spans="1:34" x14ac:dyDescent="0.2">
      <c r="A49" s="22"/>
      <c r="B49" s="3"/>
      <c r="C49" s="3"/>
      <c r="D49" s="3"/>
      <c r="E49" s="3"/>
      <c r="F49" s="3"/>
      <c r="G49" s="3"/>
      <c r="H49" s="3"/>
      <c r="I49" s="3"/>
      <c r="J49" s="1"/>
      <c r="K49" s="1"/>
      <c r="L49" s="1"/>
      <c r="M49" s="1"/>
      <c r="N49" s="1"/>
      <c r="O49" s="22"/>
      <c r="P49" s="4"/>
      <c r="Q49" s="4"/>
      <c r="R49" s="4"/>
      <c r="S49" s="4"/>
      <c r="T49" s="4"/>
      <c r="U49" s="4"/>
      <c r="V49" s="4"/>
      <c r="W49" s="4"/>
      <c r="AD49" s="10" t="s">
        <v>41</v>
      </c>
      <c r="AE49" s="5"/>
      <c r="AF49" s="5"/>
      <c r="AG49" s="20"/>
      <c r="AH49" s="5"/>
    </row>
    <row r="50" spans="1:3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 t="s">
        <v>10</v>
      </c>
      <c r="P50" s="4">
        <f t="shared" ref="P50:W50" si="19">AVERAGE(P45:P49)</f>
        <v>0.05</v>
      </c>
      <c r="Q50" s="4">
        <f t="shared" si="19"/>
        <v>0.125</v>
      </c>
      <c r="R50" s="4">
        <f t="shared" si="19"/>
        <v>0.25</v>
      </c>
      <c r="S50" s="4">
        <f t="shared" si="19"/>
        <v>0.44999999999999996</v>
      </c>
      <c r="T50" s="4">
        <f t="shared" si="19"/>
        <v>0.7</v>
      </c>
      <c r="U50" s="4">
        <f t="shared" si="19"/>
        <v>0.875</v>
      </c>
      <c r="V50" s="4">
        <f t="shared" si="19"/>
        <v>0.97499999999999998</v>
      </c>
      <c r="W50" s="4">
        <f t="shared" si="19"/>
        <v>1</v>
      </c>
      <c r="AD50" s="10" t="s">
        <v>46</v>
      </c>
      <c r="AE50" s="5" t="s">
        <v>60</v>
      </c>
      <c r="AF50" s="5" t="s">
        <v>29</v>
      </c>
      <c r="AG50" s="20"/>
      <c r="AH50" s="5"/>
    </row>
    <row r="51" spans="1:3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 t="s">
        <v>11</v>
      </c>
      <c r="P51" s="1">
        <f t="shared" ref="P51:W51" si="20">STDEV(P45:P49)/SQRT(COUNTA(P45:P49))</f>
        <v>2.8867513459481291E-2</v>
      </c>
      <c r="Q51" s="1">
        <f t="shared" si="20"/>
        <v>6.2915286960589581E-2</v>
      </c>
      <c r="R51" s="1">
        <f t="shared" si="20"/>
        <v>2.8867513459481301E-2</v>
      </c>
      <c r="S51" s="1">
        <f t="shared" si="20"/>
        <v>6.4549722436790385E-2</v>
      </c>
      <c r="T51" s="1">
        <f t="shared" si="20"/>
        <v>4.0824829046386547E-2</v>
      </c>
      <c r="U51" s="1">
        <f t="shared" si="20"/>
        <v>2.4999999999999994E-2</v>
      </c>
      <c r="V51" s="1">
        <f t="shared" si="20"/>
        <v>2.4999999999999994E-2</v>
      </c>
      <c r="W51" s="1">
        <f t="shared" si="20"/>
        <v>0</v>
      </c>
      <c r="AD51" s="10" t="s">
        <v>48</v>
      </c>
      <c r="AE51" s="5" t="s">
        <v>59</v>
      </c>
      <c r="AF51" s="5" t="s">
        <v>29</v>
      </c>
      <c r="AG51" s="20"/>
      <c r="AH51" s="5"/>
    </row>
    <row r="52" spans="1:34" x14ac:dyDescent="0.2">
      <c r="AD52" s="10" t="s">
        <v>42</v>
      </c>
      <c r="AE52" s="5"/>
      <c r="AF52" s="5"/>
      <c r="AG52" s="20"/>
      <c r="AH52" s="5"/>
    </row>
    <row r="53" spans="1:34" x14ac:dyDescent="0.2">
      <c r="AD53" s="10" t="s">
        <v>46</v>
      </c>
      <c r="AE53" s="5" t="s">
        <v>59</v>
      </c>
      <c r="AF53" s="5" t="s">
        <v>29</v>
      </c>
      <c r="AG53" s="20"/>
      <c r="AH53" s="5"/>
    </row>
    <row r="54" spans="1:34" x14ac:dyDescent="0.2">
      <c r="AD54" s="11" t="s">
        <v>48</v>
      </c>
      <c r="AE54" s="12" t="s">
        <v>59</v>
      </c>
      <c r="AF54" s="12" t="s">
        <v>29</v>
      </c>
      <c r="AG54" s="21"/>
      <c r="AH54" s="5"/>
    </row>
    <row r="55" spans="1:34" x14ac:dyDescent="0.2">
      <c r="AD55" s="6"/>
      <c r="AE55" s="5"/>
      <c r="AF55" s="5"/>
      <c r="AG55" s="5"/>
      <c r="AH55" s="5"/>
    </row>
    <row r="56" spans="1:34" x14ac:dyDescent="0.2">
      <c r="AG56" s="5"/>
      <c r="AH56" s="5"/>
    </row>
    <row r="57" spans="1:34" x14ac:dyDescent="0.2">
      <c r="AG57" s="5"/>
      <c r="AH57" s="5"/>
    </row>
    <row r="58" spans="1:34" x14ac:dyDescent="0.2">
      <c r="AG58" s="5"/>
      <c r="AH58" s="5"/>
    </row>
    <row r="59" spans="1:34" x14ac:dyDescent="0.2">
      <c r="AD59" s="6"/>
      <c r="AE59" s="5"/>
      <c r="AF59" s="5"/>
      <c r="AG59" s="5"/>
      <c r="AH59" s="5"/>
    </row>
    <row r="60" spans="1:34" x14ac:dyDescent="0.2">
      <c r="AG60" s="5"/>
      <c r="AH60" s="5"/>
    </row>
    <row r="61" spans="1:34" x14ac:dyDescent="0.2">
      <c r="AG61" s="5"/>
      <c r="AH61" s="5"/>
    </row>
    <row r="62" spans="1:34" x14ac:dyDescent="0.2">
      <c r="AG62" s="5"/>
      <c r="AH62" s="5"/>
    </row>
  </sheetData>
  <mergeCells count="16">
    <mergeCell ref="A2:A6"/>
    <mergeCell ref="O2:O6"/>
    <mergeCell ref="AB2:AB3"/>
    <mergeCell ref="AG2:AG25"/>
    <mergeCell ref="A9:A13"/>
    <mergeCell ref="O9:O13"/>
    <mergeCell ref="A17:A21"/>
    <mergeCell ref="O17:O21"/>
    <mergeCell ref="AB31:AB32"/>
    <mergeCell ref="AG31:AG54"/>
    <mergeCell ref="A31:A35"/>
    <mergeCell ref="O31:O35"/>
    <mergeCell ref="A38:A42"/>
    <mergeCell ref="O38:O42"/>
    <mergeCell ref="A45:A49"/>
    <mergeCell ref="O45:O4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2837C-ACCB-4F51-9711-C315A9DBB06F}">
  <dimension ref="A1:AN153"/>
  <sheetViews>
    <sheetView topLeftCell="K1" workbookViewId="0">
      <selection activeCell="AL38" sqref="AL38"/>
    </sheetView>
  </sheetViews>
  <sheetFormatPr defaultRowHeight="14.25" x14ac:dyDescent="0.2"/>
  <cols>
    <col min="38" max="38" width="13.375" customWidth="1"/>
  </cols>
  <sheetData>
    <row r="1" spans="1:40" ht="15" x14ac:dyDescent="0.25">
      <c r="A1" s="1"/>
      <c r="B1" s="13" t="s">
        <v>61</v>
      </c>
      <c r="C1" s="13" t="s">
        <v>62</v>
      </c>
      <c r="D1" s="13" t="s">
        <v>63</v>
      </c>
      <c r="E1" s="13" t="s">
        <v>64</v>
      </c>
      <c r="F1" s="13" t="s">
        <v>65</v>
      </c>
      <c r="G1" s="13" t="s">
        <v>66</v>
      </c>
      <c r="H1" s="1"/>
      <c r="I1" s="1"/>
      <c r="J1" s="1"/>
      <c r="K1" s="13" t="s">
        <v>61</v>
      </c>
      <c r="L1" s="13" t="s">
        <v>62</v>
      </c>
      <c r="M1" s="13" t="s">
        <v>63</v>
      </c>
      <c r="N1" s="13" t="s">
        <v>64</v>
      </c>
      <c r="O1" s="13" t="s">
        <v>65</v>
      </c>
      <c r="P1" s="13" t="s">
        <v>66</v>
      </c>
      <c r="T1" t="s">
        <v>70</v>
      </c>
      <c r="U1" t="s">
        <v>71</v>
      </c>
      <c r="V1" t="s">
        <v>72</v>
      </c>
      <c r="W1" t="s">
        <v>73</v>
      </c>
      <c r="X1" t="s">
        <v>74</v>
      </c>
      <c r="Y1" t="s">
        <v>75</v>
      </c>
      <c r="AD1" t="s">
        <v>70</v>
      </c>
      <c r="AE1" t="s">
        <v>71</v>
      </c>
      <c r="AF1" t="s">
        <v>72</v>
      </c>
      <c r="AG1" t="s">
        <v>73</v>
      </c>
      <c r="AH1" t="s">
        <v>74</v>
      </c>
      <c r="AI1" t="s">
        <v>75</v>
      </c>
      <c r="AM1" t="s">
        <v>76</v>
      </c>
    </row>
    <row r="2" spans="1:40" ht="15" x14ac:dyDescent="0.25">
      <c r="A2" s="1" t="s">
        <v>67</v>
      </c>
      <c r="B2" s="13" t="s">
        <v>68</v>
      </c>
      <c r="C2" s="13" t="s">
        <v>68</v>
      </c>
      <c r="D2" s="13" t="s">
        <v>68</v>
      </c>
      <c r="E2" s="13" t="s">
        <v>68</v>
      </c>
      <c r="F2" s="13" t="s">
        <v>68</v>
      </c>
      <c r="G2" s="13" t="s">
        <v>68</v>
      </c>
      <c r="H2" s="1"/>
      <c r="I2" s="1"/>
      <c r="J2" s="1"/>
      <c r="K2" s="13" t="s">
        <v>69</v>
      </c>
      <c r="L2" s="13" t="s">
        <v>69</v>
      </c>
      <c r="M2" s="13" t="s">
        <v>69</v>
      </c>
      <c r="N2" s="13" t="s">
        <v>69</v>
      </c>
      <c r="O2" s="13" t="s">
        <v>69</v>
      </c>
      <c r="P2" s="13" t="s">
        <v>69</v>
      </c>
      <c r="T2" t="s">
        <v>68</v>
      </c>
      <c r="U2" t="s">
        <v>68</v>
      </c>
      <c r="V2" t="s">
        <v>68</v>
      </c>
      <c r="W2" t="s">
        <v>68</v>
      </c>
      <c r="X2" t="s">
        <v>68</v>
      </c>
      <c r="Y2" t="s">
        <v>68</v>
      </c>
      <c r="AD2" t="s">
        <v>69</v>
      </c>
      <c r="AE2" t="s">
        <v>69</v>
      </c>
      <c r="AF2" t="s">
        <v>69</v>
      </c>
      <c r="AG2" t="s">
        <v>69</v>
      </c>
      <c r="AH2" t="s">
        <v>69</v>
      </c>
      <c r="AI2" t="s">
        <v>69</v>
      </c>
      <c r="AM2" t="s">
        <v>80</v>
      </c>
      <c r="AN2" t="s">
        <v>77</v>
      </c>
    </row>
    <row r="3" spans="1:40" x14ac:dyDescent="0.2">
      <c r="A3" s="1">
        <v>0</v>
      </c>
      <c r="B3" s="1">
        <v>22.745100000000001</v>
      </c>
      <c r="C3" s="1">
        <v>20.8096</v>
      </c>
      <c r="D3" s="1">
        <v>39.996200000000002</v>
      </c>
      <c r="E3" s="1">
        <v>46.933100000000003</v>
      </c>
      <c r="F3" s="1">
        <v>85.622</v>
      </c>
      <c r="G3" s="1">
        <v>11.5748</v>
      </c>
      <c r="H3" s="1"/>
      <c r="I3" s="1"/>
      <c r="J3" s="1"/>
      <c r="K3" s="1">
        <f>(B3-AVERAGE($B$3:$B$62))/AVERAGE($B$3:$B$62)</f>
        <v>-7.2648027746368402E-2</v>
      </c>
      <c r="L3" s="1">
        <f>(C3-AVERAGE($C$3:$C$62))/AVERAGE($C$3:$C$62)</f>
        <v>5.7802664585473895E-2</v>
      </c>
      <c r="M3" s="1">
        <f>(D3-AVERAGE($D$3:$D$62))/AVERAGE($D$3:$D$62)</f>
        <v>0.13568697796027945</v>
      </c>
      <c r="N3" s="1">
        <f>(E3-AVERAGE($E$3:$E$62))/AVERAGE($E$3:$E$62)</f>
        <v>1.1362028044682824E-3</v>
      </c>
      <c r="O3" s="1">
        <f>(F3-AVERAGE($F$3:$F$62))/AVERAGE($F$3:$F$62)</f>
        <v>-2.3074300735820938E-2</v>
      </c>
      <c r="P3" s="1">
        <f>(G3-AVERAGE($G$3:$G$62))/AVERAGE($G$3:$G$62)</f>
        <v>-7.4208688031731043E-2</v>
      </c>
      <c r="T3">
        <v>32.777799999999999</v>
      </c>
      <c r="U3">
        <v>59.732900000000001</v>
      </c>
      <c r="V3">
        <v>23.296199999999999</v>
      </c>
      <c r="W3">
        <v>28.375399999999999</v>
      </c>
      <c r="X3">
        <v>9.7559000000000005</v>
      </c>
      <c r="Y3">
        <v>24.098700000000001</v>
      </c>
      <c r="AD3">
        <v>-0.25411795823197414</v>
      </c>
      <c r="AE3">
        <v>-7.4179359572875067E-2</v>
      </c>
      <c r="AF3">
        <v>-0.26642149531989262</v>
      </c>
      <c r="AG3">
        <v>-5.5274512547942224E-2</v>
      </c>
      <c r="AH3">
        <v>-0.1571884915944041</v>
      </c>
      <c r="AI3">
        <v>6.6573172968922401E-2</v>
      </c>
      <c r="AM3">
        <v>1.5904176089414599</v>
      </c>
      <c r="AN3">
        <v>1.01218939833567</v>
      </c>
    </row>
    <row r="4" spans="1:40" x14ac:dyDescent="0.2">
      <c r="A4" s="1">
        <v>1</v>
      </c>
      <c r="B4" s="1">
        <v>24.565799999999999</v>
      </c>
      <c r="C4" s="1">
        <v>19.5688</v>
      </c>
      <c r="D4" s="1">
        <v>34.384599999999999</v>
      </c>
      <c r="E4" s="1">
        <v>46.841900000000003</v>
      </c>
      <c r="F4" s="1">
        <v>87.727800000000002</v>
      </c>
      <c r="G4" s="1">
        <v>11.8405</v>
      </c>
      <c r="H4" s="1"/>
      <c r="I4" s="1"/>
      <c r="J4" s="1"/>
      <c r="K4" s="1">
        <f t="shared" ref="K4:K67" si="0">(B4-AVERAGE($B$3:$B$62))/AVERAGE($B$3:$B$62)</f>
        <v>1.5846525180483564E-3</v>
      </c>
      <c r="L4" s="1">
        <f t="shared" ref="L4:L67" si="1">(C4-AVERAGE($C$3:$C$62))/AVERAGE($C$3:$C$62)</f>
        <v>-5.2702222656744284E-3</v>
      </c>
      <c r="M4" s="1">
        <f t="shared" ref="M4:M67" si="2">(D4-AVERAGE($D$3:$D$62))/AVERAGE($D$3:$D$62)</f>
        <v>-2.3653685540800825E-2</v>
      </c>
      <c r="N4" s="1">
        <f t="shared" ref="N4:N67" si="3">(E4-AVERAGE($E$3:$E$62))/AVERAGE($E$3:$E$62)</f>
        <v>-8.0919653407462478E-4</v>
      </c>
      <c r="O4" s="1">
        <f t="shared" ref="O4:O67" si="4">(F4-AVERAGE($F$3:$F$62))/AVERAGE($F$3:$F$62)</f>
        <v>9.5235289888171348E-4</v>
      </c>
      <c r="P4" s="1">
        <f t="shared" ref="P4:P67" si="5">(G4-AVERAGE($G$3:$G$62))/AVERAGE($G$3:$G$62)</f>
        <v>-5.2957111193256967E-2</v>
      </c>
      <c r="T4">
        <v>35.357500000000002</v>
      </c>
      <c r="U4">
        <v>62.971600000000002</v>
      </c>
      <c r="V4">
        <v>28.503799999999998</v>
      </c>
      <c r="W4">
        <v>33.252499999999998</v>
      </c>
      <c r="X4">
        <v>9.3728999999999996</v>
      </c>
      <c r="Y4">
        <v>21.473700000000001</v>
      </c>
      <c r="AD4">
        <v>-0.19541505861244571</v>
      </c>
      <c r="AE4">
        <v>-2.3981640926177345E-2</v>
      </c>
      <c r="AF4">
        <v>-0.10243838129390871</v>
      </c>
      <c r="AG4">
        <v>0.10710278168764317</v>
      </c>
      <c r="AH4">
        <v>-0.19027583440432877</v>
      </c>
      <c r="AI4">
        <v>-4.960548310146401E-2</v>
      </c>
      <c r="AM4">
        <v>1.08925887748256</v>
      </c>
      <c r="AN4">
        <v>0.52879463865363896</v>
      </c>
    </row>
    <row r="5" spans="1:40" x14ac:dyDescent="0.2">
      <c r="A5" s="1">
        <v>2</v>
      </c>
      <c r="B5" s="1">
        <v>20.574200000000001</v>
      </c>
      <c r="C5" s="1">
        <v>22.7821</v>
      </c>
      <c r="D5" s="1">
        <v>26.203800000000001</v>
      </c>
      <c r="E5" s="1">
        <v>44.069899999999997</v>
      </c>
      <c r="F5" s="1">
        <v>93.531700000000001</v>
      </c>
      <c r="G5" s="1">
        <v>13.355499999999999</v>
      </c>
      <c r="H5" s="1"/>
      <c r="I5" s="1"/>
      <c r="J5" s="1"/>
      <c r="K5" s="1">
        <f t="shared" si="0"/>
        <v>-0.16115888927546296</v>
      </c>
      <c r="L5" s="1">
        <f t="shared" si="1"/>
        <v>0.15806964501252907</v>
      </c>
      <c r="M5" s="1">
        <f t="shared" si="2"/>
        <v>-0.25594645408624894</v>
      </c>
      <c r="N5" s="1">
        <f t="shared" si="3"/>
        <v>-5.9939097481891655E-2</v>
      </c>
      <c r="O5" s="1">
        <f t="shared" si="4"/>
        <v>6.7173406669634173E-2</v>
      </c>
      <c r="P5" s="1">
        <f t="shared" si="5"/>
        <v>6.8217668295971909E-2</v>
      </c>
      <c r="T5">
        <v>37.9054</v>
      </c>
      <c r="U5">
        <v>63.207000000000001</v>
      </c>
      <c r="V5">
        <v>37.607700000000001</v>
      </c>
      <c r="W5">
        <v>33.458500000000001</v>
      </c>
      <c r="X5">
        <v>13.7797</v>
      </c>
      <c r="Y5">
        <v>23.0943</v>
      </c>
      <c r="AD5">
        <v>-0.13743579050351978</v>
      </c>
      <c r="AE5">
        <v>-2.0333095840361255E-2</v>
      </c>
      <c r="AF5">
        <v>0.18423606985079435</v>
      </c>
      <c r="AG5">
        <v>0.11396130880673672</v>
      </c>
      <c r="AH5">
        <v>0.19042730474652153</v>
      </c>
      <c r="AI5">
        <v>2.2119899766219104E-2</v>
      </c>
      <c r="AM5">
        <v>1.3911747602147699</v>
      </c>
      <c r="AN5">
        <v>1.2627408811631</v>
      </c>
    </row>
    <row r="6" spans="1:40" x14ac:dyDescent="0.2">
      <c r="A6" s="1">
        <v>3</v>
      </c>
      <c r="B6" s="1">
        <v>24.7059</v>
      </c>
      <c r="C6" s="1">
        <v>21.775200000000002</v>
      </c>
      <c r="D6" s="1">
        <v>33.784599999999998</v>
      </c>
      <c r="E6" s="1">
        <v>36.665700000000001</v>
      </c>
      <c r="F6" s="1">
        <v>86.015500000000003</v>
      </c>
      <c r="G6" s="1">
        <v>9.8970000000000002</v>
      </c>
      <c r="H6" s="1"/>
      <c r="I6" s="1"/>
      <c r="J6" s="1"/>
      <c r="K6" s="1">
        <f t="shared" si="0"/>
        <v>7.2967404540316711E-3</v>
      </c>
      <c r="L6" s="1">
        <f t="shared" si="1"/>
        <v>0.10688646499123546</v>
      </c>
      <c r="M6" s="1">
        <f t="shared" si="2"/>
        <v>-4.0690608717906883E-2</v>
      </c>
      <c r="N6" s="1">
        <f t="shared" si="3"/>
        <v>-0.21787907316653296</v>
      </c>
      <c r="O6" s="1">
        <f t="shared" si="4"/>
        <v>-1.8584563721263259E-2</v>
      </c>
      <c r="P6" s="1">
        <f t="shared" si="5"/>
        <v>-0.20840475735650221</v>
      </c>
      <c r="T6">
        <v>38.649099999999997</v>
      </c>
      <c r="U6">
        <v>60.809699999999999</v>
      </c>
      <c r="V6">
        <v>36.865400000000001</v>
      </c>
      <c r="W6">
        <v>31.9269</v>
      </c>
      <c r="X6">
        <v>11.939</v>
      </c>
      <c r="Y6">
        <v>25.208300000000001</v>
      </c>
      <c r="AD6">
        <v>-0.12051237055273363</v>
      </c>
      <c r="AE6">
        <v>-5.7489668203262567E-2</v>
      </c>
      <c r="AF6">
        <v>0.1608616429475207</v>
      </c>
      <c r="AG6">
        <v>6.2968492614486643E-2</v>
      </c>
      <c r="AH6">
        <v>3.1409362422165979E-2</v>
      </c>
      <c r="AI6">
        <v>0.11568244412157033</v>
      </c>
      <c r="AM6">
        <v>1.1071789181851901</v>
      </c>
      <c r="AN6">
        <v>0.37090970149758901</v>
      </c>
    </row>
    <row r="7" spans="1:40" x14ac:dyDescent="0.2">
      <c r="A7" s="1">
        <v>4</v>
      </c>
      <c r="B7" s="1">
        <v>22.296900000000001</v>
      </c>
      <c r="C7" s="1">
        <v>20.089400000000001</v>
      </c>
      <c r="D7" s="1">
        <v>32.796199999999999</v>
      </c>
      <c r="E7" s="1">
        <v>47.726399999999998</v>
      </c>
      <c r="F7" s="1">
        <v>94.819500000000005</v>
      </c>
      <c r="G7" s="1">
        <v>11.3322</v>
      </c>
      <c r="H7" s="1"/>
      <c r="I7" s="1"/>
      <c r="J7" s="1"/>
      <c r="K7" s="1">
        <f t="shared" si="0"/>
        <v>-9.0921816560841751E-2</v>
      </c>
      <c r="L7" s="1">
        <f t="shared" si="1"/>
        <v>2.1193144025998624E-2</v>
      </c>
      <c r="M7" s="1">
        <f t="shared" si="2"/>
        <v>-6.8756100164992826E-2</v>
      </c>
      <c r="N7" s="1">
        <f t="shared" si="3"/>
        <v>1.8058190691157626E-2</v>
      </c>
      <c r="O7" s="1">
        <f t="shared" si="4"/>
        <v>8.1866883994532152E-2</v>
      </c>
      <c r="P7" s="1">
        <f t="shared" si="5"/>
        <v>-9.3612649420567268E-2</v>
      </c>
      <c r="T7">
        <v>37.459800000000001</v>
      </c>
      <c r="U7">
        <v>61.222000000000001</v>
      </c>
      <c r="V7">
        <v>25.3962</v>
      </c>
      <c r="W7">
        <v>25.272400000000001</v>
      </c>
      <c r="X7">
        <v>8.2102000000000004</v>
      </c>
      <c r="Y7">
        <v>26.811399999999999</v>
      </c>
      <c r="AD7">
        <v>-0.14757573393510554</v>
      </c>
      <c r="AE7">
        <v>-5.109928953341554E-2</v>
      </c>
      <c r="AF7">
        <v>-0.20029419302045212</v>
      </c>
      <c r="AG7">
        <v>-0.15858523900690785</v>
      </c>
      <c r="AH7">
        <v>-0.29072140486150705</v>
      </c>
      <c r="AI7">
        <v>0.1866333026154508</v>
      </c>
      <c r="AM7">
        <v>0.87951915277882797</v>
      </c>
      <c r="AN7">
        <v>0.97407898976768803</v>
      </c>
    </row>
    <row r="8" spans="1:40" x14ac:dyDescent="0.2">
      <c r="A8" s="1">
        <v>5</v>
      </c>
      <c r="B8" s="1">
        <v>23.831900000000001</v>
      </c>
      <c r="C8" s="1">
        <v>14.9839</v>
      </c>
      <c r="D8" s="1">
        <v>41.2423</v>
      </c>
      <c r="E8" s="1">
        <v>43.0182</v>
      </c>
      <c r="F8" s="1">
        <v>93.839200000000005</v>
      </c>
      <c r="G8" s="1">
        <v>16.0764</v>
      </c>
      <c r="H8" s="1"/>
      <c r="I8" s="1"/>
      <c r="J8" s="1"/>
      <c r="K8" s="1">
        <f t="shared" si="0"/>
        <v>-2.8337555449247404E-2</v>
      </c>
      <c r="L8" s="1">
        <f t="shared" si="1"/>
        <v>-0.23833185905148188</v>
      </c>
      <c r="M8" s="1">
        <f t="shared" si="2"/>
        <v>0.17106982791193243</v>
      </c>
      <c r="N8" s="1">
        <f t="shared" si="3"/>
        <v>-8.2373050161119232E-2</v>
      </c>
      <c r="O8" s="1">
        <f t="shared" si="4"/>
        <v>7.0681905099053477E-2</v>
      </c>
      <c r="P8" s="1">
        <f t="shared" si="5"/>
        <v>0.28584437292451526</v>
      </c>
      <c r="T8">
        <v>37.971400000000003</v>
      </c>
      <c r="U8">
        <v>59.6494</v>
      </c>
      <c r="V8">
        <v>32.911499999999997</v>
      </c>
      <c r="W8">
        <v>27</v>
      </c>
      <c r="X8">
        <v>8.7897999999999996</v>
      </c>
      <c r="Y8">
        <v>20.1996</v>
      </c>
      <c r="AD8">
        <v>-0.13593391378340156</v>
      </c>
      <c r="AE8">
        <v>-7.5473554622431785E-2</v>
      </c>
      <c r="AF8">
        <v>3.635652839430259E-2</v>
      </c>
      <c r="AG8">
        <v>-0.10106683390522915</v>
      </c>
      <c r="AH8">
        <v>-0.2406498020086813</v>
      </c>
      <c r="AI8">
        <v>-0.10599528336785617</v>
      </c>
      <c r="AM8">
        <v>1.80818352340266</v>
      </c>
      <c r="AN8">
        <v>1.0266735867346</v>
      </c>
    </row>
    <row r="9" spans="1:40" x14ac:dyDescent="0.2">
      <c r="A9" s="1">
        <v>6</v>
      </c>
      <c r="B9" s="1">
        <v>23.694700000000001</v>
      </c>
      <c r="C9" s="1">
        <v>25.474799999999998</v>
      </c>
      <c r="D9" s="1">
        <v>33.450000000000003</v>
      </c>
      <c r="E9" s="1">
        <v>46.741599999999998</v>
      </c>
      <c r="F9" s="1">
        <v>84.33</v>
      </c>
      <c r="G9" s="1">
        <v>8.7276000000000007</v>
      </c>
      <c r="H9" s="1"/>
      <c r="I9" s="1"/>
      <c r="J9" s="1"/>
      <c r="K9" s="1">
        <f t="shared" si="0"/>
        <v>-3.393140601896124E-2</v>
      </c>
      <c r="L9" s="1">
        <f t="shared" si="1"/>
        <v>0.29494614599905955</v>
      </c>
      <c r="M9" s="1">
        <f t="shared" si="2"/>
        <v>-5.0191532876339519E-2</v>
      </c>
      <c r="N9" s="1">
        <f t="shared" si="3"/>
        <v>-2.9487091838099381E-3</v>
      </c>
      <c r="O9" s="1">
        <f t="shared" si="4"/>
        <v>-3.7815699014876795E-2</v>
      </c>
      <c r="P9" s="1">
        <f t="shared" si="5"/>
        <v>-0.30193729011868325</v>
      </c>
      <c r="T9">
        <v>39.742600000000003</v>
      </c>
      <c r="U9">
        <v>67.968299999999999</v>
      </c>
      <c r="V9">
        <v>41.5077</v>
      </c>
      <c r="W9">
        <v>35.262500000000003</v>
      </c>
      <c r="X9">
        <v>14.010199999999999</v>
      </c>
      <c r="Y9">
        <v>17.081099999999999</v>
      </c>
      <c r="AD9">
        <v>-9.5629003985320912E-2</v>
      </c>
      <c r="AE9">
        <v>5.3463920799809717E-2</v>
      </c>
      <c r="AF9">
        <v>0.30704391697832667</v>
      </c>
      <c r="AG9">
        <v>0.17402336183025408</v>
      </c>
      <c r="AH9">
        <v>0.21034018338278154</v>
      </c>
      <c r="AI9">
        <v>-0.24401552677947527</v>
      </c>
    </row>
    <row r="10" spans="1:40" x14ac:dyDescent="0.2">
      <c r="A10" s="1">
        <v>7</v>
      </c>
      <c r="B10" s="1">
        <v>19.904800000000002</v>
      </c>
      <c r="C10" s="1">
        <v>18.876100000000001</v>
      </c>
      <c r="D10" s="1">
        <v>24.1038</v>
      </c>
      <c r="E10" s="1">
        <v>47.419499999999999</v>
      </c>
      <c r="F10" s="1">
        <v>80.895600000000002</v>
      </c>
      <c r="G10" s="1">
        <v>13.6412</v>
      </c>
      <c r="H10" s="1"/>
      <c r="I10" s="1"/>
      <c r="J10" s="1"/>
      <c r="K10" s="1">
        <f t="shared" si="0"/>
        <v>-0.18845133513090348</v>
      </c>
      <c r="L10" s="1">
        <f t="shared" si="1"/>
        <v>-4.0481850829335253E-2</v>
      </c>
      <c r="M10" s="1">
        <f t="shared" si="2"/>
        <v>-0.31557568520612</v>
      </c>
      <c r="N10" s="1">
        <f t="shared" si="3"/>
        <v>1.1511665943363636E-2</v>
      </c>
      <c r="O10" s="1">
        <f t="shared" si="4"/>
        <v>-7.7001347814868545E-2</v>
      </c>
      <c r="P10" s="1">
        <f t="shared" si="5"/>
        <v>9.1068912190409371E-2</v>
      </c>
      <c r="T10">
        <v>37.896599999999999</v>
      </c>
      <c r="U10">
        <v>67.774600000000007</v>
      </c>
      <c r="V10">
        <v>27.5885</v>
      </c>
      <c r="W10">
        <v>31.730899999999998</v>
      </c>
      <c r="X10">
        <v>9.1457999999999995</v>
      </c>
      <c r="Y10">
        <v>21.3246</v>
      </c>
      <c r="AD10">
        <v>-0.13763604073286889</v>
      </c>
      <c r="AE10">
        <v>5.0461698271676521E-2</v>
      </c>
      <c r="AF10">
        <v>-0.13126043833899337</v>
      </c>
      <c r="AG10">
        <v>5.6442903705057883E-2</v>
      </c>
      <c r="AH10">
        <v>-0.2098949872819629</v>
      </c>
      <c r="AI10">
        <v>-5.6204430766261991E-2</v>
      </c>
      <c r="AL10" t="s">
        <v>78</v>
      </c>
      <c r="AM10">
        <v>1.3109554735009099</v>
      </c>
      <c r="AN10">
        <v>0.86256453269204802</v>
      </c>
    </row>
    <row r="11" spans="1:40" x14ac:dyDescent="0.2">
      <c r="A11" s="1">
        <v>8</v>
      </c>
      <c r="B11" s="1">
        <v>17.753499999999999</v>
      </c>
      <c r="C11" s="1">
        <v>17.910599999999999</v>
      </c>
      <c r="D11" s="1">
        <v>39.065399999999997</v>
      </c>
      <c r="E11" s="1">
        <v>45.9574</v>
      </c>
      <c r="F11" s="1">
        <v>88.445700000000002</v>
      </c>
      <c r="G11" s="1">
        <v>11.2392</v>
      </c>
      <c r="H11" s="1"/>
      <c r="I11" s="1"/>
      <c r="J11" s="1"/>
      <c r="K11" s="1">
        <f t="shared" si="0"/>
        <v>-0.27616307515003902</v>
      </c>
      <c r="L11" s="1">
        <f t="shared" si="1"/>
        <v>-8.9560567991475673E-2</v>
      </c>
      <c r="M11" s="1">
        <f t="shared" si="2"/>
        <v>0.10925703113819552</v>
      </c>
      <c r="N11" s="1">
        <f t="shared" si="3"/>
        <v>-1.9676583759307028E-2</v>
      </c>
      <c r="O11" s="1">
        <f t="shared" si="4"/>
        <v>9.1434131345892924E-3</v>
      </c>
      <c r="P11" s="1">
        <f t="shared" si="5"/>
        <v>-0.10105110123079716</v>
      </c>
      <c r="T11">
        <v>42.609499999999997</v>
      </c>
      <c r="U11">
        <v>62.432400000000001</v>
      </c>
      <c r="V11">
        <v>34.584600000000002</v>
      </c>
      <c r="W11">
        <v>30.338899999999999</v>
      </c>
      <c r="X11">
        <v>10.2576</v>
      </c>
      <c r="Y11">
        <v>25.151299999999999</v>
      </c>
      <c r="AD11">
        <v>-3.0390665062490548E-2</v>
      </c>
      <c r="AE11">
        <v>-3.2338886084512311E-2</v>
      </c>
      <c r="AF11">
        <v>8.9041094812014124E-2</v>
      </c>
      <c r="AG11">
        <v>1.0097904919727493E-2</v>
      </c>
      <c r="AH11">
        <v>-0.11384666421127317</v>
      </c>
      <c r="AI11">
        <v>0.11315970758975613</v>
      </c>
      <c r="AL11" t="s">
        <v>79</v>
      </c>
      <c r="AN11">
        <v>4.7575735800709597E-2</v>
      </c>
    </row>
    <row r="12" spans="1:40" x14ac:dyDescent="0.2">
      <c r="A12" s="1">
        <v>9</v>
      </c>
      <c r="B12" s="1">
        <v>24.571400000000001</v>
      </c>
      <c r="C12" s="1">
        <v>20.882999999999999</v>
      </c>
      <c r="D12" s="1">
        <v>41.442300000000003</v>
      </c>
      <c r="E12" s="1">
        <v>42.553199999999997</v>
      </c>
      <c r="F12" s="1">
        <v>83.746099999999998</v>
      </c>
      <c r="G12" s="1">
        <v>10.711</v>
      </c>
      <c r="H12" s="1"/>
      <c r="I12" s="1"/>
      <c r="J12" s="1"/>
      <c r="K12" s="1">
        <f t="shared" si="0"/>
        <v>1.8129729494652949E-3</v>
      </c>
      <c r="L12" s="1">
        <f t="shared" si="1"/>
        <v>6.1533765403393184E-2</v>
      </c>
      <c r="M12" s="1">
        <f t="shared" si="2"/>
        <v>0.17674880230430118</v>
      </c>
      <c r="N12" s="1">
        <f t="shared" si="3"/>
        <v>-9.2292027051716297E-2</v>
      </c>
      <c r="O12" s="1">
        <f t="shared" si="4"/>
        <v>-4.4477852617926882E-2</v>
      </c>
      <c r="P12" s="1">
        <f t="shared" si="5"/>
        <v>-0.14329830817879105</v>
      </c>
      <c r="T12">
        <v>35.7789</v>
      </c>
      <c r="U12">
        <v>66.242099999999994</v>
      </c>
      <c r="V12">
        <v>35.046199999999999</v>
      </c>
      <c r="W12">
        <v>36.272399999999998</v>
      </c>
      <c r="X12">
        <v>11.555899999999999</v>
      </c>
      <c r="Y12">
        <v>29.502199999999998</v>
      </c>
      <c r="AD12">
        <v>-0.18582580331156998</v>
      </c>
      <c r="AE12">
        <v>2.670895679328553E-2</v>
      </c>
      <c r="AF12">
        <v>0.10357650564126247</v>
      </c>
      <c r="AG12">
        <v>0.20764679162429497</v>
      </c>
      <c r="AH12">
        <v>-1.6866193806594253E-3</v>
      </c>
      <c r="AI12">
        <v>0.30572417033133487</v>
      </c>
    </row>
    <row r="13" spans="1:40" x14ac:dyDescent="0.2">
      <c r="A13" s="1">
        <v>10</v>
      </c>
      <c r="B13" s="1">
        <v>20.106400000000001</v>
      </c>
      <c r="C13" s="1">
        <v>17.2592</v>
      </c>
      <c r="D13" s="1">
        <v>30.973099999999999</v>
      </c>
      <c r="E13" s="1">
        <v>43.768999999999998</v>
      </c>
      <c r="F13" s="1">
        <v>83.802499999999995</v>
      </c>
      <c r="G13" s="1">
        <v>10.6877</v>
      </c>
      <c r="H13" s="1"/>
      <c r="I13" s="1"/>
      <c r="J13" s="1"/>
      <c r="K13" s="1">
        <f t="shared" si="0"/>
        <v>-0.18023179959989544</v>
      </c>
      <c r="L13" s="1">
        <f t="shared" si="1"/>
        <v>-0.12267281693960426</v>
      </c>
      <c r="M13" s="1">
        <f t="shared" si="2"/>
        <v>-0.12052279123862945</v>
      </c>
      <c r="N13" s="1">
        <f t="shared" si="3"/>
        <v>-6.6357635431097295E-2</v>
      </c>
      <c r="O13" s="1">
        <f t="shared" si="4"/>
        <v>-4.3834342662091977E-2</v>
      </c>
      <c r="P13" s="1">
        <f t="shared" si="5"/>
        <v>-0.1451619202989885</v>
      </c>
      <c r="T13">
        <v>33.910899999999998</v>
      </c>
      <c r="U13">
        <v>63.218699999999998</v>
      </c>
      <c r="V13">
        <v>38.473100000000002</v>
      </c>
      <c r="W13">
        <v>29.139500000000002</v>
      </c>
      <c r="X13">
        <v>11.366099999999999</v>
      </c>
      <c r="Y13">
        <v>22.434200000000001</v>
      </c>
      <c r="AD13">
        <v>-0.22833346563249066</v>
      </c>
      <c r="AE13">
        <v>-2.0151753540004248E-2</v>
      </c>
      <c r="AF13">
        <v>0.21148681623647811</v>
      </c>
      <c r="AG13">
        <v>-2.9834703947460121E-2</v>
      </c>
      <c r="AH13">
        <v>-1.8083427906308732E-2</v>
      </c>
      <c r="AI13">
        <v>-7.0951596136140617E-3</v>
      </c>
    </row>
    <row r="14" spans="1:40" x14ac:dyDescent="0.2">
      <c r="A14" s="1">
        <v>11</v>
      </c>
      <c r="B14" s="1">
        <v>26.1541</v>
      </c>
      <c r="C14" s="1">
        <v>24.011500000000002</v>
      </c>
      <c r="D14" s="1">
        <v>28.207699999999999</v>
      </c>
      <c r="E14" s="1">
        <v>44.276600000000002</v>
      </c>
      <c r="F14" s="1">
        <v>89.148099999999999</v>
      </c>
      <c r="G14" s="1">
        <v>12.438499999999999</v>
      </c>
      <c r="H14" s="1"/>
      <c r="I14" s="1"/>
      <c r="J14" s="1"/>
      <c r="K14" s="1">
        <f t="shared" si="0"/>
        <v>6.6342034878664191E-2</v>
      </c>
      <c r="L14" s="1">
        <f t="shared" si="1"/>
        <v>0.22056304209086713</v>
      </c>
      <c r="M14" s="1">
        <f t="shared" si="2"/>
        <v>-0.19904597016191108</v>
      </c>
      <c r="N14" s="1">
        <f t="shared" si="3"/>
        <v>-5.5529952270522952E-2</v>
      </c>
      <c r="O14" s="1">
        <f t="shared" si="4"/>
        <v>1.7157622229952128E-2</v>
      </c>
      <c r="P14" s="1">
        <f t="shared" si="5"/>
        <v>-5.1270662199508297E-3</v>
      </c>
      <c r="T14">
        <v>34.551200000000001</v>
      </c>
      <c r="U14">
        <v>64.278800000000004</v>
      </c>
      <c r="V14">
        <v>30.030799999999999</v>
      </c>
      <c r="W14">
        <v>28.654499999999999</v>
      </c>
      <c r="X14">
        <v>11.813599999999999</v>
      </c>
      <c r="Y14">
        <v>32.188600000000001</v>
      </c>
      <c r="AD14">
        <v>-0.21376298587655615</v>
      </c>
      <c r="AE14">
        <v>-3.7209011803029726E-3</v>
      </c>
      <c r="AF14">
        <v>-5.4354385764744099E-2</v>
      </c>
      <c r="AG14">
        <v>-4.5982207116199623E-2</v>
      </c>
      <c r="AH14">
        <v>2.0576065324608352E-2</v>
      </c>
      <c r="AI14">
        <v>0.4246203004903773</v>
      </c>
    </row>
    <row r="15" spans="1:40" x14ac:dyDescent="0.2">
      <c r="A15" s="1">
        <v>12</v>
      </c>
      <c r="B15" s="1">
        <v>26.661100000000001</v>
      </c>
      <c r="C15" s="1">
        <v>21.603200000000001</v>
      </c>
      <c r="D15" s="1">
        <v>28.380800000000001</v>
      </c>
      <c r="E15" s="1">
        <v>49.933100000000003</v>
      </c>
      <c r="F15" s="1">
        <v>79.100099999999998</v>
      </c>
      <c r="G15" s="1">
        <v>13.950200000000001</v>
      </c>
      <c r="H15" s="1"/>
      <c r="I15" s="1"/>
      <c r="J15" s="1"/>
      <c r="K15" s="1">
        <f t="shared" si="0"/>
        <v>8.7013188223014959E-2</v>
      </c>
      <c r="L15" s="1">
        <f t="shared" si="1"/>
        <v>9.8143285962868643E-2</v>
      </c>
      <c r="M15" s="1">
        <f t="shared" si="2"/>
        <v>-0.19413081782531594</v>
      </c>
      <c r="N15" s="1">
        <f t="shared" si="3"/>
        <v>6.5129602098642422E-2</v>
      </c>
      <c r="O15" s="1">
        <f t="shared" si="4"/>
        <v>-9.748755571738002E-2</v>
      </c>
      <c r="P15" s="1">
        <f t="shared" si="5"/>
        <v>0.11578376820504427</v>
      </c>
      <c r="T15">
        <v>43.822899999999997</v>
      </c>
      <c r="U15">
        <v>68.088499999999996</v>
      </c>
      <c r="V15">
        <v>33.053800000000003</v>
      </c>
      <c r="W15">
        <v>27.4452</v>
      </c>
      <c r="X15">
        <v>11.8203</v>
      </c>
      <c r="Y15">
        <v>23.916699999999999</v>
      </c>
      <c r="AD15">
        <v>-2.7788891201965967E-3</v>
      </c>
      <c r="AE15">
        <v>5.5326941697494872E-2</v>
      </c>
      <c r="AF15">
        <v>4.083744035487915E-2</v>
      </c>
      <c r="AG15">
        <v>-8.6244424810955372E-2</v>
      </c>
      <c r="AH15">
        <v>2.1154877848959544E-2</v>
      </c>
      <c r="AI15">
        <v>5.8518119481375523E-2</v>
      </c>
    </row>
    <row r="16" spans="1:40" x14ac:dyDescent="0.2">
      <c r="A16" s="1">
        <v>13</v>
      </c>
      <c r="B16" s="1">
        <v>22.123200000000001</v>
      </c>
      <c r="C16" s="1">
        <v>17.0321</v>
      </c>
      <c r="D16" s="1">
        <v>30.1769</v>
      </c>
      <c r="E16" s="1">
        <v>41.5623</v>
      </c>
      <c r="F16" s="1">
        <v>77.105800000000002</v>
      </c>
      <c r="G16" s="1">
        <v>16.3721</v>
      </c>
      <c r="H16" s="1"/>
      <c r="I16" s="1"/>
      <c r="J16" s="1"/>
      <c r="K16" s="1">
        <f t="shared" si="0"/>
        <v>-9.80038270853264E-2</v>
      </c>
      <c r="L16" s="1">
        <f t="shared" si="1"/>
        <v>-0.1342168632032211</v>
      </c>
      <c r="M16" s="1">
        <f t="shared" si="2"/>
        <v>-0.14313078829464912</v>
      </c>
      <c r="N16" s="1">
        <f t="shared" si="3"/>
        <v>-0.11342904683858195</v>
      </c>
      <c r="O16" s="1">
        <f t="shared" si="4"/>
        <v>-0.12024202211669968</v>
      </c>
      <c r="P16" s="1">
        <f t="shared" si="5"/>
        <v>0.30949545034693438</v>
      </c>
      <c r="T16">
        <v>37.737099999999998</v>
      </c>
      <c r="U16">
        <v>58.347200000000001</v>
      </c>
      <c r="V16">
        <v>35.073099999999997</v>
      </c>
      <c r="W16">
        <v>25.973400000000002</v>
      </c>
      <c r="X16">
        <v>13.9864</v>
      </c>
      <c r="Y16">
        <v>28.4254</v>
      </c>
      <c r="AD16">
        <v>-0.14126557613982119</v>
      </c>
      <c r="AE16">
        <v>-9.5656797658751819E-2</v>
      </c>
      <c r="AF16">
        <v>0.10442356489452667</v>
      </c>
      <c r="AG16">
        <v>-0.13524627050941027</v>
      </c>
      <c r="AH16">
        <v>0.20828410307239986</v>
      </c>
      <c r="AI16">
        <v>0.25806657914787129</v>
      </c>
    </row>
    <row r="17" spans="1:39" x14ac:dyDescent="0.2">
      <c r="A17" s="1">
        <v>14</v>
      </c>
      <c r="B17" s="1">
        <v>23.605</v>
      </c>
      <c r="C17" s="1">
        <v>18.502300000000002</v>
      </c>
      <c r="D17" s="1">
        <v>32.946199999999997</v>
      </c>
      <c r="E17" s="1">
        <v>40.887500000000003</v>
      </c>
      <c r="F17" s="1">
        <v>86.712299999999999</v>
      </c>
      <c r="G17" s="1">
        <v>10.99</v>
      </c>
      <c r="H17" s="1"/>
      <c r="I17" s="1"/>
      <c r="J17" s="1"/>
      <c r="K17" s="1">
        <f t="shared" si="0"/>
        <v>-3.7588610072192545E-2</v>
      </c>
      <c r="L17" s="1">
        <f t="shared" si="1"/>
        <v>-5.9483015485169544E-2</v>
      </c>
      <c r="M17" s="1">
        <f t="shared" si="2"/>
        <v>-6.4496869370716359E-2</v>
      </c>
      <c r="N17" s="1">
        <f t="shared" si="3"/>
        <v>-0.12782329545315146</v>
      </c>
      <c r="O17" s="1">
        <f t="shared" si="4"/>
        <v>-1.0634249231444333E-2</v>
      </c>
      <c r="P17" s="1">
        <f t="shared" si="5"/>
        <v>-0.12098295274810138</v>
      </c>
      <c r="T17">
        <v>41.610599999999998</v>
      </c>
      <c r="U17">
        <v>65.547600000000003</v>
      </c>
      <c r="V17">
        <v>26.446200000000001</v>
      </c>
      <c r="W17">
        <v>33.033200000000001</v>
      </c>
      <c r="X17">
        <v>13.291499999999999</v>
      </c>
      <c r="Y17">
        <v>28.4298</v>
      </c>
      <c r="AD17">
        <v>-5.3121341664400384E-2</v>
      </c>
      <c r="AE17">
        <v>1.5944663836194386E-2</v>
      </c>
      <c r="AF17">
        <v>-0.16723054187073183</v>
      </c>
      <c r="AG17">
        <v>9.9801446749695752E-2</v>
      </c>
      <c r="AH17">
        <v>0.14825174140499356</v>
      </c>
      <c r="AI17">
        <v>0.25826131670471308</v>
      </c>
    </row>
    <row r="18" spans="1:39" x14ac:dyDescent="0.2">
      <c r="A18" s="1">
        <v>15</v>
      </c>
      <c r="B18" s="1">
        <v>31.1905</v>
      </c>
      <c r="C18" s="1">
        <v>18.4495</v>
      </c>
      <c r="D18" s="1">
        <v>32.761499999999998</v>
      </c>
      <c r="E18" s="1">
        <v>34.401200000000003</v>
      </c>
      <c r="F18" s="1">
        <v>89.200299999999999</v>
      </c>
      <c r="G18" s="1">
        <v>14.8439</v>
      </c>
      <c r="H18" s="1"/>
      <c r="I18" s="1"/>
      <c r="J18" s="1"/>
      <c r="K18" s="1">
        <f t="shared" si="0"/>
        <v>0.27168364573366988</v>
      </c>
      <c r="L18" s="1">
        <f t="shared" si="1"/>
        <v>-6.2166968117133369E-2</v>
      </c>
      <c r="M18" s="1">
        <f t="shared" si="2"/>
        <v>-6.9741402222068802E-2</v>
      </c>
      <c r="N18" s="1">
        <f t="shared" si="3"/>
        <v>-0.26618342406708539</v>
      </c>
      <c r="O18" s="1">
        <f t="shared" si="4"/>
        <v>1.7753211231629141E-2</v>
      </c>
      <c r="P18" s="1">
        <f t="shared" si="5"/>
        <v>0.18726489060076956</v>
      </c>
      <c r="T18">
        <v>40.0869</v>
      </c>
      <c r="U18">
        <v>64.787999999999997</v>
      </c>
      <c r="V18">
        <v>28.923100000000002</v>
      </c>
      <c r="W18">
        <v>28.338899999999999</v>
      </c>
      <c r="X18">
        <v>13.3864</v>
      </c>
      <c r="Y18">
        <v>20.526299999999999</v>
      </c>
      <c r="AD18">
        <v>-8.7794213762037804E-2</v>
      </c>
      <c r="AE18">
        <v>4.1713637207061085E-3</v>
      </c>
      <c r="AF18">
        <v>-8.9234963268120318E-2</v>
      </c>
      <c r="AG18">
        <v>-5.6489737013218494E-2</v>
      </c>
      <c r="AH18">
        <v>0.15645014566781829</v>
      </c>
      <c r="AI18">
        <v>-9.1536019772353275E-2</v>
      </c>
      <c r="AL18" s="7" t="s">
        <v>81</v>
      </c>
      <c r="AM18" s="9">
        <v>4.7600000000000003E-2</v>
      </c>
    </row>
    <row r="19" spans="1:39" x14ac:dyDescent="0.2">
      <c r="A19" s="1">
        <v>16</v>
      </c>
      <c r="B19" s="1">
        <v>22.395</v>
      </c>
      <c r="C19" s="1">
        <v>17.660599999999999</v>
      </c>
      <c r="D19" s="1">
        <v>32.934600000000003</v>
      </c>
      <c r="E19" s="1">
        <v>44.404299999999999</v>
      </c>
      <c r="F19" s="1">
        <v>87.933700000000002</v>
      </c>
      <c r="G19" s="1">
        <v>12.255800000000001</v>
      </c>
      <c r="H19" s="1"/>
      <c r="I19" s="1"/>
      <c r="J19" s="1"/>
      <c r="K19" s="1">
        <f t="shared" si="0"/>
        <v>-8.6922131860485183E-2</v>
      </c>
      <c r="L19" s="1">
        <f t="shared" si="1"/>
        <v>-0.10226867704433439</v>
      </c>
      <c r="M19" s="1">
        <f t="shared" si="2"/>
        <v>-6.4826249885473572E-2</v>
      </c>
      <c r="N19" s="1">
        <f t="shared" si="3"/>
        <v>-5.2805966573900999E-2</v>
      </c>
      <c r="O19" s="1">
        <f t="shared" si="4"/>
        <v>3.3016206277188607E-3</v>
      </c>
      <c r="P19" s="1">
        <f t="shared" si="5"/>
        <v>-1.9740024776176559E-2</v>
      </c>
      <c r="T19">
        <v>44.023099999999999</v>
      </c>
      <c r="U19">
        <v>59.652799999999999</v>
      </c>
      <c r="V19">
        <v>27.607700000000001</v>
      </c>
      <c r="W19">
        <v>28.3322</v>
      </c>
      <c r="X19">
        <v>10.8</v>
      </c>
      <c r="Y19">
        <v>21.850899999999999</v>
      </c>
      <c r="AD19">
        <v>1.7768035974952726E-3</v>
      </c>
      <c r="AE19">
        <v>-7.5420856859934868E-2</v>
      </c>
      <c r="AF19">
        <v>-0.13065584586082701</v>
      </c>
      <c r="AG19">
        <v>-5.6712805613693816E-2</v>
      </c>
      <c r="AH19">
        <v>-6.6988766717531345E-2</v>
      </c>
      <c r="AI19">
        <v>-3.2911163455845126E-2</v>
      </c>
      <c r="AL19" s="10" t="s">
        <v>82</v>
      </c>
      <c r="AM19" s="15" t="s">
        <v>83</v>
      </c>
    </row>
    <row r="20" spans="1:39" x14ac:dyDescent="0.2">
      <c r="A20" s="1">
        <v>17</v>
      </c>
      <c r="B20" s="1">
        <v>23.871099999999998</v>
      </c>
      <c r="C20" s="1">
        <v>21.8096</v>
      </c>
      <c r="D20" s="1">
        <v>40.784599999999998</v>
      </c>
      <c r="E20" s="1">
        <v>38.416400000000003</v>
      </c>
      <c r="F20" s="1">
        <v>103.11279999999999</v>
      </c>
      <c r="G20" s="1">
        <v>18.252500000000001</v>
      </c>
      <c r="H20" s="1"/>
      <c r="I20" s="1"/>
      <c r="J20" s="1"/>
      <c r="K20" s="1">
        <f t="shared" si="0"/>
        <v>-2.6739312429329268E-2</v>
      </c>
      <c r="L20" s="1">
        <f t="shared" si="1"/>
        <v>0.1086351007969087</v>
      </c>
      <c r="M20" s="1">
        <f t="shared" si="2"/>
        <v>0.15807349501499665</v>
      </c>
      <c r="N20" s="1">
        <f t="shared" si="3"/>
        <v>-0.1805346584517627</v>
      </c>
      <c r="O20" s="1">
        <f t="shared" si="4"/>
        <v>0.17649137187974395</v>
      </c>
      <c r="P20" s="1">
        <f t="shared" si="5"/>
        <v>0.45989614694861514</v>
      </c>
      <c r="T20">
        <v>40.738199999999999</v>
      </c>
      <c r="U20">
        <v>64.0518</v>
      </c>
      <c r="V20">
        <v>26.996200000000002</v>
      </c>
      <c r="W20">
        <v>32.710999999999999</v>
      </c>
      <c r="X20">
        <v>17.732199999999999</v>
      </c>
      <c r="Y20">
        <v>16.366199999999999</v>
      </c>
      <c r="AD20">
        <v>-7.2973421219417051E-2</v>
      </c>
      <c r="AE20">
        <v>-7.2392517940679316E-3</v>
      </c>
      <c r="AF20">
        <v>-0.14991148650659264</v>
      </c>
      <c r="AG20">
        <v>8.9074177634298077E-2</v>
      </c>
      <c r="AH20">
        <v>0.53188349914920263</v>
      </c>
      <c r="AI20">
        <v>-0.27565595391270165</v>
      </c>
      <c r="AL20" s="11" t="s">
        <v>84</v>
      </c>
      <c r="AM20" s="16" t="s">
        <v>85</v>
      </c>
    </row>
    <row r="21" spans="1:39" x14ac:dyDescent="0.2">
      <c r="A21" s="1">
        <v>18</v>
      </c>
      <c r="B21" s="1">
        <v>26.330500000000001</v>
      </c>
      <c r="C21" s="1">
        <v>19.325700000000001</v>
      </c>
      <c r="D21" s="1">
        <v>33.773099999999999</v>
      </c>
      <c r="E21" s="1">
        <v>52.322200000000002</v>
      </c>
      <c r="F21" s="1">
        <v>77.853300000000004</v>
      </c>
      <c r="G21" s="1">
        <v>13.033200000000001</v>
      </c>
      <c r="H21" s="1"/>
      <c r="I21" s="1"/>
      <c r="J21" s="1"/>
      <c r="K21" s="1">
        <f t="shared" si="0"/>
        <v>7.3534128468296309E-2</v>
      </c>
      <c r="L21" s="1">
        <f t="shared" si="1"/>
        <v>-1.7627587508674148E-2</v>
      </c>
      <c r="M21" s="1">
        <f t="shared" si="2"/>
        <v>-4.1017149745468023E-2</v>
      </c>
      <c r="N21" s="1">
        <f t="shared" si="3"/>
        <v>0.11609181218321289</v>
      </c>
      <c r="O21" s="1">
        <f t="shared" si="4"/>
        <v>-0.11171323325168862</v>
      </c>
      <c r="P21" s="1">
        <f t="shared" si="5"/>
        <v>4.2439033689121532E-2</v>
      </c>
      <c r="T21">
        <v>41.532499999999999</v>
      </c>
      <c r="U21">
        <v>70.223699999999994</v>
      </c>
      <c r="V21">
        <v>26.826899999999998</v>
      </c>
      <c r="W21">
        <v>31.973400000000002</v>
      </c>
      <c r="X21">
        <v>11.7525</v>
      </c>
      <c r="Y21">
        <v>29.078900000000001</v>
      </c>
      <c r="AD21">
        <v>-5.4898562449873546E-2</v>
      </c>
      <c r="AE21">
        <v>8.8421136545560081E-2</v>
      </c>
      <c r="AF21">
        <v>-0.1552426066395905</v>
      </c>
      <c r="AG21">
        <v>6.4516655289427696E-2</v>
      </c>
      <c r="AH21">
        <v>1.5297640662241818E-2</v>
      </c>
      <c r="AI21">
        <v>0.28698953219244183</v>
      </c>
    </row>
    <row r="22" spans="1:39" x14ac:dyDescent="0.2">
      <c r="A22" s="1">
        <v>19</v>
      </c>
      <c r="B22" s="1">
        <v>25.535</v>
      </c>
      <c r="C22" s="1">
        <v>22.621600000000001</v>
      </c>
      <c r="D22" s="1">
        <v>38.315399999999997</v>
      </c>
      <c r="E22" s="1">
        <v>42.003</v>
      </c>
      <c r="F22" s="1">
        <v>94.935100000000006</v>
      </c>
      <c r="G22" s="1">
        <v>10.6478</v>
      </c>
      <c r="H22" s="1"/>
      <c r="I22" s="1"/>
      <c r="J22" s="1"/>
      <c r="K22" s="1">
        <f t="shared" si="0"/>
        <v>4.1100395755414666E-2</v>
      </c>
      <c r="L22" s="1">
        <f t="shared" si="1"/>
        <v>0.14991103900059383</v>
      </c>
      <c r="M22" s="1">
        <f t="shared" si="2"/>
        <v>8.7960877166813001E-2</v>
      </c>
      <c r="N22" s="1">
        <f t="shared" si="3"/>
        <v>-0.10402841648226777</v>
      </c>
      <c r="O22" s="1">
        <f t="shared" si="4"/>
        <v>8.3185851208973996E-2</v>
      </c>
      <c r="P22" s="1">
        <f t="shared" si="5"/>
        <v>-0.14835325607563546</v>
      </c>
      <c r="T22">
        <v>36.361899999999999</v>
      </c>
      <c r="U22">
        <v>62.465800000000002</v>
      </c>
      <c r="V22">
        <v>33.861499999999999</v>
      </c>
      <c r="W22">
        <v>25.5183</v>
      </c>
      <c r="X22">
        <v>15.9695</v>
      </c>
      <c r="Y22">
        <v>21.267499999999998</v>
      </c>
      <c r="AD22">
        <v>-0.17255922561719275</v>
      </c>
      <c r="AE22">
        <v>-3.1821208064689625E-2</v>
      </c>
      <c r="AF22">
        <v>6.6271260386906714E-2</v>
      </c>
      <c r="AG22">
        <v>-0.15039828843125219</v>
      </c>
      <c r="AH22">
        <v>0.37960397128744278</v>
      </c>
      <c r="AI22">
        <v>-5.8731593151640768E-2</v>
      </c>
    </row>
    <row r="23" spans="1:39" x14ac:dyDescent="0.2">
      <c r="A23" s="1">
        <v>20</v>
      </c>
      <c r="B23" s="1">
        <v>30.319299999999998</v>
      </c>
      <c r="C23" s="1">
        <v>17.080300000000001</v>
      </c>
      <c r="D23" s="1">
        <v>32.096200000000003</v>
      </c>
      <c r="E23" s="1">
        <v>44.097299999999997</v>
      </c>
      <c r="F23" s="1">
        <v>92.497900000000001</v>
      </c>
      <c r="G23" s="1">
        <v>6.7575000000000003</v>
      </c>
      <c r="H23" s="1"/>
      <c r="I23" s="1"/>
      <c r="J23" s="1"/>
      <c r="K23" s="1">
        <f t="shared" si="0"/>
        <v>0.23616351004609915</v>
      </c>
      <c r="L23" s="1">
        <f t="shared" si="1"/>
        <v>-0.13176673977782988</v>
      </c>
      <c r="M23" s="1">
        <f t="shared" si="2"/>
        <v>-8.8632510538283055E-2</v>
      </c>
      <c r="N23" s="1">
        <f t="shared" si="3"/>
        <v>-5.935462443500486E-2</v>
      </c>
      <c r="O23" s="1">
        <f t="shared" si="4"/>
        <v>5.5378006096191514E-2</v>
      </c>
      <c r="P23" s="1">
        <f t="shared" si="5"/>
        <v>-0.45951249346635986</v>
      </c>
      <c r="T23">
        <v>40.140799999999999</v>
      </c>
      <c r="U23">
        <v>71.108500000000006</v>
      </c>
      <c r="V23">
        <v>31.130800000000001</v>
      </c>
      <c r="W23">
        <v>42.448500000000003</v>
      </c>
      <c r="X23">
        <v>11.8712</v>
      </c>
      <c r="Y23">
        <v>26.276299999999999</v>
      </c>
      <c r="AD23">
        <v>-8.6567681107274655E-2</v>
      </c>
      <c r="AE23">
        <v>0.10213495426828796</v>
      </c>
      <c r="AF23">
        <v>-1.97162750364657E-2</v>
      </c>
      <c r="AG23">
        <v>0.41327275929532897</v>
      </c>
      <c r="AH23">
        <v>2.555212523544825E-2</v>
      </c>
      <c r="AI23">
        <v>0.16295056019135032</v>
      </c>
    </row>
    <row r="24" spans="1:39" x14ac:dyDescent="0.2">
      <c r="A24" s="1">
        <v>21</v>
      </c>
      <c r="B24" s="1">
        <v>21.9468</v>
      </c>
      <c r="C24" s="1">
        <v>16.066500000000001</v>
      </c>
      <c r="D24" s="1">
        <v>36.215400000000002</v>
      </c>
      <c r="E24" s="1">
        <v>39.765999999999998</v>
      </c>
      <c r="F24" s="1">
        <v>90.782799999999995</v>
      </c>
      <c r="G24" s="1">
        <v>14.976699999999999</v>
      </c>
      <c r="H24" s="1"/>
      <c r="I24" s="1"/>
      <c r="J24" s="1"/>
      <c r="K24" s="1">
        <f t="shared" si="0"/>
        <v>-0.10519592067495853</v>
      </c>
      <c r="L24" s="1">
        <f t="shared" si="1"/>
        <v>-0.18330066360898248</v>
      </c>
      <c r="M24" s="1">
        <f t="shared" si="2"/>
        <v>2.8331646046942098E-2</v>
      </c>
      <c r="N24" s="1">
        <f t="shared" si="3"/>
        <v>-0.15174616122262366</v>
      </c>
      <c r="O24" s="1">
        <f t="shared" si="4"/>
        <v>3.5809142173274508E-2</v>
      </c>
      <c r="P24" s="1">
        <f t="shared" si="5"/>
        <v>0.19788667985236663</v>
      </c>
      <c r="T24">
        <v>38.471899999999998</v>
      </c>
      <c r="U24">
        <v>64.221999999999994</v>
      </c>
      <c r="V24">
        <v>32.311500000000002</v>
      </c>
      <c r="W24">
        <v>28.940200000000001</v>
      </c>
      <c r="X24">
        <v>11.732200000000001</v>
      </c>
      <c r="Y24">
        <v>24.364000000000001</v>
      </c>
      <c r="AD24">
        <v>-0.12454468198917212</v>
      </c>
      <c r="AE24">
        <v>-4.6012638008398913E-3</v>
      </c>
      <c r="AF24">
        <v>1.7463013451605485E-2</v>
      </c>
      <c r="AG24">
        <v>-3.6470162466078218E-2</v>
      </c>
      <c r="AH24">
        <v>1.3543925103386905E-2</v>
      </c>
      <c r="AI24">
        <v>7.8314962475769453E-2</v>
      </c>
    </row>
    <row r="25" spans="1:39" x14ac:dyDescent="0.2">
      <c r="A25" s="1">
        <v>22</v>
      </c>
      <c r="B25" s="1">
        <v>27.338899999999999</v>
      </c>
      <c r="C25" s="1">
        <v>15.695</v>
      </c>
      <c r="D25" s="1">
        <v>29.276900000000001</v>
      </c>
      <c r="E25" s="1">
        <v>49.9666</v>
      </c>
      <c r="F25" s="1">
        <v>89.345600000000005</v>
      </c>
      <c r="G25" s="1">
        <v>14.0565</v>
      </c>
      <c r="H25" s="1"/>
      <c r="I25" s="1"/>
      <c r="J25" s="1"/>
      <c r="K25" s="1">
        <f t="shared" si="0"/>
        <v>0.11464811472558076</v>
      </c>
      <c r="L25" s="1">
        <f t="shared" si="1"/>
        <v>-0.20218491366153057</v>
      </c>
      <c r="M25" s="1">
        <f t="shared" si="2"/>
        <v>-0.16868617306030809</v>
      </c>
      <c r="N25" s="1">
        <f t="shared" si="3"/>
        <v>6.5844195057427293E-2</v>
      </c>
      <c r="O25" s="1">
        <f t="shared" si="4"/>
        <v>1.9411048050473494E-2</v>
      </c>
      <c r="P25" s="1">
        <f t="shared" si="5"/>
        <v>0.12428599860748978</v>
      </c>
      <c r="T25">
        <v>43.532499999999999</v>
      </c>
      <c r="U25">
        <v>62.921500000000002</v>
      </c>
      <c r="V25">
        <v>29.7423</v>
      </c>
      <c r="W25">
        <v>26.431899999999999</v>
      </c>
      <c r="X25">
        <v>13.0169</v>
      </c>
      <c r="Y25">
        <v>23.6557</v>
      </c>
      <c r="AD25">
        <v>-9.3871466887165515E-3</v>
      </c>
      <c r="AE25">
        <v>-2.4758157955911367E-2</v>
      </c>
      <c r="AF25">
        <v>-6.3439017533024347E-2</v>
      </c>
      <c r="AG25">
        <v>-0.1199810535962825</v>
      </c>
      <c r="AH25">
        <v>0.12452906689949676</v>
      </c>
      <c r="AI25">
        <v>4.6966641677805704E-2</v>
      </c>
    </row>
    <row r="26" spans="1:39" x14ac:dyDescent="0.2">
      <c r="A26" s="1">
        <v>23</v>
      </c>
      <c r="B26" s="1">
        <v>19.543399999999998</v>
      </c>
      <c r="C26" s="1">
        <v>22.7638</v>
      </c>
      <c r="D26" s="1">
        <v>23.65</v>
      </c>
      <c r="E26" s="1">
        <v>47.221899999999998</v>
      </c>
      <c r="F26" s="1">
        <v>86.266599999999997</v>
      </c>
      <c r="G26" s="1">
        <v>14.172800000000001</v>
      </c>
      <c r="H26" s="1"/>
      <c r="I26" s="1"/>
      <c r="J26" s="1"/>
      <c r="K26" s="1">
        <f t="shared" si="0"/>
        <v>-0.20318615725841516</v>
      </c>
      <c r="L26" s="1">
        <f t="shared" si="1"/>
        <v>0.15713941142985982</v>
      </c>
      <c r="M26" s="1">
        <f t="shared" si="2"/>
        <v>-0.32846127810240455</v>
      </c>
      <c r="N26" s="1">
        <f t="shared" si="3"/>
        <v>7.2966340431873371E-3</v>
      </c>
      <c r="O26" s="1">
        <f t="shared" si="4"/>
        <v>-1.5719575247679023E-2</v>
      </c>
      <c r="P26" s="1">
        <f t="shared" si="5"/>
        <v>0.13358806253791711</v>
      </c>
      <c r="T26">
        <v>40.403700000000001</v>
      </c>
      <c r="U26">
        <v>61.894799999999996</v>
      </c>
      <c r="V26">
        <v>30.8154</v>
      </c>
      <c r="W26">
        <v>27.415299999999998</v>
      </c>
      <c r="X26">
        <v>11.5085</v>
      </c>
      <c r="Y26">
        <v>22.732500000000002</v>
      </c>
      <c r="AD26">
        <v>-8.058520550547052E-2</v>
      </c>
      <c r="AE26">
        <v>-4.067133229578996E-2</v>
      </c>
      <c r="AF26">
        <v>-2.9647966058010251E-2</v>
      </c>
      <c r="AG26">
        <v>-8.7239910057852962E-2</v>
      </c>
      <c r="AH26">
        <v>-5.7815020156213419E-3</v>
      </c>
      <c r="AI26">
        <v>6.1071615695464706E-3</v>
      </c>
    </row>
    <row r="27" spans="1:39" x14ac:dyDescent="0.2">
      <c r="A27" s="1">
        <v>24</v>
      </c>
      <c r="B27" s="1">
        <v>30.6919</v>
      </c>
      <c r="C27" s="1">
        <v>16.0413</v>
      </c>
      <c r="D27" s="1">
        <v>31.519200000000001</v>
      </c>
      <c r="E27" s="1">
        <v>48.4681</v>
      </c>
      <c r="F27" s="1">
        <v>76.376599999999996</v>
      </c>
      <c r="G27" s="1">
        <v>10.737500000000001</v>
      </c>
      <c r="H27" s="1"/>
      <c r="I27" s="1"/>
      <c r="J27" s="1"/>
      <c r="K27" s="1">
        <f t="shared" si="0"/>
        <v>0.25135497303644455</v>
      </c>
      <c r="L27" s="1">
        <f t="shared" si="1"/>
        <v>-0.18458164100151073</v>
      </c>
      <c r="M27" s="1">
        <f t="shared" si="2"/>
        <v>-0.10501635166026672</v>
      </c>
      <c r="N27" s="1">
        <f t="shared" si="3"/>
        <v>3.3879492109987315E-2</v>
      </c>
      <c r="O27" s="1">
        <f t="shared" si="4"/>
        <v>-0.12856201253859412</v>
      </c>
      <c r="P27" s="1">
        <f t="shared" si="5"/>
        <v>-0.1411787493296395</v>
      </c>
      <c r="T27">
        <v>42.317900000000002</v>
      </c>
      <c r="U27">
        <v>58.126899999999999</v>
      </c>
      <c r="V27">
        <v>25.3</v>
      </c>
      <c r="W27">
        <v>26.654499999999999</v>
      </c>
      <c r="X27">
        <v>10.9017</v>
      </c>
      <c r="Y27">
        <v>22.508800000000001</v>
      </c>
      <c r="AD27">
        <v>-3.7026229480467132E-2</v>
      </c>
      <c r="AE27">
        <v>-9.9071302681713991E-2</v>
      </c>
      <c r="AF27">
        <v>-0.20332345324959789</v>
      </c>
      <c r="AG27">
        <v>-0.1125698490491456</v>
      </c>
      <c r="AH27">
        <v>-5.820291093745484E-2</v>
      </c>
      <c r="AI27">
        <v>-3.7934728544327849E-3</v>
      </c>
    </row>
    <row r="28" spans="1:39" x14ac:dyDescent="0.2">
      <c r="A28" s="1">
        <v>25</v>
      </c>
      <c r="B28" s="1">
        <v>24.0168</v>
      </c>
      <c r="C28" s="1">
        <v>19.405999999999999</v>
      </c>
      <c r="D28" s="1">
        <v>41.576900000000002</v>
      </c>
      <c r="E28" s="1">
        <v>38.927100000000003</v>
      </c>
      <c r="F28" s="1">
        <v>80.272199999999998</v>
      </c>
      <c r="G28" s="1">
        <v>13.475099999999999</v>
      </c>
      <c r="H28" s="1"/>
      <c r="I28" s="1"/>
      <c r="J28" s="1"/>
      <c r="K28" s="1">
        <f t="shared" si="0"/>
        <v>-2.0798904061929014E-2</v>
      </c>
      <c r="L28" s="1">
        <f t="shared" si="1"/>
        <v>-1.3545742880896054E-2</v>
      </c>
      <c r="M28" s="1">
        <f t="shared" si="2"/>
        <v>0.18057075207036527</v>
      </c>
      <c r="N28" s="1">
        <f t="shared" si="3"/>
        <v>-0.16964084877858446</v>
      </c>
      <c r="O28" s="1">
        <f t="shared" si="4"/>
        <v>-8.4114186582022923E-2</v>
      </c>
      <c r="P28" s="1">
        <f t="shared" si="5"/>
        <v>7.7783677290633166E-2</v>
      </c>
      <c r="T28">
        <v>45.564399999999999</v>
      </c>
      <c r="U28">
        <v>77.898200000000003</v>
      </c>
      <c r="V28">
        <v>43.838500000000003</v>
      </c>
      <c r="W28">
        <v>29.634599999999999</v>
      </c>
      <c r="X28">
        <v>15.7729</v>
      </c>
      <c r="Y28">
        <v>22.8443</v>
      </c>
      <c r="AD28">
        <v>3.6850176153830905E-2</v>
      </c>
      <c r="AE28">
        <v>0.20737083604044446</v>
      </c>
      <c r="AF28">
        <v>0.38043892469239149</v>
      </c>
      <c r="AG28">
        <v>-1.3350933186959433E-2</v>
      </c>
      <c r="AH28">
        <v>0.36261971124454156</v>
      </c>
      <c r="AI28">
        <v>1.1055265854753733E-2</v>
      </c>
    </row>
    <row r="29" spans="1:39" x14ac:dyDescent="0.2">
      <c r="A29" s="1">
        <v>26</v>
      </c>
      <c r="B29" s="1">
        <v>26.5686</v>
      </c>
      <c r="C29" s="1">
        <v>21.371600000000001</v>
      </c>
      <c r="D29" s="1">
        <v>33.203800000000001</v>
      </c>
      <c r="E29" s="1">
        <v>42.203600000000002</v>
      </c>
      <c r="F29" s="1">
        <v>88.916799999999995</v>
      </c>
      <c r="G29" s="1">
        <v>18.043199999999999</v>
      </c>
      <c r="H29" s="1"/>
      <c r="I29" s="1"/>
      <c r="J29" s="1"/>
      <c r="K29" s="1">
        <f t="shared" si="0"/>
        <v>8.3241823954075186E-2</v>
      </c>
      <c r="L29" s="1">
        <f t="shared" si="1"/>
        <v>8.6370493736300319E-2</v>
      </c>
      <c r="M29" s="1">
        <f t="shared" si="2"/>
        <v>-5.7182350353345401E-2</v>
      </c>
      <c r="N29" s="1">
        <f t="shared" si="3"/>
        <v>-9.9749391182797298E-2</v>
      </c>
      <c r="O29" s="1">
        <f t="shared" si="4"/>
        <v>1.4518546825969401E-2</v>
      </c>
      <c r="P29" s="1">
        <f t="shared" si="5"/>
        <v>0.44315563120795776</v>
      </c>
      <c r="T29">
        <v>36.542400000000001</v>
      </c>
      <c r="U29">
        <v>60.839700000000001</v>
      </c>
      <c r="V29">
        <v>34.269199999999998</v>
      </c>
      <c r="W29">
        <v>22.933599999999998</v>
      </c>
      <c r="X29">
        <v>10.193199999999999</v>
      </c>
      <c r="Y29">
        <v>24.1798</v>
      </c>
      <c r="AD29">
        <v>-0.16845182034474826</v>
      </c>
      <c r="AE29">
        <v>-5.7024687945936792E-2</v>
      </c>
      <c r="AF29">
        <v>7.9109403790469462E-2</v>
      </c>
      <c r="AG29">
        <v>-0.23645282748329499</v>
      </c>
      <c r="AH29">
        <v>-0.119410175639365</v>
      </c>
      <c r="AI29">
        <v>7.0162540209801741E-2</v>
      </c>
    </row>
    <row r="30" spans="1:39" x14ac:dyDescent="0.2">
      <c r="A30" s="1">
        <v>27</v>
      </c>
      <c r="B30" s="1">
        <v>20.1709</v>
      </c>
      <c r="C30" s="1">
        <v>17.1904</v>
      </c>
      <c r="D30" s="1">
        <v>34.588500000000003</v>
      </c>
      <c r="E30" s="1">
        <v>41.212800000000001</v>
      </c>
      <c r="F30" s="1">
        <v>89.004199999999997</v>
      </c>
      <c r="G30" s="1">
        <v>11.956799999999999</v>
      </c>
      <c r="H30" s="1"/>
      <c r="I30" s="1"/>
      <c r="J30" s="1"/>
      <c r="K30" s="1">
        <f t="shared" si="0"/>
        <v>-0.17760203748804021</v>
      </c>
      <c r="L30" s="1">
        <f t="shared" si="1"/>
        <v>-0.12617008855095094</v>
      </c>
      <c r="M30" s="1">
        <f t="shared" si="2"/>
        <v>-1.7863971147780839E-2</v>
      </c>
      <c r="N30" s="1">
        <f t="shared" si="3"/>
        <v>-0.12088427785635321</v>
      </c>
      <c r="O30" s="1">
        <f t="shared" si="4"/>
        <v>1.5515759062493794E-2</v>
      </c>
      <c r="P30" s="1">
        <f t="shared" si="5"/>
        <v>-4.3655047262829774E-2</v>
      </c>
      <c r="T30">
        <v>39.305799999999998</v>
      </c>
      <c r="U30">
        <v>59.570999999999998</v>
      </c>
      <c r="V30">
        <v>31.5808</v>
      </c>
      <c r="W30">
        <v>33.787399999999998</v>
      </c>
      <c r="X30">
        <v>10.694900000000001</v>
      </c>
      <c r="Y30">
        <v>27.467099999999999</v>
      </c>
      <c r="AD30">
        <v>-0.10556869718755771</v>
      </c>
      <c r="AE30">
        <v>-7.6688703028243127E-2</v>
      </c>
      <c r="AF30">
        <v>-5.5461388294427618E-3</v>
      </c>
      <c r="AG30">
        <v>0.1249116465226096</v>
      </c>
      <c r="AH30">
        <v>-7.6068348256233903E-2</v>
      </c>
      <c r="AI30">
        <v>0.21565362443844216</v>
      </c>
    </row>
    <row r="31" spans="1:39" x14ac:dyDescent="0.2">
      <c r="A31" s="1">
        <v>28</v>
      </c>
      <c r="B31" s="1">
        <v>28.470600000000001</v>
      </c>
      <c r="C31" s="1">
        <v>18.052800000000001</v>
      </c>
      <c r="D31" s="1">
        <v>32.365400000000001</v>
      </c>
      <c r="E31" s="1">
        <v>46.692999999999998</v>
      </c>
      <c r="F31" s="1">
        <v>86.822299999999998</v>
      </c>
      <c r="G31" s="1">
        <v>14.4618</v>
      </c>
      <c r="H31" s="1"/>
      <c r="I31" s="1"/>
      <c r="J31" s="1"/>
      <c r="K31" s="1">
        <f t="shared" si="0"/>
        <v>0.16078922762459799</v>
      </c>
      <c r="L31" s="1">
        <f t="shared" si="1"/>
        <v>-8.2332195562209512E-2</v>
      </c>
      <c r="M31" s="1">
        <f t="shared" si="2"/>
        <v>-8.0988611006154884E-2</v>
      </c>
      <c r="N31" s="1">
        <f t="shared" si="3"/>
        <v>-3.9854022523755682E-3</v>
      </c>
      <c r="O31" s="1">
        <f t="shared" si="4"/>
        <v>-9.3791766225463959E-3</v>
      </c>
      <c r="P31" s="1">
        <f t="shared" si="5"/>
        <v>0.15670325149658848</v>
      </c>
      <c r="T31">
        <v>43.664499999999997</v>
      </c>
      <c r="U31">
        <v>62.056800000000003</v>
      </c>
      <c r="V31">
        <v>41.426900000000003</v>
      </c>
      <c r="W31">
        <v>32.701000000000001</v>
      </c>
      <c r="X31">
        <v>10.7898</v>
      </c>
      <c r="Y31">
        <v>28.346499999999999</v>
      </c>
      <c r="AD31">
        <v>-6.3833932484802383E-3</v>
      </c>
      <c r="AE31">
        <v>-3.8160438906230776E-2</v>
      </c>
      <c r="AF31">
        <v>0.30449959029937684</v>
      </c>
      <c r="AG31">
        <v>8.8741239424633411E-2</v>
      </c>
      <c r="AH31">
        <v>-6.7869943993409329E-2</v>
      </c>
      <c r="AI31">
        <v>0.25457458068541278</v>
      </c>
    </row>
    <row r="32" spans="1:39" x14ac:dyDescent="0.2">
      <c r="A32" s="1">
        <v>29</v>
      </c>
      <c r="B32" s="1">
        <v>27.543399999999998</v>
      </c>
      <c r="C32" s="1">
        <v>20.848600000000001</v>
      </c>
      <c r="D32" s="1">
        <v>37.219200000000001</v>
      </c>
      <c r="E32" s="1">
        <v>43.039499999999997</v>
      </c>
      <c r="F32" s="1">
        <v>89.193200000000004</v>
      </c>
      <c r="G32" s="1">
        <v>8.3454999999999995</v>
      </c>
      <c r="H32" s="1"/>
      <c r="I32" s="1"/>
      <c r="J32" s="1"/>
      <c r="K32" s="1">
        <f t="shared" si="0"/>
        <v>0.12298588762285828</v>
      </c>
      <c r="L32" s="1">
        <f t="shared" si="1"/>
        <v>5.9785129597719928E-2</v>
      </c>
      <c r="M32" s="1">
        <f t="shared" si="2"/>
        <v>5.6834418522240415E-2</v>
      </c>
      <c r="N32" s="1">
        <f t="shared" si="3"/>
        <v>-8.191869702613068E-2</v>
      </c>
      <c r="O32" s="1">
        <f t="shared" si="4"/>
        <v>1.7672201999600342E-2</v>
      </c>
      <c r="P32" s="1">
        <f t="shared" si="5"/>
        <v>-0.3324989292228645</v>
      </c>
      <c r="T32">
        <v>41.043999999999997</v>
      </c>
      <c r="U32">
        <v>66.636099999999999</v>
      </c>
      <c r="V32">
        <v>24.7654</v>
      </c>
      <c r="W32">
        <v>30.0731</v>
      </c>
      <c r="X32">
        <v>9.4136000000000006</v>
      </c>
      <c r="Y32">
        <v>16.517499999999998</v>
      </c>
      <c r="AD32">
        <v>-6.6014725749536193E-2</v>
      </c>
      <c r="AE32">
        <v>3.28156975061639E-2</v>
      </c>
      <c r="AF32">
        <v>-0.22015757506354119</v>
      </c>
      <c r="AG32">
        <v>1.2484073068390153E-3</v>
      </c>
      <c r="AH32">
        <v>-0.18675976429371788</v>
      </c>
      <c r="AI32">
        <v>-0.26895963746948287</v>
      </c>
    </row>
    <row r="33" spans="1:35" x14ac:dyDescent="0.2">
      <c r="A33" s="1">
        <v>30</v>
      </c>
      <c r="B33" s="1">
        <v>18.8095</v>
      </c>
      <c r="C33" s="1">
        <v>21.305</v>
      </c>
      <c r="D33" s="1">
        <v>38.169199999999996</v>
      </c>
      <c r="E33" s="1">
        <v>50.115499999999997</v>
      </c>
      <c r="F33" s="1">
        <v>88.155199999999994</v>
      </c>
      <c r="G33" s="1">
        <v>11.827199999999999</v>
      </c>
      <c r="H33" s="1"/>
      <c r="I33" s="1"/>
      <c r="J33" s="1"/>
      <c r="K33" s="1">
        <f t="shared" si="0"/>
        <v>-0.23310836522571091</v>
      </c>
      <c r="L33" s="1">
        <f t="shared" si="1"/>
        <v>8.2985053484618709E-2</v>
      </c>
      <c r="M33" s="1">
        <f t="shared" si="2"/>
        <v>8.3809546885991487E-2</v>
      </c>
      <c r="N33" s="1">
        <f t="shared" si="3"/>
        <v>6.9020400775728089E-2</v>
      </c>
      <c r="O33" s="1">
        <f t="shared" si="4"/>
        <v>5.8288804719996258E-3</v>
      </c>
      <c r="P33" s="1">
        <f t="shared" si="5"/>
        <v>-5.4020889785472717E-2</v>
      </c>
      <c r="T33">
        <v>38.200200000000002</v>
      </c>
      <c r="U33">
        <v>64.063400000000001</v>
      </c>
      <c r="V33">
        <v>22.542300000000001</v>
      </c>
      <c r="W33">
        <v>39.823900000000002</v>
      </c>
      <c r="X33">
        <v>10.610200000000001</v>
      </c>
      <c r="Y33">
        <v>21.9057</v>
      </c>
      <c r="AD33">
        <v>-0.13072740782032519</v>
      </c>
      <c r="AE33">
        <v>-7.0594594279019506E-3</v>
      </c>
      <c r="AF33">
        <v>-0.29016119684539171</v>
      </c>
      <c r="AG33">
        <v>0.32588979678672397</v>
      </c>
      <c r="AH33">
        <v>-8.338557524318066E-2</v>
      </c>
      <c r="AI33">
        <v>-3.0485795702451909E-2</v>
      </c>
    </row>
    <row r="34" spans="1:35" x14ac:dyDescent="0.2">
      <c r="A34" s="1">
        <v>31</v>
      </c>
      <c r="B34" s="1">
        <v>26.3081</v>
      </c>
      <c r="C34" s="1">
        <v>23.7959</v>
      </c>
      <c r="D34" s="1">
        <v>34.35</v>
      </c>
      <c r="E34" s="1">
        <v>47.155000000000001</v>
      </c>
      <c r="F34" s="1">
        <v>88.770099999999999</v>
      </c>
      <c r="G34" s="1">
        <v>11.189399999999999</v>
      </c>
      <c r="H34" s="1"/>
      <c r="I34" s="1"/>
      <c r="J34" s="1"/>
      <c r="K34" s="1">
        <f t="shared" si="0"/>
        <v>7.2620846742628697E-2</v>
      </c>
      <c r="L34" s="1">
        <f t="shared" si="1"/>
        <v>0.20960356884368167</v>
      </c>
      <c r="M34" s="1">
        <f t="shared" si="2"/>
        <v>-2.4636148110680534E-2</v>
      </c>
      <c r="N34" s="1">
        <f t="shared" si="3"/>
        <v>5.8695812389273202E-3</v>
      </c>
      <c r="O34" s="1">
        <f t="shared" si="4"/>
        <v>1.2844736355739194E-2</v>
      </c>
      <c r="P34" s="1">
        <f t="shared" si="5"/>
        <v>-0.10503427220014618</v>
      </c>
      <c r="T34">
        <v>43.210099999999997</v>
      </c>
      <c r="U34">
        <v>68.464100000000002</v>
      </c>
      <c r="V34">
        <v>38.4</v>
      </c>
      <c r="W34">
        <v>27.956800000000001</v>
      </c>
      <c r="X34">
        <v>14.3254</v>
      </c>
      <c r="Y34">
        <v>20.7544</v>
      </c>
      <c r="AD34">
        <v>-1.6723586909415101E-2</v>
      </c>
      <c r="AE34">
        <v>6.1148494519213441E-2</v>
      </c>
      <c r="AF34">
        <v>0.20918495633262604</v>
      </c>
      <c r="AG34">
        <v>-6.9211306004507742E-2</v>
      </c>
      <c r="AH34">
        <v>0.23757028900598848</v>
      </c>
      <c r="AI34">
        <v>-8.1440647791532206E-2</v>
      </c>
    </row>
    <row r="35" spans="1:35" x14ac:dyDescent="0.2">
      <c r="A35" s="1">
        <v>32</v>
      </c>
      <c r="B35" s="1">
        <v>27.943999999999999</v>
      </c>
      <c r="C35" s="1">
        <v>11.098599999999999</v>
      </c>
      <c r="D35" s="1">
        <v>32.788499999999999</v>
      </c>
      <c r="E35" s="1">
        <v>37.234000000000002</v>
      </c>
      <c r="F35" s="1">
        <v>92.860399999999998</v>
      </c>
      <c r="G35" s="1">
        <v>11.7841</v>
      </c>
      <c r="H35" s="1"/>
      <c r="I35" s="1"/>
      <c r="J35" s="1"/>
      <c r="K35" s="1">
        <f t="shared" si="0"/>
        <v>0.13931895277028808</v>
      </c>
      <c r="L35" s="1">
        <f t="shared" si="1"/>
        <v>-0.43583112346376962</v>
      </c>
      <c r="M35" s="1">
        <f t="shared" si="2"/>
        <v>-6.8974740679099006E-2</v>
      </c>
      <c r="N35" s="1">
        <f t="shared" si="3"/>
        <v>-0.20575659022690657</v>
      </c>
      <c r="O35" s="1">
        <f t="shared" si="4"/>
        <v>5.9514040830059706E-2</v>
      </c>
      <c r="P35" s="1">
        <f t="shared" si="5"/>
        <v>-5.7468172291073809E-2</v>
      </c>
      <c r="T35">
        <v>53.758000000000003</v>
      </c>
      <c r="U35">
        <v>67.637699999999995</v>
      </c>
      <c r="V35">
        <v>27.061499999999999</v>
      </c>
      <c r="W35">
        <v>35.704300000000003</v>
      </c>
      <c r="X35">
        <v>12.3729</v>
      </c>
      <c r="Y35">
        <v>16.774100000000001</v>
      </c>
      <c r="AD35">
        <v>0.22330134424413897</v>
      </c>
      <c r="AE35">
        <v>4.8339838364079804E-2</v>
      </c>
      <c r="AF35">
        <v>-0.14785524229699584</v>
      </c>
      <c r="AG35">
        <v>0.18873257193324186</v>
      </c>
      <c r="AH35">
        <v>6.8893952618579182E-2</v>
      </c>
      <c r="AI35">
        <v>-0.2576028972227547</v>
      </c>
    </row>
    <row r="36" spans="1:35" x14ac:dyDescent="0.2">
      <c r="A36" s="1">
        <v>33</v>
      </c>
      <c r="B36" s="1">
        <v>24.395</v>
      </c>
      <c r="C36" s="1">
        <v>17.353200000000001</v>
      </c>
      <c r="D36" s="1">
        <v>56.111499999999999</v>
      </c>
      <c r="E36" s="1">
        <v>49.4529</v>
      </c>
      <c r="F36" s="1">
        <v>85.774299999999997</v>
      </c>
      <c r="G36" s="1">
        <v>10.7209</v>
      </c>
      <c r="H36" s="1"/>
      <c r="I36" s="1"/>
      <c r="J36" s="1"/>
      <c r="K36" s="1">
        <f t="shared" si="0"/>
        <v>-5.3791206401668252E-3</v>
      </c>
      <c r="L36" s="1">
        <f t="shared" si="1"/>
        <v>-0.11789456793572932</v>
      </c>
      <c r="M36" s="1">
        <f t="shared" si="2"/>
        <v>0.59327885808697367</v>
      </c>
      <c r="N36" s="1">
        <f t="shared" si="3"/>
        <v>5.4886391984954881E-2</v>
      </c>
      <c r="O36" s="1">
        <f t="shared" si="4"/>
        <v>-2.1336595660046823E-2</v>
      </c>
      <c r="P36" s="1">
        <f t="shared" si="5"/>
        <v>-0.14250647298608915</v>
      </c>
      <c r="T36">
        <v>37.380600000000001</v>
      </c>
      <c r="U36">
        <v>73.036699999999996</v>
      </c>
      <c r="V36">
        <v>29.319199999999999</v>
      </c>
      <c r="W36">
        <v>26.661100000000001</v>
      </c>
      <c r="X36">
        <v>12.3119</v>
      </c>
      <c r="Y36">
        <v>18.8048</v>
      </c>
      <c r="AD36">
        <v>-0.14937798599924737</v>
      </c>
      <c r="AE36">
        <v>0.13202078534080533</v>
      </c>
      <c r="AF36">
        <v>-7.6762094486783103E-2</v>
      </c>
      <c r="AG36">
        <v>-0.11235010983076681</v>
      </c>
      <c r="AH36">
        <v>6.3624166949113395E-2</v>
      </c>
      <c r="AI36">
        <v>-0.16772708888670379</v>
      </c>
    </row>
    <row r="37" spans="1:35" x14ac:dyDescent="0.2">
      <c r="A37" s="1">
        <v>34</v>
      </c>
      <c r="B37" s="1">
        <v>29.537800000000001</v>
      </c>
      <c r="C37" s="1">
        <v>19.665099999999999</v>
      </c>
      <c r="D37" s="1">
        <v>33.280799999999999</v>
      </c>
      <c r="E37" s="1">
        <v>47.650500000000001</v>
      </c>
      <c r="F37" s="1">
        <v>74.177700000000002</v>
      </c>
      <c r="G37" s="1">
        <v>15.385400000000001</v>
      </c>
      <c r="H37" s="1"/>
      <c r="I37" s="1"/>
      <c r="J37" s="1"/>
      <c r="K37" s="1">
        <f t="shared" si="0"/>
        <v>0.20430057841175986</v>
      </c>
      <c r="L37" s="1">
        <f t="shared" si="1"/>
        <v>-3.7505865851328736E-4</v>
      </c>
      <c r="M37" s="1">
        <f t="shared" si="2"/>
        <v>-5.4995945212283515E-2</v>
      </c>
      <c r="N37" s="1">
        <f t="shared" si="3"/>
        <v>1.643915768901508E-2</v>
      </c>
      <c r="O37" s="1">
        <f t="shared" si="4"/>
        <v>-0.15365091399046393</v>
      </c>
      <c r="P37" s="1">
        <f t="shared" si="5"/>
        <v>0.23057587614097921</v>
      </c>
      <c r="T37">
        <v>46.804200000000002</v>
      </c>
      <c r="U37">
        <v>62.3322</v>
      </c>
      <c r="V37">
        <v>32.280799999999999</v>
      </c>
      <c r="W37">
        <v>20.182700000000001</v>
      </c>
      <c r="X37">
        <v>12.366099999999999</v>
      </c>
      <c r="Y37">
        <v>19.5504</v>
      </c>
      <c r="AD37">
        <v>6.5062702784172186E-2</v>
      </c>
      <c r="AE37">
        <v>-3.3891920143980354E-2</v>
      </c>
      <c r="AF37">
        <v>1.6496295270370713E-2</v>
      </c>
      <c r="AG37">
        <v>-0.32804079957996546</v>
      </c>
      <c r="AH37">
        <v>6.8306501101327244E-2</v>
      </c>
      <c r="AI37">
        <v>-0.13472792470914946</v>
      </c>
    </row>
    <row r="38" spans="1:35" x14ac:dyDescent="0.2">
      <c r="A38" s="1">
        <v>35</v>
      </c>
      <c r="B38" s="1">
        <v>30.333300000000001</v>
      </c>
      <c r="C38" s="1">
        <v>21.415099999999999</v>
      </c>
      <c r="D38" s="1">
        <v>34.950000000000003</v>
      </c>
      <c r="E38" s="1">
        <v>42.091200000000001</v>
      </c>
      <c r="F38" s="1">
        <v>90.894199999999998</v>
      </c>
      <c r="G38" s="1">
        <v>17.9468</v>
      </c>
      <c r="H38" s="1"/>
      <c r="I38" s="1"/>
      <c r="J38" s="1"/>
      <c r="K38" s="1">
        <f t="shared" si="0"/>
        <v>0.23673431112464149</v>
      </c>
      <c r="L38" s="1">
        <f t="shared" si="1"/>
        <v>8.8581704711497636E-2</v>
      </c>
      <c r="M38" s="1">
        <f t="shared" si="2"/>
        <v>-7.5992249335744789E-3</v>
      </c>
      <c r="N38" s="1">
        <f t="shared" si="3"/>
        <v>-0.10214701054301904</v>
      </c>
      <c r="O38" s="1">
        <f t="shared" si="4"/>
        <v>3.708018843355846E-2</v>
      </c>
      <c r="P38" s="1">
        <f t="shared" si="5"/>
        <v>0.43544523599821416</v>
      </c>
      <c r="T38">
        <v>40.976900000000001</v>
      </c>
      <c r="U38">
        <v>65.150300000000001</v>
      </c>
      <c r="V38">
        <v>24.361499999999999</v>
      </c>
      <c r="W38">
        <v>33.913600000000002</v>
      </c>
      <c r="X38">
        <v>12.328799999999999</v>
      </c>
      <c r="Y38">
        <v>20.651299999999999</v>
      </c>
      <c r="AD38">
        <v>-6.7541633748322921E-2</v>
      </c>
      <c r="AE38">
        <v>9.7867752950102482E-3</v>
      </c>
      <c r="AF38">
        <v>-0.2328760595391336</v>
      </c>
      <c r="AG38">
        <v>0.12911332672857861</v>
      </c>
      <c r="AH38">
        <v>6.5084156749342412E-2</v>
      </c>
      <c r="AI38">
        <v>-8.6003702816620578E-2</v>
      </c>
    </row>
    <row r="39" spans="1:35" x14ac:dyDescent="0.2">
      <c r="A39" s="1">
        <v>36</v>
      </c>
      <c r="B39" s="1">
        <v>24.5182</v>
      </c>
      <c r="C39" s="1">
        <v>19.077999999999999</v>
      </c>
      <c r="D39" s="1">
        <v>40.669199999999996</v>
      </c>
      <c r="E39" s="1">
        <v>43.054699999999997</v>
      </c>
      <c r="F39" s="1">
        <v>91.506299999999996</v>
      </c>
      <c r="G39" s="1">
        <v>12.910299999999999</v>
      </c>
      <c r="H39" s="1"/>
      <c r="I39" s="1"/>
      <c r="J39" s="1"/>
      <c r="K39" s="1">
        <f t="shared" si="0"/>
        <v>-3.56071148995188E-4</v>
      </c>
      <c r="L39" s="1">
        <f t="shared" si="1"/>
        <v>-3.0218781958246642E-2</v>
      </c>
      <c r="M39" s="1">
        <f t="shared" si="2"/>
        <v>0.15479672679059989</v>
      </c>
      <c r="N39" s="1">
        <f t="shared" si="3"/>
        <v>-8.1594463803040182E-2</v>
      </c>
      <c r="O39" s="1">
        <f t="shared" si="4"/>
        <v>4.4064097014525995E-2</v>
      </c>
      <c r="P39" s="1">
        <f t="shared" si="5"/>
        <v>3.2609079630226218E-2</v>
      </c>
      <c r="T39">
        <v>50.576500000000003</v>
      </c>
      <c r="U39">
        <v>62.377299999999998</v>
      </c>
      <c r="V39">
        <v>33.607700000000001</v>
      </c>
      <c r="W39">
        <v>35.485100000000003</v>
      </c>
      <c r="X39">
        <v>11.9085</v>
      </c>
      <c r="Y39">
        <v>23.548200000000001</v>
      </c>
      <c r="AD39">
        <v>0.15090405962207848</v>
      </c>
      <c r="AE39">
        <v>-3.3192899823800665E-2</v>
      </c>
      <c r="AF39">
        <v>5.8279303566145815E-2</v>
      </c>
      <c r="AG39">
        <v>0.18143456637739094</v>
      </c>
      <c r="AH39">
        <v>2.8774469587433082E-2</v>
      </c>
      <c r="AI39">
        <v>4.2208849095875675E-2</v>
      </c>
    </row>
    <row r="40" spans="1:35" x14ac:dyDescent="0.2">
      <c r="A40" s="1">
        <v>37</v>
      </c>
      <c r="B40" s="1">
        <v>28.182099999999998</v>
      </c>
      <c r="C40" s="1">
        <v>20.619299999999999</v>
      </c>
      <c r="D40" s="1">
        <v>36.192300000000003</v>
      </c>
      <c r="E40" s="1">
        <v>48.768999999999998</v>
      </c>
      <c r="F40" s="1">
        <v>91.677000000000007</v>
      </c>
      <c r="G40" s="1">
        <v>7.2027000000000001</v>
      </c>
      <c r="H40" s="1"/>
      <c r="I40" s="1"/>
      <c r="J40" s="1"/>
      <c r="K40" s="1">
        <f t="shared" si="0"/>
        <v>0.14902664825606696</v>
      </c>
      <c r="L40" s="1">
        <f t="shared" si="1"/>
        <v>4.812925197443782E-2</v>
      </c>
      <c r="M40" s="1">
        <f t="shared" si="2"/>
        <v>2.7675724504623533E-2</v>
      </c>
      <c r="N40" s="1">
        <f t="shared" si="3"/>
        <v>4.0298030059192955E-2</v>
      </c>
      <c r="O40" s="1">
        <f t="shared" si="4"/>
        <v>4.6011741508515926E-2</v>
      </c>
      <c r="P40" s="1">
        <f t="shared" si="5"/>
        <v>-0.42390390480061418</v>
      </c>
      <c r="T40">
        <v>53.274999999999999</v>
      </c>
      <c r="U40">
        <v>61.222000000000001</v>
      </c>
      <c r="V40">
        <v>24.5808</v>
      </c>
      <c r="W40">
        <v>32.485100000000003</v>
      </c>
      <c r="X40">
        <v>6.8914999999999997</v>
      </c>
      <c r="Y40">
        <v>22.657900000000001</v>
      </c>
      <c r="AD40">
        <v>0.21231033733781945</v>
      </c>
      <c r="AE40">
        <v>-5.109928953341554E-2</v>
      </c>
      <c r="AF40">
        <v>-0.22597047982757773</v>
      </c>
      <c r="AG40">
        <v>8.1553103477971969E-2</v>
      </c>
      <c r="AH40">
        <v>-0.40464380424387664</v>
      </c>
      <c r="AI40">
        <v>2.8054748103651939E-3</v>
      </c>
    </row>
    <row r="41" spans="1:35" x14ac:dyDescent="0.2">
      <c r="A41" s="1">
        <v>38</v>
      </c>
      <c r="B41" s="1">
        <v>25.7227</v>
      </c>
      <c r="C41" s="1">
        <v>17.9495</v>
      </c>
      <c r="D41" s="1">
        <v>44.938499999999998</v>
      </c>
      <c r="E41" s="1">
        <v>55.787199999999999</v>
      </c>
      <c r="F41" s="1">
        <v>90.788399999999996</v>
      </c>
      <c r="G41" s="1">
        <v>10.003299999999999</v>
      </c>
      <c r="H41" s="1"/>
      <c r="I41" s="1"/>
      <c r="J41" s="1"/>
      <c r="K41" s="1">
        <f t="shared" si="0"/>
        <v>4.8753207358441519E-2</v>
      </c>
      <c r="L41" s="1">
        <f t="shared" si="1"/>
        <v>-8.7583186222850773E-2</v>
      </c>
      <c r="M41" s="1">
        <f t="shared" si="2"/>
        <v>0.27602295365729779</v>
      </c>
      <c r="N41" s="1">
        <f t="shared" si="3"/>
        <v>0.19000418836798397</v>
      </c>
      <c r="O41" s="1">
        <f t="shared" si="4"/>
        <v>3.5873036778818417E-2</v>
      </c>
      <c r="P41" s="1">
        <f t="shared" si="5"/>
        <v>-0.19990252695405669</v>
      </c>
      <c r="T41">
        <v>49.600700000000003</v>
      </c>
      <c r="U41">
        <v>61.617699999999999</v>
      </c>
      <c r="V41">
        <v>31.523099999999999</v>
      </c>
      <c r="W41">
        <v>28.750800000000002</v>
      </c>
      <c r="X41">
        <v>11.6508</v>
      </c>
      <c r="Y41">
        <v>18.111799999999999</v>
      </c>
      <c r="AD41">
        <v>0.12869903987220999</v>
      </c>
      <c r="AE41">
        <v>-4.4966199939288833E-2</v>
      </c>
      <c r="AF41">
        <v>-7.3630651830988341E-3</v>
      </c>
      <c r="AG41">
        <v>-4.2776012157128174E-2</v>
      </c>
      <c r="AH41">
        <v>6.5117848821653048E-3</v>
      </c>
      <c r="AI41">
        <v>-0.19839825408928585</v>
      </c>
    </row>
    <row r="42" spans="1:35" x14ac:dyDescent="0.2">
      <c r="A42" s="1">
        <v>39</v>
      </c>
      <c r="B42" s="1">
        <v>26.806699999999999</v>
      </c>
      <c r="C42" s="1">
        <v>22.789000000000001</v>
      </c>
      <c r="D42" s="1">
        <v>50.407699999999998</v>
      </c>
      <c r="E42" s="1">
        <v>51.133699999999997</v>
      </c>
      <c r="F42" s="1">
        <v>77.878699999999995</v>
      </c>
      <c r="G42" s="1">
        <v>12.1495</v>
      </c>
      <c r="H42" s="1"/>
      <c r="I42" s="1"/>
      <c r="J42" s="1"/>
      <c r="K42" s="1">
        <f t="shared" si="0"/>
        <v>9.2949519439854064E-2</v>
      </c>
      <c r="L42" s="1">
        <f t="shared" si="1"/>
        <v>0.15842038882238807</v>
      </c>
      <c r="M42" s="1">
        <f t="shared" si="2"/>
        <v>0.43132018739101152</v>
      </c>
      <c r="N42" s="1">
        <f t="shared" si="3"/>
        <v>9.0739760496170802E-2</v>
      </c>
      <c r="O42" s="1">
        <f t="shared" si="4"/>
        <v>-0.11142342557654321</v>
      </c>
      <c r="P42" s="1">
        <f t="shared" si="5"/>
        <v>-2.8242255178622208E-2</v>
      </c>
      <c r="T42">
        <v>46.014299999999999</v>
      </c>
      <c r="U42">
        <v>59.467399999999998</v>
      </c>
      <c r="V42">
        <v>33.115400000000001</v>
      </c>
      <c r="W42">
        <v>26.2226</v>
      </c>
      <c r="X42">
        <v>9.1119000000000003</v>
      </c>
      <c r="Y42">
        <v>23.061399999999999</v>
      </c>
      <c r="AD42">
        <v>4.7087969129303159E-2</v>
      </c>
      <c r="AE42">
        <v>-7.8294434850208081E-2</v>
      </c>
      <c r="AF42">
        <v>4.2777174555662691E-2</v>
      </c>
      <c r="AG42">
        <v>-0.12694945032456526</v>
      </c>
      <c r="AH42">
        <v>-0.21282360587532168</v>
      </c>
      <c r="AI42">
        <v>2.0663793943470198E-2</v>
      </c>
    </row>
    <row r="43" spans="1:35" x14ac:dyDescent="0.2">
      <c r="A43" s="1">
        <v>40</v>
      </c>
      <c r="B43" s="1">
        <v>23.512599999999999</v>
      </c>
      <c r="C43" s="1">
        <v>20.426600000000001</v>
      </c>
      <c r="D43" s="1">
        <v>31.611499999999999</v>
      </c>
      <c r="E43" s="1">
        <v>40.088099999999997</v>
      </c>
      <c r="F43" s="1">
        <v>77.703800000000001</v>
      </c>
      <c r="G43" s="1">
        <v>13.206</v>
      </c>
      <c r="H43" s="1"/>
      <c r="I43" s="1"/>
      <c r="J43" s="1"/>
      <c r="K43" s="1">
        <f t="shared" si="0"/>
        <v>-4.1355897190571304E-2</v>
      </c>
      <c r="L43" s="1">
        <f t="shared" si="1"/>
        <v>3.8333841516494403E-2</v>
      </c>
      <c r="M43" s="1">
        <f t="shared" si="2"/>
        <v>-0.10239550497818863</v>
      </c>
      <c r="N43" s="1">
        <f t="shared" si="3"/>
        <v>-0.1448754032517392</v>
      </c>
      <c r="O43" s="1">
        <f t="shared" si="4"/>
        <v>-0.11341899102469087</v>
      </c>
      <c r="P43" s="1">
        <f t="shared" si="5"/>
        <v>5.6260157052645372E-2</v>
      </c>
      <c r="T43">
        <v>51.630400000000002</v>
      </c>
      <c r="U43">
        <v>73.565899999999999</v>
      </c>
      <c r="V43">
        <v>35.342300000000002</v>
      </c>
      <c r="W43">
        <v>26.156099999999999</v>
      </c>
      <c r="X43">
        <v>13.6</v>
      </c>
      <c r="Y43">
        <v>21.706099999999999</v>
      </c>
      <c r="AD43">
        <v>0.17488630015742013</v>
      </c>
      <c r="AE43">
        <v>0.14022303708003175</v>
      </c>
      <c r="AF43">
        <v>0.11290045526548367</v>
      </c>
      <c r="AG43">
        <v>-0.12916348941883576</v>
      </c>
      <c r="AH43">
        <v>0.17490303450384931</v>
      </c>
      <c r="AI43">
        <v>-3.9319799417365874E-2</v>
      </c>
    </row>
    <row r="44" spans="1:35" x14ac:dyDescent="0.2">
      <c r="A44" s="1">
        <v>41</v>
      </c>
      <c r="B44" s="1">
        <v>20.941199999999998</v>
      </c>
      <c r="C44" s="1">
        <v>14.2752</v>
      </c>
      <c r="D44" s="1">
        <v>43.219200000000001</v>
      </c>
      <c r="E44" s="1">
        <v>56.717300000000002</v>
      </c>
      <c r="F44" s="1">
        <v>78.378</v>
      </c>
      <c r="G44" s="1">
        <v>9.3223000000000003</v>
      </c>
      <c r="H44" s="1"/>
      <c r="I44" s="1"/>
      <c r="J44" s="1"/>
      <c r="K44" s="1">
        <f t="shared" si="0"/>
        <v>-0.14619574671653465</v>
      </c>
      <c r="L44" s="1">
        <f t="shared" si="1"/>
        <v>-0.27435680659452577</v>
      </c>
      <c r="M44" s="1">
        <f t="shared" si="2"/>
        <v>0.22720365029330059</v>
      </c>
      <c r="N44" s="1">
        <f t="shared" si="3"/>
        <v>0.20984427526248781</v>
      </c>
      <c r="O44" s="1">
        <f t="shared" si="4"/>
        <v>-0.10572653690724548</v>
      </c>
      <c r="P44" s="1">
        <f t="shared" si="5"/>
        <v>-0.25437119020961102</v>
      </c>
      <c r="T44">
        <v>44.037399999999998</v>
      </c>
      <c r="U44">
        <v>77.335599999999999</v>
      </c>
      <c r="V44">
        <v>30.726900000000001</v>
      </c>
      <c r="W44">
        <v>25.2226</v>
      </c>
      <c r="X44">
        <v>13.769500000000001</v>
      </c>
      <c r="Y44">
        <v>23.517499999999998</v>
      </c>
      <c r="AD44">
        <v>2.1022102201875142E-3</v>
      </c>
      <c r="AE44">
        <v>0.19865090628139537</v>
      </c>
      <c r="AF44">
        <v>-3.2434759512058091E-2</v>
      </c>
      <c r="AG44">
        <v>-0.16024327129103824</v>
      </c>
      <c r="AH44">
        <v>0.1895461274706437</v>
      </c>
      <c r="AI44">
        <v>4.0850112051547594E-2</v>
      </c>
    </row>
    <row r="45" spans="1:35" x14ac:dyDescent="0.2">
      <c r="A45" s="1">
        <v>42</v>
      </c>
      <c r="B45" s="1">
        <v>23.081199999999999</v>
      </c>
      <c r="C45" s="1">
        <v>19.857800000000001</v>
      </c>
      <c r="D45" s="1">
        <v>34.176900000000003</v>
      </c>
      <c r="E45" s="1">
        <v>52.142899999999997</v>
      </c>
      <c r="F45" s="1">
        <v>93.1721</v>
      </c>
      <c r="G45" s="1">
        <v>15.0664</v>
      </c>
      <c r="H45" s="1"/>
      <c r="I45" s="1"/>
      <c r="J45" s="1"/>
      <c r="K45" s="1">
        <f t="shared" si="0"/>
        <v>-5.8944724710793976E-2</v>
      </c>
      <c r="L45" s="1">
        <f t="shared" si="1"/>
        <v>9.4203517994303071E-3</v>
      </c>
      <c r="M45" s="1">
        <f t="shared" si="2"/>
        <v>-2.9551300447275566E-2</v>
      </c>
      <c r="N45" s="1">
        <f t="shared" si="3"/>
        <v>0.11226714001873098</v>
      </c>
      <c r="O45" s="1">
        <f t="shared" si="4"/>
        <v>6.3070460213636895E-2</v>
      </c>
      <c r="P45" s="1">
        <f t="shared" si="5"/>
        <v>0.20506118659836262</v>
      </c>
      <c r="T45">
        <v>55.377299999999998</v>
      </c>
      <c r="U45">
        <v>68.313900000000004</v>
      </c>
      <c r="V45">
        <v>32.119199999999999</v>
      </c>
      <c r="W45">
        <v>28.232600000000001</v>
      </c>
      <c r="X45">
        <v>6.7558999999999996</v>
      </c>
      <c r="Y45">
        <v>18.0395</v>
      </c>
      <c r="AD45">
        <v>0.26014966201515966</v>
      </c>
      <c r="AE45">
        <v>5.882049336420251E-2</v>
      </c>
      <c r="AF45">
        <v>1.1407641912470911E-2</v>
      </c>
      <c r="AG45">
        <v>-6.0028870181954484E-2</v>
      </c>
      <c r="AH45">
        <v>-0.41635827861731212</v>
      </c>
      <c r="AI45">
        <v>-0.20159814621648159</v>
      </c>
    </row>
    <row r="46" spans="1:35" x14ac:dyDescent="0.2">
      <c r="A46" s="1">
        <v>43</v>
      </c>
      <c r="B46" s="1">
        <v>24.8627</v>
      </c>
      <c r="C46" s="1">
        <v>15.7454</v>
      </c>
      <c r="D46" s="1">
        <v>32.807699999999997</v>
      </c>
      <c r="E46" s="1">
        <v>52.349499999999999</v>
      </c>
      <c r="F46" s="1">
        <v>86.194599999999994</v>
      </c>
      <c r="G46" s="1">
        <v>10.4352</v>
      </c>
      <c r="H46" s="1"/>
      <c r="I46" s="1"/>
      <c r="J46" s="1"/>
      <c r="K46" s="1">
        <f t="shared" si="0"/>
        <v>1.3689712533704651E-2</v>
      </c>
      <c r="L46" s="1">
        <f t="shared" si="1"/>
        <v>-0.19962295887647427</v>
      </c>
      <c r="M46" s="1">
        <f t="shared" si="2"/>
        <v>-6.8429559137431678E-2</v>
      </c>
      <c r="N46" s="1">
        <f t="shared" si="3"/>
        <v>0.11667415211678982</v>
      </c>
      <c r="O46" s="1">
        <f t="shared" si="4"/>
        <v>-1.6541077318957709E-2</v>
      </c>
      <c r="P46" s="1">
        <f t="shared" si="5"/>
        <v>-0.16535771688052661</v>
      </c>
      <c r="T46">
        <v>44.679900000000004</v>
      </c>
      <c r="U46">
        <v>68.555899999999994</v>
      </c>
      <c r="V46">
        <v>28.942299999999999</v>
      </c>
      <c r="W46">
        <v>38.162799999999997</v>
      </c>
      <c r="X46">
        <v>10.722</v>
      </c>
      <c r="Y46">
        <v>21.9057</v>
      </c>
      <c r="AD46">
        <v>1.6722752533459322E-2</v>
      </c>
      <c r="AE46">
        <v>6.2571334106630142E-2</v>
      </c>
      <c r="AF46">
        <v>-8.8630370789954074E-2</v>
      </c>
      <c r="AG46">
        <v>0.27058543077931552</v>
      </c>
      <c r="AH46">
        <v>-7.3727181180127055E-2</v>
      </c>
      <c r="AI46">
        <v>-3.0485795702451909E-2</v>
      </c>
    </row>
    <row r="47" spans="1:35" x14ac:dyDescent="0.2">
      <c r="A47" s="1">
        <v>44</v>
      </c>
      <c r="B47" s="1">
        <v>22.159700000000001</v>
      </c>
      <c r="C47" s="1">
        <v>23.114699999999999</v>
      </c>
      <c r="D47" s="1">
        <v>36.773099999999999</v>
      </c>
      <c r="E47" s="1">
        <v>49.823700000000002</v>
      </c>
      <c r="F47" s="1">
        <v>89.633300000000006</v>
      </c>
      <c r="G47" s="1">
        <v>12.8405</v>
      </c>
      <c r="H47" s="1"/>
      <c r="I47" s="1"/>
      <c r="J47" s="1"/>
      <c r="K47" s="1">
        <f t="shared" si="0"/>
        <v>-9.6515667130555594E-2</v>
      </c>
      <c r="L47" s="1">
        <f t="shared" si="1"/>
        <v>0.17497651329645225</v>
      </c>
      <c r="M47" s="1">
        <f t="shared" si="2"/>
        <v>4.4167466140062055E-2</v>
      </c>
      <c r="N47" s="1">
        <f t="shared" si="3"/>
        <v>6.2795976137714857E-2</v>
      </c>
      <c r="O47" s="1">
        <f t="shared" si="4"/>
        <v>2.2693633410291125E-2</v>
      </c>
      <c r="P47" s="1">
        <f t="shared" si="5"/>
        <v>2.7026241604913969E-2</v>
      </c>
      <c r="T47">
        <v>47.272799999999997</v>
      </c>
      <c r="U47">
        <v>61.454099999999997</v>
      </c>
      <c r="V47">
        <v>25.923100000000002</v>
      </c>
      <c r="W47">
        <v>36.122900000000001</v>
      </c>
      <c r="X47">
        <v>15.040699999999999</v>
      </c>
      <c r="Y47">
        <v>25.313600000000001</v>
      </c>
      <c r="AD47">
        <v>7.5726027497011156E-2</v>
      </c>
      <c r="AE47">
        <v>-4.7501892275905337E-2</v>
      </c>
      <c r="AF47">
        <v>-0.18370253798160674</v>
      </c>
      <c r="AG47">
        <v>0.20266936538980737</v>
      </c>
      <c r="AH47">
        <v>0.29936500522515042</v>
      </c>
      <c r="AI47">
        <v>0.12034286792507953</v>
      </c>
    </row>
    <row r="48" spans="1:35" x14ac:dyDescent="0.2">
      <c r="A48" s="1">
        <v>45</v>
      </c>
      <c r="B48" s="1">
        <v>23.2941</v>
      </c>
      <c r="C48" s="1">
        <v>18.137599999999999</v>
      </c>
      <c r="D48" s="1">
        <v>33.138500000000001</v>
      </c>
      <c r="E48" s="1">
        <v>50.863199999999999</v>
      </c>
      <c r="F48" s="1">
        <v>85.108599999999996</v>
      </c>
      <c r="G48" s="1">
        <v>7.0598000000000001</v>
      </c>
      <c r="H48" s="1"/>
      <c r="I48" s="1"/>
      <c r="J48" s="1"/>
      <c r="K48" s="1">
        <f t="shared" si="0"/>
        <v>-5.0264471166391038E-2</v>
      </c>
      <c r="L48" s="1">
        <f t="shared" si="1"/>
        <v>-7.802160497147996E-2</v>
      </c>
      <c r="M48" s="1">
        <f t="shared" si="2"/>
        <v>-5.9036535492453794E-2</v>
      </c>
      <c r="N48" s="1">
        <f t="shared" si="3"/>
        <v>8.4969688993146136E-2</v>
      </c>
      <c r="O48" s="1">
        <f t="shared" si="4"/>
        <v>-2.8932066894077388E-2</v>
      </c>
      <c r="P48" s="1">
        <f t="shared" si="5"/>
        <v>-0.43533352591547281</v>
      </c>
      <c r="T48">
        <v>46.2607</v>
      </c>
      <c r="U48">
        <v>68.793000000000006</v>
      </c>
      <c r="V48">
        <v>33.642299999999999</v>
      </c>
      <c r="W48">
        <v>27.338899999999999</v>
      </c>
      <c r="X48">
        <v>8.7559000000000005</v>
      </c>
      <c r="Y48">
        <v>19.662299999999998</v>
      </c>
      <c r="AD48">
        <v>5.269497555107773E-2</v>
      </c>
      <c r="AE48">
        <v>6.6246228073694902E-2</v>
      </c>
      <c r="AF48">
        <v>5.9368829594507948E-2</v>
      </c>
      <c r="AG48">
        <v>-8.9783557979691495E-2</v>
      </c>
      <c r="AH48">
        <v>-0.24357842060204007</v>
      </c>
      <c r="AI48">
        <v>-0.12977539457037762</v>
      </c>
    </row>
    <row r="49" spans="1:35" x14ac:dyDescent="0.2">
      <c r="A49" s="1">
        <v>46</v>
      </c>
      <c r="B49" s="1">
        <v>24.176500000000001</v>
      </c>
      <c r="C49" s="1">
        <v>21.628399999999999</v>
      </c>
      <c r="D49" s="1">
        <v>32.426900000000003</v>
      </c>
      <c r="E49" s="1">
        <v>57.474200000000003</v>
      </c>
      <c r="F49" s="1">
        <v>93.610699999999994</v>
      </c>
      <c r="G49" s="1">
        <v>14.8073</v>
      </c>
      <c r="H49" s="1"/>
      <c r="I49" s="1"/>
      <c r="J49" s="1"/>
      <c r="K49" s="1">
        <f t="shared" si="0"/>
        <v>-1.4287694615986557E-2</v>
      </c>
      <c r="L49" s="1">
        <f t="shared" si="1"/>
        <v>9.9424263355396697E-2</v>
      </c>
      <c r="M49" s="1">
        <f t="shared" si="2"/>
        <v>-7.9242326380501452E-2</v>
      </c>
      <c r="N49" s="1">
        <f t="shared" si="3"/>
        <v>0.22598980990440798</v>
      </c>
      <c r="O49" s="1">
        <f t="shared" si="4"/>
        <v>6.8074776997842631E-2</v>
      </c>
      <c r="P49" s="1">
        <f t="shared" si="5"/>
        <v>0.18433749988835652</v>
      </c>
      <c r="T49">
        <v>43.218899999999998</v>
      </c>
      <c r="U49">
        <v>61.741199999999999</v>
      </c>
      <c r="V49">
        <v>26.7577</v>
      </c>
      <c r="W49">
        <v>24.1096</v>
      </c>
      <c r="X49">
        <v>12.488099999999999</v>
      </c>
      <c r="Y49">
        <v>20.315799999999999</v>
      </c>
      <c r="AD49">
        <v>-1.6523336680065993E-2</v>
      </c>
      <c r="AE49">
        <v>-4.3052031213297801E-2</v>
      </c>
      <c r="AF49">
        <v>-0.15742165869631489</v>
      </c>
      <c r="AG49">
        <v>-0.19729929402672269</v>
      </c>
      <c r="AH49">
        <v>7.8846072440258833E-2</v>
      </c>
      <c r="AI49">
        <v>-0.10085244152580711</v>
      </c>
    </row>
    <row r="50" spans="1:35" x14ac:dyDescent="0.2">
      <c r="A50" s="1">
        <v>47</v>
      </c>
      <c r="B50" s="1">
        <v>24.184899999999999</v>
      </c>
      <c r="C50" s="1">
        <v>12.7936</v>
      </c>
      <c r="D50" s="1">
        <v>39.884599999999999</v>
      </c>
      <c r="E50" s="1">
        <v>64.753799999999998</v>
      </c>
      <c r="F50" s="1">
        <v>92.200299999999999</v>
      </c>
      <c r="G50" s="1">
        <v>14.691000000000001</v>
      </c>
      <c r="H50" s="1"/>
      <c r="I50" s="1"/>
      <c r="J50" s="1"/>
      <c r="K50" s="1">
        <f t="shared" si="0"/>
        <v>-1.3945213968861295E-2</v>
      </c>
      <c r="L50" s="1">
        <f t="shared" si="1"/>
        <v>-0.3496701440853876</v>
      </c>
      <c r="M50" s="1">
        <f t="shared" si="2"/>
        <v>0.13251811024933766</v>
      </c>
      <c r="N50" s="1">
        <f t="shared" si="3"/>
        <v>0.38127192640503127</v>
      </c>
      <c r="O50" s="1">
        <f t="shared" si="4"/>
        <v>5.1982464201573049E-2</v>
      </c>
      <c r="P50" s="1">
        <f t="shared" si="5"/>
        <v>0.17503543595792931</v>
      </c>
      <c r="T50">
        <v>51.564399999999999</v>
      </c>
      <c r="U50">
        <v>79.0351</v>
      </c>
      <c r="V50">
        <v>37.073099999999997</v>
      </c>
      <c r="W50">
        <v>28.079699999999999</v>
      </c>
      <c r="X50">
        <v>6.4101999999999997</v>
      </c>
      <c r="Y50">
        <v>18.0943</v>
      </c>
      <c r="AD50">
        <v>0.1733844234373019</v>
      </c>
      <c r="AE50">
        <v>0.22499203785889954</v>
      </c>
      <c r="AF50">
        <v>0.16740194803685093</v>
      </c>
      <c r="AG50">
        <v>-6.5119495407728295E-2</v>
      </c>
      <c r="AH50">
        <v>-0.44622327707525189</v>
      </c>
      <c r="AI50">
        <v>-0.19917277846308837</v>
      </c>
    </row>
    <row r="51" spans="1:35" x14ac:dyDescent="0.2">
      <c r="A51" s="1">
        <v>48</v>
      </c>
      <c r="B51" s="1">
        <v>18.882400000000001</v>
      </c>
      <c r="C51" s="1">
        <v>27.637599999999999</v>
      </c>
      <c r="D51" s="1">
        <v>30.084599999999998</v>
      </c>
      <c r="E51" s="1">
        <v>50.9392</v>
      </c>
      <c r="F51" s="1">
        <v>88.722099999999998</v>
      </c>
      <c r="G51" s="1">
        <v>11.182700000000001</v>
      </c>
      <c r="H51" s="1"/>
      <c r="I51" s="1"/>
      <c r="J51" s="1"/>
      <c r="K51" s="1">
        <f t="shared" si="0"/>
        <v>-0.23013612246673029</v>
      </c>
      <c r="L51" s="1">
        <f t="shared" si="1"/>
        <v>0.40488653903715077</v>
      </c>
      <c r="M51" s="1">
        <f t="shared" si="2"/>
        <v>-0.1457516349767273</v>
      </c>
      <c r="N51" s="1">
        <f t="shared" si="3"/>
        <v>8.6590855108598555E-2</v>
      </c>
      <c r="O51" s="1">
        <f t="shared" si="4"/>
        <v>1.2297068308220071E-2</v>
      </c>
      <c r="P51" s="1">
        <f t="shared" si="5"/>
        <v>-0.10557016066389381</v>
      </c>
      <c r="T51">
        <v>51.156199999999998</v>
      </c>
      <c r="U51">
        <v>68.078500000000005</v>
      </c>
      <c r="V51">
        <v>33.376899999999999</v>
      </c>
      <c r="W51">
        <v>31.614599999999999</v>
      </c>
      <c r="X51">
        <v>8.5492000000000008</v>
      </c>
      <c r="Y51">
        <v>19.056999999999999</v>
      </c>
      <c r="AD51">
        <v>0.16409554348044975</v>
      </c>
      <c r="AE51">
        <v>5.5171948278386423E-2</v>
      </c>
      <c r="AF51">
        <v>5.101159815152153E-2</v>
      </c>
      <c r="AG51">
        <v>5.2570832326657109E-2</v>
      </c>
      <c r="AH51">
        <v>-0.26143521892791843</v>
      </c>
      <c r="AI51">
        <v>-0.15656508619681758</v>
      </c>
    </row>
    <row r="52" spans="1:35" x14ac:dyDescent="0.2">
      <c r="A52" s="1">
        <v>49</v>
      </c>
      <c r="B52" s="1">
        <v>24.176500000000001</v>
      </c>
      <c r="C52" s="1">
        <v>20.607800000000001</v>
      </c>
      <c r="D52" s="1">
        <v>38.438499999999998</v>
      </c>
      <c r="E52" s="1">
        <v>54.778100000000002</v>
      </c>
      <c r="F52" s="1">
        <v>93.129800000000003</v>
      </c>
      <c r="G52" s="1">
        <v>14.4252</v>
      </c>
      <c r="H52" s="1"/>
      <c r="I52" s="1"/>
      <c r="J52" s="1"/>
      <c r="K52" s="1">
        <f t="shared" si="0"/>
        <v>-1.4287694615986557E-2</v>
      </c>
      <c r="L52" s="1">
        <f t="shared" si="1"/>
        <v>4.7544678958006417E-2</v>
      </c>
      <c r="M52" s="1">
        <f t="shared" si="2"/>
        <v>9.1456285905315932E-2</v>
      </c>
      <c r="N52" s="1">
        <f t="shared" si="3"/>
        <v>0.16847894195873364</v>
      </c>
      <c r="O52" s="1">
        <f t="shared" si="4"/>
        <v>6.2587827746760721E-2</v>
      </c>
      <c r="P52" s="1">
        <f t="shared" si="5"/>
        <v>0.15377586078417543</v>
      </c>
      <c r="T52">
        <v>51.694200000000002</v>
      </c>
      <c r="U52">
        <v>74.7346</v>
      </c>
      <c r="V52">
        <v>37.196199999999997</v>
      </c>
      <c r="W52">
        <v>29.309000000000001</v>
      </c>
      <c r="X52">
        <v>12.4847</v>
      </c>
      <c r="Y52">
        <v>27.6952</v>
      </c>
      <c r="AD52">
        <v>0.17633811432020105</v>
      </c>
      <c r="AE52">
        <v>0.15833711797125219</v>
      </c>
      <c r="AF52">
        <v>0.17127826751926103</v>
      </c>
      <c r="AG52">
        <v>-2.4191401293642969E-2</v>
      </c>
      <c r="AH52">
        <v>7.855234668163294E-2</v>
      </c>
      <c r="AI52">
        <v>0.22574899641926321</v>
      </c>
    </row>
    <row r="53" spans="1:35" x14ac:dyDescent="0.2">
      <c r="A53" s="1">
        <v>50</v>
      </c>
      <c r="B53" s="1">
        <v>22.1204</v>
      </c>
      <c r="C53" s="1">
        <v>24.658300000000001</v>
      </c>
      <c r="D53" s="1">
        <v>26.023099999999999</v>
      </c>
      <c r="E53" s="1">
        <v>47.4559</v>
      </c>
      <c r="F53" s="1">
        <v>86.304699999999997</v>
      </c>
      <c r="G53" s="1">
        <v>12.0299</v>
      </c>
      <c r="H53" s="1"/>
      <c r="I53" s="1"/>
      <c r="J53" s="1"/>
      <c r="K53" s="1">
        <f t="shared" si="0"/>
        <v>-9.8117987301034881E-2</v>
      </c>
      <c r="L53" s="1">
        <f t="shared" si="1"/>
        <v>0.25344146183242311</v>
      </c>
      <c r="M53" s="1">
        <f t="shared" si="2"/>
        <v>-0.26107740744975405</v>
      </c>
      <c r="N53" s="1">
        <f t="shared" si="3"/>
        <v>1.2288119188132957E-2</v>
      </c>
      <c r="O53" s="1">
        <f t="shared" si="4"/>
        <v>-1.5284863734960736E-2</v>
      </c>
      <c r="P53" s="1">
        <f t="shared" si="5"/>
        <v>-3.7808264173283465E-2</v>
      </c>
      <c r="T53">
        <v>48.059399999999997</v>
      </c>
      <c r="U53">
        <v>60.814700000000002</v>
      </c>
      <c r="V53">
        <v>38.834600000000002</v>
      </c>
      <c r="W53">
        <v>24.355499999999999</v>
      </c>
      <c r="X53">
        <v>13.5017</v>
      </c>
      <c r="Y53">
        <v>18.508800000000001</v>
      </c>
      <c r="AD53">
        <v>9.3625667315874198E-2</v>
      </c>
      <c r="AE53">
        <v>-5.7412171493708232E-2</v>
      </c>
      <c r="AF53">
        <v>0.2228701589894532</v>
      </c>
      <c r="AG53">
        <v>-0.18911234345106701</v>
      </c>
      <c r="AH53">
        <v>0.16641090448239867</v>
      </c>
      <c r="AI53">
        <v>-0.18082761543787876</v>
      </c>
    </row>
    <row r="54" spans="1:35" x14ac:dyDescent="0.2">
      <c r="A54" s="1">
        <v>51</v>
      </c>
      <c r="B54" s="1">
        <v>30.778700000000001</v>
      </c>
      <c r="C54" s="1">
        <v>16.928899999999999</v>
      </c>
      <c r="D54" s="1">
        <v>36.403799999999997</v>
      </c>
      <c r="E54" s="1">
        <v>64.401200000000003</v>
      </c>
      <c r="F54" s="1">
        <v>95.851900000000001</v>
      </c>
      <c r="G54" s="1">
        <v>11.681100000000001</v>
      </c>
      <c r="H54" s="1"/>
      <c r="I54" s="1"/>
      <c r="J54" s="1"/>
      <c r="K54" s="1">
        <f t="shared" si="0"/>
        <v>0.25489393972340635</v>
      </c>
      <c r="L54" s="1">
        <f t="shared" si="1"/>
        <v>-0.13946277062024123</v>
      </c>
      <c r="M54" s="1">
        <f t="shared" si="2"/>
        <v>3.3681239924553227E-2</v>
      </c>
      <c r="N54" s="1">
        <f t="shared" si="3"/>
        <v>0.37375056887465608</v>
      </c>
      <c r="O54" s="1">
        <f t="shared" si="4"/>
        <v>9.3646310916588801E-2</v>
      </c>
      <c r="P54" s="1">
        <f t="shared" si="5"/>
        <v>-6.5706457629285397E-2</v>
      </c>
      <c r="T54">
        <v>47.725000000000001</v>
      </c>
      <c r="U54">
        <v>66.697800000000001</v>
      </c>
      <c r="V54">
        <v>28.65</v>
      </c>
      <c r="W54">
        <v>29.883700000000001</v>
      </c>
      <c r="X54">
        <v>16.5017</v>
      </c>
      <c r="Y54">
        <v>19.708300000000001</v>
      </c>
      <c r="AD54">
        <v>8.6016158600608864E-2</v>
      </c>
      <c r="AE54">
        <v>3.3772006902063903E-2</v>
      </c>
      <c r="AF54">
        <v>-9.7834661486204802E-2</v>
      </c>
      <c r="AG54">
        <v>-5.0574423842109405E-3</v>
      </c>
      <c r="AH54">
        <v>0.42558069150530664</v>
      </c>
      <c r="AI54">
        <v>-0.12773950193066788</v>
      </c>
    </row>
    <row r="55" spans="1:35" x14ac:dyDescent="0.2">
      <c r="A55" s="1">
        <v>52</v>
      </c>
      <c r="B55" s="1">
        <v>23.523800000000001</v>
      </c>
      <c r="C55" s="1">
        <v>17.192699999999999</v>
      </c>
      <c r="D55" s="1">
        <v>31.369199999999999</v>
      </c>
      <c r="E55" s="1">
        <v>40.644399999999997</v>
      </c>
      <c r="F55" s="1">
        <v>85.229900000000001</v>
      </c>
      <c r="G55" s="1">
        <v>15.043200000000001</v>
      </c>
      <c r="H55" s="1"/>
      <c r="I55" s="1"/>
      <c r="J55" s="1"/>
      <c r="K55" s="1">
        <f t="shared" si="0"/>
        <v>-4.0899256327737429E-2</v>
      </c>
      <c r="L55" s="1">
        <f t="shared" si="1"/>
        <v>-0.12605317394766474</v>
      </c>
      <c r="M55" s="1">
        <f t="shared" si="2"/>
        <v>-0.10927558245454329</v>
      </c>
      <c r="N55" s="1">
        <f t="shared" si="3"/>
        <v>-0.13300889390928949</v>
      </c>
      <c r="O55" s="1">
        <f t="shared" si="4"/>
        <v>-2.7548064098992596E-2</v>
      </c>
      <c r="P55" s="1">
        <f t="shared" si="5"/>
        <v>0.20320557281344509</v>
      </c>
      <c r="T55">
        <v>49.725000000000001</v>
      </c>
      <c r="U55">
        <v>68.073499999999996</v>
      </c>
      <c r="V55">
        <v>24.5154</v>
      </c>
      <c r="W55">
        <v>34.096299999999999</v>
      </c>
      <c r="X55">
        <v>9.4711999999999996</v>
      </c>
      <c r="Y55">
        <v>25.131599999999999</v>
      </c>
      <c r="AD55">
        <v>0.13152757436176585</v>
      </c>
      <c r="AE55">
        <v>5.5094451568831984E-2</v>
      </c>
      <c r="AF55">
        <v>-0.22802987295633173</v>
      </c>
      <c r="AG55">
        <v>0.13519610781915314</v>
      </c>
      <c r="AH55">
        <v>-0.18178370438287814</v>
      </c>
      <c r="AI55">
        <v>0.11228781443753265</v>
      </c>
    </row>
    <row r="56" spans="1:35" x14ac:dyDescent="0.2">
      <c r="A56" s="1">
        <v>53</v>
      </c>
      <c r="B56" s="1">
        <v>24.5518</v>
      </c>
      <c r="C56" s="1">
        <v>17.5092</v>
      </c>
      <c r="D56" s="1">
        <v>38.673099999999998</v>
      </c>
      <c r="E56" s="1">
        <v>45.577500000000001</v>
      </c>
      <c r="F56" s="1">
        <v>101.10720000000001</v>
      </c>
      <c r="G56" s="1">
        <v>11.4452</v>
      </c>
      <c r="H56" s="1"/>
      <c r="I56" s="1"/>
      <c r="J56" s="1"/>
      <c r="K56" s="1">
        <f t="shared" si="0"/>
        <v>1.0138514395061544E-3</v>
      </c>
      <c r="L56" s="1">
        <f t="shared" si="1"/>
        <v>-0.10996470788674556</v>
      </c>
      <c r="M56" s="1">
        <f t="shared" si="2"/>
        <v>9.81177228675644E-2</v>
      </c>
      <c r="N56" s="1">
        <f t="shared" si="3"/>
        <v>-2.7780281223259262E-2</v>
      </c>
      <c r="O56" s="1">
        <f t="shared" si="4"/>
        <v>0.15360797529423759</v>
      </c>
      <c r="P56" s="1">
        <f t="shared" si="5"/>
        <v>-8.4574530554373986E-2</v>
      </c>
      <c r="T56">
        <v>49.7151</v>
      </c>
      <c r="U56">
        <v>68.392300000000006</v>
      </c>
      <c r="V56">
        <v>39.823099999999997</v>
      </c>
      <c r="W56">
        <v>32.8538</v>
      </c>
      <c r="X56">
        <v>12.1288</v>
      </c>
      <c r="Y56">
        <v>20.438600000000001</v>
      </c>
      <c r="AD56">
        <v>0.13130229285374809</v>
      </c>
      <c r="AE56">
        <v>6.0035641770013859E-2</v>
      </c>
      <c r="AF56">
        <v>0.25399722485754683</v>
      </c>
      <c r="AG56">
        <v>9.3828535268310448E-2</v>
      </c>
      <c r="AH56">
        <v>4.780617094781528E-2</v>
      </c>
      <c r="AI56">
        <v>-9.5417493348495239E-2</v>
      </c>
    </row>
    <row r="57" spans="1:35" x14ac:dyDescent="0.2">
      <c r="A57" s="1">
        <v>54</v>
      </c>
      <c r="B57" s="1">
        <v>22.106400000000001</v>
      </c>
      <c r="C57" s="1">
        <v>20.880700000000001</v>
      </c>
      <c r="D57" s="1">
        <v>36.880800000000001</v>
      </c>
      <c r="E57" s="1">
        <v>51.860199999999999</v>
      </c>
      <c r="F57" s="1">
        <v>87.836399999999998</v>
      </c>
      <c r="G57" s="1">
        <v>8.6511999999999993</v>
      </c>
      <c r="H57" s="1"/>
      <c r="I57" s="1"/>
      <c r="J57" s="1"/>
      <c r="K57" s="1">
        <f t="shared" si="0"/>
        <v>-9.8688788379577078E-2</v>
      </c>
      <c r="L57" s="1">
        <f t="shared" si="1"/>
        <v>6.1416850800106976E-2</v>
      </c>
      <c r="M57" s="1">
        <f t="shared" si="2"/>
        <v>4.7225593850352618E-2</v>
      </c>
      <c r="N57" s="1">
        <f t="shared" si="3"/>
        <v>0.10623682869191001</v>
      </c>
      <c r="O57" s="1">
        <f t="shared" si="4"/>
        <v>2.1914518563936327E-3</v>
      </c>
      <c r="P57" s="1">
        <f t="shared" si="5"/>
        <v>-0.30804801827246364</v>
      </c>
      <c r="T57">
        <v>52.188099999999999</v>
      </c>
      <c r="U57">
        <v>51.959899999999998</v>
      </c>
      <c r="V57">
        <v>45.457700000000003</v>
      </c>
      <c r="W57">
        <v>28.674399999999999</v>
      </c>
      <c r="X57">
        <v>12.8271</v>
      </c>
      <c r="Y57">
        <v>22.989000000000001</v>
      </c>
      <c r="AD57">
        <v>0.18757715844241868</v>
      </c>
      <c r="AE57">
        <v>-0.19465574424597892</v>
      </c>
      <c r="AF57">
        <v>0.43142622368441719</v>
      </c>
      <c r="AG57">
        <v>-4.5319660078966817E-2</v>
      </c>
      <c r="AH57">
        <v>0.10813225837384746</v>
      </c>
      <c r="AI57">
        <v>1.7459475962709903E-2</v>
      </c>
    </row>
    <row r="58" spans="1:35" x14ac:dyDescent="0.2">
      <c r="A58" s="1">
        <v>55</v>
      </c>
      <c r="B58" s="1">
        <v>30.215699999999998</v>
      </c>
      <c r="C58" s="1">
        <v>19.371600000000001</v>
      </c>
      <c r="D58" s="1">
        <v>33.450000000000003</v>
      </c>
      <c r="E58" s="1">
        <v>52.5441</v>
      </c>
      <c r="F58" s="1">
        <v>87.778599999999997</v>
      </c>
      <c r="G58" s="1">
        <v>16.730899999999998</v>
      </c>
      <c r="H58" s="1"/>
      <c r="I58" s="1"/>
      <c r="J58" s="1"/>
      <c r="K58" s="1">
        <f t="shared" si="0"/>
        <v>0.23193958206488666</v>
      </c>
      <c r="L58" s="1">
        <f t="shared" si="1"/>
        <v>-1.5294378686569309E-2</v>
      </c>
      <c r="M58" s="1">
        <f t="shared" si="2"/>
        <v>-5.0191532876339519E-2</v>
      </c>
      <c r="N58" s="1">
        <f t="shared" si="3"/>
        <v>0.12082519061767193</v>
      </c>
      <c r="O58" s="1">
        <f t="shared" si="4"/>
        <v>1.5319682491727099E-3</v>
      </c>
      <c r="P58" s="1">
        <f t="shared" si="5"/>
        <v>0.33819347733091804</v>
      </c>
      <c r="T58">
        <v>52.3322</v>
      </c>
      <c r="U58">
        <v>54.517499999999998</v>
      </c>
      <c r="V58">
        <v>38.588500000000003</v>
      </c>
      <c r="W58">
        <v>27.272400000000001</v>
      </c>
      <c r="X58">
        <v>12.478</v>
      </c>
      <c r="Y58">
        <v>24.046099999999999</v>
      </c>
      <c r="AD58">
        <v>0.19085625594801009</v>
      </c>
      <c r="AE58">
        <v>-0.15501462737476698</v>
      </c>
      <c r="AF58">
        <v>0.21512066894379026</v>
      </c>
      <c r="AG58">
        <v>-9.1997597073961865E-2</v>
      </c>
      <c r="AH58">
        <v>7.797353415728174E-2</v>
      </c>
      <c r="AI58">
        <v>6.4245173993950008E-2</v>
      </c>
    </row>
    <row r="59" spans="1:35" x14ac:dyDescent="0.2">
      <c r="A59" s="1">
        <v>56</v>
      </c>
      <c r="B59" s="1">
        <v>26.5182</v>
      </c>
      <c r="C59" s="1">
        <v>21.885300000000001</v>
      </c>
      <c r="D59" s="1">
        <v>35.053800000000003</v>
      </c>
      <c r="E59" s="1">
        <v>52.167200000000001</v>
      </c>
      <c r="F59" s="1">
        <v>102.5599</v>
      </c>
      <c r="G59" s="1">
        <v>10</v>
      </c>
      <c r="H59" s="1"/>
      <c r="I59" s="1"/>
      <c r="J59" s="1"/>
      <c r="K59" s="1">
        <f t="shared" si="0"/>
        <v>8.1186940071323169E-2</v>
      </c>
      <c r="L59" s="1">
        <f t="shared" si="1"/>
        <v>0.11248311621811438</v>
      </c>
      <c r="M59" s="1">
        <f t="shared" si="2"/>
        <v>-4.6518372239351471E-3</v>
      </c>
      <c r="N59" s="1">
        <f t="shared" si="3"/>
        <v>0.11278548655301388</v>
      </c>
      <c r="O59" s="1">
        <f t="shared" si="4"/>
        <v>0.17018292055738335</v>
      </c>
      <c r="P59" s="1">
        <f t="shared" si="5"/>
        <v>-0.20016647201829063</v>
      </c>
      <c r="T59">
        <v>47.9054</v>
      </c>
      <c r="U59">
        <v>63.313899999999997</v>
      </c>
      <c r="V59">
        <v>26.3962</v>
      </c>
      <c r="W59">
        <v>24.933599999999998</v>
      </c>
      <c r="X59">
        <v>9.1457999999999995</v>
      </c>
      <c r="Y59">
        <v>17.287299999999998</v>
      </c>
      <c r="AD59">
        <v>9.0121288302265193E-2</v>
      </c>
      <c r="AE59">
        <v>-1.8676216190090536E-2</v>
      </c>
      <c r="AF59">
        <v>-0.16880500144928998</v>
      </c>
      <c r="AG59">
        <v>-0.16986518555034899</v>
      </c>
      <c r="AH59">
        <v>-0.2098949872819629</v>
      </c>
      <c r="AI59">
        <v>-0.23488941672929869</v>
      </c>
    </row>
    <row r="60" spans="1:35" x14ac:dyDescent="0.2">
      <c r="A60" s="1">
        <v>57</v>
      </c>
      <c r="B60" s="1">
        <v>20.420200000000001</v>
      </c>
      <c r="C60" s="1">
        <v>23.9312</v>
      </c>
      <c r="D60" s="1">
        <v>39.299999999999997</v>
      </c>
      <c r="E60" s="1">
        <v>48.586599999999997</v>
      </c>
      <c r="F60" s="1">
        <v>84.458399999999997</v>
      </c>
      <c r="G60" s="1">
        <v>11.4352</v>
      </c>
      <c r="H60" s="1"/>
      <c r="I60" s="1"/>
      <c r="J60" s="1"/>
      <c r="K60" s="1">
        <f t="shared" si="0"/>
        <v>-0.16743770113942746</v>
      </c>
      <c r="L60" s="1">
        <f t="shared" si="1"/>
        <v>0.21648119746308886</v>
      </c>
      <c r="M60" s="1">
        <f t="shared" si="2"/>
        <v>0.11591846810044398</v>
      </c>
      <c r="N60" s="1">
        <f t="shared" si="3"/>
        <v>3.6407231382107136E-2</v>
      </c>
      <c r="O60" s="1">
        <f t="shared" si="4"/>
        <v>-3.6350686987763205E-2</v>
      </c>
      <c r="P60" s="1">
        <f t="shared" si="5"/>
        <v>-8.5374364082355686E-2</v>
      </c>
      <c r="T60">
        <v>58.836100000000002</v>
      </c>
      <c r="U60">
        <v>54.963299999999997</v>
      </c>
      <c r="V60">
        <v>27.2346</v>
      </c>
      <c r="W60">
        <v>31.823899999999998</v>
      </c>
      <c r="X60">
        <v>10.237299999999999</v>
      </c>
      <c r="Y60">
        <v>25.877199999999998</v>
      </c>
      <c r="AD60">
        <v>0.33885710443250461</v>
      </c>
      <c r="AE60">
        <v>-0.14810502075090626</v>
      </c>
      <c r="AF60">
        <v>-0.14240446323602762</v>
      </c>
      <c r="AG60">
        <v>5.9539229054939871E-2</v>
      </c>
      <c r="AH60">
        <v>-0.11560037977012823</v>
      </c>
      <c r="AI60">
        <v>0.14528697861508696</v>
      </c>
    </row>
    <row r="61" spans="1:35" x14ac:dyDescent="0.2">
      <c r="A61" s="1">
        <v>58</v>
      </c>
      <c r="B61" s="1">
        <v>26.3613</v>
      </c>
      <c r="C61" s="1">
        <v>19.960999999999999</v>
      </c>
      <c r="D61" s="1">
        <v>37.807699999999997</v>
      </c>
      <c r="E61" s="1">
        <v>45.768999999999998</v>
      </c>
      <c r="F61" s="1">
        <v>83.231300000000005</v>
      </c>
      <c r="G61" s="1">
        <v>16.9801</v>
      </c>
      <c r="H61" s="1"/>
      <c r="I61" s="1"/>
      <c r="J61" s="1"/>
      <c r="K61" s="1">
        <f t="shared" si="0"/>
        <v>7.4789890841089182E-2</v>
      </c>
      <c r="L61" s="1">
        <f t="shared" si="1"/>
        <v>1.4666259216450254E-2</v>
      </c>
      <c r="M61" s="1">
        <f t="shared" si="2"/>
        <v>7.3544800671785121E-2</v>
      </c>
      <c r="N61" s="1">
        <f t="shared" si="3"/>
        <v>-2.3695369234981195E-2</v>
      </c>
      <c r="O61" s="1">
        <f t="shared" si="4"/>
        <v>-5.0351592427569182E-2</v>
      </c>
      <c r="P61" s="1">
        <f t="shared" si="5"/>
        <v>0.35812532884822235</v>
      </c>
      <c r="T61">
        <v>49.386099999999999</v>
      </c>
      <c r="U61">
        <v>61.931600000000003</v>
      </c>
      <c r="V61">
        <v>36.615400000000001</v>
      </c>
      <c r="W61">
        <v>36.807299999999998</v>
      </c>
      <c r="X61">
        <v>14.2136</v>
      </c>
      <c r="Y61">
        <v>23.3355</v>
      </c>
      <c r="AD61">
        <v>0.12381566496103776</v>
      </c>
      <c r="AE61">
        <v>-4.0100956513470259E-2</v>
      </c>
      <c r="AF61">
        <v>0.15298934505473016</v>
      </c>
      <c r="AG61">
        <v>0.22545565645926138</v>
      </c>
      <c r="AH61">
        <v>0.22791189494293473</v>
      </c>
      <c r="AI61">
        <v>3.2795058564000862E-2</v>
      </c>
    </row>
    <row r="62" spans="1:35" x14ac:dyDescent="0.2">
      <c r="A62" s="1">
        <v>59</v>
      </c>
      <c r="B62" s="14">
        <v>23.9636</v>
      </c>
      <c r="C62" s="14">
        <v>22.7913</v>
      </c>
      <c r="D62" s="14">
        <v>36.2423</v>
      </c>
      <c r="E62" s="14">
        <v>39.911900000000003</v>
      </c>
      <c r="F62" s="14">
        <v>76.610699999999994</v>
      </c>
      <c r="G62" s="14">
        <v>13.152799999999999</v>
      </c>
      <c r="H62" s="1"/>
      <c r="I62" s="1"/>
      <c r="J62" s="1"/>
      <c r="K62" s="14">
        <f t="shared" si="0"/>
        <v>-2.2967948160389495E-2</v>
      </c>
      <c r="L62" s="14">
        <f t="shared" si="1"/>
        <v>0.15853730342567426</v>
      </c>
      <c r="M62" s="14">
        <f t="shared" si="2"/>
        <v>2.909546810271562E-2</v>
      </c>
      <c r="N62" s="14">
        <f t="shared" si="3"/>
        <v>-0.14863394890361689</v>
      </c>
      <c r="O62" s="14">
        <f t="shared" si="4"/>
        <v>-0.12589098983183952</v>
      </c>
      <c r="P62" s="14">
        <f t="shared" si="5"/>
        <v>5.200504268378265E-2</v>
      </c>
      <c r="T62">
        <v>52.6282</v>
      </c>
      <c r="U62">
        <v>55.5426</v>
      </c>
      <c r="V62">
        <v>25.626899999999999</v>
      </c>
      <c r="W62">
        <v>24.8704</v>
      </c>
      <c r="X62">
        <v>6.9356</v>
      </c>
      <c r="Y62">
        <v>19.899100000000001</v>
      </c>
      <c r="AD62">
        <v>0.19759194548066131</v>
      </c>
      <c r="AE62">
        <v>-0.13912625198194581</v>
      </c>
      <c r="AF62">
        <v>-0.19302963652498503</v>
      </c>
      <c r="AG62">
        <v>-0.17196935503543004</v>
      </c>
      <c r="AH62">
        <v>-0.40083400837463989</v>
      </c>
      <c r="AI62">
        <v>-0.11929497332943753</v>
      </c>
    </row>
    <row r="63" spans="1:35" x14ac:dyDescent="0.2">
      <c r="A63" s="1">
        <v>60</v>
      </c>
      <c r="B63" s="1">
        <v>21.848700000000001</v>
      </c>
      <c r="C63" s="1">
        <v>24.561900000000001</v>
      </c>
      <c r="D63" s="1">
        <v>41.3</v>
      </c>
      <c r="E63" s="1">
        <v>50.009099999999997</v>
      </c>
      <c r="F63" s="1">
        <v>98.475300000000004</v>
      </c>
      <c r="G63" s="1">
        <v>14.275700000000001</v>
      </c>
      <c r="H63" s="1"/>
      <c r="I63" s="1"/>
      <c r="J63" s="1"/>
      <c r="K63" s="1">
        <f t="shared" si="0"/>
        <v>-0.10919560537531509</v>
      </c>
      <c r="L63" s="1">
        <f t="shared" si="1"/>
        <v>0.24854121498164083</v>
      </c>
      <c r="M63" s="1">
        <f t="shared" si="2"/>
        <v>0.1727082120241307</v>
      </c>
      <c r="N63" s="1">
        <f t="shared" si="3"/>
        <v>6.6750768214094702E-2</v>
      </c>
      <c r="O63" s="1">
        <f t="shared" si="4"/>
        <v>0.12357865166370578</v>
      </c>
      <c r="P63" s="1">
        <f t="shared" si="5"/>
        <v>0.1418183495408489</v>
      </c>
      <c r="T63">
        <v>52.537999999999997</v>
      </c>
      <c r="U63">
        <v>62.2988</v>
      </c>
      <c r="V63">
        <v>56.5154</v>
      </c>
      <c r="W63">
        <v>31.049800000000001</v>
      </c>
      <c r="X63">
        <v>13.291499999999999</v>
      </c>
      <c r="Y63">
        <v>37.434199999999997</v>
      </c>
      <c r="AD63">
        <v>0.19553938062983306</v>
      </c>
      <c r="AE63">
        <v>-3.440959816380304E-2</v>
      </c>
      <c r="AF63">
        <v>0.77962425732085672</v>
      </c>
      <c r="AG63">
        <v>3.3766482244793221E-2</v>
      </c>
      <c r="AH63">
        <v>0.14825174140499356</v>
      </c>
      <c r="AI63">
        <v>0.65678287507430821</v>
      </c>
    </row>
    <row r="64" spans="1:35" x14ac:dyDescent="0.2">
      <c r="A64" s="1">
        <v>61</v>
      </c>
      <c r="B64" s="1">
        <v>41.803899999999999</v>
      </c>
      <c r="C64" s="1">
        <v>27.417400000000001</v>
      </c>
      <c r="D64" s="1">
        <v>64.169200000000004</v>
      </c>
      <c r="E64" s="1">
        <v>60.285699999999999</v>
      </c>
      <c r="F64" s="1">
        <v>153.83500000000001</v>
      </c>
      <c r="G64" s="1">
        <v>18.960100000000001</v>
      </c>
      <c r="H64" s="1"/>
      <c r="I64" s="1"/>
      <c r="J64" s="1"/>
      <c r="K64" s="1">
        <f t="shared" si="0"/>
        <v>0.70440794337653334</v>
      </c>
      <c r="L64" s="1">
        <f t="shared" si="1"/>
        <v>0.39369323658339289</v>
      </c>
      <c r="M64" s="1">
        <f t="shared" si="2"/>
        <v>0.82207621789391905</v>
      </c>
      <c r="N64" s="1">
        <f t="shared" si="3"/>
        <v>0.2859622906095981</v>
      </c>
      <c r="O64" s="1">
        <f t="shared" si="4"/>
        <v>0.75521904354377378</v>
      </c>
      <c r="P64" s="1">
        <f t="shared" si="5"/>
        <v>0.51649236738860083</v>
      </c>
      <c r="T64">
        <v>76.270600000000002</v>
      </c>
      <c r="U64">
        <v>66.440700000000007</v>
      </c>
      <c r="V64">
        <v>48.065399999999997</v>
      </c>
      <c r="W64">
        <v>33.694400000000002</v>
      </c>
      <c r="X64">
        <v>13.461</v>
      </c>
      <c r="Y64">
        <v>45.791699999999999</v>
      </c>
      <c r="AD64">
        <v>0.73559149347645048</v>
      </c>
      <c r="AE64">
        <v>2.9787126096782253E-2</v>
      </c>
      <c r="AF64">
        <v>0.51354058854453655</v>
      </c>
      <c r="AG64">
        <v>0.12181532117272773</v>
      </c>
      <c r="AH64">
        <v>0.16289483437178795</v>
      </c>
      <c r="AI64">
        <v>1.0266735867345957</v>
      </c>
    </row>
    <row r="65" spans="1:35" x14ac:dyDescent="0.2">
      <c r="A65" s="1">
        <v>62</v>
      </c>
      <c r="B65" s="1">
        <v>56.238100000000003</v>
      </c>
      <c r="C65" s="1">
        <v>41.100900000000003</v>
      </c>
      <c r="D65" s="1">
        <v>58.165399999999998</v>
      </c>
      <c r="E65" s="1">
        <v>43.799399999999999</v>
      </c>
      <c r="F65" s="1">
        <v>139.67699999999999</v>
      </c>
      <c r="G65" s="1">
        <v>35.1096</v>
      </c>
      <c r="H65" s="1"/>
      <c r="I65" s="1"/>
      <c r="J65" s="1"/>
      <c r="K65" s="1">
        <f t="shared" si="0"/>
        <v>1.2929120096546931</v>
      </c>
      <c r="L65" s="1">
        <f t="shared" si="1"/>
        <v>1.0892588774825613</v>
      </c>
      <c r="M65" s="1">
        <f t="shared" si="2"/>
        <v>0.65159908560940372</v>
      </c>
      <c r="N65" s="1">
        <f t="shared" si="3"/>
        <v>-6.5709168984916327E-2</v>
      </c>
      <c r="O65" s="1">
        <f t="shared" si="4"/>
        <v>0.59367978902761831</v>
      </c>
      <c r="P65" s="1">
        <f t="shared" si="5"/>
        <v>1.8081835234026624</v>
      </c>
      <c r="T65">
        <v>73.178200000000004</v>
      </c>
      <c r="U65">
        <v>95.447400000000002</v>
      </c>
      <c r="V65">
        <v>71.857699999999994</v>
      </c>
      <c r="W65">
        <v>41.176099999999998</v>
      </c>
      <c r="X65">
        <v>10.291499999999999</v>
      </c>
      <c r="Y65">
        <v>40.245600000000003</v>
      </c>
      <c r="AD65">
        <v>0.66522174242654952</v>
      </c>
      <c r="AE65">
        <v>0.47937188710248396</v>
      </c>
      <c r="AF65">
        <v>1.2627408811630974</v>
      </c>
      <c r="AG65">
        <v>0.37090970149758862</v>
      </c>
      <c r="AH65">
        <v>-0.11091804561791438</v>
      </c>
      <c r="AI65">
        <v>0.7812113221890834</v>
      </c>
    </row>
    <row r="66" spans="1:35" x14ac:dyDescent="0.2">
      <c r="A66" s="1">
        <v>63</v>
      </c>
      <c r="B66" s="1">
        <v>43.316499999999998</v>
      </c>
      <c r="C66" s="1">
        <v>38.474800000000002</v>
      </c>
      <c r="D66" s="1">
        <v>54.738500000000002</v>
      </c>
      <c r="E66" s="1">
        <v>63.4255</v>
      </c>
      <c r="F66" s="1">
        <v>121.98869999999999</v>
      </c>
      <c r="G66" s="1">
        <v>24.103000000000002</v>
      </c>
      <c r="H66" s="1"/>
      <c r="I66" s="1"/>
      <c r="J66" s="1"/>
      <c r="K66" s="1">
        <f t="shared" si="0"/>
        <v>0.76607892276246004</v>
      </c>
      <c r="L66" s="1">
        <f t="shared" si="1"/>
        <v>0.95576781674771227</v>
      </c>
      <c r="M66" s="1">
        <f t="shared" si="2"/>
        <v>0.55429269888336286</v>
      </c>
      <c r="N66" s="1">
        <f t="shared" si="3"/>
        <v>0.3529377823108808</v>
      </c>
      <c r="O66" s="1">
        <f t="shared" si="4"/>
        <v>0.391860690591532</v>
      </c>
      <c r="P66" s="1">
        <f t="shared" si="5"/>
        <v>0.92783875249431425</v>
      </c>
      <c r="T66">
        <v>88.425700000000006</v>
      </c>
      <c r="U66">
        <v>91.936599999999999</v>
      </c>
      <c r="V66">
        <v>52.388500000000001</v>
      </c>
      <c r="W66">
        <v>31.099699999999999</v>
      </c>
      <c r="X66">
        <v>22.8508</v>
      </c>
      <c r="Y66">
        <v>42.221499999999999</v>
      </c>
      <c r="AD66">
        <v>1.0121893983356702</v>
      </c>
      <c r="AE66">
        <v>0.42495679752184157</v>
      </c>
      <c r="AF66">
        <v>0.64967151262582767</v>
      </c>
      <c r="AG66">
        <v>3.5427843911020135E-2</v>
      </c>
      <c r="AH66">
        <v>0.97407898976768825</v>
      </c>
      <c r="AI66">
        <v>0.86866176277174101</v>
      </c>
    </row>
    <row r="67" spans="1:35" x14ac:dyDescent="0.2">
      <c r="A67" s="1">
        <v>64</v>
      </c>
      <c r="B67" s="1">
        <v>60.061599999999999</v>
      </c>
      <c r="C67" s="1">
        <v>38.121600000000001</v>
      </c>
      <c r="D67" s="1">
        <v>75.673100000000005</v>
      </c>
      <c r="E67" s="1">
        <v>91.358699999999999</v>
      </c>
      <c r="F67" s="1">
        <v>146.26089999999999</v>
      </c>
      <c r="G67" s="1">
        <v>15.179399999999999</v>
      </c>
      <c r="H67" s="1"/>
      <c r="I67" s="1"/>
      <c r="J67" s="1"/>
      <c r="K67" s="1">
        <f t="shared" si="0"/>
        <v>1.4488018613551363</v>
      </c>
      <c r="L67" s="1">
        <f t="shared" si="1"/>
        <v>0.93781380027783345</v>
      </c>
      <c r="M67" s="1">
        <f t="shared" si="2"/>
        <v>1.148727985455769</v>
      </c>
      <c r="N67" s="1">
        <f t="shared" si="3"/>
        <v>0.94878458936555587</v>
      </c>
      <c r="O67" s="1">
        <f t="shared" si="4"/>
        <v>0.66880044857055621</v>
      </c>
      <c r="P67" s="1">
        <f t="shared" si="5"/>
        <v>0.21409930546455588</v>
      </c>
      <c r="T67">
        <v>82.546800000000005</v>
      </c>
      <c r="U67">
        <v>91.095200000000006</v>
      </c>
      <c r="V67">
        <v>49.657699999999998</v>
      </c>
      <c r="W67">
        <v>32.750799999999998</v>
      </c>
      <c r="X67">
        <v>19.7593</v>
      </c>
      <c r="Y67">
        <v>41.776299999999999</v>
      </c>
      <c r="AD67">
        <v>0.87841086727653728</v>
      </c>
      <c r="AE67">
        <v>0.4119156512380453</v>
      </c>
      <c r="AF67">
        <v>0.56368082828329802</v>
      </c>
      <c r="AG67">
        <v>9.039927170876369E-2</v>
      </c>
      <c r="AH67">
        <v>0.70700452424058158</v>
      </c>
      <c r="AI67">
        <v>0.84895786270220341</v>
      </c>
    </row>
    <row r="68" spans="1:35" x14ac:dyDescent="0.2">
      <c r="A68" s="1">
        <v>65</v>
      </c>
      <c r="B68" s="1">
        <v>63.534999999999997</v>
      </c>
      <c r="C68" s="1">
        <v>40.197200000000002</v>
      </c>
      <c r="D68" s="1">
        <v>79.907700000000006</v>
      </c>
      <c r="E68" s="1">
        <v>80.407300000000006</v>
      </c>
      <c r="F68" s="1">
        <v>142.82650000000001</v>
      </c>
      <c r="G68" s="1">
        <v>16.4086</v>
      </c>
      <c r="H68" s="1"/>
      <c r="I68" s="1"/>
      <c r="J68" s="1"/>
      <c r="K68" s="1">
        <f t="shared" ref="K68:K131" si="6">(B68-AVERAGE($B$3:$B$62))/AVERAGE($B$3:$B$62)</f>
        <v>1.5904176089414632</v>
      </c>
      <c r="L68" s="1">
        <f t="shared" ref="L68:L131" si="7">(C68-AVERAGE($C$3:$C$62))/AVERAGE($C$3:$C$62)</f>
        <v>1.0433216048782876</v>
      </c>
      <c r="M68" s="1">
        <f t="shared" ref="M68:M131" si="8">(D68-AVERAGE($D$3:$D$62))/AVERAGE($D$3:$D$62)</f>
        <v>1.2689689102653909</v>
      </c>
      <c r="N68" s="1">
        <f t="shared" ref="N68:N131" si="9">(E68-AVERAGE($E$3:$E$62))/AVERAGE($E$3:$E$62)</f>
        <v>0.71517881835548314</v>
      </c>
      <c r="O68" s="1">
        <f t="shared" ref="O68:O131" si="10">(F68-AVERAGE($F$3:$F$62))/AVERAGE($F$3:$F$62)</f>
        <v>0.62961479977056456</v>
      </c>
      <c r="P68" s="1">
        <f t="shared" ref="P68:P131" si="11">(G68-AVERAGE($G$3:$G$62))/AVERAGE($G$3:$G$62)</f>
        <v>0.31241484272406767</v>
      </c>
      <c r="T68">
        <v>81.030799999999999</v>
      </c>
      <c r="U68">
        <v>94.452399999999997</v>
      </c>
      <c r="V68">
        <v>45.207700000000003</v>
      </c>
      <c r="W68">
        <v>26.391999999999999</v>
      </c>
      <c r="X68">
        <v>17.250800000000002</v>
      </c>
      <c r="Y68">
        <v>31.7544</v>
      </c>
      <c r="AD68">
        <v>0.8439132141295802</v>
      </c>
      <c r="AE68">
        <v>0.46395004190117961</v>
      </c>
      <c r="AF68">
        <v>0.42355392579162665</v>
      </c>
      <c r="AG68">
        <v>-0.12130947705284474</v>
      </c>
      <c r="AH68">
        <v>0.49029538732492695</v>
      </c>
      <c r="AI68">
        <v>0.40540324431294422</v>
      </c>
    </row>
    <row r="69" spans="1:35" x14ac:dyDescent="0.2">
      <c r="A69" s="1">
        <v>66</v>
      </c>
      <c r="B69" s="1">
        <v>53.781500000000001</v>
      </c>
      <c r="C69" s="1">
        <v>37.889899999999997</v>
      </c>
      <c r="D69" s="1">
        <v>63.407699999999998</v>
      </c>
      <c r="E69" s="1">
        <v>98.784199999999998</v>
      </c>
      <c r="F69" s="1">
        <v>155.8886</v>
      </c>
      <c r="G69" s="1">
        <v>14.7575</v>
      </c>
      <c r="H69" s="1"/>
      <c r="I69" s="1"/>
      <c r="J69" s="1"/>
      <c r="K69" s="1">
        <f t="shared" si="6"/>
        <v>1.192752728972776</v>
      </c>
      <c r="L69" s="1">
        <f t="shared" si="7"/>
        <v>0.92603592480764385</v>
      </c>
      <c r="M69" s="1">
        <f t="shared" si="8"/>
        <v>0.80045352289497518</v>
      </c>
      <c r="N69" s="1">
        <f t="shared" si="9"/>
        <v>1.1071789181851859</v>
      </c>
      <c r="O69" s="1">
        <f t="shared" si="10"/>
        <v>0.77865010817679925</v>
      </c>
      <c r="P69" s="1">
        <f t="shared" si="11"/>
        <v>0.18035432891900766</v>
      </c>
      <c r="T69">
        <v>72.309100000000001</v>
      </c>
      <c r="U69">
        <v>85.532600000000002</v>
      </c>
      <c r="V69">
        <v>49.834600000000002</v>
      </c>
      <c r="W69">
        <v>28.6645</v>
      </c>
      <c r="X69">
        <v>18.935600000000001</v>
      </c>
      <c r="Y69">
        <v>30.973700000000001</v>
      </c>
      <c r="AD69">
        <v>0.64544475670753876</v>
      </c>
      <c r="AE69">
        <v>0.32569901192470324</v>
      </c>
      <c r="AF69">
        <v>0.56925126627223677</v>
      </c>
      <c r="AG69">
        <v>-4.564926890653484E-2</v>
      </c>
      <c r="AH69">
        <v>0.63584513971699197</v>
      </c>
      <c r="AI69">
        <v>0.37085060553422017</v>
      </c>
    </row>
    <row r="70" spans="1:35" x14ac:dyDescent="0.2">
      <c r="A70" s="1">
        <v>67</v>
      </c>
      <c r="B70" s="1">
        <v>60.750700000000002</v>
      </c>
      <c r="C70" s="1">
        <v>30.7913</v>
      </c>
      <c r="D70" s="1">
        <v>66.05</v>
      </c>
      <c r="E70" s="1">
        <v>85.808499999999995</v>
      </c>
      <c r="F70" s="1">
        <v>131.9196</v>
      </c>
      <c r="G70" s="1">
        <v>13.5183</v>
      </c>
      <c r="H70" s="1"/>
      <c r="I70" s="1"/>
      <c r="J70" s="1"/>
      <c r="K70" s="1">
        <f t="shared" si="6"/>
        <v>1.4768975058710976</v>
      </c>
      <c r="L70" s="1">
        <f t="shared" si="7"/>
        <v>0.56519679311715276</v>
      </c>
      <c r="M70" s="1">
        <f t="shared" si="8"/>
        <v>0.87548129307975386</v>
      </c>
      <c r="N70" s="1">
        <f t="shared" si="9"/>
        <v>0.83039253444471395</v>
      </c>
      <c r="O70" s="1">
        <f t="shared" si="10"/>
        <v>0.50516978669793744</v>
      </c>
      <c r="P70" s="1">
        <f t="shared" si="11"/>
        <v>8.1238958131514188E-2</v>
      </c>
      <c r="T70">
        <v>69.976900000000001</v>
      </c>
      <c r="U70">
        <v>97.158600000000007</v>
      </c>
      <c r="V70">
        <v>44.226900000000001</v>
      </c>
      <c r="W70">
        <v>31.365400000000001</v>
      </c>
      <c r="X70">
        <v>15.4983</v>
      </c>
      <c r="Y70">
        <v>29.2851</v>
      </c>
      <c r="AD70">
        <v>0.59237389478845348</v>
      </c>
      <c r="AE70">
        <v>0.50589436098034524</v>
      </c>
      <c r="AF70">
        <v>0.39266932669863075</v>
      </c>
      <c r="AG70">
        <v>4.4274012141812098E-2</v>
      </c>
      <c r="AH70">
        <v>0.33889703673904475</v>
      </c>
      <c r="AI70">
        <v>0.29611564224261844</v>
      </c>
    </row>
    <row r="71" spans="1:35" x14ac:dyDescent="0.2">
      <c r="A71" s="1">
        <v>68</v>
      </c>
      <c r="B71" s="1">
        <v>41.493000000000002</v>
      </c>
      <c r="C71" s="1">
        <v>31.915099999999999</v>
      </c>
      <c r="D71" s="1">
        <v>84.211500000000001</v>
      </c>
      <c r="E71" s="1">
        <v>75.595699999999994</v>
      </c>
      <c r="F71" s="1">
        <v>128.40620000000001</v>
      </c>
      <c r="G71" s="1">
        <v>12.1462</v>
      </c>
      <c r="H71" s="1"/>
      <c r="I71" s="1"/>
      <c r="J71" s="1"/>
      <c r="K71" s="1">
        <f t="shared" si="6"/>
        <v>0.69173208228233496</v>
      </c>
      <c r="L71" s="1">
        <f t="shared" si="7"/>
        <v>0.62232228493156316</v>
      </c>
      <c r="M71" s="1">
        <f t="shared" si="8"/>
        <v>1.3911747602147722</v>
      </c>
      <c r="N71" s="1">
        <f t="shared" si="9"/>
        <v>0.61254193834086668</v>
      </c>
      <c r="O71" s="1">
        <f t="shared" si="10"/>
        <v>0.46508276756973727</v>
      </c>
      <c r="P71" s="1">
        <f t="shared" si="11"/>
        <v>-2.8506200242856123E-2</v>
      </c>
      <c r="T71">
        <v>58.537999999999997</v>
      </c>
      <c r="U71">
        <v>98.636099999999999</v>
      </c>
      <c r="V71">
        <v>42.2</v>
      </c>
      <c r="W71">
        <v>30.7807</v>
      </c>
      <c r="X71">
        <v>11.6508</v>
      </c>
      <c r="Y71">
        <v>32.442999999999998</v>
      </c>
      <c r="AD71">
        <v>0.33207362791330408</v>
      </c>
      <c r="AE71">
        <v>0.52879463865363874</v>
      </c>
      <c r="AF71">
        <v>0.32884388430304229</v>
      </c>
      <c r="AG71">
        <v>2.4807115022715286E-2</v>
      </c>
      <c r="AH71">
        <v>6.5117848821653048E-3</v>
      </c>
      <c r="AI71">
        <v>0.43587967195868432</v>
      </c>
    </row>
    <row r="72" spans="1:35" x14ac:dyDescent="0.2">
      <c r="A72" s="1">
        <v>69</v>
      </c>
      <c r="B72" s="1">
        <v>55.504199999999997</v>
      </c>
      <c r="C72" s="1">
        <v>27.9954</v>
      </c>
      <c r="D72" s="1">
        <v>63.453800000000001</v>
      </c>
      <c r="E72" s="1">
        <v>70.714299999999994</v>
      </c>
      <c r="F72" s="1">
        <v>164.72919999999999</v>
      </c>
      <c r="G72" s="1">
        <v>13.126200000000001</v>
      </c>
      <c r="H72" s="1"/>
      <c r="I72" s="1"/>
      <c r="J72" s="1"/>
      <c r="K72" s="1">
        <f t="shared" si="6"/>
        <v>1.2629898016873971</v>
      </c>
      <c r="L72" s="1">
        <f t="shared" si="7"/>
        <v>0.4230743847136022</v>
      </c>
      <c r="M72" s="1">
        <f t="shared" si="8"/>
        <v>0.80176252649241619</v>
      </c>
      <c r="N72" s="1">
        <f t="shared" si="9"/>
        <v>0.5084161452360062</v>
      </c>
      <c r="O72" s="1">
        <f t="shared" si="10"/>
        <v>0.87951915277882786</v>
      </c>
      <c r="P72" s="1">
        <f t="shared" si="11"/>
        <v>4.9877485499351427E-2</v>
      </c>
      <c r="T72">
        <v>65.530299999999997</v>
      </c>
      <c r="U72">
        <v>79.499200000000002</v>
      </c>
      <c r="V72">
        <v>33.780799999999999</v>
      </c>
      <c r="W72">
        <v>21.182700000000001</v>
      </c>
      <c r="X72">
        <v>16.823699999999999</v>
      </c>
      <c r="Y72">
        <v>33.8553</v>
      </c>
      <c r="AD72">
        <v>0.4911883641266731</v>
      </c>
      <c r="AE72">
        <v>0.23218528243972905</v>
      </c>
      <c r="AF72">
        <v>6.3730082627113924E-2</v>
      </c>
      <c r="AG72">
        <v>-0.29474697861349247</v>
      </c>
      <c r="AH72">
        <v>0.45339824864576533</v>
      </c>
      <c r="AI72">
        <v>0.49838600185133458</v>
      </c>
    </row>
    <row r="73" spans="1:35" x14ac:dyDescent="0.2">
      <c r="A73" s="1">
        <v>70</v>
      </c>
      <c r="B73" s="1">
        <v>42.493000000000002</v>
      </c>
      <c r="C73" s="1">
        <v>38.110100000000003</v>
      </c>
      <c r="D73" s="1">
        <v>74.2346</v>
      </c>
      <c r="E73" s="1">
        <v>95.164100000000005</v>
      </c>
      <c r="F73" s="1">
        <v>152.31030000000001</v>
      </c>
      <c r="G73" s="1">
        <v>14.976699999999999</v>
      </c>
      <c r="H73" s="1"/>
      <c r="I73" s="1"/>
      <c r="J73" s="1"/>
      <c r="K73" s="1">
        <f t="shared" si="6"/>
        <v>0.73250358789249415</v>
      </c>
      <c r="L73" s="1">
        <f t="shared" si="7"/>
        <v>0.93722922726140201</v>
      </c>
      <c r="M73" s="1">
        <f t="shared" si="8"/>
        <v>1.1078819621386571</v>
      </c>
      <c r="N73" s="1">
        <f t="shared" si="9"/>
        <v>1.029958083256906</v>
      </c>
      <c r="O73" s="1">
        <f t="shared" si="10"/>
        <v>0.73782259620934931</v>
      </c>
      <c r="P73" s="1">
        <f t="shared" si="11"/>
        <v>0.19788667985236663</v>
      </c>
      <c r="T73">
        <v>68.534700000000001</v>
      </c>
      <c r="U73">
        <v>66.150300000000001</v>
      </c>
      <c r="V73">
        <v>37.503799999999998</v>
      </c>
      <c r="W73">
        <v>32.069800000000001</v>
      </c>
      <c r="X73">
        <v>12.9763</v>
      </c>
      <c r="Y73">
        <v>33.059199999999997</v>
      </c>
      <c r="AD73">
        <v>0.5595556128830832</v>
      </c>
      <c r="AE73">
        <v>2.5286117205868836E-2</v>
      </c>
      <c r="AF73">
        <v>0.18096434284655052</v>
      </c>
      <c r="AG73">
        <v>6.7726179630595656E-2</v>
      </c>
      <c r="AH73">
        <v>0.12102163578178679</v>
      </c>
      <c r="AI73">
        <v>0.46315178162366416</v>
      </c>
    </row>
    <row r="74" spans="1:35" x14ac:dyDescent="0.2">
      <c r="A74" s="1">
        <v>71</v>
      </c>
      <c r="B74" s="1">
        <v>30.089600000000001</v>
      </c>
      <c r="C74" s="1">
        <v>25.724799999999998</v>
      </c>
      <c r="D74" s="1">
        <v>56.115400000000001</v>
      </c>
      <c r="E74" s="1">
        <v>88.534999999999997</v>
      </c>
      <c r="F74" s="1">
        <v>151.33430000000001</v>
      </c>
      <c r="G74" s="1">
        <v>17.800699999999999</v>
      </c>
      <c r="H74" s="1"/>
      <c r="I74" s="1"/>
      <c r="J74" s="1"/>
      <c r="K74" s="1">
        <f t="shared" si="6"/>
        <v>0.22679829520744568</v>
      </c>
      <c r="L74" s="1">
        <f t="shared" si="7"/>
        <v>0.30765425505191824</v>
      </c>
      <c r="M74" s="1">
        <f t="shared" si="8"/>
        <v>0.59338959808762493</v>
      </c>
      <c r="N74" s="1">
        <f t="shared" si="9"/>
        <v>0.88855186883656934</v>
      </c>
      <c r="O74" s="1">
        <f t="shared" si="10"/>
        <v>0.72668667924312758</v>
      </c>
      <c r="P74" s="1">
        <f t="shared" si="11"/>
        <v>0.42375966815440136</v>
      </c>
      <c r="T74">
        <v>53.854799999999997</v>
      </c>
      <c r="U74">
        <v>77.420699999999997</v>
      </c>
      <c r="V74">
        <v>34.942300000000003</v>
      </c>
      <c r="W74">
        <v>22.7807</v>
      </c>
      <c r="X74">
        <v>12.020300000000001</v>
      </c>
      <c r="Y74">
        <v>35.412300000000002</v>
      </c>
      <c r="AD74">
        <v>0.22550409676697886</v>
      </c>
      <c r="AE74">
        <v>0.19996990027800937</v>
      </c>
      <c r="AF74">
        <v>0.10030477863701887</v>
      </c>
      <c r="AG74">
        <v>-0.24154345270906868</v>
      </c>
      <c r="AH74">
        <v>3.8432863650486836E-2</v>
      </c>
      <c r="AI74">
        <v>0.56729654185194101</v>
      </c>
    </row>
    <row r="75" spans="1:35" x14ac:dyDescent="0.2">
      <c r="A75" s="1">
        <v>72</v>
      </c>
      <c r="B75" s="1">
        <v>36.075600000000001</v>
      </c>
      <c r="C75" s="1">
        <v>28.6995</v>
      </c>
      <c r="D75" s="1">
        <v>58.076900000000002</v>
      </c>
      <c r="E75" s="1">
        <v>74.550200000000004</v>
      </c>
      <c r="F75" s="1">
        <v>126.41330000000001</v>
      </c>
      <c r="G75" s="1">
        <v>8.99</v>
      </c>
      <c r="H75" s="1"/>
      <c r="I75" s="1"/>
      <c r="J75" s="1"/>
      <c r="K75" s="1">
        <f t="shared" si="6"/>
        <v>0.47085652778985859</v>
      </c>
      <c r="L75" s="1">
        <f t="shared" si="7"/>
        <v>0.45886550305007345</v>
      </c>
      <c r="M75" s="1">
        <f t="shared" si="8"/>
        <v>0.64908613944078075</v>
      </c>
      <c r="N75" s="1">
        <f t="shared" si="9"/>
        <v>0.59024023868684727</v>
      </c>
      <c r="O75" s="1">
        <f t="shared" si="10"/>
        <v>0.44234427482180344</v>
      </c>
      <c r="P75" s="1">
        <f t="shared" si="11"/>
        <v>-0.28094965834444324</v>
      </c>
      <c r="T75">
        <v>61.194699999999997</v>
      </c>
      <c r="U75">
        <v>76.806299999999993</v>
      </c>
      <c r="V75">
        <v>32.107700000000001</v>
      </c>
      <c r="W75">
        <v>20.438500000000001</v>
      </c>
      <c r="X75">
        <v>10.5898</v>
      </c>
      <c r="Y75">
        <v>21.065799999999999</v>
      </c>
      <c r="AD75">
        <v>0.39252871703963699</v>
      </c>
      <c r="AE75">
        <v>0.19044710460797781</v>
      </c>
      <c r="AF75">
        <v>1.1045516209402608E-2</v>
      </c>
      <c r="AG75">
        <v>-0.31952424017674164</v>
      </c>
      <c r="AH75">
        <v>-8.5147929794936461E-2</v>
      </c>
      <c r="AI75">
        <v>-6.7658539791410982E-2</v>
      </c>
    </row>
    <row r="76" spans="1:35" x14ac:dyDescent="0.2">
      <c r="A76" s="1">
        <v>73</v>
      </c>
      <c r="B76" s="1">
        <v>39.663899999999998</v>
      </c>
      <c r="C76" s="1">
        <v>26.192699999999999</v>
      </c>
      <c r="D76" s="1">
        <v>58.776899999999998</v>
      </c>
      <c r="E76" s="1">
        <v>75.237099999999998</v>
      </c>
      <c r="F76" s="1">
        <v>123.25109999999999</v>
      </c>
      <c r="G76" s="1">
        <v>16.634599999999999</v>
      </c>
      <c r="H76" s="1"/>
      <c r="I76" s="1"/>
      <c r="J76" s="1"/>
      <c r="K76" s="1">
        <f t="shared" si="6"/>
        <v>0.61715692137079259</v>
      </c>
      <c r="L76" s="1">
        <f t="shared" si="7"/>
        <v>0.33143875195524858</v>
      </c>
      <c r="M76" s="1">
        <f t="shared" si="8"/>
        <v>0.66896254981407088</v>
      </c>
      <c r="N76" s="1">
        <f t="shared" si="9"/>
        <v>0.60489259401190321</v>
      </c>
      <c r="O76" s="1">
        <f t="shared" si="10"/>
        <v>0.40626436024128443</v>
      </c>
      <c r="P76" s="1">
        <f t="shared" si="11"/>
        <v>0.3304910804564542</v>
      </c>
      <c r="T76">
        <v>59.103400000000001</v>
      </c>
      <c r="U76">
        <v>72.761300000000006</v>
      </c>
      <c r="V76">
        <v>32.069200000000002</v>
      </c>
      <c r="W76">
        <v>24.727599999999999</v>
      </c>
      <c r="X76">
        <v>12.420299999999999</v>
      </c>
      <c r="Y76">
        <v>21.046099999999999</v>
      </c>
      <c r="AD76">
        <v>0.3449397051489832</v>
      </c>
      <c r="AE76">
        <v>0.12775226657855501</v>
      </c>
      <c r="AF76">
        <v>9.8331823339128949E-3</v>
      </c>
      <c r="AG76">
        <v>-0.17672371266944242</v>
      </c>
      <c r="AH76">
        <v>7.2988835253541107E-2</v>
      </c>
      <c r="AI76">
        <v>-6.8530432943634464E-2</v>
      </c>
    </row>
    <row r="77" spans="1:35" x14ac:dyDescent="0.2">
      <c r="A77" s="1">
        <v>74</v>
      </c>
      <c r="B77" s="1">
        <v>37.781500000000001</v>
      </c>
      <c r="C77" s="1">
        <v>27.4908</v>
      </c>
      <c r="D77" s="1">
        <v>62.965400000000002</v>
      </c>
      <c r="E77" s="1">
        <v>74.896699999999996</v>
      </c>
      <c r="F77" s="1">
        <v>127.0226</v>
      </c>
      <c r="G77" s="1">
        <v>12.3987</v>
      </c>
      <c r="H77" s="1"/>
      <c r="I77" s="1"/>
      <c r="J77" s="1"/>
      <c r="K77" s="1">
        <f t="shared" si="6"/>
        <v>0.54040863921022908</v>
      </c>
      <c r="L77" s="1">
        <f t="shared" si="7"/>
        <v>0.39742433740131222</v>
      </c>
      <c r="M77" s="1">
        <f t="shared" si="8"/>
        <v>0.78789447102625199</v>
      </c>
      <c r="N77" s="1">
        <f t="shared" si="9"/>
        <v>0.59763147630532421</v>
      </c>
      <c r="O77" s="1">
        <f t="shared" si="10"/>
        <v>0.44929623609999891</v>
      </c>
      <c r="P77" s="1">
        <f t="shared" si="11"/>
        <v>-8.3104036613180013E-3</v>
      </c>
      <c r="T77">
        <v>53.430100000000003</v>
      </c>
      <c r="U77">
        <v>66.125200000000007</v>
      </c>
      <c r="V77">
        <v>24.561499999999999</v>
      </c>
      <c r="W77">
        <v>13.8073</v>
      </c>
      <c r="X77">
        <v>11.684699999999999</v>
      </c>
      <c r="Y77">
        <v>28.2193</v>
      </c>
      <c r="AD77">
        <v>0.21583974763009728</v>
      </c>
      <c r="AE77">
        <v>2.4897083723906366E-2</v>
      </c>
      <c r="AF77">
        <v>-0.22657822122490121</v>
      </c>
      <c r="AG77">
        <v>-0.54030222576961751</v>
      </c>
      <c r="AH77">
        <v>9.4404034755240906E-3</v>
      </c>
      <c r="AI77">
        <v>0.24894489495125927</v>
      </c>
    </row>
    <row r="78" spans="1:35" x14ac:dyDescent="0.2">
      <c r="A78" s="1">
        <v>75</v>
      </c>
      <c r="B78" s="1">
        <v>41.1008</v>
      </c>
      <c r="C78" s="1">
        <v>26.357800000000001</v>
      </c>
      <c r="D78" s="1">
        <v>50.907699999999998</v>
      </c>
      <c r="E78" s="1">
        <v>66.677800000000005</v>
      </c>
      <c r="F78" s="1">
        <v>126.4683</v>
      </c>
      <c r="G78" s="1">
        <v>17.338899999999999</v>
      </c>
      <c r="H78" s="1"/>
      <c r="I78" s="1"/>
      <c r="J78" s="1"/>
      <c r="K78" s="1">
        <f t="shared" si="6"/>
        <v>0.67574149778203041</v>
      </c>
      <c r="L78" s="1">
        <f t="shared" si="7"/>
        <v>0.3398311871737566</v>
      </c>
      <c r="M78" s="1">
        <f t="shared" si="8"/>
        <v>0.44551762337193318</v>
      </c>
      <c r="N78" s="1">
        <f t="shared" si="9"/>
        <v>0.42231302648569508</v>
      </c>
      <c r="O78" s="1">
        <f t="shared" si="10"/>
        <v>0.44297181112625234</v>
      </c>
      <c r="P78" s="1">
        <f t="shared" si="11"/>
        <v>0.38682335583220601</v>
      </c>
      <c r="T78">
        <v>58.797600000000003</v>
      </c>
      <c r="U78">
        <v>69.642700000000005</v>
      </c>
      <c r="V78">
        <v>25.415400000000002</v>
      </c>
      <c r="W78">
        <v>24.986699999999999</v>
      </c>
      <c r="X78">
        <v>14.4475</v>
      </c>
      <c r="Y78">
        <v>26.633800000000001</v>
      </c>
      <c r="AD78">
        <v>0.33798100967910238</v>
      </c>
      <c r="AE78">
        <v>7.9416018895351423E-2</v>
      </c>
      <c r="AF78">
        <v>-0.19968960054228574</v>
      </c>
      <c r="AG78">
        <v>-0.16809728365702925</v>
      </c>
      <c r="AH78">
        <v>0.24811849933782082</v>
      </c>
      <c r="AI78">
        <v>0.17877298668474587</v>
      </c>
    </row>
    <row r="79" spans="1:35" x14ac:dyDescent="0.2">
      <c r="A79" s="1">
        <v>76</v>
      </c>
      <c r="B79" s="1">
        <v>38.854300000000002</v>
      </c>
      <c r="C79" s="1">
        <v>25.580300000000001</v>
      </c>
      <c r="D79" s="1">
        <v>50.907699999999998</v>
      </c>
      <c r="E79" s="1">
        <v>74.307000000000002</v>
      </c>
      <c r="F79" s="1">
        <v>120.0183</v>
      </c>
      <c r="G79" s="1">
        <v>15.049799999999999</v>
      </c>
      <c r="H79" s="1"/>
      <c r="I79" s="1"/>
      <c r="J79" s="1"/>
      <c r="K79" s="1">
        <f t="shared" si="6"/>
        <v>0.58414831042880788</v>
      </c>
      <c r="L79" s="1">
        <f t="shared" si="7"/>
        <v>0.30030896801936602</v>
      </c>
      <c r="M79" s="1">
        <f t="shared" si="8"/>
        <v>0.44551762337193318</v>
      </c>
      <c r="N79" s="1">
        <f t="shared" si="9"/>
        <v>0.58505250711739953</v>
      </c>
      <c r="O79" s="1">
        <f t="shared" si="10"/>
        <v>0.36937891724087291</v>
      </c>
      <c r="P79" s="1">
        <f t="shared" si="11"/>
        <v>0.20373346294191294</v>
      </c>
      <c r="T79">
        <v>49.048400000000001</v>
      </c>
      <c r="U79">
        <v>72.485799999999998</v>
      </c>
      <c r="V79">
        <v>30.761500000000002</v>
      </c>
      <c r="W79">
        <v>17.508299999999998</v>
      </c>
      <c r="X79">
        <v>12.2034</v>
      </c>
      <c r="Y79">
        <v>21.850899999999999</v>
      </c>
      <c r="AD79">
        <v>0.11613106240976644</v>
      </c>
      <c r="AE79">
        <v>0.12348219788211336</v>
      </c>
      <c r="AF79">
        <v>-3.1345233483695847E-2</v>
      </c>
      <c r="AG79">
        <v>-0.41708179437270093</v>
      </c>
      <c r="AH79">
        <v>5.4250859651784944E-2</v>
      </c>
      <c r="AI79">
        <v>-3.2911163455845126E-2</v>
      </c>
    </row>
    <row r="80" spans="1:35" x14ac:dyDescent="0.2">
      <c r="A80" s="1">
        <v>77</v>
      </c>
      <c r="B80" s="1">
        <v>39.803899999999999</v>
      </c>
      <c r="C80" s="1">
        <v>23.002300000000002</v>
      </c>
      <c r="D80" s="1">
        <v>51.061500000000002</v>
      </c>
      <c r="E80" s="1">
        <v>88.854100000000003</v>
      </c>
      <c r="F80" s="1">
        <v>117.4161</v>
      </c>
      <c r="G80" s="1">
        <v>14.561500000000001</v>
      </c>
      <c r="H80" s="1"/>
      <c r="I80" s="1"/>
      <c r="J80" s="1"/>
      <c r="K80" s="1">
        <f t="shared" si="6"/>
        <v>0.62286493215621497</v>
      </c>
      <c r="L80" s="1">
        <f t="shared" si="7"/>
        <v>0.16926294746628712</v>
      </c>
      <c r="M80" s="1">
        <f t="shared" si="8"/>
        <v>0.44988475467966482</v>
      </c>
      <c r="N80" s="1">
        <f t="shared" si="9"/>
        <v>0.89535863340815969</v>
      </c>
      <c r="O80" s="1">
        <f t="shared" si="10"/>
        <v>0.33968846321474361</v>
      </c>
      <c r="P80" s="1">
        <f t="shared" si="11"/>
        <v>0.16467759177056615</v>
      </c>
      <c r="T80">
        <v>43.070399999999999</v>
      </c>
      <c r="U80">
        <v>69.011700000000005</v>
      </c>
      <c r="V80">
        <v>28.8962</v>
      </c>
      <c r="W80">
        <v>17.2425</v>
      </c>
      <c r="X80">
        <v>9.7322000000000006</v>
      </c>
      <c r="Y80">
        <v>24.166699999999999</v>
      </c>
      <c r="AD80">
        <v>-1.9902559300331864E-2</v>
      </c>
      <c r="AE80">
        <v>6.9635934149599649E-2</v>
      </c>
      <c r="AF80">
        <v>-9.0082022521384628E-2</v>
      </c>
      <c r="AG80">
        <v>-0.42593129198558938</v>
      </c>
      <c r="AH80">
        <v>-0.15923593291188506</v>
      </c>
      <c r="AI80">
        <v>6.9582753392840896E-2</v>
      </c>
    </row>
    <row r="81" spans="1:35" x14ac:dyDescent="0.2">
      <c r="A81" s="1">
        <v>78</v>
      </c>
      <c r="B81" s="1">
        <v>30.1008</v>
      </c>
      <c r="C81" s="1">
        <v>24.9587</v>
      </c>
      <c r="D81" s="1">
        <v>50.4846</v>
      </c>
      <c r="E81" s="1">
        <v>80.264399999999995</v>
      </c>
      <c r="F81" s="1">
        <v>117.79689999999999</v>
      </c>
      <c r="G81" s="1">
        <v>15.5482</v>
      </c>
      <c r="H81" s="1"/>
      <c r="I81" s="1"/>
      <c r="J81" s="1"/>
      <c r="K81" s="1">
        <f t="shared" si="6"/>
        <v>0.22725493607027941</v>
      </c>
      <c r="L81" s="1">
        <f t="shared" si="7"/>
        <v>0.26871152567033812</v>
      </c>
      <c r="M81" s="1">
        <f t="shared" si="8"/>
        <v>0.43350375304487732</v>
      </c>
      <c r="N81" s="1">
        <f t="shared" si="9"/>
        <v>0.7121305994357704</v>
      </c>
      <c r="O81" s="1">
        <f t="shared" si="10"/>
        <v>0.34403329639172842</v>
      </c>
      <c r="P81" s="1">
        <f t="shared" si="11"/>
        <v>0.24359716597652134</v>
      </c>
      <c r="T81">
        <v>45.176000000000002</v>
      </c>
      <c r="U81">
        <v>63.186999999999998</v>
      </c>
      <c r="V81">
        <v>37.361499999999999</v>
      </c>
      <c r="W81">
        <v>23.1661</v>
      </c>
      <c r="X81">
        <v>10.328799999999999</v>
      </c>
      <c r="Y81">
        <v>26.1996</v>
      </c>
      <c r="AD81">
        <v>2.801185921301428E-2</v>
      </c>
      <c r="AE81">
        <v>-2.0643082678578475E-2</v>
      </c>
      <c r="AF81">
        <v>0.17648343088597418</v>
      </c>
      <c r="AG81">
        <v>-0.22871201410858996</v>
      </c>
      <c r="AH81">
        <v>-0.10769570126592955</v>
      </c>
      <c r="AI81">
        <v>0.15955593050731279</v>
      </c>
    </row>
    <row r="82" spans="1:35" x14ac:dyDescent="0.2">
      <c r="A82" s="1">
        <v>79</v>
      </c>
      <c r="B82" s="1">
        <v>25.8599</v>
      </c>
      <c r="C82" s="1">
        <v>27.543600000000001</v>
      </c>
      <c r="D82" s="1">
        <v>47.876899999999999</v>
      </c>
      <c r="E82" s="1">
        <v>76.176299999999998</v>
      </c>
      <c r="F82" s="1">
        <v>105.6615</v>
      </c>
      <c r="G82" s="1">
        <v>8.6311999999999998</v>
      </c>
      <c r="H82" s="1"/>
      <c r="I82" s="1"/>
      <c r="J82" s="1"/>
      <c r="K82" s="1">
        <f t="shared" si="6"/>
        <v>5.4347057928155362E-2</v>
      </c>
      <c r="L82" s="1">
        <f t="shared" si="7"/>
        <v>0.40010829003327603</v>
      </c>
      <c r="M82" s="1">
        <f t="shared" si="8"/>
        <v>0.35945844542997835</v>
      </c>
      <c r="N82" s="1">
        <f t="shared" si="9"/>
        <v>0.62492679421759934</v>
      </c>
      <c r="O82" s="1">
        <f t="shared" si="10"/>
        <v>0.20557140422790943</v>
      </c>
      <c r="P82" s="1">
        <f t="shared" si="11"/>
        <v>-0.30964768532842701</v>
      </c>
      <c r="T82">
        <v>46.6128</v>
      </c>
      <c r="U82">
        <v>62.888100000000001</v>
      </c>
      <c r="V82">
        <v>32.088500000000003</v>
      </c>
      <c r="W82">
        <v>18.262499999999999</v>
      </c>
      <c r="X82">
        <v>10.047499999999999</v>
      </c>
      <c r="Y82">
        <v>30.006599999999999</v>
      </c>
      <c r="AD82">
        <v>6.0707260295829422E-2</v>
      </c>
      <c r="AE82">
        <v>-2.5275835975734049E-2</v>
      </c>
      <c r="AF82">
        <v>1.0440923731236361E-2</v>
      </c>
      <c r="AG82">
        <v>-0.39197159459978698</v>
      </c>
      <c r="AH82">
        <v>-0.13199718829577753</v>
      </c>
      <c r="AI82">
        <v>0.32804817571110745</v>
      </c>
    </row>
    <row r="83" spans="1:35" x14ac:dyDescent="0.2">
      <c r="A83" s="1">
        <v>80</v>
      </c>
      <c r="B83" s="1">
        <v>32.613399999999999</v>
      </c>
      <c r="C83" s="1">
        <v>22.0275</v>
      </c>
      <c r="D83" s="1">
        <v>46.2654</v>
      </c>
      <c r="E83" s="1">
        <v>65.775099999999995</v>
      </c>
      <c r="F83" s="1">
        <v>105.0508</v>
      </c>
      <c r="G83" s="1">
        <v>9.7408999999999999</v>
      </c>
      <c r="H83" s="1"/>
      <c r="I83" s="1"/>
      <c r="J83" s="1"/>
      <c r="K83" s="1">
        <f t="shared" si="6"/>
        <v>0.32969742106636535</v>
      </c>
      <c r="L83" s="1">
        <f t="shared" si="7"/>
        <v>0.11971148864738036</v>
      </c>
      <c r="M83" s="1">
        <f t="shared" si="8"/>
        <v>0.31370010926346781</v>
      </c>
      <c r="N83" s="1">
        <f t="shared" si="9"/>
        <v>0.40305741263807787</v>
      </c>
      <c r="O83" s="1">
        <f t="shared" si="10"/>
        <v>0.19860346929832773</v>
      </c>
      <c r="P83" s="1">
        <f t="shared" si="11"/>
        <v>-0.2208901587282967</v>
      </c>
      <c r="T83">
        <v>51.321199999999997</v>
      </c>
      <c r="U83">
        <v>63.5259</v>
      </c>
      <c r="V83">
        <v>21.857700000000001</v>
      </c>
      <c r="W83">
        <v>20.528199999999998</v>
      </c>
      <c r="X83">
        <v>8.1524999999999999</v>
      </c>
      <c r="Y83">
        <v>24.114000000000001</v>
      </c>
      <c r="AD83">
        <v>0.16785023528074516</v>
      </c>
      <c r="AE83">
        <v>-1.5390355704988463E-2</v>
      </c>
      <c r="AF83">
        <v>-0.31171869739500929</v>
      </c>
      <c r="AG83">
        <v>-0.31653778443604913</v>
      </c>
      <c r="AH83">
        <v>-0.2957061037652477</v>
      </c>
      <c r="AI83">
        <v>6.7250328564304088E-2</v>
      </c>
    </row>
    <row r="84" spans="1:35" x14ac:dyDescent="0.2">
      <c r="A84" s="1">
        <v>81</v>
      </c>
      <c r="B84" s="1">
        <v>27.027999999999999</v>
      </c>
      <c r="C84" s="1">
        <v>19.055</v>
      </c>
      <c r="D84" s="1">
        <v>55.661499999999997</v>
      </c>
      <c r="E84" s="1">
        <v>58</v>
      </c>
      <c r="F84" s="1">
        <v>106.99299999999999</v>
      </c>
      <c r="G84" s="1">
        <v>10.468400000000001</v>
      </c>
      <c r="H84" s="1"/>
      <c r="I84" s="1"/>
      <c r="J84" s="1"/>
      <c r="K84" s="1">
        <f t="shared" si="6"/>
        <v>0.10197225363138226</v>
      </c>
      <c r="L84" s="1">
        <f t="shared" si="7"/>
        <v>-3.1387927991109628E-2</v>
      </c>
      <c r="M84" s="1">
        <f t="shared" si="8"/>
        <v>0.58050116570414412</v>
      </c>
      <c r="N84" s="1">
        <f t="shared" si="9"/>
        <v>0.23720571968736684</v>
      </c>
      <c r="O84" s="1">
        <f t="shared" si="10"/>
        <v>0.22076348767106943</v>
      </c>
      <c r="P84" s="1">
        <f t="shared" si="11"/>
        <v>-0.16270226956762729</v>
      </c>
      <c r="T84">
        <v>48.701900000000002</v>
      </c>
      <c r="U84">
        <v>70.706199999999995</v>
      </c>
      <c r="V84">
        <v>26.207699999999999</v>
      </c>
      <c r="W84">
        <v>27.305599999999998</v>
      </c>
      <c r="X84">
        <v>12.186400000000001</v>
      </c>
      <c r="Y84">
        <v>23.453900000000001</v>
      </c>
      <c r="AD84">
        <v>0.10824620962914601</v>
      </c>
      <c r="AE84">
        <v>9.5899569017549383E-2</v>
      </c>
      <c r="AF84">
        <v>-0.17474071406045408</v>
      </c>
      <c r="AG84">
        <v>-9.0892242217875063E-2</v>
      </c>
      <c r="AH84">
        <v>5.2782230858655181E-2</v>
      </c>
      <c r="AI84">
        <v>3.8035269184470914E-2</v>
      </c>
    </row>
    <row r="85" spans="1:35" x14ac:dyDescent="0.2">
      <c r="A85" s="1">
        <v>82</v>
      </c>
      <c r="B85" s="1">
        <v>30.6218</v>
      </c>
      <c r="C85" s="1">
        <v>20.424299999999999</v>
      </c>
      <c r="D85" s="1">
        <v>54.873100000000001</v>
      </c>
      <c r="E85" s="1">
        <v>70.389099999999999</v>
      </c>
      <c r="F85" s="1">
        <v>102.5966</v>
      </c>
      <c r="G85" s="1">
        <v>16.690999999999999</v>
      </c>
      <c r="H85" s="1"/>
      <c r="I85" s="1"/>
      <c r="J85" s="1"/>
      <c r="K85" s="1">
        <f t="shared" si="6"/>
        <v>0.24849689049317239</v>
      </c>
      <c r="L85" s="1">
        <f t="shared" si="7"/>
        <v>3.8216926913208014E-2</v>
      </c>
      <c r="M85" s="1">
        <f t="shared" si="8"/>
        <v>0.55811464864942695</v>
      </c>
      <c r="N85" s="1">
        <f t="shared" si="9"/>
        <v>0.50147926075251781</v>
      </c>
      <c r="O85" s="1">
        <f t="shared" si="10"/>
        <v>0.17060165841871563</v>
      </c>
      <c r="P85" s="1">
        <f t="shared" si="11"/>
        <v>0.33500214155427105</v>
      </c>
      <c r="T85">
        <v>47.269500000000001</v>
      </c>
      <c r="U85">
        <v>55.996699999999997</v>
      </c>
      <c r="V85">
        <v>20.907699999999998</v>
      </c>
      <c r="W85">
        <v>21.5748</v>
      </c>
      <c r="X85">
        <v>11.8881</v>
      </c>
      <c r="Y85">
        <v>21.989000000000001</v>
      </c>
      <c r="AD85">
        <v>7.5650933661005337E-2</v>
      </c>
      <c r="AE85">
        <v>-0.13208800082022498</v>
      </c>
      <c r="AF85">
        <v>-0.34163342938761343</v>
      </c>
      <c r="AG85">
        <v>-0.28169247141253845</v>
      </c>
      <c r="AH85">
        <v>2.701211503567727E-2</v>
      </c>
      <c r="AI85">
        <v>-2.6799059683151591E-2</v>
      </c>
    </row>
    <row r="86" spans="1:35" x14ac:dyDescent="0.2">
      <c r="A86" s="1">
        <v>83</v>
      </c>
      <c r="B86" s="1">
        <v>31.114799999999999</v>
      </c>
      <c r="C86" s="1">
        <v>22.394500000000001</v>
      </c>
      <c r="D86" s="1">
        <v>54.323099999999997</v>
      </c>
      <c r="E86" s="1">
        <v>74.243200000000002</v>
      </c>
      <c r="F86" s="1">
        <v>100.3526</v>
      </c>
      <c r="G86" s="1">
        <v>17.451799999999999</v>
      </c>
      <c r="H86" s="1"/>
      <c r="I86" s="1"/>
      <c r="J86" s="1"/>
      <c r="K86" s="1">
        <f t="shared" si="6"/>
        <v>0.26859724275898078</v>
      </c>
      <c r="L86" s="1">
        <f t="shared" si="7"/>
        <v>0.138366992736977</v>
      </c>
      <c r="M86" s="1">
        <f t="shared" si="8"/>
        <v>0.54249746907041296</v>
      </c>
      <c r="N86" s="1">
        <f t="shared" si="9"/>
        <v>0.58369158082574335</v>
      </c>
      <c r="O86" s="1">
        <f t="shared" si="10"/>
        <v>0.14499817719719757</v>
      </c>
      <c r="P86" s="1">
        <f t="shared" si="11"/>
        <v>0.39585347636311946</v>
      </c>
      <c r="T86">
        <v>45.251899999999999</v>
      </c>
      <c r="U86">
        <v>74.822999999999993</v>
      </c>
      <c r="V86">
        <v>31.930800000000001</v>
      </c>
      <c r="W86">
        <v>28.139500000000002</v>
      </c>
      <c r="X86">
        <v>8.2271000000000001</v>
      </c>
      <c r="Y86">
        <v>24.1053</v>
      </c>
      <c r="AD86">
        <v>2.9739017441150123E-2</v>
      </c>
      <c r="AE86">
        <v>0.15970725979617198</v>
      </c>
      <c r="AF86">
        <v>5.4750782204640311E-3</v>
      </c>
      <c r="AG86">
        <v>-6.3128524913933115E-2</v>
      </c>
      <c r="AH86">
        <v>-0.289261415061278</v>
      </c>
      <c r="AI86">
        <v>6.6865279304185038E-2</v>
      </c>
    </row>
    <row r="87" spans="1:35" x14ac:dyDescent="0.2">
      <c r="A87" s="1">
        <v>84</v>
      </c>
      <c r="B87" s="1">
        <v>32.296900000000001</v>
      </c>
      <c r="C87" s="1">
        <v>13.077999999999999</v>
      </c>
      <c r="D87" s="1">
        <v>51.769199999999998</v>
      </c>
      <c r="E87" s="1">
        <v>58.459000000000003</v>
      </c>
      <c r="F87" s="1">
        <v>101.8463</v>
      </c>
      <c r="G87" s="1">
        <v>8.0497999999999994</v>
      </c>
      <c r="H87" s="1"/>
      <c r="I87" s="1"/>
      <c r="J87" s="1"/>
      <c r="K87" s="1">
        <f t="shared" si="6"/>
        <v>0.31679323954075006</v>
      </c>
      <c r="L87" s="1">
        <f t="shared" si="7"/>
        <v>-0.3352133992268555</v>
      </c>
      <c r="M87" s="1">
        <f t="shared" si="8"/>
        <v>0.4699798055670612</v>
      </c>
      <c r="N87" s="1">
        <f t="shared" si="9"/>
        <v>0.24699670977937555</v>
      </c>
      <c r="O87" s="1">
        <f t="shared" si="10"/>
        <v>0.1620409222509327</v>
      </c>
      <c r="P87" s="1">
        <f t="shared" si="11"/>
        <v>-0.35615000664528362</v>
      </c>
      <c r="T87">
        <v>47.783299999999997</v>
      </c>
      <c r="U87">
        <v>73.158600000000007</v>
      </c>
      <c r="V87">
        <v>28.311499999999999</v>
      </c>
      <c r="W87">
        <v>23.7409</v>
      </c>
      <c r="X87">
        <v>13.3797</v>
      </c>
      <c r="Y87">
        <v>19.842099999999999</v>
      </c>
      <c r="AD87">
        <v>8.7342816370046483E-2</v>
      </c>
      <c r="AE87">
        <v>0.13391015511973917</v>
      </c>
      <c r="AF87">
        <v>-0.10849375283304317</v>
      </c>
      <c r="AG87">
        <v>-0.2095747258170613</v>
      </c>
      <c r="AH87">
        <v>0.1558713331434671</v>
      </c>
      <c r="AI87">
        <v>-0.12181770986125173</v>
      </c>
    </row>
    <row r="88" spans="1:35" x14ac:dyDescent="0.2">
      <c r="A88" s="1">
        <v>85</v>
      </c>
      <c r="B88" s="1">
        <v>26.616199999999999</v>
      </c>
      <c r="C88" s="1">
        <v>19.112400000000001</v>
      </c>
      <c r="D88" s="1">
        <v>39</v>
      </c>
      <c r="E88" s="1">
        <v>47.923999999999999</v>
      </c>
      <c r="F88" s="1">
        <v>104.4781</v>
      </c>
      <c r="G88" s="1">
        <v>13.6013</v>
      </c>
      <c r="H88" s="1"/>
      <c r="I88" s="1"/>
      <c r="J88" s="1"/>
      <c r="K88" s="1">
        <f t="shared" si="6"/>
        <v>8.5182547621118723E-2</v>
      </c>
      <c r="L88" s="1">
        <f t="shared" si="7"/>
        <v>-2.8470146152573206E-2</v>
      </c>
      <c r="M88" s="1">
        <f t="shared" si="8"/>
        <v>0.10740000651189105</v>
      </c>
      <c r="N88" s="1">
        <f t="shared" si="9"/>
        <v>2.2273222591333925E-2</v>
      </c>
      <c r="O88" s="1">
        <f t="shared" si="10"/>
        <v>0.19206910490636547</v>
      </c>
      <c r="P88" s="1">
        <f t="shared" si="11"/>
        <v>8.7877576413762398E-2</v>
      </c>
      <c r="T88">
        <v>43.391599999999997</v>
      </c>
      <c r="U88">
        <v>67.616</v>
      </c>
      <c r="V88">
        <v>34.180799999999998</v>
      </c>
      <c r="W88">
        <v>23.9468</v>
      </c>
      <c r="X88">
        <v>9.9153000000000002</v>
      </c>
      <c r="Y88">
        <v>29.076799999999999</v>
      </c>
      <c r="AD88">
        <v>-1.2593425929090109E-2</v>
      </c>
      <c r="AE88">
        <v>4.800350264461424E-2</v>
      </c>
      <c r="AF88">
        <v>7.6325759255578732E-2</v>
      </c>
      <c r="AG88">
        <v>-0.20271952808006452</v>
      </c>
      <c r="AH88">
        <v>-0.14341793691058694</v>
      </c>
      <c r="AI88">
        <v>0.28689658926758543</v>
      </c>
    </row>
    <row r="89" spans="1:35" x14ac:dyDescent="0.2">
      <c r="A89" s="1">
        <v>86</v>
      </c>
      <c r="B89" s="1">
        <v>26.005600000000001</v>
      </c>
      <c r="C89" s="1">
        <v>20.520600000000002</v>
      </c>
      <c r="D89" s="1">
        <v>34.799999999999997</v>
      </c>
      <c r="E89" s="1">
        <v>43.182400000000001</v>
      </c>
      <c r="F89" s="1">
        <v>97.655900000000003</v>
      </c>
      <c r="G89" s="1">
        <v>9.3521999999999998</v>
      </c>
      <c r="H89" s="1"/>
      <c r="I89" s="1"/>
      <c r="J89" s="1"/>
      <c r="K89" s="1">
        <f t="shared" si="6"/>
        <v>6.0287466295555613E-2</v>
      </c>
      <c r="L89" s="1">
        <f t="shared" si="7"/>
        <v>4.3112090520369337E-2</v>
      </c>
      <c r="M89" s="1">
        <f t="shared" si="8"/>
        <v>-1.1858455727851144E-2</v>
      </c>
      <c r="N89" s="1">
        <f t="shared" si="9"/>
        <v>-7.8870478106418077E-2</v>
      </c>
      <c r="O89" s="1">
        <f t="shared" si="10"/>
        <v>0.11422950170251508</v>
      </c>
      <c r="P89" s="1">
        <f t="shared" si="11"/>
        <v>-0.25197968796094578</v>
      </c>
      <c r="T89">
        <v>47.545699999999997</v>
      </c>
      <c r="U89">
        <v>70.472499999999997</v>
      </c>
      <c r="V89">
        <v>21.288499999999999</v>
      </c>
      <c r="W89">
        <v>26.677700000000002</v>
      </c>
      <c r="X89">
        <v>15.040699999999999</v>
      </c>
      <c r="Y89">
        <v>21.6645</v>
      </c>
      <c r="AD89">
        <v>8.193606017762102E-2</v>
      </c>
      <c r="AE89">
        <v>9.2277372812981748E-2</v>
      </c>
      <c r="AF89">
        <v>-0.32964234523731484</v>
      </c>
      <c r="AG89">
        <v>-0.11179743240272334</v>
      </c>
      <c r="AH89">
        <v>0.29936500522515042</v>
      </c>
      <c r="AI89">
        <v>-4.1160954500233667E-2</v>
      </c>
    </row>
    <row r="90" spans="1:35" x14ac:dyDescent="0.2">
      <c r="A90" s="1">
        <v>87</v>
      </c>
      <c r="B90" s="1">
        <v>25.131699999999999</v>
      </c>
      <c r="C90" s="1">
        <v>16.7683</v>
      </c>
      <c r="D90" s="1">
        <v>34.238500000000002</v>
      </c>
      <c r="E90" s="1">
        <v>61.644399999999997</v>
      </c>
      <c r="F90" s="1">
        <v>97.901300000000006</v>
      </c>
      <c r="G90" s="1">
        <v>14.089700000000001</v>
      </c>
      <c r="H90" s="1"/>
      <c r="I90" s="1"/>
      <c r="J90" s="1"/>
      <c r="K90" s="1">
        <f t="shared" si="6"/>
        <v>2.4657247542837404E-2</v>
      </c>
      <c r="L90" s="1">
        <f t="shared" si="7"/>
        <v>-0.14762645987579762</v>
      </c>
      <c r="M90" s="1">
        <f t="shared" si="8"/>
        <v>-2.7802176334426054E-2</v>
      </c>
      <c r="N90" s="1">
        <f t="shared" si="9"/>
        <v>0.31494490114992951</v>
      </c>
      <c r="O90" s="1">
        <f t="shared" si="10"/>
        <v>0.11702945459545654</v>
      </c>
      <c r="P90" s="1">
        <f t="shared" si="11"/>
        <v>0.12694144592038911</v>
      </c>
      <c r="T90">
        <v>45.478499999999997</v>
      </c>
      <c r="U90">
        <v>65.924899999999994</v>
      </c>
      <c r="V90">
        <v>34.192300000000003</v>
      </c>
      <c r="W90">
        <v>13.6578</v>
      </c>
      <c r="X90">
        <v>7.4271000000000003</v>
      </c>
      <c r="Y90">
        <v>26.875</v>
      </c>
      <c r="AD90">
        <v>3.4895460846889159E-2</v>
      </c>
      <c r="AE90">
        <v>2.1792565539161191E-2</v>
      </c>
      <c r="AF90">
        <v>7.6687884958647257E-2</v>
      </c>
      <c r="AG90">
        <v>-0.54527965200410511</v>
      </c>
      <c r="AH90">
        <v>-0.35837335826738681</v>
      </c>
      <c r="AI90">
        <v>0.18944814548252764</v>
      </c>
    </row>
    <row r="91" spans="1:35" x14ac:dyDescent="0.2">
      <c r="A91" s="1">
        <v>88</v>
      </c>
      <c r="B91" s="1">
        <v>25.451000000000001</v>
      </c>
      <c r="C91" s="1">
        <v>20.188099999999999</v>
      </c>
      <c r="D91" s="1">
        <v>40.542299999999997</v>
      </c>
      <c r="E91" s="1">
        <v>46.5471</v>
      </c>
      <c r="F91" s="1">
        <v>102.0056</v>
      </c>
      <c r="G91" s="1">
        <v>17.292400000000001</v>
      </c>
      <c r="H91" s="1"/>
      <c r="I91" s="1"/>
      <c r="J91" s="1"/>
      <c r="K91" s="1">
        <f t="shared" si="6"/>
        <v>3.7675589284161308E-2</v>
      </c>
      <c r="L91" s="1">
        <f t="shared" si="7"/>
        <v>2.6210305480067104E-2</v>
      </c>
      <c r="M91" s="1">
        <f t="shared" si="8"/>
        <v>0.15119341753864199</v>
      </c>
      <c r="N91" s="1">
        <f t="shared" si="9"/>
        <v>-7.0976145713821841E-3</v>
      </c>
      <c r="O91" s="1">
        <f t="shared" si="10"/>
        <v>0.16385849558363674</v>
      </c>
      <c r="P91" s="1">
        <f t="shared" si="11"/>
        <v>0.3831041299270912</v>
      </c>
      <c r="T91">
        <v>44.747</v>
      </c>
      <c r="U91">
        <v>62.557600000000001</v>
      </c>
      <c r="V91">
        <v>24.95</v>
      </c>
      <c r="W91">
        <v>22.348800000000001</v>
      </c>
      <c r="X91">
        <v>13.040699999999999</v>
      </c>
      <c r="Y91">
        <v>24.651299999999999</v>
      </c>
      <c r="AD91">
        <v>1.8249660532246057E-2</v>
      </c>
      <c r="AE91">
        <v>-3.0398368477272824E-2</v>
      </c>
      <c r="AF91">
        <v>-0.21434467029950469</v>
      </c>
      <c r="AG91">
        <v>-0.25592305398448834</v>
      </c>
      <c r="AH91">
        <v>0.12658514720987846</v>
      </c>
      <c r="AI91">
        <v>9.1030439766825386E-2</v>
      </c>
    </row>
    <row r="92" spans="1:35" x14ac:dyDescent="0.2">
      <c r="A92" s="1">
        <v>89</v>
      </c>
      <c r="B92" s="1">
        <v>22.0868</v>
      </c>
      <c r="C92" s="1">
        <v>14.0092</v>
      </c>
      <c r="D92" s="1">
        <v>43.838500000000003</v>
      </c>
      <c r="E92" s="1">
        <v>50.218800000000002</v>
      </c>
      <c r="F92" s="1">
        <v>104.0042</v>
      </c>
      <c r="G92" s="1">
        <v>11.395300000000001</v>
      </c>
      <c r="H92" s="1"/>
      <c r="I92" s="1"/>
      <c r="J92" s="1"/>
      <c r="K92" s="1">
        <f t="shared" si="6"/>
        <v>-9.9487909889536222E-2</v>
      </c>
      <c r="L92" s="1">
        <f t="shared" si="7"/>
        <v>-0.28787823462676743</v>
      </c>
      <c r="M92" s="1">
        <f t="shared" si="8"/>
        <v>0.24478859449927023</v>
      </c>
      <c r="N92" s="1">
        <f t="shared" si="9"/>
        <v>7.1223906824757585E-2</v>
      </c>
      <c r="O92" s="1">
        <f t="shared" si="10"/>
        <v>0.18666202391221332</v>
      </c>
      <c r="P92" s="1">
        <f t="shared" si="11"/>
        <v>-8.8565699859002658E-2</v>
      </c>
      <c r="T92">
        <v>46.415799999999997</v>
      </c>
      <c r="U92">
        <v>73.457400000000007</v>
      </c>
      <c r="V92">
        <v>27.226900000000001</v>
      </c>
      <c r="W92">
        <v>18.863800000000001</v>
      </c>
      <c r="X92">
        <v>11.352499999999999</v>
      </c>
      <c r="Y92">
        <v>25.478100000000001</v>
      </c>
      <c r="AD92">
        <v>5.6224385843355394E-2</v>
      </c>
      <c r="AE92">
        <v>0.13854135848270371</v>
      </c>
      <c r="AF92">
        <v>-0.14264693001112558</v>
      </c>
      <c r="AG92">
        <v>-0.37195202005264666</v>
      </c>
      <c r="AH92">
        <v>-1.9258330940812605E-2</v>
      </c>
      <c r="AI92">
        <v>0.12762339703882378</v>
      </c>
    </row>
    <row r="93" spans="1:35" x14ac:dyDescent="0.2">
      <c r="A93" s="1">
        <v>90</v>
      </c>
      <c r="B93" s="1">
        <v>24.840299999999999</v>
      </c>
      <c r="C93" s="1">
        <v>16.4771</v>
      </c>
      <c r="D93" s="1">
        <v>35.926900000000003</v>
      </c>
      <c r="E93" s="1">
        <v>59.0578</v>
      </c>
      <c r="F93" s="1">
        <v>95.885800000000003</v>
      </c>
      <c r="G93" s="1">
        <v>14.9236</v>
      </c>
      <c r="H93" s="1"/>
      <c r="I93" s="1"/>
      <c r="J93" s="1"/>
      <c r="K93" s="1">
        <f t="shared" si="6"/>
        <v>1.277643080803704E-2</v>
      </c>
      <c r="L93" s="1">
        <f t="shared" si="7"/>
        <v>-0.16242886530056741</v>
      </c>
      <c r="M93" s="1">
        <f t="shared" si="8"/>
        <v>2.0139725485950315E-2</v>
      </c>
      <c r="N93" s="1">
        <f t="shared" si="9"/>
        <v>0.25976979227849267</v>
      </c>
      <c r="O93" s="1">
        <f t="shared" si="10"/>
        <v>9.4033101475149192E-2</v>
      </c>
      <c r="P93" s="1">
        <f t="shared" si="11"/>
        <v>0.19363956381878383</v>
      </c>
      <c r="T93">
        <v>39.539099999999998</v>
      </c>
      <c r="U93">
        <v>73.363900000000001</v>
      </c>
      <c r="V93">
        <v>20.2654</v>
      </c>
      <c r="W93">
        <v>23.385400000000001</v>
      </c>
      <c r="X93">
        <v>7.5084999999999997</v>
      </c>
      <c r="Y93">
        <v>27.828900000000001</v>
      </c>
      <c r="AD93">
        <v>-0.10025979053901875</v>
      </c>
      <c r="AE93">
        <v>0.13709217001403834</v>
      </c>
      <c r="AF93">
        <v>-0.36185893713377082</v>
      </c>
      <c r="AG93">
        <v>-0.22141067917064242</v>
      </c>
      <c r="AH93">
        <v>-0.35134121804616525</v>
      </c>
      <c r="AI93">
        <v>0.23166636263511495</v>
      </c>
    </row>
    <row r="94" spans="1:35" x14ac:dyDescent="0.2">
      <c r="A94" s="1">
        <v>91</v>
      </c>
      <c r="B94" s="1">
        <v>24.330500000000001</v>
      </c>
      <c r="C94" s="1">
        <v>18.619299999999999</v>
      </c>
      <c r="D94" s="1">
        <v>31.707699999999999</v>
      </c>
      <c r="E94" s="1">
        <v>54.866300000000003</v>
      </c>
      <c r="F94" s="1">
        <v>100.622</v>
      </c>
      <c r="G94" s="1">
        <v>15.2326</v>
      </c>
      <c r="H94" s="1"/>
      <c r="I94" s="1"/>
      <c r="J94" s="1"/>
      <c r="K94" s="1">
        <f t="shared" si="6"/>
        <v>-8.0088827520220472E-3</v>
      </c>
      <c r="L94" s="1">
        <f t="shared" si="7"/>
        <v>-5.3535620448431812E-2</v>
      </c>
      <c r="M94" s="1">
        <f t="shared" si="8"/>
        <v>-9.9663918295459314E-2</v>
      </c>
      <c r="N94" s="1">
        <f t="shared" si="9"/>
        <v>0.17036034789798238</v>
      </c>
      <c r="O94" s="1">
        <f t="shared" si="10"/>
        <v>0.14807196411389859</v>
      </c>
      <c r="P94" s="1">
        <f t="shared" si="11"/>
        <v>0.21835441983341861</v>
      </c>
      <c r="T94">
        <v>52.113300000000002</v>
      </c>
      <c r="U94">
        <v>83.834699999999998</v>
      </c>
      <c r="V94">
        <v>25.942299999999999</v>
      </c>
      <c r="W94">
        <v>19.1096</v>
      </c>
      <c r="X94">
        <v>9.6372999999999998</v>
      </c>
      <c r="Y94">
        <v>16.510999999999999</v>
      </c>
      <c r="AD94">
        <v>0.18587503149295151</v>
      </c>
      <c r="AE94">
        <v>0.29938267929425638</v>
      </c>
      <c r="AF94">
        <v>-0.1830979455034405</v>
      </c>
      <c r="AG94">
        <v>-0.36376839885908763</v>
      </c>
      <c r="AH94">
        <v>-0.16743433717470979</v>
      </c>
      <c r="AI94">
        <v>-0.2692473179511809</v>
      </c>
    </row>
    <row r="95" spans="1:35" x14ac:dyDescent="0.2">
      <c r="A95" s="1">
        <v>92</v>
      </c>
      <c r="B95" s="1">
        <v>29.571400000000001</v>
      </c>
      <c r="C95" s="1">
        <v>19.8096</v>
      </c>
      <c r="D95" s="1">
        <v>41.361499999999999</v>
      </c>
      <c r="E95" s="1">
        <v>51.4681</v>
      </c>
      <c r="F95" s="1">
        <v>101.9845</v>
      </c>
      <c r="G95" s="1">
        <v>11.3322</v>
      </c>
      <c r="H95" s="1"/>
      <c r="I95" s="1"/>
      <c r="J95" s="1"/>
      <c r="K95" s="1">
        <f t="shared" si="6"/>
        <v>0.20567050100026119</v>
      </c>
      <c r="L95" s="1">
        <f t="shared" si="7"/>
        <v>6.9702283740390811E-3</v>
      </c>
      <c r="M95" s="1">
        <f t="shared" si="8"/>
        <v>0.17445449664978413</v>
      </c>
      <c r="N95" s="1">
        <f t="shared" si="9"/>
        <v>9.7872891404161458E-2</v>
      </c>
      <c r="O95" s="1">
        <f t="shared" si="10"/>
        <v>0.1636177498377481</v>
      </c>
      <c r="P95" s="1">
        <f t="shared" si="11"/>
        <v>-9.3612649420567268E-2</v>
      </c>
      <c r="T95">
        <v>43.1738</v>
      </c>
      <c r="U95">
        <v>75.146900000000002</v>
      </c>
      <c r="V95">
        <v>29.1</v>
      </c>
      <c r="W95">
        <v>15.7409</v>
      </c>
      <c r="X95">
        <v>10.2102</v>
      </c>
      <c r="Y95">
        <v>21.868400000000001</v>
      </c>
      <c r="AD95">
        <v>-1.7549619105480033E-2</v>
      </c>
      <c r="AE95">
        <v>0.1647274966410992</v>
      </c>
      <c r="AF95">
        <v>-8.3664525279181751E-2</v>
      </c>
      <c r="AG95">
        <v>-0.47592529354884522</v>
      </c>
      <c r="AH95">
        <v>-0.11794154684623508</v>
      </c>
      <c r="AI95">
        <v>-3.2136639082042472E-2</v>
      </c>
    </row>
    <row r="96" spans="1:35" x14ac:dyDescent="0.2">
      <c r="A96" s="1">
        <v>93</v>
      </c>
      <c r="B96" s="1">
        <v>25.084</v>
      </c>
      <c r="C96" s="1">
        <v>17.7271</v>
      </c>
      <c r="D96" s="1">
        <v>41.642299999999999</v>
      </c>
      <c r="E96" s="1">
        <v>41.586599999999997</v>
      </c>
      <c r="F96" s="1">
        <v>78.249600000000001</v>
      </c>
      <c r="G96" s="1">
        <v>14.0465</v>
      </c>
      <c r="H96" s="1"/>
      <c r="I96" s="1"/>
      <c r="J96" s="1"/>
      <c r="K96" s="1">
        <f t="shared" si="6"/>
        <v>2.2712446725232854E-2</v>
      </c>
      <c r="L96" s="1">
        <f t="shared" si="7"/>
        <v>-9.8888320036273902E-2</v>
      </c>
      <c r="M96" s="1">
        <f t="shared" si="8"/>
        <v>0.18242777669666974</v>
      </c>
      <c r="N96" s="1">
        <f t="shared" si="9"/>
        <v>-0.1129107003042992</v>
      </c>
      <c r="O96" s="1">
        <f t="shared" si="10"/>
        <v>-0.10719154893435907</v>
      </c>
      <c r="P96" s="1">
        <f t="shared" si="11"/>
        <v>0.12348616507950808</v>
      </c>
      <c r="T96">
        <v>46.251899999999999</v>
      </c>
      <c r="U96">
        <v>66.859800000000007</v>
      </c>
      <c r="V96">
        <v>25.95</v>
      </c>
      <c r="W96">
        <v>24.1694</v>
      </c>
      <c r="X96">
        <v>7.5220000000000002</v>
      </c>
      <c r="Y96">
        <v>20.706099999999999</v>
      </c>
      <c r="AD96">
        <v>5.2494725321728622E-2</v>
      </c>
      <c r="AE96">
        <v>3.6282900291623087E-2</v>
      </c>
      <c r="AF96">
        <v>-0.18285547872834254</v>
      </c>
      <c r="AG96">
        <v>-0.19530832353292762</v>
      </c>
      <c r="AH96">
        <v>-0.35017495400456211</v>
      </c>
      <c r="AI96">
        <v>-8.3578335063227371E-2</v>
      </c>
    </row>
    <row r="97" spans="1:35" x14ac:dyDescent="0.2">
      <c r="A97" s="1">
        <v>94</v>
      </c>
      <c r="B97" s="1">
        <v>23.661100000000001</v>
      </c>
      <c r="C97" s="1">
        <v>16.011500000000002</v>
      </c>
      <c r="D97" s="1">
        <v>38.7346</v>
      </c>
      <c r="E97" s="1">
        <v>50.416400000000003</v>
      </c>
      <c r="F97" s="1">
        <v>96.585300000000004</v>
      </c>
      <c r="G97" s="1">
        <v>10.9269</v>
      </c>
      <c r="H97" s="1"/>
      <c r="I97" s="1"/>
      <c r="J97" s="1"/>
      <c r="K97" s="1">
        <f t="shared" si="6"/>
        <v>-3.5301328607462587E-2</v>
      </c>
      <c r="L97" s="1">
        <f t="shared" si="7"/>
        <v>-0.18609644760061139</v>
      </c>
      <c r="M97" s="1">
        <f t="shared" si="8"/>
        <v>9.9864007493217832E-2</v>
      </c>
      <c r="N97" s="1">
        <f t="shared" si="9"/>
        <v>7.5438938724933874E-2</v>
      </c>
      <c r="O97" s="1">
        <f t="shared" si="10"/>
        <v>0.10201422229264112</v>
      </c>
      <c r="P97" s="1">
        <f t="shared" si="11"/>
        <v>-0.12602990230966599</v>
      </c>
      <c r="T97">
        <v>45.0715</v>
      </c>
      <c r="U97">
        <v>70.469099999999997</v>
      </c>
      <c r="V97">
        <v>25.638500000000001</v>
      </c>
      <c r="W97">
        <v>25.189399999999999</v>
      </c>
      <c r="X97">
        <v>19.840699999999998</v>
      </c>
      <c r="Y97">
        <v>17.3355</v>
      </c>
      <c r="AD97">
        <v>2.563388773949379E-2</v>
      </c>
      <c r="AE97">
        <v>9.2224675050484844E-2</v>
      </c>
      <c r="AF97">
        <v>-0.19266436190275951</v>
      </c>
      <c r="AG97">
        <v>-0.1613486261471252</v>
      </c>
      <c r="AH97">
        <v>0.71403666446180303</v>
      </c>
      <c r="AI97">
        <v>-0.23275615531116808</v>
      </c>
    </row>
    <row r="98" spans="1:35" x14ac:dyDescent="0.2">
      <c r="A98" s="1">
        <v>95</v>
      </c>
      <c r="B98" s="1">
        <v>20.787099999999999</v>
      </c>
      <c r="C98" s="1">
        <v>16.3142</v>
      </c>
      <c r="D98" s="1">
        <v>29.730799999999999</v>
      </c>
      <c r="E98" s="1">
        <v>44.665700000000001</v>
      </c>
      <c r="F98" s="1">
        <v>93.898399999999995</v>
      </c>
      <c r="G98" s="1">
        <v>16.398700000000002</v>
      </c>
      <c r="H98" s="1"/>
      <c r="I98" s="1"/>
      <c r="J98" s="1"/>
      <c r="K98" s="1">
        <f t="shared" si="6"/>
        <v>-0.15247863573106016</v>
      </c>
      <c r="L98" s="1">
        <f t="shared" si="7"/>
        <v>-0.17070946915941018</v>
      </c>
      <c r="M98" s="1">
        <f t="shared" si="8"/>
        <v>-0.15579774067682747</v>
      </c>
      <c r="N98" s="1">
        <f t="shared" si="9"/>
        <v>-4.7230008382068582E-2</v>
      </c>
      <c r="O98" s="1">
        <f t="shared" si="10"/>
        <v>7.1357362357660256E-2</v>
      </c>
      <c r="P98" s="1">
        <f t="shared" si="11"/>
        <v>0.3116230075313659</v>
      </c>
      <c r="T98">
        <v>46.286000000000001</v>
      </c>
      <c r="U98">
        <v>71.509200000000007</v>
      </c>
      <c r="V98">
        <v>19.0808</v>
      </c>
      <c r="W98">
        <v>20.119599999999998</v>
      </c>
      <c r="X98">
        <v>10.305099999999999</v>
      </c>
      <c r="Y98">
        <v>27.5702</v>
      </c>
      <c r="AD98">
        <v>5.3270694960456402E-2</v>
      </c>
      <c r="AE98">
        <v>0.108345540571969</v>
      </c>
      <c r="AF98">
        <v>-0.39916103346896947</v>
      </c>
      <c r="AG98">
        <v>-0.33014163968295002</v>
      </c>
      <c r="AH98">
        <v>-0.1097431425834105</v>
      </c>
      <c r="AI98">
        <v>0.22021667946353055</v>
      </c>
    </row>
    <row r="99" spans="1:35" x14ac:dyDescent="0.2">
      <c r="A99" s="1">
        <v>96</v>
      </c>
      <c r="B99" s="1">
        <v>18.9636</v>
      </c>
      <c r="C99" s="1">
        <v>15.424300000000001</v>
      </c>
      <c r="D99" s="1">
        <v>31.1846</v>
      </c>
      <c r="E99" s="1">
        <v>42.881500000000003</v>
      </c>
      <c r="F99" s="1">
        <v>86.729200000000006</v>
      </c>
      <c r="G99" s="1">
        <v>18.8704</v>
      </c>
      <c r="H99" s="1"/>
      <c r="I99" s="1"/>
      <c r="J99" s="1"/>
      <c r="K99" s="1">
        <f t="shared" si="6"/>
        <v>-0.2268254762111854</v>
      </c>
      <c r="L99" s="1">
        <f t="shared" si="7"/>
        <v>-0.21594525414396595</v>
      </c>
      <c r="M99" s="1">
        <f t="shared" si="8"/>
        <v>-0.11451727581869955</v>
      </c>
      <c r="N99" s="1">
        <f t="shared" si="9"/>
        <v>-8.5289016055623723E-2</v>
      </c>
      <c r="O99" s="1">
        <f t="shared" si="10"/>
        <v>-1.0441424439713571E-2</v>
      </c>
      <c r="P99" s="1">
        <f t="shared" si="11"/>
        <v>0.50931786064260487</v>
      </c>
      <c r="T99">
        <v>47.401499999999999</v>
      </c>
      <c r="U99">
        <v>76.285499999999999</v>
      </c>
      <c r="V99">
        <v>26.4</v>
      </c>
      <c r="W99">
        <v>20.438500000000001</v>
      </c>
      <c r="X99">
        <v>14.878</v>
      </c>
      <c r="Y99">
        <v>20.782900000000001</v>
      </c>
      <c r="AD99">
        <v>7.8654687101241655E-2</v>
      </c>
      <c r="AE99">
        <v>0.18237504734080276</v>
      </c>
      <c r="AF99">
        <v>-0.16868534252131961</v>
      </c>
      <c r="AG99">
        <v>-0.31952424017674164</v>
      </c>
      <c r="AH99">
        <v>0.28530936377560812</v>
      </c>
      <c r="AI99">
        <v>-8.0179279525625105E-2</v>
      </c>
    </row>
    <row r="100" spans="1:35" x14ac:dyDescent="0.2">
      <c r="A100" s="1">
        <v>97</v>
      </c>
      <c r="B100" s="1">
        <v>23.0336</v>
      </c>
      <c r="C100" s="1">
        <v>22.0688</v>
      </c>
      <c r="D100" s="1">
        <v>31.7346</v>
      </c>
      <c r="E100" s="1">
        <v>42.449800000000003</v>
      </c>
      <c r="F100" s="1">
        <v>88.702399999999997</v>
      </c>
      <c r="G100" s="1">
        <v>10.9169</v>
      </c>
      <c r="H100" s="1"/>
      <c r="I100" s="1"/>
      <c r="J100" s="1"/>
      <c r="K100" s="1">
        <f t="shared" si="6"/>
        <v>-6.088544837783752E-2</v>
      </c>
      <c r="L100" s="1">
        <f t="shared" si="7"/>
        <v>0.12181086826291261</v>
      </c>
      <c r="M100" s="1">
        <f t="shared" si="8"/>
        <v>-9.8900096239685695E-2</v>
      </c>
      <c r="N100" s="1">
        <f t="shared" si="9"/>
        <v>-9.4497666214055365E-2</v>
      </c>
      <c r="O100" s="1">
        <f t="shared" si="10"/>
        <v>1.2072296213717436E-2</v>
      </c>
      <c r="P100" s="1">
        <f t="shared" si="11"/>
        <v>-0.12682973583764767</v>
      </c>
      <c r="T100">
        <v>44.083599999999997</v>
      </c>
      <c r="U100">
        <v>68.953299999999999</v>
      </c>
      <c r="V100">
        <v>26.473099999999999</v>
      </c>
      <c r="W100">
        <v>24.438500000000001</v>
      </c>
      <c r="X100">
        <v>7.1763000000000003</v>
      </c>
      <c r="Y100">
        <v>23.842099999999999</v>
      </c>
      <c r="AD100">
        <v>3.153523924270216E-3</v>
      </c>
      <c r="AE100">
        <v>6.8730772582005412E-2</v>
      </c>
      <c r="AF100">
        <v>-0.16638348261746766</v>
      </c>
      <c r="AG100">
        <v>-0.18634895631084969</v>
      </c>
      <c r="AH100">
        <v>-0.38003995246250188</v>
      </c>
      <c r="AI100">
        <v>5.5216432722194245E-2</v>
      </c>
    </row>
    <row r="101" spans="1:35" x14ac:dyDescent="0.2">
      <c r="A101" s="1">
        <v>98</v>
      </c>
      <c r="B101" s="1">
        <v>17.238099999999999</v>
      </c>
      <c r="C101" s="1">
        <v>17.867000000000001</v>
      </c>
      <c r="D101" s="1">
        <v>36.450000000000003</v>
      </c>
      <c r="E101" s="1">
        <v>46.4711</v>
      </c>
      <c r="F101" s="1">
        <v>91.825100000000006</v>
      </c>
      <c r="G101" s="1">
        <v>16.4053</v>
      </c>
      <c r="H101" s="1"/>
      <c r="I101" s="1"/>
      <c r="J101" s="1"/>
      <c r="K101" s="1">
        <f t="shared" si="6"/>
        <v>-0.29717670914151506</v>
      </c>
      <c r="L101" s="1">
        <f t="shared" si="7"/>
        <v>-9.177686221029413E-2</v>
      </c>
      <c r="M101" s="1">
        <f t="shared" si="8"/>
        <v>3.4993083009190559E-2</v>
      </c>
      <c r="N101" s="1">
        <f t="shared" si="9"/>
        <v>-8.7187806868346072E-3</v>
      </c>
      <c r="O101" s="1">
        <f t="shared" si="10"/>
        <v>4.7701525630132149E-2</v>
      </c>
      <c r="P101" s="1">
        <f t="shared" si="11"/>
        <v>0.31215089765983373</v>
      </c>
      <c r="T101">
        <v>44.356400000000001</v>
      </c>
      <c r="U101">
        <v>76.414000000000001</v>
      </c>
      <c r="V101">
        <v>23.092300000000002</v>
      </c>
      <c r="W101">
        <v>17.531600000000001</v>
      </c>
      <c r="X101">
        <v>9.5457999999999998</v>
      </c>
      <c r="Y101">
        <v>23.6952</v>
      </c>
      <c r="AD101">
        <v>9.3612810340921154E-3</v>
      </c>
      <c r="AE101">
        <v>0.18436671277634811</v>
      </c>
      <c r="AF101">
        <v>-0.27284214148125252</v>
      </c>
      <c r="AG101">
        <v>-0.416306048344182</v>
      </c>
      <c r="AH101">
        <v>-0.17533901567890847</v>
      </c>
      <c r="AI101">
        <v>4.8714853835817244E-2</v>
      </c>
    </row>
    <row r="102" spans="1:35" x14ac:dyDescent="0.2">
      <c r="A102" s="1">
        <v>99</v>
      </c>
      <c r="B102" s="1">
        <v>25.3445</v>
      </c>
      <c r="C102" s="1">
        <v>18.956399999999999</v>
      </c>
      <c r="D102" s="1">
        <v>29.388500000000001</v>
      </c>
      <c r="E102" s="1">
        <v>40.304000000000002</v>
      </c>
      <c r="F102" s="1">
        <v>91.289100000000005</v>
      </c>
      <c r="G102" s="1">
        <v>15.847200000000001</v>
      </c>
      <c r="H102" s="1"/>
      <c r="I102" s="1"/>
      <c r="J102" s="1"/>
      <c r="K102" s="1">
        <f t="shared" si="6"/>
        <v>3.3333423936679332E-2</v>
      </c>
      <c r="L102" s="1">
        <f t="shared" si="7"/>
        <v>-3.6400006201557158E-2</v>
      </c>
      <c r="M102" s="1">
        <f t="shared" si="8"/>
        <v>-0.1655173053493664</v>
      </c>
      <c r="N102" s="1">
        <f t="shared" si="9"/>
        <v>-0.14027001161586836</v>
      </c>
      <c r="O102" s="1">
        <f t="shared" si="10"/>
        <v>4.1585899099502159E-2</v>
      </c>
      <c r="P102" s="1">
        <f t="shared" si="11"/>
        <v>0.26751218846317454</v>
      </c>
      <c r="T102">
        <v>43.060499999999998</v>
      </c>
      <c r="U102">
        <v>72.804699999999997</v>
      </c>
      <c r="V102">
        <v>23.0077</v>
      </c>
      <c r="W102">
        <v>20.206</v>
      </c>
      <c r="X102">
        <v>10.057600000000001</v>
      </c>
      <c r="Y102">
        <v>23.791699999999999</v>
      </c>
      <c r="AD102">
        <v>-2.0127840808349631E-2</v>
      </c>
      <c r="AE102">
        <v>0.12842493801748614</v>
      </c>
      <c r="AF102">
        <v>-0.2755061270881729</v>
      </c>
      <c r="AG102">
        <v>-0.32726505355144669</v>
      </c>
      <c r="AH102">
        <v>-0.1311246500128003</v>
      </c>
      <c r="AI102">
        <v>5.2985802525642833E-2</v>
      </c>
    </row>
    <row r="103" spans="1:35" x14ac:dyDescent="0.2">
      <c r="A103" s="1">
        <v>100</v>
      </c>
      <c r="B103" s="1">
        <v>22.831900000000001</v>
      </c>
      <c r="C103" s="1">
        <v>17.637599999999999</v>
      </c>
      <c r="D103" s="1">
        <v>32.653799999999997</v>
      </c>
      <c r="E103" s="1">
        <v>38.063800000000001</v>
      </c>
      <c r="F103" s="1">
        <v>96.119900000000001</v>
      </c>
      <c r="G103" s="1">
        <v>10.6013</v>
      </c>
      <c r="H103" s="1"/>
      <c r="I103" s="1"/>
      <c r="J103" s="1"/>
      <c r="K103" s="1">
        <f t="shared" si="6"/>
        <v>-6.9109061059406576E-2</v>
      </c>
      <c r="L103" s="1">
        <f t="shared" si="7"/>
        <v>-0.10343782307719737</v>
      </c>
      <c r="M103" s="1">
        <f t="shared" si="8"/>
        <v>-7.2799529932359372E-2</v>
      </c>
      <c r="N103" s="1">
        <f t="shared" si="9"/>
        <v>-0.18805601598213803</v>
      </c>
      <c r="O103" s="1">
        <f t="shared" si="10"/>
        <v>9.6704124181903786E-2</v>
      </c>
      <c r="P103" s="1">
        <f t="shared" si="11"/>
        <v>-0.15207248198075041</v>
      </c>
      <c r="T103">
        <v>49.409199999999998</v>
      </c>
      <c r="U103">
        <v>76.928200000000004</v>
      </c>
      <c r="V103">
        <v>28.45</v>
      </c>
      <c r="W103">
        <v>19.9834</v>
      </c>
      <c r="X103">
        <v>9.2202999999999999</v>
      </c>
      <c r="Y103">
        <v>22.3596</v>
      </c>
      <c r="AD103">
        <v>0.12434132181307909</v>
      </c>
      <c r="AE103">
        <v>0.19233647438691165</v>
      </c>
      <c r="AF103">
        <v>-0.10413249980043721</v>
      </c>
      <c r="AG103">
        <v>-0.33467625809858359</v>
      </c>
      <c r="AH103">
        <v>-0.20345893757089398</v>
      </c>
      <c r="AI103">
        <v>-1.0396846372795339E-2</v>
      </c>
    </row>
    <row r="104" spans="1:35" x14ac:dyDescent="0.2">
      <c r="A104" s="1">
        <v>101</v>
      </c>
      <c r="B104" s="1">
        <v>26.168099999999999</v>
      </c>
      <c r="C104" s="1">
        <v>14.4748</v>
      </c>
      <c r="D104" s="1">
        <v>35.5154</v>
      </c>
      <c r="E104" s="1">
        <v>37.665700000000001</v>
      </c>
      <c r="F104" s="1">
        <v>100.2045</v>
      </c>
      <c r="G104" s="1">
        <v>12.966799999999999</v>
      </c>
      <c r="H104" s="1"/>
      <c r="I104" s="1"/>
      <c r="J104" s="1"/>
      <c r="K104" s="1">
        <f t="shared" si="6"/>
        <v>6.6912835957206401E-2</v>
      </c>
      <c r="L104" s="1">
        <f t="shared" si="7"/>
        <v>-0.26421065232672336</v>
      </c>
      <c r="M104" s="1">
        <f t="shared" si="8"/>
        <v>8.4552356736516659E-3</v>
      </c>
      <c r="N104" s="1">
        <f t="shared" si="9"/>
        <v>-0.19654794006847492</v>
      </c>
      <c r="O104" s="1">
        <f t="shared" si="10"/>
        <v>0.14330839307558135</v>
      </c>
      <c r="P104" s="1">
        <f t="shared" si="11"/>
        <v>3.7128139063322858E-2</v>
      </c>
      <c r="T104">
        <v>46.602899999999998</v>
      </c>
      <c r="U104">
        <v>70.691199999999995</v>
      </c>
      <c r="V104">
        <v>27.769200000000001</v>
      </c>
      <c r="W104">
        <v>24.106300000000001</v>
      </c>
      <c r="X104">
        <v>8.1999999999999993</v>
      </c>
      <c r="Y104">
        <v>32.842100000000002</v>
      </c>
      <c r="AD104">
        <v>6.0481978787811655E-2</v>
      </c>
      <c r="AE104">
        <v>9.5667078888886495E-2</v>
      </c>
      <c r="AF104">
        <v>-0.12557034142208431</v>
      </c>
      <c r="AG104">
        <v>-0.19740916363591202</v>
      </c>
      <c r="AH104">
        <v>-0.29160258213738505</v>
      </c>
      <c r="AI104">
        <v>0.45354325353494784</v>
      </c>
    </row>
    <row r="105" spans="1:35" x14ac:dyDescent="0.2">
      <c r="A105" s="1">
        <v>102</v>
      </c>
      <c r="B105" s="1">
        <v>21.504200000000001</v>
      </c>
      <c r="C105" s="1">
        <v>14.9839</v>
      </c>
      <c r="D105" s="1">
        <v>30.969200000000001</v>
      </c>
      <c r="E105" s="1">
        <v>44.662599999999998</v>
      </c>
      <c r="F105" s="1">
        <v>95.734800000000007</v>
      </c>
      <c r="G105" s="1">
        <v>9.0962999999999994</v>
      </c>
      <c r="H105" s="1"/>
      <c r="I105" s="1"/>
      <c r="J105" s="1"/>
      <c r="K105" s="1">
        <f t="shared" si="6"/>
        <v>-0.12324138905801493</v>
      </c>
      <c r="L105" s="1">
        <f t="shared" si="7"/>
        <v>-0.23833185905148188</v>
      </c>
      <c r="M105" s="1">
        <f t="shared" si="8"/>
        <v>-0.12063353123928058</v>
      </c>
      <c r="N105" s="1">
        <f t="shared" si="9"/>
        <v>-4.7296134894672638E-2</v>
      </c>
      <c r="O105" s="1">
        <f t="shared" si="10"/>
        <v>9.2310229075662054E-2</v>
      </c>
      <c r="P105" s="1">
        <f t="shared" si="11"/>
        <v>-0.27244742794199772</v>
      </c>
      <c r="T105">
        <v>45.753599999999999</v>
      </c>
      <c r="U105">
        <v>76.761300000000006</v>
      </c>
      <c r="V105">
        <v>26.9923</v>
      </c>
      <c r="W105">
        <v>28.767399999999999</v>
      </c>
      <c r="X105">
        <v>9.6541999999999994</v>
      </c>
      <c r="Y105">
        <v>23.892499999999998</v>
      </c>
      <c r="AD105">
        <v>4.1155556084836349E-2</v>
      </c>
      <c r="AE105">
        <v>0.18974963422198937</v>
      </c>
      <c r="AF105">
        <v>-0.15003429435372023</v>
      </c>
      <c r="AG105">
        <v>-4.2223334729084828E-2</v>
      </c>
      <c r="AH105">
        <v>-0.16597434737448077</v>
      </c>
      <c r="AI105">
        <v>5.7447062918745649E-2</v>
      </c>
    </row>
    <row r="106" spans="1:35" x14ac:dyDescent="0.2">
      <c r="A106" s="1">
        <v>103</v>
      </c>
      <c r="B106" s="1">
        <v>15.5938</v>
      </c>
      <c r="C106" s="1">
        <v>14.823399999999999</v>
      </c>
      <c r="D106" s="1">
        <v>23.030799999999999</v>
      </c>
      <c r="E106" s="1">
        <v>35.124600000000001</v>
      </c>
      <c r="F106" s="1">
        <v>83.284899999999993</v>
      </c>
      <c r="G106" s="1">
        <v>16</v>
      </c>
      <c r="H106" s="1"/>
      <c r="I106" s="1"/>
      <c r="J106" s="1"/>
      <c r="K106" s="1">
        <f t="shared" si="6"/>
        <v>-0.3642172958162998</v>
      </c>
      <c r="L106" s="1">
        <f t="shared" si="7"/>
        <v>-0.24649046506341721</v>
      </c>
      <c r="M106" s="1">
        <f t="shared" si="8"/>
        <v>-0.34604338282117797</v>
      </c>
      <c r="N106" s="1">
        <f t="shared" si="9"/>
        <v>-0.25075248238395026</v>
      </c>
      <c r="O106" s="1">
        <f t="shared" si="10"/>
        <v>-4.9740029774506311E-2</v>
      </c>
      <c r="P106" s="1">
        <f t="shared" si="11"/>
        <v>0.27973364477073503</v>
      </c>
      <c r="T106">
        <v>47.405900000000003</v>
      </c>
      <c r="U106">
        <v>74.793000000000006</v>
      </c>
      <c r="V106">
        <v>35.815399999999997</v>
      </c>
      <c r="W106">
        <v>25.714300000000001</v>
      </c>
      <c r="X106">
        <v>9.5525000000000002</v>
      </c>
      <c r="Y106">
        <v>23.951799999999999</v>
      </c>
      <c r="AD106">
        <v>7.8754812215916292E-2</v>
      </c>
      <c r="AE106">
        <v>0.15924227953884643</v>
      </c>
      <c r="AF106">
        <v>0.12779799179780033</v>
      </c>
      <c r="AG106">
        <v>-0.14387269952182344</v>
      </c>
      <c r="AH106">
        <v>-0.17476020315455729</v>
      </c>
      <c r="AI106">
        <v>6.0071594082545254E-2</v>
      </c>
    </row>
    <row r="107" spans="1:35" x14ac:dyDescent="0.2">
      <c r="A107" s="1">
        <v>104</v>
      </c>
      <c r="B107" s="1">
        <v>25.540600000000001</v>
      </c>
      <c r="C107" s="1">
        <v>15.9725</v>
      </c>
      <c r="D107" s="1">
        <v>36.546199999999999</v>
      </c>
      <c r="E107" s="1">
        <v>39.9544</v>
      </c>
      <c r="F107" s="1">
        <v>91.461200000000005</v>
      </c>
      <c r="G107" s="1">
        <v>11.8439</v>
      </c>
      <c r="H107" s="1"/>
      <c r="I107" s="1"/>
      <c r="J107" s="1"/>
      <c r="K107" s="1">
        <f t="shared" si="6"/>
        <v>4.13287161868316E-2</v>
      </c>
      <c r="L107" s="1">
        <f t="shared" si="7"/>
        <v>-0.18807891261285742</v>
      </c>
      <c r="M107" s="1">
        <f t="shared" si="8"/>
        <v>3.7724669691919781E-2</v>
      </c>
      <c r="N107" s="1">
        <f t="shared" si="9"/>
        <v>-0.1477273757469495</v>
      </c>
      <c r="O107" s="1">
        <f t="shared" si="10"/>
        <v>4.354951724487794E-2</v>
      </c>
      <c r="P107" s="1">
        <f t="shared" si="11"/>
        <v>-5.268516779374325E-2</v>
      </c>
      <c r="T107">
        <v>54.427900000000001</v>
      </c>
      <c r="U107">
        <v>78.968299999999999</v>
      </c>
      <c r="V107">
        <v>27.711500000000001</v>
      </c>
      <c r="W107">
        <v>25.651199999999999</v>
      </c>
      <c r="X107">
        <v>9.2847000000000008</v>
      </c>
      <c r="Y107">
        <v>24.583300000000001</v>
      </c>
      <c r="AD107">
        <v>0.23854539295333846</v>
      </c>
      <c r="AE107">
        <v>0.22395668181925418</v>
      </c>
      <c r="AF107">
        <v>-0.12738726777574039</v>
      </c>
      <c r="AG107">
        <v>-0.14597353962480794</v>
      </c>
      <c r="AH107">
        <v>-0.19789542614280214</v>
      </c>
      <c r="AI107">
        <v>8.8020859342906904E-2</v>
      </c>
    </row>
    <row r="108" spans="1:35" x14ac:dyDescent="0.2">
      <c r="A108" s="1">
        <v>105</v>
      </c>
      <c r="B108" s="1">
        <v>23.8459</v>
      </c>
      <c r="C108" s="1">
        <v>14.4908</v>
      </c>
      <c r="D108" s="1">
        <v>26.35</v>
      </c>
      <c r="E108" s="1">
        <v>45.082099999999997</v>
      </c>
      <c r="F108" s="1">
        <v>89.276399999999995</v>
      </c>
      <c r="G108" s="1">
        <v>10.7674</v>
      </c>
      <c r="H108" s="1"/>
      <c r="I108" s="1"/>
      <c r="J108" s="1"/>
      <c r="K108" s="1">
        <f t="shared" si="6"/>
        <v>-2.77667543707052E-2</v>
      </c>
      <c r="L108" s="1">
        <f t="shared" si="7"/>
        <v>-0.26339733334734039</v>
      </c>
      <c r="M108" s="1">
        <f t="shared" si="8"/>
        <v>-0.2517951238054274</v>
      </c>
      <c r="N108" s="1">
        <f t="shared" si="9"/>
        <v>-3.8347724560037301E-2</v>
      </c>
      <c r="O108" s="1">
        <f t="shared" si="10"/>
        <v>1.8621493281966682E-2</v>
      </c>
      <c r="P108" s="1">
        <f t="shared" si="11"/>
        <v>-0.1387872470809742</v>
      </c>
      <c r="T108">
        <v>43.587499999999999</v>
      </c>
      <c r="U108">
        <v>86.387299999999996</v>
      </c>
      <c r="V108">
        <v>19.869199999999999</v>
      </c>
      <c r="W108">
        <v>31.6113</v>
      </c>
      <c r="X108">
        <v>8.1966000000000001</v>
      </c>
      <c r="Y108">
        <v>18.1754</v>
      </c>
      <c r="AD108">
        <v>-8.1355827552847416E-3</v>
      </c>
      <c r="AE108">
        <v>0.33894629945591398</v>
      </c>
      <c r="AF108">
        <v>-0.37433495483426527</v>
      </c>
      <c r="AG108">
        <v>5.2460962717467766E-2</v>
      </c>
      <c r="AH108">
        <v>-0.2918963078960109</v>
      </c>
      <c r="AI108">
        <v>-0.19558341122220901</v>
      </c>
    </row>
    <row r="109" spans="1:35" x14ac:dyDescent="0.2">
      <c r="A109" s="1">
        <v>106</v>
      </c>
      <c r="B109" s="1">
        <v>18.574200000000001</v>
      </c>
      <c r="C109" s="1">
        <v>16.2821</v>
      </c>
      <c r="D109" s="1">
        <v>30.769200000000001</v>
      </c>
      <c r="E109" s="1">
        <v>38.793300000000002</v>
      </c>
      <c r="F109" s="1">
        <v>81.052199999999999</v>
      </c>
      <c r="G109" s="1">
        <v>13.697699999999999</v>
      </c>
      <c r="H109" s="1"/>
      <c r="I109" s="1"/>
      <c r="J109" s="1"/>
      <c r="K109" s="1">
        <f t="shared" si="6"/>
        <v>-0.2427019004957813</v>
      </c>
      <c r="L109" s="1">
        <f t="shared" si="7"/>
        <v>-0.17234119036179721</v>
      </c>
      <c r="M109" s="1">
        <f t="shared" si="8"/>
        <v>-0.12631250563164925</v>
      </c>
      <c r="N109" s="1">
        <f t="shared" si="9"/>
        <v>-0.17249495438710466</v>
      </c>
      <c r="O109" s="1">
        <f t="shared" si="10"/>
        <v>-7.5214580809837506E-2</v>
      </c>
      <c r="P109" s="1">
        <f t="shared" si="11"/>
        <v>9.5587971623506005E-2</v>
      </c>
      <c r="T109">
        <v>49.957099999999997</v>
      </c>
      <c r="U109">
        <v>78.9482</v>
      </c>
      <c r="V109">
        <v>30.0154</v>
      </c>
      <c r="W109">
        <v>40.594700000000003</v>
      </c>
      <c r="X109">
        <v>13.1424</v>
      </c>
      <c r="Y109">
        <v>17.563600000000001</v>
      </c>
      <c r="AD109">
        <v>0.13680917416084803</v>
      </c>
      <c r="AE109">
        <v>0.22364514504684593</v>
      </c>
      <c r="AF109">
        <v>-5.4839319314939981E-2</v>
      </c>
      <c r="AG109">
        <v>0.35155267398768136</v>
      </c>
      <c r="AH109">
        <v>0.13537100298995514</v>
      </c>
      <c r="AI109">
        <v>-0.22266078333034703</v>
      </c>
    </row>
    <row r="110" spans="1:35" x14ac:dyDescent="0.2">
      <c r="A110" s="1">
        <v>107</v>
      </c>
      <c r="B110" s="1">
        <v>13.6303</v>
      </c>
      <c r="C110" s="1">
        <v>13.172000000000001</v>
      </c>
      <c r="D110" s="1">
        <v>28.269200000000001</v>
      </c>
      <c r="E110" s="1">
        <v>39.9544</v>
      </c>
      <c r="F110" s="1">
        <v>92.097300000000004</v>
      </c>
      <c r="G110" s="1">
        <v>14.308999999999999</v>
      </c>
      <c r="H110" s="1"/>
      <c r="I110" s="1"/>
      <c r="J110" s="1"/>
      <c r="K110" s="1">
        <f t="shared" si="6"/>
        <v>-0.44427214708184731</v>
      </c>
      <c r="L110" s="1">
        <f t="shared" si="7"/>
        <v>-0.33043515022298059</v>
      </c>
      <c r="M110" s="1">
        <f t="shared" si="8"/>
        <v>-0.19729968553625765</v>
      </c>
      <c r="N110" s="1">
        <f t="shared" si="9"/>
        <v>-0.1477273757469495</v>
      </c>
      <c r="O110" s="1">
        <f t="shared" si="10"/>
        <v>5.080725984960504E-2</v>
      </c>
      <c r="P110" s="1">
        <f t="shared" si="11"/>
        <v>0.1444817951890279</v>
      </c>
      <c r="T110">
        <v>50.676600000000001</v>
      </c>
      <c r="U110">
        <v>81.175299999999993</v>
      </c>
      <c r="V110">
        <v>31.873100000000001</v>
      </c>
      <c r="W110">
        <v>31.936900000000001</v>
      </c>
      <c r="X110">
        <v>8.9423999999999992</v>
      </c>
      <c r="Y110">
        <v>22.1206</v>
      </c>
      <c r="AD110">
        <v>0.15318190598092435</v>
      </c>
      <c r="AE110">
        <v>0.25816372941651899</v>
      </c>
      <c r="AF110">
        <v>3.6581518668079589E-3</v>
      </c>
      <c r="AG110">
        <v>6.330143082415142E-2</v>
      </c>
      <c r="AH110">
        <v>-0.22746669884211607</v>
      </c>
      <c r="AI110">
        <v>-2.0974636392156271E-2</v>
      </c>
    </row>
    <row r="111" spans="1:35" x14ac:dyDescent="0.2">
      <c r="A111" s="1">
        <v>108</v>
      </c>
      <c r="B111" s="1">
        <v>21.613399999999999</v>
      </c>
      <c r="C111" s="1">
        <v>12.167400000000001</v>
      </c>
      <c r="D111" s="1">
        <v>34.446199999999997</v>
      </c>
      <c r="E111" s="1">
        <v>42.376899999999999</v>
      </c>
      <c r="F111" s="1">
        <v>89.843400000000003</v>
      </c>
      <c r="G111" s="1">
        <v>10.9535</v>
      </c>
      <c r="H111" s="1"/>
      <c r="I111" s="1"/>
      <c r="J111" s="1"/>
      <c r="K111" s="1">
        <f t="shared" si="6"/>
        <v>-0.11878914064538564</v>
      </c>
      <c r="L111" s="1">
        <f t="shared" si="7"/>
        <v>-0.381501415640988</v>
      </c>
      <c r="M111" s="1">
        <f t="shared" si="8"/>
        <v>-2.1904561427951316E-2</v>
      </c>
      <c r="N111" s="1">
        <f t="shared" si="9"/>
        <v>-9.605270581690388E-2</v>
      </c>
      <c r="O111" s="1">
        <f t="shared" si="10"/>
        <v>2.5090822093286162E-2</v>
      </c>
      <c r="P111" s="1">
        <f t="shared" si="11"/>
        <v>-0.12390234512523463</v>
      </c>
      <c r="T111">
        <v>48.710700000000003</v>
      </c>
      <c r="U111">
        <v>82.631100000000004</v>
      </c>
      <c r="V111">
        <v>27.280799999999999</v>
      </c>
      <c r="W111">
        <v>23.936900000000001</v>
      </c>
      <c r="X111">
        <v>11.8949</v>
      </c>
      <c r="Y111">
        <v>24.443000000000001</v>
      </c>
      <c r="AD111">
        <v>0.10844645985849512</v>
      </c>
      <c r="AE111">
        <v>0.2807276713703471</v>
      </c>
      <c r="AF111">
        <v>-0.14094966258543998</v>
      </c>
      <c r="AG111">
        <v>-0.20304913690763254</v>
      </c>
      <c r="AH111">
        <v>2.7599566552929208E-2</v>
      </c>
      <c r="AI111">
        <v>8.1811386791792548E-2</v>
      </c>
    </row>
    <row r="112" spans="1:35" x14ac:dyDescent="0.2">
      <c r="A112" s="1">
        <v>109</v>
      </c>
      <c r="B112" s="1">
        <v>17.714300000000001</v>
      </c>
      <c r="C112" s="1">
        <v>13.7454</v>
      </c>
      <c r="D112" s="1">
        <v>28.138500000000001</v>
      </c>
      <c r="E112" s="1">
        <v>45.5137</v>
      </c>
      <c r="F112" s="1">
        <v>82.6798</v>
      </c>
      <c r="G112" s="1">
        <v>14.391999999999999</v>
      </c>
      <c r="H112" s="1"/>
      <c r="I112" s="1"/>
      <c r="J112" s="1"/>
      <c r="K112" s="1">
        <f t="shared" si="6"/>
        <v>-0.27776131816995719</v>
      </c>
      <c r="L112" s="1">
        <f t="shared" si="7"/>
        <v>-0.30128783129934389</v>
      </c>
      <c r="M112" s="1">
        <f t="shared" si="8"/>
        <v>-0.2010108953016706</v>
      </c>
      <c r="N112" s="1">
        <f t="shared" si="9"/>
        <v>-2.914120751491538E-2</v>
      </c>
      <c r="O112" s="1">
        <f t="shared" si="10"/>
        <v>-5.6644070098543921E-2</v>
      </c>
      <c r="P112" s="1">
        <f t="shared" si="11"/>
        <v>0.15112041347127611</v>
      </c>
      <c r="T112">
        <v>51.410299999999999</v>
      </c>
      <c r="U112">
        <v>81.440700000000007</v>
      </c>
      <c r="V112">
        <v>33.615400000000001</v>
      </c>
      <c r="W112">
        <v>28.930199999999999</v>
      </c>
      <c r="X112">
        <v>14.237299999999999</v>
      </c>
      <c r="Y112">
        <v>19.5899</v>
      </c>
      <c r="AD112">
        <v>0.16987776885290476</v>
      </c>
      <c r="AE112">
        <v>0.26227725475966107</v>
      </c>
      <c r="AF112">
        <v>5.8521770341243756E-2</v>
      </c>
      <c r="AG112">
        <v>-3.6803100675743002E-2</v>
      </c>
      <c r="AH112">
        <v>0.2299593362604157</v>
      </c>
      <c r="AI112">
        <v>-0.13297971255113794</v>
      </c>
    </row>
    <row r="113" spans="1:35" x14ac:dyDescent="0.2">
      <c r="A113" s="1">
        <v>110</v>
      </c>
      <c r="B113" s="1">
        <v>16.781500000000001</v>
      </c>
      <c r="C113" s="1">
        <v>12.651400000000001</v>
      </c>
      <c r="D113" s="1">
        <v>33.119199999999999</v>
      </c>
      <c r="E113" s="1">
        <v>47.054699999999997</v>
      </c>
      <c r="F113" s="1">
        <v>93.681200000000004</v>
      </c>
      <c r="G113" s="1">
        <v>13.1927</v>
      </c>
      <c r="H113" s="1"/>
      <c r="I113" s="1"/>
      <c r="J113" s="1"/>
      <c r="K113" s="1">
        <f t="shared" si="6"/>
        <v>-0.31579297860311367</v>
      </c>
      <c r="L113" s="1">
        <f t="shared" si="7"/>
        <v>-0.35689851651465354</v>
      </c>
      <c r="M113" s="1">
        <f t="shared" si="8"/>
        <v>-5.9584556521317403E-2</v>
      </c>
      <c r="N113" s="1">
        <f t="shared" si="9"/>
        <v>3.7300685891920068E-3</v>
      </c>
      <c r="O113" s="1">
        <f t="shared" si="10"/>
        <v>6.887916444263642E-2</v>
      </c>
      <c r="P113" s="1">
        <f t="shared" si="11"/>
        <v>5.5196378460429761E-2</v>
      </c>
      <c r="T113">
        <v>51.301400000000001</v>
      </c>
      <c r="U113">
        <v>76.908199999999994</v>
      </c>
      <c r="V113">
        <v>34.200000000000003</v>
      </c>
      <c r="W113">
        <v>18.0166</v>
      </c>
      <c r="X113">
        <v>10.216900000000001</v>
      </c>
      <c r="Y113">
        <v>24.947399999999998</v>
      </c>
      <c r="AD113">
        <v>0.16739967226470978</v>
      </c>
      <c r="AE113">
        <v>0.19202648754869431</v>
      </c>
      <c r="AF113">
        <v>7.6930351733745198E-2</v>
      </c>
      <c r="AG113">
        <v>-0.40015854517544264</v>
      </c>
      <c r="AH113">
        <v>-0.11736273432188389</v>
      </c>
      <c r="AI113">
        <v>0.10413539217156494</v>
      </c>
    </row>
    <row r="114" spans="1:35" x14ac:dyDescent="0.2">
      <c r="A114" s="1">
        <v>111</v>
      </c>
      <c r="B114" s="1">
        <v>18.1737</v>
      </c>
      <c r="C114" s="1">
        <v>13.642200000000001</v>
      </c>
      <c r="D114" s="1">
        <v>30.5808</v>
      </c>
      <c r="E114" s="1">
        <v>53.787199999999999</v>
      </c>
      <c r="F114" s="1">
        <v>94.184799999999996</v>
      </c>
      <c r="G114" s="1">
        <v>11.920299999999999</v>
      </c>
      <c r="H114" s="1"/>
      <c r="I114" s="1"/>
      <c r="J114" s="1"/>
      <c r="K114" s="1">
        <f t="shared" si="6"/>
        <v>-0.2590308884926501</v>
      </c>
      <c r="L114" s="1">
        <f t="shared" si="7"/>
        <v>-0.30653373871636391</v>
      </c>
      <c r="M114" s="1">
        <f t="shared" si="8"/>
        <v>-0.13166209950926058</v>
      </c>
      <c r="N114" s="1">
        <f t="shared" si="9"/>
        <v>0.14734192217186787</v>
      </c>
      <c r="O114" s="1">
        <f t="shared" si="10"/>
        <v>7.4625115041190904E-2</v>
      </c>
      <c r="P114" s="1">
        <f t="shared" si="11"/>
        <v>-4.6574439639963029E-2</v>
      </c>
      <c r="T114">
        <v>51.936199999999999</v>
      </c>
      <c r="U114">
        <v>86.3155</v>
      </c>
      <c r="V114">
        <v>24.119199999999999</v>
      </c>
      <c r="W114">
        <v>26.7409</v>
      </c>
      <c r="X114">
        <v>9.9831000000000003</v>
      </c>
      <c r="Y114">
        <v>24.572399999999998</v>
      </c>
      <c r="AD114">
        <v>0.181844995627301</v>
      </c>
      <c r="AE114">
        <v>0.33783344670671439</v>
      </c>
      <c r="AF114">
        <v>-0.24050589065682618</v>
      </c>
      <c r="AG114">
        <v>-0.10969326291764231</v>
      </c>
      <c r="AH114">
        <v>-0.13756069972386922</v>
      </c>
      <c r="AI114">
        <v>8.7538441304366874E-2</v>
      </c>
    </row>
    <row r="115" spans="1:35" x14ac:dyDescent="0.2">
      <c r="A115" s="1">
        <v>112</v>
      </c>
      <c r="B115" s="1">
        <v>21.635899999999999</v>
      </c>
      <c r="C115" s="1">
        <v>13.834899999999999</v>
      </c>
      <c r="D115" s="1">
        <v>34.488500000000002</v>
      </c>
      <c r="E115" s="1">
        <v>46.215800000000002</v>
      </c>
      <c r="F115" s="1">
        <v>92.799700000000001</v>
      </c>
      <c r="G115" s="1">
        <v>7.1228999999999996</v>
      </c>
      <c r="H115" s="1"/>
      <c r="I115" s="1"/>
      <c r="J115" s="1"/>
      <c r="K115" s="1">
        <f t="shared" si="6"/>
        <v>-0.11787178176915702</v>
      </c>
      <c r="L115" s="1">
        <f t="shared" si="7"/>
        <v>-0.2967383282584205</v>
      </c>
      <c r="M115" s="1">
        <f t="shared" si="8"/>
        <v>-2.0703458343965215E-2</v>
      </c>
      <c r="N115" s="1">
        <f t="shared" si="9"/>
        <v>-1.416461896676879E-2</v>
      </c>
      <c r="O115" s="1">
        <f t="shared" si="10"/>
        <v>5.8821468944967877E-2</v>
      </c>
      <c r="P115" s="1">
        <f t="shared" si="11"/>
        <v>-0.43028657635390827</v>
      </c>
      <c r="T115">
        <v>44.381700000000002</v>
      </c>
      <c r="U115">
        <v>83.694500000000005</v>
      </c>
      <c r="V115">
        <v>26.05</v>
      </c>
      <c r="W115">
        <v>38.471800000000002</v>
      </c>
      <c r="X115">
        <v>9.2102000000000004</v>
      </c>
      <c r="Y115">
        <v>25.153500000000001</v>
      </c>
      <c r="AD115">
        <v>9.9370004434707841E-3</v>
      </c>
      <c r="AE115">
        <v>0.29720967155835409</v>
      </c>
      <c r="AF115">
        <v>-0.17970655957122628</v>
      </c>
      <c r="AG115">
        <v>0.28087322145795579</v>
      </c>
      <c r="AH115">
        <v>-0.20433147585387107</v>
      </c>
      <c r="AI115">
        <v>0.11325707636817711</v>
      </c>
    </row>
    <row r="116" spans="1:35" x14ac:dyDescent="0.2">
      <c r="A116" s="1">
        <v>113</v>
      </c>
      <c r="B116" s="1">
        <v>21.543399999999998</v>
      </c>
      <c r="C116" s="1">
        <v>13.9381</v>
      </c>
      <c r="D116" s="1">
        <v>33.784599999999998</v>
      </c>
      <c r="E116" s="1">
        <v>41.820700000000002</v>
      </c>
      <c r="F116" s="1">
        <v>84.442899999999995</v>
      </c>
      <c r="G116" s="1">
        <v>11.737500000000001</v>
      </c>
      <c r="H116" s="1"/>
      <c r="I116" s="1"/>
      <c r="J116" s="1"/>
      <c r="K116" s="1">
        <f t="shared" si="6"/>
        <v>-0.1216431460380968</v>
      </c>
      <c r="L116" s="1">
        <f t="shared" si="7"/>
        <v>-0.29149242084140037</v>
      </c>
      <c r="M116" s="1">
        <f t="shared" si="8"/>
        <v>-4.0690608717906883E-2</v>
      </c>
      <c r="N116" s="1">
        <f t="shared" si="9"/>
        <v>-0.10791708204604371</v>
      </c>
      <c r="O116" s="1">
        <f t="shared" si="10"/>
        <v>-3.6527538128107953E-2</v>
      </c>
      <c r="P116" s="1">
        <f t="shared" si="11"/>
        <v>-6.1195396531468556E-2</v>
      </c>
      <c r="T116">
        <v>43.745899999999999</v>
      </c>
      <c r="U116">
        <v>86.933199999999999</v>
      </c>
      <c r="V116">
        <v>34.126899999999999</v>
      </c>
      <c r="W116">
        <v>28.750800000000002</v>
      </c>
      <c r="X116">
        <v>11.071199999999999</v>
      </c>
      <c r="Y116">
        <v>24.828900000000001</v>
      </c>
      <c r="AD116">
        <v>-4.5310786270010995E-3</v>
      </c>
      <c r="AE116">
        <v>0.34740739020505174</v>
      </c>
      <c r="AF116">
        <v>7.4628491829893132E-2</v>
      </c>
      <c r="AG116">
        <v>-4.2776012157128174E-2</v>
      </c>
      <c r="AH116">
        <v>-4.3559817970660594E-2</v>
      </c>
      <c r="AI116">
        <v>9.8890755697530475E-2</v>
      </c>
    </row>
    <row r="117" spans="1:35" x14ac:dyDescent="0.2">
      <c r="A117" s="1">
        <v>114</v>
      </c>
      <c r="B117" s="1">
        <v>19.411799999999999</v>
      </c>
      <c r="C117" s="1">
        <v>21.039000000000001</v>
      </c>
      <c r="D117" s="1">
        <v>28.65</v>
      </c>
      <c r="E117" s="1">
        <v>38.0578</v>
      </c>
      <c r="F117" s="1">
        <v>86.287700000000001</v>
      </c>
      <c r="G117" s="1">
        <v>15.524900000000001</v>
      </c>
      <c r="H117" s="1"/>
      <c r="I117" s="1"/>
      <c r="J117" s="1"/>
      <c r="K117" s="1">
        <f t="shared" si="6"/>
        <v>-0.20855168739671207</v>
      </c>
      <c r="L117" s="1">
        <f t="shared" si="7"/>
        <v>6.9463625452377137E-2</v>
      </c>
      <c r="M117" s="1">
        <f t="shared" si="8"/>
        <v>-0.18648691829318778</v>
      </c>
      <c r="N117" s="1">
        <f t="shared" si="9"/>
        <v>-0.18818400278072639</v>
      </c>
      <c r="O117" s="1">
        <f t="shared" si="10"/>
        <v>-1.5478829501790373E-2</v>
      </c>
      <c r="P117" s="1">
        <f t="shared" si="11"/>
        <v>0.24173355385632406</v>
      </c>
      <c r="T117">
        <v>49.785499999999999</v>
      </c>
      <c r="U117">
        <v>76.327200000000005</v>
      </c>
      <c r="V117">
        <v>29.9192</v>
      </c>
      <c r="W117">
        <v>30.428599999999999</v>
      </c>
      <c r="X117">
        <v>6.6643999999999997</v>
      </c>
      <c r="Y117">
        <v>26.2544</v>
      </c>
      <c r="AD117">
        <v>0.13290429468854081</v>
      </c>
      <c r="AE117">
        <v>0.18302136989848564</v>
      </c>
      <c r="AF117">
        <v>-5.7868579544085766E-2</v>
      </c>
      <c r="AG117">
        <v>1.308436066042014E-2</v>
      </c>
      <c r="AH117">
        <v>-0.4242629571215108</v>
      </c>
      <c r="AI117">
        <v>0.16198129826070601</v>
      </c>
    </row>
    <row r="118" spans="1:35" x14ac:dyDescent="0.2">
      <c r="A118" s="1">
        <v>115</v>
      </c>
      <c r="B118" s="1">
        <v>21.907599999999999</v>
      </c>
      <c r="C118" s="1">
        <v>15.9748</v>
      </c>
      <c r="D118" s="1">
        <v>31.303799999999999</v>
      </c>
      <c r="E118" s="1">
        <v>43.662599999999998</v>
      </c>
      <c r="F118" s="1">
        <v>86.702399999999997</v>
      </c>
      <c r="G118" s="1">
        <v>12.9734</v>
      </c>
      <c r="H118" s="1"/>
      <c r="I118" s="1"/>
      <c r="J118" s="1"/>
      <c r="K118" s="1">
        <f t="shared" si="6"/>
        <v>-0.10679416369487681</v>
      </c>
      <c r="L118" s="1">
        <f t="shared" si="7"/>
        <v>-0.18796199800957111</v>
      </c>
      <c r="M118" s="1">
        <f t="shared" si="8"/>
        <v>-0.11113260708084785</v>
      </c>
      <c r="N118" s="1">
        <f t="shared" si="9"/>
        <v>-6.8627267992730681E-2</v>
      </c>
      <c r="O118" s="1">
        <f t="shared" si="10"/>
        <v>-1.0747205766245167E-2</v>
      </c>
      <c r="P118" s="1">
        <f t="shared" si="11"/>
        <v>3.7656029191790834E-2</v>
      </c>
      <c r="T118">
        <v>45.073700000000002</v>
      </c>
      <c r="U118">
        <v>75.6477</v>
      </c>
      <c r="V118">
        <v>38.65</v>
      </c>
      <c r="W118">
        <v>22.421900000000001</v>
      </c>
      <c r="X118">
        <v>9.7897999999999996</v>
      </c>
      <c r="Y118">
        <v>20.2456</v>
      </c>
      <c r="AD118">
        <v>2.5683950296831109E-2</v>
      </c>
      <c r="AE118">
        <v>0.17248956707005716</v>
      </c>
      <c r="AF118">
        <v>0.21705725422541658</v>
      </c>
      <c r="AG118">
        <v>-0.25348927567183915</v>
      </c>
      <c r="AH118">
        <v>-0.15425987300104532</v>
      </c>
      <c r="AI118">
        <v>-0.10395939072814657</v>
      </c>
    </row>
    <row r="119" spans="1:35" x14ac:dyDescent="0.2">
      <c r="A119" s="1">
        <v>116</v>
      </c>
      <c r="B119" s="1">
        <v>26.647099999999998</v>
      </c>
      <c r="C119" s="1">
        <v>16.7454</v>
      </c>
      <c r="D119" s="1">
        <v>31.226900000000001</v>
      </c>
      <c r="E119" s="1">
        <v>39.4377</v>
      </c>
      <c r="F119" s="1">
        <v>83.366699999999994</v>
      </c>
      <c r="G119" s="1">
        <v>14.365399999999999</v>
      </c>
      <c r="H119" s="1"/>
      <c r="I119" s="1"/>
      <c r="J119" s="1"/>
      <c r="K119" s="1">
        <f t="shared" si="6"/>
        <v>8.644238714447261E-2</v>
      </c>
      <c r="L119" s="1">
        <f t="shared" si="7"/>
        <v>-0.14879052266503945</v>
      </c>
      <c r="M119" s="1">
        <f t="shared" si="8"/>
        <v>-0.11331617273471356</v>
      </c>
      <c r="N119" s="1">
        <f t="shared" si="9"/>
        <v>-0.15874917221871609</v>
      </c>
      <c r="O119" s="1">
        <f t="shared" si="10"/>
        <v>-4.8806712143525832E-2</v>
      </c>
      <c r="P119" s="1">
        <f t="shared" si="11"/>
        <v>0.14899285628684475</v>
      </c>
      <c r="T119">
        <v>51.494999999999997</v>
      </c>
      <c r="U119">
        <v>83.191999999999993</v>
      </c>
      <c r="V119">
        <v>26.5962</v>
      </c>
      <c r="W119">
        <v>28.2791</v>
      </c>
      <c r="X119">
        <v>19.447500000000002</v>
      </c>
      <c r="Y119">
        <v>25.357500000000002</v>
      </c>
      <c r="AD119">
        <v>0.17180517731038972</v>
      </c>
      <c r="AE119">
        <v>0.28942125224814752</v>
      </c>
      <c r="AF119">
        <v>-0.16250716313505756</v>
      </c>
      <c r="AG119">
        <v>-5.8480707507013556E-2</v>
      </c>
      <c r="AH119">
        <v>0.68006814437600083</v>
      </c>
      <c r="AI119">
        <v>0.12228581763993289</v>
      </c>
    </row>
    <row r="120" spans="1:35" x14ac:dyDescent="0.2">
      <c r="A120" s="1">
        <v>117</v>
      </c>
      <c r="B120" s="1">
        <v>20.07</v>
      </c>
      <c r="C120" s="1">
        <v>14.2294</v>
      </c>
      <c r="D120" s="1">
        <v>23.173100000000002</v>
      </c>
      <c r="E120" s="1">
        <v>37.744700000000002</v>
      </c>
      <c r="F120" s="1">
        <v>90.369500000000002</v>
      </c>
      <c r="G120" s="1">
        <v>16.976700000000001</v>
      </c>
      <c r="H120" s="1"/>
      <c r="I120" s="1"/>
      <c r="J120" s="1"/>
      <c r="K120" s="1">
        <f t="shared" si="6"/>
        <v>-0.18171588240410524</v>
      </c>
      <c r="L120" s="1">
        <f t="shared" si="7"/>
        <v>-0.27668493217300943</v>
      </c>
      <c r="M120" s="1">
        <f t="shared" si="8"/>
        <v>-0.34200279254100757</v>
      </c>
      <c r="N120" s="1">
        <f t="shared" si="9"/>
        <v>-0.19486278055372833</v>
      </c>
      <c r="O120" s="1">
        <f t="shared" si="10"/>
        <v>3.1093492089115323E-2</v>
      </c>
      <c r="P120" s="1">
        <f t="shared" si="11"/>
        <v>0.35785338544870865</v>
      </c>
      <c r="T120">
        <v>56.089100000000002</v>
      </c>
      <c r="U120">
        <v>86.808000000000007</v>
      </c>
      <c r="V120">
        <v>29.026900000000001</v>
      </c>
      <c r="W120">
        <v>25.362100000000002</v>
      </c>
      <c r="X120">
        <v>8.1457999999999995</v>
      </c>
      <c r="Y120">
        <v>20.028500000000001</v>
      </c>
      <c r="AD120">
        <v>0.27634717488455551</v>
      </c>
      <c r="AE120">
        <v>0.34546687259781234</v>
      </c>
      <c r="AF120">
        <v>-8.5966385183033706E-2</v>
      </c>
      <c r="AG120">
        <v>-0.15559878326621521</v>
      </c>
      <c r="AH120">
        <v>-0.29628491628959885</v>
      </c>
      <c r="AI120">
        <v>-0.11356791881686304</v>
      </c>
    </row>
    <row r="121" spans="1:35" x14ac:dyDescent="0.2">
      <c r="A121" s="1">
        <v>118</v>
      </c>
      <c r="B121" s="1">
        <v>21.9832</v>
      </c>
      <c r="C121" s="1">
        <v>17.827999999999999</v>
      </c>
      <c r="D121" s="1">
        <v>37.803800000000003</v>
      </c>
      <c r="E121" s="1">
        <v>42.5623</v>
      </c>
      <c r="F121" s="1">
        <v>99.777199999999993</v>
      </c>
      <c r="G121" s="1">
        <v>12.2126</v>
      </c>
      <c r="H121" s="1"/>
      <c r="I121" s="1"/>
      <c r="J121" s="1"/>
      <c r="K121" s="1">
        <f t="shared" si="6"/>
        <v>-0.10371183787074871</v>
      </c>
      <c r="L121" s="1">
        <f t="shared" si="7"/>
        <v>-9.3759327222540156E-2</v>
      </c>
      <c r="M121" s="1">
        <f t="shared" si="8"/>
        <v>7.3434060671134088E-2</v>
      </c>
      <c r="N121" s="1">
        <f t="shared" si="9"/>
        <v>-9.2097913740523896E-2</v>
      </c>
      <c r="O121" s="1">
        <f t="shared" si="10"/>
        <v>0.13843300647756232</v>
      </c>
      <c r="P121" s="1">
        <f t="shared" si="11"/>
        <v>-2.3195305617057592E-2</v>
      </c>
      <c r="T121">
        <v>52.098999999999997</v>
      </c>
      <c r="U121">
        <v>87.347200000000001</v>
      </c>
      <c r="V121">
        <v>28.880800000000001</v>
      </c>
      <c r="W121">
        <v>26.003299999999999</v>
      </c>
      <c r="X121">
        <v>12.359299999999999</v>
      </c>
      <c r="Y121">
        <v>19.3706</v>
      </c>
      <c r="AD121">
        <v>0.18554962487025911</v>
      </c>
      <c r="AE121">
        <v>0.35382411775614719</v>
      </c>
      <c r="AF121">
        <v>-9.0566956071580509E-2</v>
      </c>
      <c r="AG121">
        <v>-0.1342507852625128</v>
      </c>
      <c r="AH121">
        <v>6.7719049584075305E-2</v>
      </c>
      <c r="AI121">
        <v>-0.14268560941827538</v>
      </c>
    </row>
    <row r="122" spans="1:35" x14ac:dyDescent="0.2">
      <c r="A122" s="1">
        <v>119</v>
      </c>
      <c r="B122" s="1">
        <v>16.111999999999998</v>
      </c>
      <c r="C122" s="1">
        <v>13.7018</v>
      </c>
      <c r="D122" s="1">
        <v>31.576899999999998</v>
      </c>
      <c r="E122" s="1">
        <v>35.194499999999998</v>
      </c>
      <c r="F122" s="1">
        <v>88.417500000000004</v>
      </c>
      <c r="G122" s="1">
        <v>14.5947</v>
      </c>
      <c r="H122" s="1"/>
      <c r="I122" s="1"/>
      <c r="J122" s="1"/>
      <c r="K122" s="1">
        <f t="shared" si="6"/>
        <v>-0.34308950160911539</v>
      </c>
      <c r="L122" s="1">
        <f t="shared" si="7"/>
        <v>-0.30350412551816242</v>
      </c>
      <c r="M122" s="1">
        <f t="shared" si="8"/>
        <v>-0.10337796754806844</v>
      </c>
      <c r="N122" s="1">
        <f t="shared" si="9"/>
        <v>-0.24926143618039603</v>
      </c>
      <c r="O122" s="1">
        <f t="shared" si="10"/>
        <v>8.82165815667184E-3</v>
      </c>
      <c r="P122" s="1">
        <f t="shared" si="11"/>
        <v>0.16733303908346536</v>
      </c>
      <c r="T122">
        <v>47.464199999999998</v>
      </c>
      <c r="U122">
        <v>100.1185</v>
      </c>
      <c r="V122">
        <v>31.473099999999999</v>
      </c>
      <c r="W122">
        <v>25.910299999999999</v>
      </c>
      <c r="X122">
        <v>7.0168999999999997</v>
      </c>
      <c r="Y122">
        <v>17.1206</v>
      </c>
      <c r="AD122">
        <v>8.0081469985353912E-2</v>
      </c>
      <c r="AE122">
        <v>0.55177086310229539</v>
      </c>
      <c r="AF122">
        <v>-8.9375247616569637E-3</v>
      </c>
      <c r="AG122">
        <v>-0.1373471106123948</v>
      </c>
      <c r="AH122">
        <v>-0.3938105071463191</v>
      </c>
      <c r="AI122">
        <v>-0.24226731462146373</v>
      </c>
    </row>
    <row r="123" spans="1:35" x14ac:dyDescent="0.2">
      <c r="A123" s="1">
        <v>120</v>
      </c>
      <c r="B123" s="1">
        <v>21.226900000000001</v>
      </c>
      <c r="C123" s="1">
        <v>18.2913</v>
      </c>
      <c r="D123" s="1">
        <v>40.299999999999997</v>
      </c>
      <c r="E123" s="1">
        <v>39.832799999999999</v>
      </c>
      <c r="F123" s="1">
        <v>88.022599999999997</v>
      </c>
      <c r="G123" s="1">
        <v>7.9568000000000003</v>
      </c>
      <c r="H123" s="1"/>
      <c r="I123" s="1"/>
      <c r="J123" s="1"/>
      <c r="K123" s="1">
        <f t="shared" si="6"/>
        <v>-0.13454732756371207</v>
      </c>
      <c r="L123" s="1">
        <f t="shared" si="7"/>
        <v>-7.0208659525782396E-2</v>
      </c>
      <c r="M123" s="1">
        <f t="shared" si="8"/>
        <v>0.14431334006228733</v>
      </c>
      <c r="N123" s="1">
        <f t="shared" si="9"/>
        <v>-0.15032124153167337</v>
      </c>
      <c r="O123" s="1">
        <f t="shared" si="10"/>
        <v>4.3159474907281453E-3</v>
      </c>
      <c r="P123" s="1">
        <f t="shared" si="11"/>
        <v>-0.36358845845551346</v>
      </c>
      <c r="T123">
        <v>51.432299999999998</v>
      </c>
      <c r="U123">
        <v>95.3673</v>
      </c>
      <c r="V123">
        <v>27.792300000000001</v>
      </c>
      <c r="W123">
        <v>28.2027</v>
      </c>
      <c r="X123">
        <v>13.0169</v>
      </c>
      <c r="Y123">
        <v>19.4101</v>
      </c>
      <c r="AD123">
        <v>0.17037839442627745</v>
      </c>
      <c r="AE123">
        <v>0.47813038981542416</v>
      </c>
      <c r="AF123">
        <v>-0.12484294109679049</v>
      </c>
      <c r="AG123">
        <v>-6.1024355428852074E-2</v>
      </c>
      <c r="AH123">
        <v>0.12452906689949676</v>
      </c>
      <c r="AI123">
        <v>-0.14093739726026383</v>
      </c>
    </row>
    <row r="124" spans="1:35" x14ac:dyDescent="0.2">
      <c r="A124" s="1">
        <v>121</v>
      </c>
      <c r="B124" s="1">
        <v>23.058800000000002</v>
      </c>
      <c r="C124" s="1">
        <v>17.4954</v>
      </c>
      <c r="D124" s="1">
        <v>32.034599999999998</v>
      </c>
      <c r="E124" s="1">
        <v>45.847999999999999</v>
      </c>
      <c r="F124" s="1">
        <v>87.929500000000004</v>
      </c>
      <c r="G124" s="1">
        <v>10.1561</v>
      </c>
      <c r="H124" s="1"/>
      <c r="I124" s="1"/>
      <c r="J124" s="1"/>
      <c r="K124" s="1">
        <f t="shared" si="6"/>
        <v>-5.9858006436461442E-2</v>
      </c>
      <c r="L124" s="1">
        <f t="shared" si="7"/>
        <v>-0.11066619550646335</v>
      </c>
      <c r="M124" s="1">
        <f t="shared" si="8"/>
        <v>-9.0381634651132761E-2</v>
      </c>
      <c r="N124" s="1">
        <f t="shared" si="9"/>
        <v>-2.2010209720234597E-2</v>
      </c>
      <c r="O124" s="1">
        <f t="shared" si="10"/>
        <v>3.2536996735609701E-3</v>
      </c>
      <c r="P124" s="1">
        <f t="shared" si="11"/>
        <v>-0.18768107064649611</v>
      </c>
      <c r="T124">
        <v>53.9527</v>
      </c>
      <c r="U124">
        <v>84.6828</v>
      </c>
      <c r="V124">
        <v>37.538499999999999</v>
      </c>
      <c r="W124">
        <v>29.8505</v>
      </c>
      <c r="X124">
        <v>12.861000000000001</v>
      </c>
      <c r="Y124">
        <v>28.607500000000002</v>
      </c>
      <c r="AD124">
        <v>0.22773188056848753</v>
      </c>
      <c r="AE124">
        <v>0.3125276711688556</v>
      </c>
      <c r="AF124">
        <v>0.18205701779406988</v>
      </c>
      <c r="AG124">
        <v>-6.1627972402978704E-3</v>
      </c>
      <c r="AH124">
        <v>0.1110608769672064</v>
      </c>
      <c r="AI124">
        <v>0.26612605848898274</v>
      </c>
    </row>
    <row r="125" spans="1:35" x14ac:dyDescent="0.2">
      <c r="A125" s="1">
        <v>122</v>
      </c>
      <c r="B125" s="1">
        <v>19.957999999999998</v>
      </c>
      <c r="C125" s="1">
        <v>21.098600000000001</v>
      </c>
      <c r="D125" s="1">
        <v>46.869199999999999</v>
      </c>
      <c r="E125" s="1">
        <v>33.872300000000003</v>
      </c>
      <c r="F125" s="1">
        <v>96.863200000000006</v>
      </c>
      <c r="G125" s="1">
        <v>15.711</v>
      </c>
      <c r="H125" s="1"/>
      <c r="I125" s="1"/>
      <c r="J125" s="1"/>
      <c r="K125" s="1">
        <f t="shared" si="6"/>
        <v>-0.18628229103244315</v>
      </c>
      <c r="L125" s="1">
        <f t="shared" si="7"/>
        <v>7.2493238650578634E-2</v>
      </c>
      <c r="M125" s="1">
        <f t="shared" si="8"/>
        <v>0.33084493295402878</v>
      </c>
      <c r="N125" s="1">
        <f t="shared" si="9"/>
        <v>-0.2774654603626483</v>
      </c>
      <c r="O125" s="1">
        <f t="shared" si="10"/>
        <v>0.10518499209275695</v>
      </c>
      <c r="P125" s="1">
        <f t="shared" si="11"/>
        <v>0.25661845581206361</v>
      </c>
      <c r="T125">
        <v>44.743699999999997</v>
      </c>
      <c r="U125">
        <v>75.620999999999995</v>
      </c>
      <c r="V125">
        <v>34.326900000000002</v>
      </c>
      <c r="W125">
        <v>26.3522</v>
      </c>
      <c r="X125">
        <v>9.8507999999999996</v>
      </c>
      <c r="Y125">
        <v>20.798200000000001</v>
      </c>
      <c r="AD125">
        <v>1.8174566696240079E-2</v>
      </c>
      <c r="AE125">
        <v>0.17207573464103715</v>
      </c>
      <c r="AF125">
        <v>8.0926330144125647E-2</v>
      </c>
      <c r="AG125">
        <v>-0.12263457112731035</v>
      </c>
      <c r="AH125">
        <v>-0.14899008733157953</v>
      </c>
      <c r="AI125">
        <v>-7.9502123930243432E-2</v>
      </c>
    </row>
    <row r="126" spans="1:35" x14ac:dyDescent="0.2">
      <c r="A126" s="1">
        <v>123</v>
      </c>
      <c r="B126" s="1">
        <v>20.8627</v>
      </c>
      <c r="C126" s="1">
        <v>17.2362</v>
      </c>
      <c r="D126" s="1">
        <v>39.799999999999997</v>
      </c>
      <c r="E126" s="1">
        <v>43.787199999999999</v>
      </c>
      <c r="F126" s="1">
        <v>78.221400000000003</v>
      </c>
      <c r="G126" s="1">
        <v>8.1395</v>
      </c>
      <c r="H126" s="1"/>
      <c r="I126" s="1"/>
      <c r="J126" s="1"/>
      <c r="K126" s="1">
        <f t="shared" si="6"/>
        <v>-0.14939630990693206</v>
      </c>
      <c r="L126" s="1">
        <f t="shared" si="7"/>
        <v>-0.12384196297246725</v>
      </c>
      <c r="M126" s="1">
        <f t="shared" si="8"/>
        <v>0.13011590408136567</v>
      </c>
      <c r="N126" s="1">
        <f t="shared" si="9"/>
        <v>-6.5969408808712632E-2</v>
      </c>
      <c r="O126" s="1">
        <f t="shared" si="10"/>
        <v>-0.10751330391227654</v>
      </c>
      <c r="P126" s="1">
        <f t="shared" si="11"/>
        <v>-0.34897549989928767</v>
      </c>
      <c r="T126">
        <v>58.100099999999998</v>
      </c>
      <c r="U126">
        <v>95.469099999999997</v>
      </c>
      <c r="V126">
        <v>30.25</v>
      </c>
      <c r="W126">
        <v>25.189399999999999</v>
      </c>
      <c r="X126">
        <v>9.3050999999999995</v>
      </c>
      <c r="Y126">
        <v>30.8202</v>
      </c>
      <c r="AD126">
        <v>0.32210890343239873</v>
      </c>
      <c r="AE126">
        <v>0.47970822282194953</v>
      </c>
      <c r="AF126">
        <v>-4.7451954972345334E-2</v>
      </c>
      <c r="AG126">
        <v>-0.1613486261471252</v>
      </c>
      <c r="AH126">
        <v>-0.19613307159104648</v>
      </c>
      <c r="AI126">
        <v>0.36405692031258041</v>
      </c>
    </row>
    <row r="127" spans="1:35" x14ac:dyDescent="0.2">
      <c r="A127" s="1">
        <v>124</v>
      </c>
      <c r="B127" s="1">
        <v>15.761900000000001</v>
      </c>
      <c r="C127" s="1">
        <v>10.119300000000001</v>
      </c>
      <c r="D127" s="1">
        <v>31.884599999999999</v>
      </c>
      <c r="E127" s="1">
        <v>43.0426</v>
      </c>
      <c r="F127" s="1">
        <v>93.483800000000002</v>
      </c>
      <c r="G127" s="1">
        <v>14.0299</v>
      </c>
      <c r="H127" s="1"/>
      <c r="I127" s="1"/>
      <c r="J127" s="1"/>
      <c r="K127" s="1">
        <f t="shared" si="6"/>
        <v>-0.357363605723232</v>
      </c>
      <c r="L127" s="1">
        <f t="shared" si="7"/>
        <v>-0.48561132824562764</v>
      </c>
      <c r="M127" s="1">
        <f t="shared" si="8"/>
        <v>-9.4640865445409228E-2</v>
      </c>
      <c r="N127" s="1">
        <f t="shared" si="9"/>
        <v>-8.1852570513526623E-2</v>
      </c>
      <c r="O127" s="1">
        <f t="shared" si="10"/>
        <v>6.6626879597214098E-2</v>
      </c>
      <c r="P127" s="1">
        <f t="shared" si="11"/>
        <v>0.12215844142305841</v>
      </c>
      <c r="T127">
        <v>49.860300000000002</v>
      </c>
      <c r="U127">
        <v>83.767899999999997</v>
      </c>
      <c r="V127">
        <v>33.200000000000003</v>
      </c>
      <c r="W127">
        <v>23.916899999999998</v>
      </c>
      <c r="X127">
        <v>11.1288</v>
      </c>
      <c r="Y127">
        <v>28.0855</v>
      </c>
      <c r="AD127">
        <v>0.13460642163800815</v>
      </c>
      <c r="AE127">
        <v>0.298347323254611</v>
      </c>
      <c r="AF127">
        <v>4.5441160162583059E-2</v>
      </c>
      <c r="AG127">
        <v>-0.2037150133269621</v>
      </c>
      <c r="AH127">
        <v>-3.85837580598207E-2</v>
      </c>
      <c r="AI127">
        <v>0.24302310288184295</v>
      </c>
    </row>
    <row r="128" spans="1:35" x14ac:dyDescent="0.2">
      <c r="A128" s="1">
        <v>125</v>
      </c>
      <c r="B128" s="1">
        <v>25.2437</v>
      </c>
      <c r="C128" s="1">
        <v>15.7982</v>
      </c>
      <c r="D128" s="1">
        <v>43.496200000000002</v>
      </c>
      <c r="E128" s="1">
        <v>50.480200000000004</v>
      </c>
      <c r="F128" s="1">
        <v>85.021199999999993</v>
      </c>
      <c r="G128" s="1">
        <v>13.302300000000001</v>
      </c>
      <c r="H128" s="1"/>
      <c r="I128" s="1"/>
      <c r="J128" s="1"/>
      <c r="K128" s="1">
        <f t="shared" si="6"/>
        <v>2.9223656171175307E-2</v>
      </c>
      <c r="L128" s="1">
        <f t="shared" si="7"/>
        <v>-0.19693900624451055</v>
      </c>
      <c r="M128" s="1">
        <f t="shared" si="8"/>
        <v>0.23506902982673122</v>
      </c>
      <c r="N128" s="1">
        <f t="shared" si="9"/>
        <v>7.6799865016590002E-2</v>
      </c>
      <c r="O128" s="1">
        <f t="shared" si="10"/>
        <v>-2.9929279130601779E-2</v>
      </c>
      <c r="P128" s="1">
        <f t="shared" si="11"/>
        <v>6.3962553927109325E-2</v>
      </c>
      <c r="T128">
        <v>51.698599999999999</v>
      </c>
      <c r="U128">
        <v>84.372299999999996</v>
      </c>
      <c r="V128">
        <v>33.969200000000001</v>
      </c>
      <c r="W128">
        <v>21.877099999999999</v>
      </c>
      <c r="X128">
        <v>16.077999999999999</v>
      </c>
      <c r="Y128">
        <v>28.331099999999999</v>
      </c>
      <c r="AD128">
        <v>0.17643823943487552</v>
      </c>
      <c r="AE128">
        <v>0.30771512550553393</v>
      </c>
      <c r="AF128">
        <v>6.9662646319120905E-2</v>
      </c>
      <c r="AG128">
        <v>-0.27162774933437372</v>
      </c>
      <c r="AH128">
        <v>0.38897727858477127</v>
      </c>
      <c r="AI128">
        <v>0.25389299923646652</v>
      </c>
    </row>
    <row r="129" spans="1:35" x14ac:dyDescent="0.2">
      <c r="A129" s="1">
        <v>126</v>
      </c>
      <c r="B129" s="1">
        <v>25.680700000000002</v>
      </c>
      <c r="C129" s="1">
        <v>16.582599999999999</v>
      </c>
      <c r="D129" s="1">
        <v>31.303799999999999</v>
      </c>
      <c r="E129" s="1">
        <v>52.644399999999997</v>
      </c>
      <c r="F129" s="1">
        <v>83.667100000000005</v>
      </c>
      <c r="G129" s="1">
        <v>13.142899999999999</v>
      </c>
      <c r="H129" s="1"/>
      <c r="I129" s="1"/>
      <c r="J129" s="1"/>
      <c r="K129" s="1">
        <f t="shared" si="6"/>
        <v>4.7040804122814917E-2</v>
      </c>
      <c r="L129" s="1">
        <f t="shared" si="7"/>
        <v>-0.15706604328026108</v>
      </c>
      <c r="M129" s="1">
        <f t="shared" si="8"/>
        <v>-0.11113260708084785</v>
      </c>
      <c r="N129" s="1">
        <f t="shared" si="9"/>
        <v>0.12296470326740709</v>
      </c>
      <c r="O129" s="1">
        <f t="shared" si="10"/>
        <v>-4.5379222946135327E-2</v>
      </c>
      <c r="P129" s="1">
        <f t="shared" si="11"/>
        <v>5.1213207491080756E-2</v>
      </c>
      <c r="T129">
        <v>59.156199999999998</v>
      </c>
      <c r="U129">
        <v>83.180300000000003</v>
      </c>
      <c r="V129">
        <v>36.380800000000001</v>
      </c>
      <c r="W129">
        <v>27.677700000000002</v>
      </c>
      <c r="X129">
        <v>13.7593</v>
      </c>
      <c r="Y129">
        <v>24.436399999999999</v>
      </c>
      <c r="AD129">
        <v>0.34614120652507774</v>
      </c>
      <c r="AE129">
        <v>0.28923990994779059</v>
      </c>
      <c r="AF129">
        <v>0.14560198071213551</v>
      </c>
      <c r="AG129">
        <v>-7.8503611436250356E-2</v>
      </c>
      <c r="AH129">
        <v>0.1886649501947657</v>
      </c>
      <c r="AI129">
        <v>8.1519280456529744E-2</v>
      </c>
    </row>
    <row r="130" spans="1:35" x14ac:dyDescent="0.2">
      <c r="A130" s="1">
        <v>127</v>
      </c>
      <c r="B130" s="1">
        <v>19.854299999999999</v>
      </c>
      <c r="C130" s="1">
        <v>16.9862</v>
      </c>
      <c r="D130" s="1">
        <v>40.369199999999999</v>
      </c>
      <c r="E130" s="1">
        <v>39.307000000000002</v>
      </c>
      <c r="F130" s="1">
        <v>83.936499999999995</v>
      </c>
      <c r="G130" s="1">
        <v>9.0365000000000002</v>
      </c>
      <c r="H130" s="1"/>
      <c r="I130" s="1"/>
      <c r="J130" s="1"/>
      <c r="K130" s="1">
        <f t="shared" si="6"/>
        <v>-0.19051029616421666</v>
      </c>
      <c r="L130" s="1">
        <f t="shared" si="7"/>
        <v>-0.13655007202532596</v>
      </c>
      <c r="M130" s="1">
        <f t="shared" si="8"/>
        <v>0.14627826520204695</v>
      </c>
      <c r="N130" s="1">
        <f t="shared" si="9"/>
        <v>-0.16153715131463223</v>
      </c>
      <c r="O130" s="1">
        <f t="shared" si="10"/>
        <v>-4.2305436029434478E-2</v>
      </c>
      <c r="P130" s="1">
        <f t="shared" si="11"/>
        <v>-0.27723043243932832</v>
      </c>
      <c r="T130">
        <v>49.710700000000003</v>
      </c>
      <c r="U130">
        <v>81.954899999999995</v>
      </c>
      <c r="V130">
        <v>31.615400000000001</v>
      </c>
      <c r="W130">
        <v>21.986699999999999</v>
      </c>
      <c r="X130">
        <v>13.8169</v>
      </c>
      <c r="Y130">
        <v>24.2807</v>
      </c>
      <c r="AD130">
        <v>0.13120216773907362</v>
      </c>
      <c r="AE130">
        <v>0.27024701637022436</v>
      </c>
      <c r="AF130">
        <v>-4.4566128010805183E-3</v>
      </c>
      <c r="AG130">
        <v>-0.26797874655644827</v>
      </c>
      <c r="AH130">
        <v>0.19364101010560561</v>
      </c>
      <c r="AI130">
        <v>7.4628226456469132E-2</v>
      </c>
    </row>
    <row r="131" spans="1:35" x14ac:dyDescent="0.2">
      <c r="A131" s="1">
        <v>128</v>
      </c>
      <c r="B131" s="1">
        <v>19.383800000000001</v>
      </c>
      <c r="C131" s="1">
        <v>14.908300000000001</v>
      </c>
      <c r="D131" s="1">
        <v>24.711500000000001</v>
      </c>
      <c r="E131" s="1">
        <v>39.255299999999998</v>
      </c>
      <c r="F131" s="1">
        <v>96.369500000000002</v>
      </c>
      <c r="G131" s="1">
        <v>14.764099999999999</v>
      </c>
      <c r="H131" s="1"/>
      <c r="I131" s="1"/>
      <c r="J131" s="1"/>
      <c r="K131" s="1">
        <f t="shared" si="6"/>
        <v>-0.20969328955379646</v>
      </c>
      <c r="L131" s="1">
        <f t="shared" si="7"/>
        <v>-0.24217479122906632</v>
      </c>
      <c r="M131" s="1">
        <f t="shared" si="8"/>
        <v>-0.29832012151490778</v>
      </c>
      <c r="N131" s="1">
        <f t="shared" si="9"/>
        <v>-0.1626399708958019</v>
      </c>
      <c r="O131" s="1">
        <f t="shared" si="10"/>
        <v>9.9551998029003136E-2</v>
      </c>
      <c r="P131" s="1">
        <f t="shared" si="11"/>
        <v>0.18088221904747548</v>
      </c>
      <c r="T131">
        <v>52.574300000000001</v>
      </c>
      <c r="U131">
        <v>86.011700000000005</v>
      </c>
      <c r="V131">
        <v>37.261499999999998</v>
      </c>
      <c r="W131">
        <v>26.225899999999999</v>
      </c>
      <c r="X131">
        <v>10.145799999999999</v>
      </c>
      <c r="Y131">
        <v>22.578900000000001</v>
      </c>
      <c r="AD131">
        <v>0.19636541282589817</v>
      </c>
      <c r="AE131">
        <v>0.33312474663419561</v>
      </c>
      <c r="AF131">
        <v>0.17333451172885794</v>
      </c>
      <c r="AG131">
        <v>-0.1268395807153759</v>
      </c>
      <c r="AH131">
        <v>-0.12350505827432691</v>
      </c>
      <c r="AI131">
        <v>-6.9094950565789181E-4</v>
      </c>
    </row>
    <row r="132" spans="1:35" x14ac:dyDescent="0.2">
      <c r="A132" s="1">
        <v>129</v>
      </c>
      <c r="B132" s="1">
        <v>19.5154</v>
      </c>
      <c r="C132" s="1">
        <v>14.593999999999999</v>
      </c>
      <c r="D132" s="1">
        <v>41.407699999999998</v>
      </c>
      <c r="E132" s="1">
        <v>40.343499999999999</v>
      </c>
      <c r="F132" s="1">
        <v>91.373800000000003</v>
      </c>
      <c r="G132" s="1">
        <v>14.5282</v>
      </c>
      <c r="H132" s="1"/>
      <c r="I132" s="1"/>
      <c r="J132" s="1"/>
      <c r="K132" s="1">
        <f t="shared" ref="K132:K153" si="12">(B132-AVERAGE($B$3:$B$62))/AVERAGE($B$3:$B$62)</f>
        <v>-0.20432775941549955</v>
      </c>
      <c r="L132" s="1">
        <f t="shared" ref="L132:L153" si="13">(C132-AVERAGE($C$3:$C$62))/AVERAGE($C$3:$C$62)</f>
        <v>-0.25815142593032037</v>
      </c>
      <c r="M132" s="1">
        <f t="shared" ref="M132:M153" si="14">(D132-AVERAGE($D$3:$D$62))/AVERAGE($D$3:$D$62)</f>
        <v>0.17576633973442127</v>
      </c>
      <c r="N132" s="1">
        <f t="shared" ref="N132:N153" si="15">(E132-AVERAGE($E$3:$E$62))/AVERAGE($E$3:$E$62)</f>
        <v>-0.13942743185849513</v>
      </c>
      <c r="O132" s="1">
        <f t="shared" ref="O132:O153" si="16">(F132-AVERAGE($F$3:$F$62))/AVERAGE($F$3:$F$62)</f>
        <v>4.2552305008353553E-2</v>
      </c>
      <c r="P132" s="1">
        <f t="shared" ref="P132:P153" si="17">(G132-AVERAGE($G$3:$G$62))/AVERAGE($G$3:$G$62)</f>
        <v>0.16201414612238701</v>
      </c>
      <c r="T132">
        <v>49.534700000000001</v>
      </c>
      <c r="U132">
        <v>84.090100000000007</v>
      </c>
      <c r="V132">
        <v>27.25</v>
      </c>
      <c r="W132">
        <v>29.378699999999998</v>
      </c>
      <c r="X132">
        <v>11.1288</v>
      </c>
      <c r="Y132">
        <v>21.0899</v>
      </c>
      <c r="AD132">
        <v>0.12719716315209176</v>
      </c>
      <c r="AE132">
        <v>0.30334121121828983</v>
      </c>
      <c r="AF132">
        <v>-0.14191952968583174</v>
      </c>
      <c r="AG132">
        <v>-2.1870821972279887E-2</v>
      </c>
      <c r="AH132">
        <v>-3.85837580598207E-2</v>
      </c>
      <c r="AI132">
        <v>-6.6591909082345691E-2</v>
      </c>
    </row>
    <row r="133" spans="1:35" x14ac:dyDescent="0.2">
      <c r="A133" s="1">
        <v>130</v>
      </c>
      <c r="B133" s="1">
        <v>20.652699999999999</v>
      </c>
      <c r="C133" s="1">
        <v>17.2729</v>
      </c>
      <c r="D133" s="1">
        <v>34.969200000000001</v>
      </c>
      <c r="E133" s="1">
        <v>36.914900000000003</v>
      </c>
      <c r="F133" s="1">
        <v>90.083200000000005</v>
      </c>
      <c r="G133" s="1">
        <v>11.1395</v>
      </c>
      <c r="H133" s="1"/>
      <c r="I133" s="1"/>
      <c r="J133" s="1"/>
      <c r="K133" s="1">
        <f t="shared" si="12"/>
        <v>-0.15795832608506552</v>
      </c>
      <c r="L133" s="1">
        <f t="shared" si="13"/>
        <v>-0.12197641256350759</v>
      </c>
      <c r="M133" s="1">
        <f t="shared" si="14"/>
        <v>-7.0540433919071459E-3</v>
      </c>
      <c r="N133" s="1">
        <f t="shared" si="15"/>
        <v>-0.21256335479849686</v>
      </c>
      <c r="O133" s="1">
        <f t="shared" si="16"/>
        <v>2.7826880380683709E-2</v>
      </c>
      <c r="P133" s="1">
        <f t="shared" si="17"/>
        <v>-0.10902544150477483</v>
      </c>
      <c r="T133">
        <v>52.021999999999998</v>
      </c>
      <c r="U133">
        <v>79.629400000000004</v>
      </c>
      <c r="V133">
        <v>42.919199999999996</v>
      </c>
      <c r="W133">
        <v>32.754199999999997</v>
      </c>
      <c r="X133">
        <v>8.9763000000000002</v>
      </c>
      <c r="Y133">
        <v>22.010999999999999</v>
      </c>
      <c r="AD133">
        <v>0.18379743536345461</v>
      </c>
      <c r="AE133">
        <v>0.23420329675652285</v>
      </c>
      <c r="AF133">
        <v>0.35149091088102191</v>
      </c>
      <c r="AG133">
        <v>9.0512470700049669E-2</v>
      </c>
      <c r="AH133">
        <v>-0.22453808024875713</v>
      </c>
      <c r="AI133">
        <v>-2.5825371898942705E-2</v>
      </c>
    </row>
    <row r="134" spans="1:35" x14ac:dyDescent="0.2">
      <c r="A134" s="1">
        <v>131</v>
      </c>
      <c r="B134" s="1">
        <v>15.7507</v>
      </c>
      <c r="C134" s="1">
        <v>11.9702</v>
      </c>
      <c r="D134" s="1">
        <v>40.192300000000003</v>
      </c>
      <c r="E134" s="1">
        <v>46.568399999999997</v>
      </c>
      <c r="F134" s="1">
        <v>95.180499999999995</v>
      </c>
      <c r="G134" s="1">
        <v>9.3488000000000007</v>
      </c>
      <c r="H134" s="1"/>
      <c r="I134" s="1"/>
      <c r="J134" s="1"/>
      <c r="K134" s="1">
        <f t="shared" si="12"/>
        <v>-0.35782024658606582</v>
      </c>
      <c r="L134" s="1">
        <f t="shared" si="13"/>
        <v>-0.39152557206188299</v>
      </c>
      <c r="M134" s="1">
        <f t="shared" si="14"/>
        <v>0.14125521235199698</v>
      </c>
      <c r="N134" s="1">
        <f t="shared" si="15"/>
        <v>-6.643261436393621E-3</v>
      </c>
      <c r="O134" s="1">
        <f t="shared" si="16"/>
        <v>8.5985804101915281E-2</v>
      </c>
      <c r="P134" s="1">
        <f t="shared" si="17"/>
        <v>-0.25225163136045947</v>
      </c>
      <c r="T134">
        <v>47.169400000000003</v>
      </c>
      <c r="U134">
        <v>92.053399999999996</v>
      </c>
      <c r="V134">
        <v>33.746200000000002</v>
      </c>
      <c r="W134">
        <v>29.1462</v>
      </c>
      <c r="X134">
        <v>12.844099999999999</v>
      </c>
      <c r="Y134">
        <v>26.600899999999999</v>
      </c>
      <c r="AD134">
        <v>7.3373087302159481E-2</v>
      </c>
      <c r="AE134">
        <v>0.42676712065702982</v>
      </c>
      <c r="AF134">
        <v>6.2640556598751784E-2</v>
      </c>
      <c r="AG134">
        <v>-2.9611635346984799E-2</v>
      </c>
      <c r="AH134">
        <v>0.10960088716697723</v>
      </c>
      <c r="AI134">
        <v>0.17731688086199696</v>
      </c>
    </row>
    <row r="135" spans="1:35" x14ac:dyDescent="0.2">
      <c r="A135" s="1">
        <v>132</v>
      </c>
      <c r="B135" s="1">
        <v>17.439800000000002</v>
      </c>
      <c r="C135" s="1">
        <v>14.142200000000001</v>
      </c>
      <c r="D135" s="1">
        <v>43.357700000000001</v>
      </c>
      <c r="E135" s="1">
        <v>31.5532</v>
      </c>
      <c r="F135" s="1">
        <v>91.417500000000004</v>
      </c>
      <c r="G135" s="1">
        <v>10.960100000000001</v>
      </c>
      <c r="H135" s="1"/>
      <c r="I135" s="1"/>
      <c r="J135" s="1"/>
      <c r="K135" s="1">
        <f t="shared" si="12"/>
        <v>-0.28895309645994588</v>
      </c>
      <c r="L135" s="1">
        <f t="shared" si="13"/>
        <v>-0.28111752061064654</v>
      </c>
      <c r="M135" s="1">
        <f t="shared" si="14"/>
        <v>0.2311363400600159</v>
      </c>
      <c r="N135" s="1">
        <f t="shared" si="15"/>
        <v>-0.32693449113035478</v>
      </c>
      <c r="O135" s="1">
        <f t="shared" si="16"/>
        <v>4.305091112661575E-2</v>
      </c>
      <c r="P135" s="1">
        <f t="shared" si="17"/>
        <v>-0.12337445499676665</v>
      </c>
      <c r="T135">
        <v>58.360799999999998</v>
      </c>
      <c r="U135">
        <v>78.504199999999997</v>
      </c>
      <c r="V135">
        <v>35.815399999999997</v>
      </c>
      <c r="W135">
        <v>19.993400000000001</v>
      </c>
      <c r="X135">
        <v>14.396599999999999</v>
      </c>
      <c r="Y135">
        <v>24.491199999999999</v>
      </c>
      <c r="AD135">
        <v>0.32804131647686557</v>
      </c>
      <c r="AE135">
        <v>0.21676343723842467</v>
      </c>
      <c r="AF135">
        <v>0.12779799179780033</v>
      </c>
      <c r="AG135">
        <v>-0.3343433198889188</v>
      </c>
      <c r="AH135">
        <v>0.2437212519513321</v>
      </c>
      <c r="AI135">
        <v>8.3944648209922965E-2</v>
      </c>
    </row>
    <row r="136" spans="1:35" x14ac:dyDescent="0.2">
      <c r="A136" s="1">
        <v>133</v>
      </c>
      <c r="B136" s="1">
        <v>19.159700000000001</v>
      </c>
      <c r="C136" s="1">
        <v>13.077999999999999</v>
      </c>
      <c r="D136" s="1">
        <v>38.857700000000001</v>
      </c>
      <c r="E136" s="1">
        <v>32.948300000000003</v>
      </c>
      <c r="F136" s="1">
        <v>87.100099999999998</v>
      </c>
      <c r="G136" s="1">
        <v>8.9801000000000002</v>
      </c>
      <c r="H136" s="1"/>
      <c r="I136" s="1"/>
      <c r="J136" s="1"/>
      <c r="K136" s="1">
        <f t="shared" si="12"/>
        <v>-0.21883018396103313</v>
      </c>
      <c r="L136" s="1">
        <f t="shared" si="13"/>
        <v>-0.3352133992268555</v>
      </c>
      <c r="M136" s="1">
        <f t="shared" si="14"/>
        <v>0.10335941623172078</v>
      </c>
      <c r="N136" s="1">
        <f t="shared" si="15"/>
        <v>-0.29717542734525393</v>
      </c>
      <c r="O136" s="1">
        <f t="shared" si="16"/>
        <v>-6.2095477975295998E-3</v>
      </c>
      <c r="P136" s="1">
        <f t="shared" si="17"/>
        <v>-0.28174149353714512</v>
      </c>
      <c r="T136">
        <v>46.397100000000002</v>
      </c>
      <c r="U136">
        <v>80.031700000000001</v>
      </c>
      <c r="V136">
        <v>29.011500000000002</v>
      </c>
      <c r="W136">
        <v>23.003299999999999</v>
      </c>
      <c r="X136">
        <v>14.5932</v>
      </c>
      <c r="Y136">
        <v>21.217099999999999</v>
      </c>
      <c r="AD136">
        <v>5.5798854105988678E-2</v>
      </c>
      <c r="AE136">
        <v>0.24043868200726121</v>
      </c>
      <c r="AF136">
        <v>-8.6451318733229587E-2</v>
      </c>
      <c r="AG136">
        <v>-0.23413224816193179</v>
      </c>
      <c r="AH136">
        <v>0.26070551199423336</v>
      </c>
      <c r="AI136">
        <v>-6.0962223348192179E-2</v>
      </c>
    </row>
    <row r="137" spans="1:35" x14ac:dyDescent="0.2">
      <c r="A137" s="1">
        <v>134</v>
      </c>
      <c r="B137" s="1">
        <v>17.232500000000002</v>
      </c>
      <c r="C137" s="1">
        <v>17.534400000000002</v>
      </c>
      <c r="D137" s="1">
        <v>29.476900000000001</v>
      </c>
      <c r="E137" s="1">
        <v>44.489400000000003</v>
      </c>
      <c r="F137" s="1">
        <v>83.555700000000002</v>
      </c>
      <c r="G137" s="1">
        <v>11.604699999999999</v>
      </c>
      <c r="H137" s="1"/>
      <c r="I137" s="1"/>
      <c r="J137" s="1"/>
      <c r="K137" s="1">
        <f t="shared" si="12"/>
        <v>-0.29740502957293186</v>
      </c>
      <c r="L137" s="1">
        <f t="shared" si="13"/>
        <v>-0.10868373049421731</v>
      </c>
      <c r="M137" s="1">
        <f t="shared" si="14"/>
        <v>-0.16300719866793945</v>
      </c>
      <c r="N137" s="1">
        <f t="shared" si="15"/>
        <v>-5.0990687147256165E-2</v>
      </c>
      <c r="O137" s="1">
        <f t="shared" si="16"/>
        <v>-4.6650269206419279E-2</v>
      </c>
      <c r="P137" s="1">
        <f t="shared" si="17"/>
        <v>-7.1817185783065771E-2</v>
      </c>
      <c r="T137">
        <v>55.066000000000003</v>
      </c>
      <c r="U137">
        <v>80.307199999999995</v>
      </c>
      <c r="V137">
        <v>32.030799999999999</v>
      </c>
      <c r="W137">
        <v>21.953499999999998</v>
      </c>
      <c r="X137">
        <v>14.7186</v>
      </c>
      <c r="Y137">
        <v>22.986799999999999</v>
      </c>
      <c r="AD137">
        <v>0.25306581015193563</v>
      </c>
      <c r="AE137">
        <v>0.24470875070370265</v>
      </c>
      <c r="AF137">
        <v>8.6239973775801785E-3</v>
      </c>
      <c r="AG137">
        <v>-0.26908410141253519</v>
      </c>
      <c r="AH137">
        <v>0.27153880909179096</v>
      </c>
      <c r="AI137">
        <v>1.7362107184288919E-2</v>
      </c>
    </row>
    <row r="138" spans="1:35" x14ac:dyDescent="0.2">
      <c r="A138" s="1">
        <v>135</v>
      </c>
      <c r="B138" s="1">
        <v>16.663900000000002</v>
      </c>
      <c r="C138" s="1">
        <v>19.135300000000001</v>
      </c>
      <c r="D138" s="1">
        <v>35.85</v>
      </c>
      <c r="E138" s="1">
        <v>39.206699999999998</v>
      </c>
      <c r="F138" s="1">
        <v>87.155199999999994</v>
      </c>
      <c r="G138" s="1">
        <v>11.6578</v>
      </c>
      <c r="H138" s="1"/>
      <c r="I138" s="1"/>
      <c r="J138" s="1"/>
      <c r="K138" s="1">
        <f t="shared" si="12"/>
        <v>-0.32058770766286837</v>
      </c>
      <c r="L138" s="1">
        <f t="shared" si="13"/>
        <v>-2.7306083363331353E-2</v>
      </c>
      <c r="M138" s="1">
        <f t="shared" si="14"/>
        <v>1.7956159832084505E-2</v>
      </c>
      <c r="N138" s="1">
        <f t="shared" si="15"/>
        <v>-0.16367666396436753</v>
      </c>
      <c r="O138" s="1">
        <f t="shared" si="16"/>
        <v>-5.5808705179816766E-3</v>
      </c>
      <c r="P138" s="1">
        <f t="shared" si="17"/>
        <v>-6.7570069749482847E-2</v>
      </c>
      <c r="T138">
        <v>43.799799999999998</v>
      </c>
      <c r="U138">
        <v>84.794700000000006</v>
      </c>
      <c r="V138">
        <v>35.061500000000002</v>
      </c>
      <c r="W138">
        <v>21.126200000000001</v>
      </c>
      <c r="X138">
        <v>12.2339</v>
      </c>
      <c r="Y138">
        <v>23.943000000000001</v>
      </c>
      <c r="AD138">
        <v>-3.3045459722379476E-3</v>
      </c>
      <c r="AE138">
        <v>0.31426204752868075</v>
      </c>
      <c r="AF138">
        <v>0.10405829027230136</v>
      </c>
      <c r="AG138">
        <v>-0.29662807949809822</v>
      </c>
      <c r="AH138">
        <v>5.6885752486517838E-2</v>
      </c>
      <c r="AI138">
        <v>5.9682118968861796E-2</v>
      </c>
    </row>
    <row r="139" spans="1:35" x14ac:dyDescent="0.2">
      <c r="A139" s="1">
        <v>136</v>
      </c>
      <c r="B139" s="1">
        <v>19.254899999999999</v>
      </c>
      <c r="C139" s="1">
        <v>12.876099999999999</v>
      </c>
      <c r="D139" s="1">
        <v>35.615400000000001</v>
      </c>
      <c r="E139" s="1">
        <v>42.811599999999999</v>
      </c>
      <c r="F139" s="1">
        <v>86.060599999999994</v>
      </c>
      <c r="G139" s="1">
        <v>12.8073</v>
      </c>
      <c r="H139" s="1"/>
      <c r="I139" s="1"/>
      <c r="J139" s="1"/>
      <c r="K139" s="1">
        <f t="shared" si="12"/>
        <v>-0.21494873662694605</v>
      </c>
      <c r="L139" s="1">
        <f t="shared" si="13"/>
        <v>-0.34547646809794424</v>
      </c>
      <c r="M139" s="1">
        <f t="shared" si="14"/>
        <v>1.1294722869836042E-2</v>
      </c>
      <c r="N139" s="1">
        <f t="shared" si="15"/>
        <v>-8.6780062259178059E-2</v>
      </c>
      <c r="O139" s="1">
        <f t="shared" si="16"/>
        <v>-1.8069983951615208E-2</v>
      </c>
      <c r="P139" s="1">
        <f t="shared" si="17"/>
        <v>2.4370794292014632E-2</v>
      </c>
      <c r="T139">
        <v>59.253</v>
      </c>
      <c r="U139">
        <v>77.510800000000003</v>
      </c>
      <c r="V139">
        <v>38.607700000000001</v>
      </c>
      <c r="W139">
        <v>18.754200000000001</v>
      </c>
      <c r="X139">
        <v>10.7525</v>
      </c>
      <c r="Y139">
        <v>24.607500000000002</v>
      </c>
      <c r="AD139">
        <v>0.34834395904791776</v>
      </c>
      <c r="AE139">
        <v>0.20136639098417786</v>
      </c>
      <c r="AF139">
        <v>0.2157252614219565</v>
      </c>
      <c r="AG139">
        <v>-0.37560102283057212</v>
      </c>
      <c r="AH139">
        <v>-7.1092288345394161E-2</v>
      </c>
      <c r="AI139">
        <v>8.9091915905536764E-2</v>
      </c>
    </row>
    <row r="140" spans="1:35" x14ac:dyDescent="0.2">
      <c r="A140" s="1">
        <v>137</v>
      </c>
      <c r="B140" s="1">
        <v>19.084</v>
      </c>
      <c r="C140" s="1">
        <v>16.534400000000002</v>
      </c>
      <c r="D140" s="1">
        <v>42.4</v>
      </c>
      <c r="E140" s="1">
        <v>31.294799999999999</v>
      </c>
      <c r="F140" s="1">
        <v>94.654399999999995</v>
      </c>
      <c r="G140" s="1">
        <v>9.5515000000000008</v>
      </c>
      <c r="H140" s="1"/>
      <c r="I140" s="1"/>
      <c r="J140" s="1"/>
      <c r="K140" s="1">
        <f t="shared" si="12"/>
        <v>-0.22191658693572222</v>
      </c>
      <c r="L140" s="1">
        <f t="shared" si="13"/>
        <v>-0.15951616670565213</v>
      </c>
      <c r="M140" s="1">
        <f t="shared" si="14"/>
        <v>0.20394257118215844</v>
      </c>
      <c r="N140" s="1">
        <f t="shared" si="15"/>
        <v>-0.33244645592289301</v>
      </c>
      <c r="O140" s="1">
        <f t="shared" si="16"/>
        <v>7.9983134106086123E-2</v>
      </c>
      <c r="P140" s="1">
        <f t="shared" si="17"/>
        <v>-0.23603900574827022</v>
      </c>
      <c r="T140">
        <v>51.742600000000003</v>
      </c>
      <c r="U140">
        <v>93.098500000000001</v>
      </c>
      <c r="V140">
        <v>37.823099999999997</v>
      </c>
      <c r="W140">
        <v>19.3688</v>
      </c>
      <c r="X140">
        <v>10.1153</v>
      </c>
      <c r="Y140">
        <v>25.657900000000001</v>
      </c>
      <c r="AD140">
        <v>0.17743949058162106</v>
      </c>
      <c r="AE140">
        <v>0.4429654828880682</v>
      </c>
      <c r="AF140">
        <v>0.19101884171522254</v>
      </c>
      <c r="AG140">
        <v>-0.35513864046457788</v>
      </c>
      <c r="AH140">
        <v>-0.12613995110905982</v>
      </c>
      <c r="AI140">
        <v>0.13558108174794967</v>
      </c>
    </row>
    <row r="141" spans="1:35" x14ac:dyDescent="0.2">
      <c r="A141" s="1">
        <v>138</v>
      </c>
      <c r="B141" s="1">
        <v>24.285699999999999</v>
      </c>
      <c r="C141" s="1">
        <v>13.084899999999999</v>
      </c>
      <c r="D141" s="1">
        <v>37.557699999999997</v>
      </c>
      <c r="E141" s="1">
        <v>38.638300000000001</v>
      </c>
      <c r="F141" s="1">
        <v>87.733400000000003</v>
      </c>
      <c r="G141" s="1">
        <v>12.9369</v>
      </c>
      <c r="H141" s="1"/>
      <c r="I141" s="1"/>
      <c r="J141" s="1"/>
      <c r="K141" s="1">
        <f t="shared" si="12"/>
        <v>-9.8354462033572662E-3</v>
      </c>
      <c r="L141" s="1">
        <f t="shared" si="13"/>
        <v>-0.33486265541699661</v>
      </c>
      <c r="M141" s="1">
        <f t="shared" si="14"/>
        <v>6.6446082681324278E-2</v>
      </c>
      <c r="N141" s="1">
        <f t="shared" si="15"/>
        <v>-0.17580128001730366</v>
      </c>
      <c r="O141" s="1">
        <f t="shared" si="16"/>
        <v>1.016247504425622E-3</v>
      </c>
      <c r="P141" s="1">
        <f t="shared" si="17"/>
        <v>3.4736636814657579E-2</v>
      </c>
      <c r="T141">
        <v>49.741500000000002</v>
      </c>
      <c r="U141">
        <v>90.749600000000001</v>
      </c>
      <c r="V141">
        <v>30.157699999999998</v>
      </c>
      <c r="W141">
        <v>26.940200000000001</v>
      </c>
      <c r="X141">
        <v>9.7254000000000005</v>
      </c>
      <c r="Y141">
        <v>21.392499999999998</v>
      </c>
      <c r="AD141">
        <v>0.13190304354179541</v>
      </c>
      <c r="AE141">
        <v>0.40655907867365249</v>
      </c>
      <c r="AF141">
        <v>-5.035840735436365E-2</v>
      </c>
      <c r="AG141">
        <v>-0.10305780439902421</v>
      </c>
      <c r="AH141">
        <v>-0.15982338442913699</v>
      </c>
      <c r="AI141">
        <v>-5.3199276195908078E-2</v>
      </c>
    </row>
    <row r="142" spans="1:35" x14ac:dyDescent="0.2">
      <c r="A142" s="1">
        <v>139</v>
      </c>
      <c r="B142" s="1">
        <v>20.820699999999999</v>
      </c>
      <c r="C142" s="1">
        <v>15.830299999999999</v>
      </c>
      <c r="D142" s="1">
        <v>36.299999999999997</v>
      </c>
      <c r="E142" s="1">
        <v>42.358699999999999</v>
      </c>
      <c r="F142" s="1">
        <v>85.406199999999998</v>
      </c>
      <c r="G142" s="1">
        <v>14.282400000000001</v>
      </c>
      <c r="H142" s="1"/>
      <c r="I142" s="1"/>
      <c r="J142" s="1"/>
      <c r="K142" s="1">
        <f t="shared" si="12"/>
        <v>-0.15110871314255883</v>
      </c>
      <c r="L142" s="1">
        <f t="shared" si="13"/>
        <v>-0.1953072850421235</v>
      </c>
      <c r="M142" s="1">
        <f t="shared" si="14"/>
        <v>3.0733852214913895E-2</v>
      </c>
      <c r="N142" s="1">
        <f t="shared" si="15"/>
        <v>-9.6440932439288543E-2</v>
      </c>
      <c r="O142" s="1">
        <f t="shared" si="16"/>
        <v>-2.553652499945892E-2</v>
      </c>
      <c r="P142" s="1">
        <f t="shared" si="17"/>
        <v>0.14235423800459668</v>
      </c>
      <c r="T142">
        <v>53.353099999999998</v>
      </c>
      <c r="U142">
        <v>78.469099999999997</v>
      </c>
      <c r="V142">
        <v>37.700000000000003</v>
      </c>
      <c r="W142">
        <v>24.986699999999999</v>
      </c>
      <c r="X142">
        <v>8.1661000000000001</v>
      </c>
      <c r="Y142">
        <v>24.3202</v>
      </c>
      <c r="AD142">
        <v>0.21408755812329261</v>
      </c>
      <c r="AE142">
        <v>0.21621941033735353</v>
      </c>
      <c r="AF142">
        <v>0.18714252223281269</v>
      </c>
      <c r="AG142">
        <v>-0.16809728365702925</v>
      </c>
      <c r="AH142">
        <v>-0.29453120073074379</v>
      </c>
      <c r="AI142">
        <v>7.637643861448068E-2</v>
      </c>
    </row>
    <row r="143" spans="1:35" x14ac:dyDescent="0.2">
      <c r="A143" s="1">
        <v>140</v>
      </c>
      <c r="B143" s="1">
        <v>20.736699999999999</v>
      </c>
      <c r="C143" s="1">
        <v>21.433499999999999</v>
      </c>
      <c r="D143" s="1">
        <v>38.2577</v>
      </c>
      <c r="E143" s="1">
        <v>32.69</v>
      </c>
      <c r="F143" s="1">
        <v>96.370900000000006</v>
      </c>
      <c r="G143" s="1">
        <v>14.086399999999999</v>
      </c>
      <c r="H143" s="1"/>
      <c r="I143" s="1"/>
      <c r="J143" s="1"/>
      <c r="K143" s="1">
        <f t="shared" si="12"/>
        <v>-0.15453351961381218</v>
      </c>
      <c r="L143" s="1">
        <f t="shared" si="13"/>
        <v>8.9517021537788025E-2</v>
      </c>
      <c r="M143" s="1">
        <f t="shared" si="14"/>
        <v>8.6322493054614716E-2</v>
      </c>
      <c r="N143" s="1">
        <f t="shared" si="15"/>
        <v>-0.30268525902448246</v>
      </c>
      <c r="O143" s="1">
        <f t="shared" si="16"/>
        <v>9.9567971680389153E-2</v>
      </c>
      <c r="P143" s="1">
        <f t="shared" si="17"/>
        <v>0.12667750085615506</v>
      </c>
      <c r="T143">
        <v>51.514899999999997</v>
      </c>
      <c r="U143">
        <v>84.9816</v>
      </c>
      <c r="V143">
        <v>38.923099999999998</v>
      </c>
      <c r="W143">
        <v>25.6678</v>
      </c>
      <c r="X143">
        <v>11.108499999999999</v>
      </c>
      <c r="Y143">
        <v>25.793900000000001</v>
      </c>
      <c r="AD143">
        <v>0.17225801589721321</v>
      </c>
      <c r="AE143">
        <v>0.31715887453182012</v>
      </c>
      <c r="AF143">
        <v>0.22565695244350095</v>
      </c>
      <c r="AG143">
        <v>-0.14542086219676448</v>
      </c>
      <c r="AH143">
        <v>-4.0337473618675762E-2</v>
      </c>
      <c r="AI143">
        <v>0.1416002425957868</v>
      </c>
    </row>
    <row r="144" spans="1:35" x14ac:dyDescent="0.2">
      <c r="A144" s="1">
        <v>141</v>
      </c>
      <c r="B144" s="1">
        <v>21.1877</v>
      </c>
      <c r="C144" s="1">
        <v>15.805</v>
      </c>
      <c r="D144" s="1">
        <v>37.1038</v>
      </c>
      <c r="E144" s="1">
        <v>42.039499999999997</v>
      </c>
      <c r="F144" s="1">
        <v>84.088899999999995</v>
      </c>
      <c r="G144" s="1">
        <v>13.3588</v>
      </c>
      <c r="H144" s="1"/>
      <c r="I144" s="1"/>
      <c r="J144" s="1"/>
      <c r="K144" s="1">
        <f t="shared" si="12"/>
        <v>-0.13614557058363036</v>
      </c>
      <c r="L144" s="1">
        <f t="shared" si="13"/>
        <v>-0.19659334567827277</v>
      </c>
      <c r="M144" s="1">
        <f t="shared" si="14"/>
        <v>5.3557650297843658E-2</v>
      </c>
      <c r="N144" s="1">
        <f t="shared" si="15"/>
        <v>-0.10324983012418872</v>
      </c>
      <c r="O144" s="1">
        <f t="shared" si="16"/>
        <v>-4.0566589978561322E-2</v>
      </c>
      <c r="P144" s="1">
        <f t="shared" si="17"/>
        <v>6.8481613360205959E-2</v>
      </c>
      <c r="T144">
        <v>57.1111</v>
      </c>
      <c r="U144">
        <v>79.544200000000004</v>
      </c>
      <c r="V144">
        <v>39.442300000000003</v>
      </c>
      <c r="W144">
        <v>28.302299999999999</v>
      </c>
      <c r="X144">
        <v>12.8407</v>
      </c>
      <c r="Y144">
        <v>27.943000000000001</v>
      </c>
      <c r="AD144">
        <v>0.29960350833850669</v>
      </c>
      <c r="AE144">
        <v>0.23288275282571771</v>
      </c>
      <c r="AF144">
        <v>0.24200614070724849</v>
      </c>
      <c r="AG144">
        <v>-5.7708290860591406E-2</v>
      </c>
      <c r="AH144">
        <v>0.10930716140835134</v>
      </c>
      <c r="AI144">
        <v>0.23671626155230777</v>
      </c>
    </row>
    <row r="145" spans="1:35" x14ac:dyDescent="0.2">
      <c r="A145" s="1">
        <v>142</v>
      </c>
      <c r="B145" s="1">
        <v>23.521000000000001</v>
      </c>
      <c r="C145" s="1">
        <v>17.555</v>
      </c>
      <c r="D145" s="1">
        <v>30.615400000000001</v>
      </c>
      <c r="E145" s="1">
        <v>34.711199999999998</v>
      </c>
      <c r="F145" s="1">
        <v>90.251099999999994</v>
      </c>
      <c r="G145" s="1">
        <v>12.8073</v>
      </c>
      <c r="H145" s="1"/>
      <c r="I145" s="1"/>
      <c r="J145" s="1"/>
      <c r="K145" s="1">
        <f t="shared" si="12"/>
        <v>-4.1013416543445896E-2</v>
      </c>
      <c r="L145" s="1">
        <f t="shared" si="13"/>
        <v>-0.10763658230826186</v>
      </c>
      <c r="M145" s="1">
        <f t="shared" si="14"/>
        <v>-0.13067963693938076</v>
      </c>
      <c r="N145" s="1">
        <f t="shared" si="15"/>
        <v>-0.2595707728066875</v>
      </c>
      <c r="O145" s="1">
        <f t="shared" si="16"/>
        <v>2.9742577571901442E-2</v>
      </c>
      <c r="P145" s="1">
        <f t="shared" si="17"/>
        <v>2.4370794292014632E-2</v>
      </c>
      <c r="T145">
        <v>46.892200000000003</v>
      </c>
      <c r="U145">
        <v>85.771299999999997</v>
      </c>
      <c r="V145">
        <v>43.634599999999999</v>
      </c>
      <c r="W145">
        <v>22.860499999999998</v>
      </c>
      <c r="X145">
        <v>7.9863999999999997</v>
      </c>
      <c r="Y145">
        <v>29.061399999999999</v>
      </c>
      <c r="AD145">
        <v>6.7065205077663115E-2</v>
      </c>
      <c r="AE145">
        <v>0.32939870483882511</v>
      </c>
      <c r="AF145">
        <v>0.37401827853103137</v>
      </c>
      <c r="AG145">
        <v>-0.23888660579594417</v>
      </c>
      <c r="AH145">
        <v>-0.31005547097341601</v>
      </c>
      <c r="AI145">
        <v>0.28621500781863918</v>
      </c>
    </row>
    <row r="146" spans="1:35" x14ac:dyDescent="0.2">
      <c r="A146" s="1">
        <v>143</v>
      </c>
      <c r="B146" s="1">
        <v>22.106400000000001</v>
      </c>
      <c r="C146" s="1">
        <v>18.506900000000002</v>
      </c>
      <c r="D146" s="1">
        <v>44.019199999999998</v>
      </c>
      <c r="E146" s="1">
        <v>46.133699999999997</v>
      </c>
      <c r="F146" s="1">
        <v>92.530299999999997</v>
      </c>
      <c r="G146" s="1">
        <v>15.255800000000001</v>
      </c>
      <c r="H146" s="1"/>
      <c r="I146" s="1"/>
      <c r="J146" s="1"/>
      <c r="K146" s="1">
        <f t="shared" si="12"/>
        <v>-9.8688788379577078E-2</v>
      </c>
      <c r="L146" s="1">
        <f t="shared" si="13"/>
        <v>-5.9249186278596946E-2</v>
      </c>
      <c r="M146" s="1">
        <f t="shared" si="14"/>
        <v>0.24991954786277518</v>
      </c>
      <c r="N146" s="1">
        <f t="shared" si="15"/>
        <v>-1.5915904994119441E-2</v>
      </c>
      <c r="O146" s="1">
        <f t="shared" si="16"/>
        <v>5.5747682028266861E-2</v>
      </c>
      <c r="P146" s="1">
        <f t="shared" si="17"/>
        <v>0.22021003361833624</v>
      </c>
      <c r="T146">
        <v>52.436700000000002</v>
      </c>
      <c r="U146">
        <v>92.197000000000003</v>
      </c>
      <c r="V146">
        <v>33.0154</v>
      </c>
      <c r="W146">
        <v>32.093000000000004</v>
      </c>
      <c r="X146">
        <v>14.169499999999999</v>
      </c>
      <c r="Y146">
        <v>28.833300000000001</v>
      </c>
      <c r="AD146">
        <v>0.19323422742153057</v>
      </c>
      <c r="AE146">
        <v>0.42899282615542922</v>
      </c>
      <c r="AF146">
        <v>3.9628255398546433E-2</v>
      </c>
      <c r="AG146">
        <v>6.8498596277017931E-2</v>
      </c>
      <c r="AH146">
        <v>0.22410209907369796</v>
      </c>
      <c r="AI146">
        <v>0.27611963583781823</v>
      </c>
    </row>
    <row r="147" spans="1:35" x14ac:dyDescent="0.2">
      <c r="A147" s="1">
        <v>144</v>
      </c>
      <c r="B147" s="1">
        <v>22.3445</v>
      </c>
      <c r="C147" s="1">
        <v>14.6927</v>
      </c>
      <c r="D147" s="1">
        <v>35.196199999999997</v>
      </c>
      <c r="E147" s="1">
        <v>49.708199999999998</v>
      </c>
      <c r="F147" s="1">
        <v>91.321600000000004</v>
      </c>
      <c r="G147" s="1">
        <v>15.4551</v>
      </c>
      <c r="H147" s="1"/>
      <c r="I147" s="1"/>
      <c r="J147" s="1"/>
      <c r="K147" s="1">
        <f t="shared" si="12"/>
        <v>-8.89810928937982E-2</v>
      </c>
      <c r="L147" s="1">
        <f t="shared" si="13"/>
        <v>-0.2531342644762517</v>
      </c>
      <c r="M147" s="1">
        <f t="shared" si="14"/>
        <v>-6.0840745656879551E-4</v>
      </c>
      <c r="N147" s="1">
        <f t="shared" si="15"/>
        <v>6.0332230264889063E-2</v>
      </c>
      <c r="O147" s="1">
        <f t="shared" si="16"/>
        <v>4.1956716006676539E-2</v>
      </c>
      <c r="P147" s="1">
        <f t="shared" si="17"/>
        <v>0.23615071583101166</v>
      </c>
      <c r="T147">
        <v>57.662300000000002</v>
      </c>
      <c r="U147">
        <v>92.669399999999996</v>
      </c>
      <c r="V147">
        <v>29.3538</v>
      </c>
      <c r="W147">
        <v>28.521599999999999</v>
      </c>
      <c r="X147">
        <v>10.5525</v>
      </c>
      <c r="Y147">
        <v>22.8443</v>
      </c>
      <c r="AD147">
        <v>0.31214645452228157</v>
      </c>
      <c r="AE147">
        <v>0.43631471527411869</v>
      </c>
      <c r="AF147">
        <v>-7.5672568458420852E-2</v>
      </c>
      <c r="AG147">
        <v>-5.040695592264386E-2</v>
      </c>
      <c r="AH147">
        <v>-8.8370274146921293E-2</v>
      </c>
      <c r="AI147">
        <v>1.1055265854753733E-2</v>
      </c>
    </row>
    <row r="148" spans="1:35" x14ac:dyDescent="0.2">
      <c r="A148" s="1">
        <v>145</v>
      </c>
      <c r="B148" s="1">
        <v>17.8291</v>
      </c>
      <c r="C148" s="1">
        <v>18.9587</v>
      </c>
      <c r="D148" s="1">
        <v>46.592300000000002</v>
      </c>
      <c r="E148" s="1">
        <v>42.565300000000001</v>
      </c>
      <c r="F148" s="1">
        <v>91.805400000000006</v>
      </c>
      <c r="G148" s="1">
        <v>8.0897000000000006</v>
      </c>
      <c r="H148" s="1"/>
      <c r="I148" s="1"/>
      <c r="J148" s="1"/>
      <c r="K148" s="1">
        <f t="shared" si="12"/>
        <v>-0.27308074932591098</v>
      </c>
      <c r="L148" s="1">
        <f t="shared" si="13"/>
        <v>-3.628309159827077E-2</v>
      </c>
      <c r="M148" s="1">
        <f t="shared" si="14"/>
        <v>0.32298239290779446</v>
      </c>
      <c r="N148" s="1">
        <f t="shared" si="15"/>
        <v>-9.2033920341229716E-2</v>
      </c>
      <c r="O148" s="1">
        <f t="shared" si="16"/>
        <v>4.7476753535629516E-2</v>
      </c>
      <c r="P148" s="1">
        <f t="shared" si="17"/>
        <v>-0.35295867086863653</v>
      </c>
      <c r="T148">
        <v>51.469700000000003</v>
      </c>
      <c r="U148">
        <v>96.390600000000006</v>
      </c>
      <c r="V148">
        <v>39.923099999999998</v>
      </c>
      <c r="W148">
        <v>31.621300000000002</v>
      </c>
      <c r="X148">
        <v>8.7864000000000004</v>
      </c>
      <c r="Y148">
        <v>24.225899999999999</v>
      </c>
      <c r="AD148">
        <v>0.17122945790101121</v>
      </c>
      <c r="AE148">
        <v>0.49399086639280587</v>
      </c>
      <c r="AF148">
        <v>0.25714614401466307</v>
      </c>
      <c r="AG148">
        <v>5.2793900927132549E-2</v>
      </c>
      <c r="AH148">
        <v>-0.24094352776730718</v>
      </c>
      <c r="AI148">
        <v>7.2202858703075926E-2</v>
      </c>
    </row>
    <row r="149" spans="1:35" x14ac:dyDescent="0.2">
      <c r="A149" s="1">
        <v>146</v>
      </c>
      <c r="B149" s="1">
        <v>22.731100000000001</v>
      </c>
      <c r="C149" s="1">
        <v>18.5092</v>
      </c>
      <c r="D149" s="1">
        <v>39</v>
      </c>
      <c r="E149" s="1">
        <v>41.756799999999998</v>
      </c>
      <c r="F149" s="1">
        <v>86.856099999999998</v>
      </c>
      <c r="G149" s="1">
        <v>17.142900000000001</v>
      </c>
      <c r="H149" s="1"/>
      <c r="I149" s="1"/>
      <c r="J149" s="1"/>
      <c r="K149" s="1">
        <f t="shared" si="12"/>
        <v>-7.3218828824910612E-2</v>
      </c>
      <c r="L149" s="1">
        <f t="shared" si="13"/>
        <v>-5.9132271675310738E-2</v>
      </c>
      <c r="M149" s="1">
        <f t="shared" si="14"/>
        <v>0.10740000651189105</v>
      </c>
      <c r="N149" s="1">
        <f t="shared" si="15"/>
        <v>-0.1092801414510097</v>
      </c>
      <c r="O149" s="1">
        <f t="shared" si="16"/>
        <v>-8.993527039085035E-3</v>
      </c>
      <c r="P149" s="1">
        <f t="shared" si="17"/>
        <v>0.37114661868376464</v>
      </c>
      <c r="T149">
        <v>62.457599999999999</v>
      </c>
      <c r="U149">
        <v>91.136899999999997</v>
      </c>
      <c r="V149">
        <v>37.911499999999997</v>
      </c>
      <c r="W149">
        <v>19.694400000000002</v>
      </c>
      <c r="X149">
        <v>8.4507999999999992</v>
      </c>
      <c r="Y149">
        <v>15.9145</v>
      </c>
      <c r="AD149">
        <v>0.42126690052201959</v>
      </c>
      <c r="AE149">
        <v>0.41256197379572795</v>
      </c>
      <c r="AF149">
        <v>0.19380248625011329</v>
      </c>
      <c r="AG149">
        <v>-0.34429817235789423</v>
      </c>
      <c r="AH149">
        <v>-0.26993598794226992</v>
      </c>
      <c r="AI149">
        <v>-0.29564753446393727</v>
      </c>
    </row>
    <row r="150" spans="1:35" x14ac:dyDescent="0.2">
      <c r="A150" s="1">
        <v>147</v>
      </c>
      <c r="B150" s="1">
        <v>22.476199999999999</v>
      </c>
      <c r="C150" s="1">
        <v>20.933499999999999</v>
      </c>
      <c r="D150" s="1">
        <v>46.2577</v>
      </c>
      <c r="E150" s="1">
        <v>38.902700000000003</v>
      </c>
      <c r="F150" s="1">
        <v>96.155199999999994</v>
      </c>
      <c r="G150" s="1">
        <v>14.4884</v>
      </c>
      <c r="H150" s="1"/>
      <c r="I150" s="1"/>
      <c r="J150" s="1"/>
      <c r="K150" s="1">
        <f t="shared" si="12"/>
        <v>-8.3611485604940292E-2</v>
      </c>
      <c r="L150" s="1">
        <f t="shared" si="13"/>
        <v>6.4100803432070613E-2</v>
      </c>
      <c r="M150" s="1">
        <f t="shared" si="14"/>
        <v>0.31348146874936161</v>
      </c>
      <c r="N150" s="1">
        <f t="shared" si="15"/>
        <v>-0.17016132842617707</v>
      </c>
      <c r="O150" s="1">
        <f t="shared" si="16"/>
        <v>9.7106888391850041E-2</v>
      </c>
      <c r="P150" s="1">
        <f t="shared" si="17"/>
        <v>0.15883080868101984</v>
      </c>
      <c r="T150">
        <v>49.225499999999997</v>
      </c>
      <c r="U150">
        <v>97.145200000000003</v>
      </c>
      <c r="V150">
        <v>42.7654</v>
      </c>
      <c r="W150">
        <v>24.1462</v>
      </c>
      <c r="X150">
        <v>9.5084999999999997</v>
      </c>
      <c r="Y150">
        <v>27.291699999999999</v>
      </c>
      <c r="AD150">
        <v>0.12016109827541679</v>
      </c>
      <c r="AE150">
        <v>0.50568666979873966</v>
      </c>
      <c r="AF150">
        <v>0.34664787321737728</v>
      </c>
      <c r="AG150">
        <v>-0.19608074017934976</v>
      </c>
      <c r="AH150">
        <v>-0.17856136003089329</v>
      </c>
      <c r="AI150">
        <v>0.20789067728615807</v>
      </c>
    </row>
    <row r="151" spans="1:35" x14ac:dyDescent="0.2">
      <c r="A151" s="1">
        <v>148</v>
      </c>
      <c r="B151" s="1">
        <v>23.4986</v>
      </c>
      <c r="C151" s="1">
        <v>13.850899999999999</v>
      </c>
      <c r="D151" s="1">
        <v>36.442300000000003</v>
      </c>
      <c r="E151" s="1">
        <v>39.9422</v>
      </c>
      <c r="F151" s="1">
        <v>99.407600000000002</v>
      </c>
      <c r="G151" s="1">
        <v>13.4452</v>
      </c>
      <c r="H151" s="1"/>
      <c r="I151" s="1"/>
      <c r="J151" s="1"/>
      <c r="K151" s="1">
        <f t="shared" si="12"/>
        <v>-4.1926698269113508E-2</v>
      </c>
      <c r="L151" s="1">
        <f t="shared" si="13"/>
        <v>-0.29592500927903759</v>
      </c>
      <c r="M151" s="1">
        <f t="shared" si="14"/>
        <v>3.4774442495084372E-2</v>
      </c>
      <c r="N151" s="1">
        <f t="shared" si="15"/>
        <v>-0.1479876155707458</v>
      </c>
      <c r="O151" s="1">
        <f t="shared" si="16"/>
        <v>0.13421596251166534</v>
      </c>
      <c r="P151" s="1">
        <f t="shared" si="17"/>
        <v>7.5392175041967879E-2</v>
      </c>
      <c r="T151">
        <v>48.167200000000001</v>
      </c>
      <c r="U151">
        <v>91.297200000000004</v>
      </c>
      <c r="V151">
        <v>31.223099999999999</v>
      </c>
      <c r="W151">
        <v>24.6645</v>
      </c>
      <c r="Y151">
        <v>26.171099999999999</v>
      </c>
      <c r="AD151">
        <v>9.6078732625400662E-2</v>
      </c>
      <c r="AE151">
        <v>0.41504651830403866</v>
      </c>
      <c r="AF151">
        <v>-1.6809822654447498E-2</v>
      </c>
      <c r="AG151">
        <v>-0.17882455277242681</v>
      </c>
      <c r="AH151">
        <v>-1</v>
      </c>
      <c r="AI151">
        <v>0.1582945622414057</v>
      </c>
    </row>
    <row r="152" spans="1:35" x14ac:dyDescent="0.2">
      <c r="A152" s="1">
        <v>149</v>
      </c>
      <c r="B152" s="1">
        <v>22.039200000000001</v>
      </c>
      <c r="C152" s="1">
        <v>13.669700000000001</v>
      </c>
      <c r="D152" s="1">
        <v>34.7346</v>
      </c>
      <c r="E152" s="1"/>
      <c r="F152" s="1">
        <v>94.667100000000005</v>
      </c>
      <c r="G152" s="1">
        <v>12.4817</v>
      </c>
      <c r="H152" s="1"/>
      <c r="I152" s="1"/>
      <c r="J152" s="1"/>
      <c r="K152" s="1">
        <f t="shared" si="12"/>
        <v>-0.10142863355657976</v>
      </c>
      <c r="L152" s="1">
        <f t="shared" si="13"/>
        <v>-0.3051358467205495</v>
      </c>
      <c r="M152" s="1">
        <f t="shared" si="14"/>
        <v>-1.371548035415561E-2</v>
      </c>
      <c r="N152" s="1">
        <f t="shared" si="15"/>
        <v>-1</v>
      </c>
      <c r="O152" s="1">
        <f t="shared" si="16"/>
        <v>8.0128037943658997E-2</v>
      </c>
      <c r="P152" s="1">
        <f t="shared" si="17"/>
        <v>-1.6717853790697995E-3</v>
      </c>
      <c r="T152">
        <v>44.2057</v>
      </c>
      <c r="U152">
        <v>99.061800000000005</v>
      </c>
      <c r="V152">
        <v>29.8231</v>
      </c>
      <c r="AD152">
        <v>5.9319958564889239E-3</v>
      </c>
      <c r="AE152">
        <v>0.53539270850509124</v>
      </c>
      <c r="AF152">
        <v>-6.0894690854074444E-2</v>
      </c>
      <c r="AG152">
        <v>-1</v>
      </c>
      <c r="AH152">
        <v>-1</v>
      </c>
      <c r="AI152">
        <v>-1</v>
      </c>
    </row>
    <row r="153" spans="1:35" x14ac:dyDescent="0.2">
      <c r="A153" s="1">
        <v>150</v>
      </c>
      <c r="B153" s="1"/>
      <c r="C153" s="1">
        <v>11.2179</v>
      </c>
      <c r="D153" s="1">
        <v>29.5808</v>
      </c>
      <c r="E153" s="1"/>
      <c r="F153" s="1">
        <v>96.124099999999999</v>
      </c>
      <c r="G153" s="1">
        <v>10.348800000000001</v>
      </c>
      <c r="H153" s="1"/>
      <c r="I153" s="1"/>
      <c r="J153" s="1"/>
      <c r="K153" s="1">
        <f t="shared" si="12"/>
        <v>-1</v>
      </c>
      <c r="L153" s="1">
        <f t="shared" si="13"/>
        <v>-0.42976681382374537</v>
      </c>
      <c r="M153" s="1">
        <f t="shared" si="14"/>
        <v>-0.16005697147110393</v>
      </c>
      <c r="N153" s="1">
        <f t="shared" si="15"/>
        <v>-1</v>
      </c>
      <c r="O153" s="1">
        <f t="shared" si="16"/>
        <v>9.6752045136061685E-2</v>
      </c>
      <c r="P153" s="1">
        <f t="shared" si="17"/>
        <v>-0.17226827856228855</v>
      </c>
      <c r="T153">
        <v>60.582000000000001</v>
      </c>
      <c r="U153">
        <v>88.727900000000005</v>
      </c>
      <c r="V153">
        <v>39.380800000000001</v>
      </c>
      <c r="AD153">
        <v>0.37858629482120659</v>
      </c>
      <c r="AE153">
        <v>0.37522405913246976</v>
      </c>
      <c r="AF153">
        <v>0.24006955542562194</v>
      </c>
      <c r="AG153">
        <v>-1</v>
      </c>
      <c r="AH153">
        <v>-1</v>
      </c>
      <c r="AI153">
        <v>-1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81D34-7818-4A80-9237-88ACFDE42015}">
  <dimension ref="A1:AH66"/>
  <sheetViews>
    <sheetView topLeftCell="A25" workbookViewId="0">
      <selection activeCell="AD34" sqref="AD34:AE34"/>
    </sheetView>
  </sheetViews>
  <sheetFormatPr defaultRowHeight="14.25" x14ac:dyDescent="0.2"/>
  <sheetData>
    <row r="1" spans="1:33" x14ac:dyDescent="0.2">
      <c r="A1" s="1"/>
      <c r="B1" s="1">
        <v>6.25</v>
      </c>
      <c r="C1" s="1">
        <v>12.5</v>
      </c>
      <c r="D1" s="1">
        <v>25</v>
      </c>
      <c r="E1" s="1">
        <v>50</v>
      </c>
      <c r="F1" s="1">
        <v>100</v>
      </c>
      <c r="G1" s="1">
        <v>200</v>
      </c>
      <c r="H1" s="1">
        <v>400</v>
      </c>
      <c r="I1" s="1">
        <v>800</v>
      </c>
      <c r="J1" s="1"/>
      <c r="K1" s="1"/>
      <c r="L1" s="1"/>
      <c r="M1" s="1">
        <v>6.25</v>
      </c>
      <c r="N1" s="1">
        <v>12.5</v>
      </c>
      <c r="O1" s="1">
        <v>25</v>
      </c>
      <c r="P1" s="1">
        <v>50</v>
      </c>
      <c r="Q1" s="1">
        <v>100</v>
      </c>
      <c r="R1" s="1">
        <v>200</v>
      </c>
      <c r="S1" s="1">
        <v>400</v>
      </c>
      <c r="T1" s="1">
        <v>800</v>
      </c>
      <c r="W1" s="7" t="s">
        <v>19</v>
      </c>
      <c r="X1" s="8" t="s">
        <v>44</v>
      </c>
      <c r="Y1" s="8" t="s">
        <v>45</v>
      </c>
      <c r="Z1" s="9" t="s">
        <v>25</v>
      </c>
      <c r="AA1" s="5"/>
      <c r="AC1" s="7" t="s">
        <v>19</v>
      </c>
      <c r="AD1" s="8" t="s">
        <v>44</v>
      </c>
      <c r="AE1" s="8" t="s">
        <v>45</v>
      </c>
      <c r="AF1" s="9" t="s">
        <v>25</v>
      </c>
      <c r="AG1" s="5"/>
    </row>
    <row r="2" spans="1:33" x14ac:dyDescent="0.2">
      <c r="A2" s="22" t="s">
        <v>86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2</v>
      </c>
      <c r="I2" s="3" t="s">
        <v>7</v>
      </c>
      <c r="J2" s="1"/>
      <c r="K2" s="1"/>
      <c r="L2" s="22" t="s">
        <v>86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0.1</v>
      </c>
      <c r="T2" s="4">
        <v>0.4</v>
      </c>
      <c r="W2" s="10" t="s">
        <v>92</v>
      </c>
      <c r="X2" s="5" t="s">
        <v>93</v>
      </c>
      <c r="Y2" s="5" t="s">
        <v>22</v>
      </c>
      <c r="Z2" s="20" t="s">
        <v>96</v>
      </c>
      <c r="AA2" s="5"/>
      <c r="AC2" s="10" t="s">
        <v>27</v>
      </c>
      <c r="AD2" s="5"/>
      <c r="AE2" s="5"/>
      <c r="AF2" s="20" t="s">
        <v>96</v>
      </c>
      <c r="AG2" s="5"/>
    </row>
    <row r="3" spans="1:33" x14ac:dyDescent="0.2">
      <c r="A3" s="22"/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3</v>
      </c>
      <c r="H3" s="3" t="s">
        <v>3</v>
      </c>
      <c r="I3" s="3" t="s">
        <v>14</v>
      </c>
      <c r="J3" s="1"/>
      <c r="K3" s="1"/>
      <c r="L3" s="22"/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0.2</v>
      </c>
      <c r="S3" s="4">
        <v>0.2</v>
      </c>
      <c r="T3" s="4">
        <v>0.5</v>
      </c>
      <c r="W3" s="11" t="s">
        <v>94</v>
      </c>
      <c r="X3" s="12" t="s">
        <v>95</v>
      </c>
      <c r="Y3" s="12" t="s">
        <v>22</v>
      </c>
      <c r="Z3" s="21"/>
      <c r="AA3" s="5"/>
      <c r="AC3" s="10" t="s">
        <v>92</v>
      </c>
      <c r="AD3" s="5" t="s">
        <v>97</v>
      </c>
      <c r="AE3" s="5" t="s">
        <v>29</v>
      </c>
      <c r="AF3" s="20"/>
      <c r="AG3" s="5"/>
    </row>
    <row r="4" spans="1:33" x14ac:dyDescent="0.2">
      <c r="A4" s="22"/>
      <c r="B4" s="3" t="s">
        <v>1</v>
      </c>
      <c r="C4" s="3" t="s">
        <v>1</v>
      </c>
      <c r="D4" s="3" t="s">
        <v>1</v>
      </c>
      <c r="E4" s="3" t="s">
        <v>1</v>
      </c>
      <c r="F4" s="3" t="s">
        <v>1</v>
      </c>
      <c r="G4" s="3" t="s">
        <v>2</v>
      </c>
      <c r="H4" s="3" t="s">
        <v>4</v>
      </c>
      <c r="I4" s="3" t="s">
        <v>8</v>
      </c>
      <c r="J4" s="1"/>
      <c r="K4" s="1"/>
      <c r="L4" s="22"/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0.1</v>
      </c>
      <c r="S4" s="4">
        <v>0.3</v>
      </c>
      <c r="T4" s="4">
        <v>0.7</v>
      </c>
      <c r="Z4" s="5"/>
      <c r="AA4" s="5"/>
      <c r="AC4" s="10" t="s">
        <v>94</v>
      </c>
      <c r="AD4" s="5" t="s">
        <v>97</v>
      </c>
      <c r="AE4" s="5" t="s">
        <v>29</v>
      </c>
      <c r="AF4" s="20"/>
      <c r="AG4" s="5"/>
    </row>
    <row r="5" spans="1:33" x14ac:dyDescent="0.2">
      <c r="A5" s="22"/>
      <c r="B5" s="3" t="s">
        <v>1</v>
      </c>
      <c r="C5" s="3" t="s">
        <v>1</v>
      </c>
      <c r="D5" s="3" t="s">
        <v>1</v>
      </c>
      <c r="E5" s="3" t="s">
        <v>1</v>
      </c>
      <c r="F5" s="3" t="s">
        <v>1</v>
      </c>
      <c r="G5" s="3" t="s">
        <v>1</v>
      </c>
      <c r="H5" s="3" t="s">
        <v>3</v>
      </c>
      <c r="I5" s="3" t="s">
        <v>7</v>
      </c>
      <c r="J5" s="1"/>
      <c r="K5" s="1"/>
      <c r="L5" s="22"/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0.2</v>
      </c>
      <c r="T5" s="4">
        <v>0.4</v>
      </c>
      <c r="AC5" s="10" t="s">
        <v>30</v>
      </c>
      <c r="AD5" s="5"/>
      <c r="AE5" s="5"/>
      <c r="AF5" s="20"/>
      <c r="AG5" s="5"/>
    </row>
    <row r="6" spans="1:33" x14ac:dyDescent="0.2">
      <c r="A6" s="22"/>
      <c r="B6" s="1"/>
      <c r="C6" s="1"/>
      <c r="D6" s="1"/>
      <c r="E6" s="1"/>
      <c r="F6" s="1"/>
      <c r="G6" s="1"/>
      <c r="H6" s="1"/>
      <c r="I6" s="1"/>
      <c r="J6" s="1"/>
      <c r="K6" s="1"/>
      <c r="L6" s="22"/>
      <c r="M6" s="1"/>
      <c r="N6" s="1"/>
      <c r="O6" s="1"/>
      <c r="P6" s="1"/>
      <c r="Q6" s="1"/>
      <c r="R6" s="1"/>
      <c r="S6" s="1"/>
      <c r="T6" s="1"/>
      <c r="AC6" s="10" t="s">
        <v>92</v>
      </c>
      <c r="AD6" s="5" t="s">
        <v>97</v>
      </c>
      <c r="AE6" s="5" t="s">
        <v>29</v>
      </c>
      <c r="AF6" s="20"/>
      <c r="AG6" s="5"/>
    </row>
    <row r="7" spans="1:33" x14ac:dyDescent="0.2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 t="s">
        <v>10</v>
      </c>
      <c r="M7" s="4">
        <f t="shared" ref="M7:T7" si="0">AVERAGE(M2:M6)</f>
        <v>0</v>
      </c>
      <c r="N7" s="4">
        <f t="shared" si="0"/>
        <v>0</v>
      </c>
      <c r="O7" s="4">
        <f t="shared" si="0"/>
        <v>0</v>
      </c>
      <c r="P7" s="4">
        <f t="shared" si="0"/>
        <v>0</v>
      </c>
      <c r="Q7" s="4">
        <f t="shared" si="0"/>
        <v>0</v>
      </c>
      <c r="R7" s="4">
        <f t="shared" si="0"/>
        <v>7.5000000000000011E-2</v>
      </c>
      <c r="S7" s="4">
        <f t="shared" si="0"/>
        <v>0.2</v>
      </c>
      <c r="T7" s="4">
        <f t="shared" si="0"/>
        <v>0.5</v>
      </c>
      <c r="AC7" s="10" t="s">
        <v>94</v>
      </c>
      <c r="AD7" s="5" t="s">
        <v>97</v>
      </c>
      <c r="AE7" s="5" t="s">
        <v>29</v>
      </c>
      <c r="AF7" s="20"/>
      <c r="AG7" s="5"/>
    </row>
    <row r="8" spans="1:33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 t="s">
        <v>11</v>
      </c>
      <c r="M8" s="1">
        <f t="shared" ref="M8:T8" si="1">STDEV(M2:M6)/SQRT(COUNTA(M2:M6))</f>
        <v>0</v>
      </c>
      <c r="N8" s="1">
        <f t="shared" si="1"/>
        <v>0</v>
      </c>
      <c r="O8" s="1">
        <f t="shared" si="1"/>
        <v>0</v>
      </c>
      <c r="P8" s="1">
        <f t="shared" si="1"/>
        <v>0</v>
      </c>
      <c r="Q8" s="1">
        <f t="shared" si="1"/>
        <v>0</v>
      </c>
      <c r="R8" s="1">
        <f t="shared" si="1"/>
        <v>4.7871355387816908E-2</v>
      </c>
      <c r="S8" s="1">
        <f t="shared" si="1"/>
        <v>4.0824829046386291E-2</v>
      </c>
      <c r="T8" s="1">
        <f t="shared" si="1"/>
        <v>7.0710678118654779E-2</v>
      </c>
      <c r="AC8" s="10" t="s">
        <v>31</v>
      </c>
      <c r="AD8" s="5"/>
      <c r="AE8" s="5"/>
      <c r="AF8" s="20"/>
      <c r="AG8" s="5"/>
    </row>
    <row r="9" spans="1:33" x14ac:dyDescent="0.2">
      <c r="A9" s="22" t="s">
        <v>87</v>
      </c>
      <c r="B9" s="3" t="s">
        <v>1</v>
      </c>
      <c r="C9" s="3" t="s">
        <v>1</v>
      </c>
      <c r="D9" s="3" t="s">
        <v>1</v>
      </c>
      <c r="E9" s="3" t="s">
        <v>1</v>
      </c>
      <c r="F9" s="3" t="s">
        <v>2</v>
      </c>
      <c r="G9" s="3" t="s">
        <v>3</v>
      </c>
      <c r="H9" s="3" t="s">
        <v>7</v>
      </c>
      <c r="I9" s="3" t="s">
        <v>13</v>
      </c>
      <c r="J9" s="1"/>
      <c r="K9" s="1"/>
      <c r="L9" s="22" t="s">
        <v>87</v>
      </c>
      <c r="M9" s="4">
        <v>0</v>
      </c>
      <c r="N9" s="4">
        <v>0</v>
      </c>
      <c r="O9" s="4">
        <v>0</v>
      </c>
      <c r="P9" s="4">
        <v>0</v>
      </c>
      <c r="Q9" s="4">
        <v>0.1</v>
      </c>
      <c r="R9" s="4">
        <v>0.2</v>
      </c>
      <c r="S9" s="4">
        <v>0.4</v>
      </c>
      <c r="T9" s="4">
        <v>0.8</v>
      </c>
      <c r="AC9" s="10" t="s">
        <v>92</v>
      </c>
      <c r="AD9" s="5" t="s">
        <v>97</v>
      </c>
      <c r="AE9" s="5" t="s">
        <v>29</v>
      </c>
      <c r="AF9" s="20"/>
      <c r="AG9" s="5"/>
    </row>
    <row r="10" spans="1:33" x14ac:dyDescent="0.2">
      <c r="A10" s="22"/>
      <c r="B10" s="3" t="s">
        <v>1</v>
      </c>
      <c r="C10" s="3" t="s">
        <v>1</v>
      </c>
      <c r="D10" s="3" t="s">
        <v>1</v>
      </c>
      <c r="E10" s="3" t="s">
        <v>1</v>
      </c>
      <c r="F10" s="3" t="s">
        <v>2</v>
      </c>
      <c r="G10" s="3" t="s">
        <v>3</v>
      </c>
      <c r="H10" s="3" t="s">
        <v>14</v>
      </c>
      <c r="I10" s="3" t="s">
        <v>9</v>
      </c>
      <c r="J10" s="1"/>
      <c r="K10" s="1"/>
      <c r="L10" s="22"/>
      <c r="M10" s="4">
        <v>0</v>
      </c>
      <c r="N10" s="4">
        <v>0</v>
      </c>
      <c r="O10" s="4">
        <v>0</v>
      </c>
      <c r="P10" s="4">
        <v>0</v>
      </c>
      <c r="Q10" s="4">
        <v>0.1</v>
      </c>
      <c r="R10" s="4">
        <v>0.2</v>
      </c>
      <c r="S10" s="4">
        <v>0.5</v>
      </c>
      <c r="T10" s="4">
        <v>0.9</v>
      </c>
      <c r="AC10" s="10" t="s">
        <v>94</v>
      </c>
      <c r="AD10" s="5" t="s">
        <v>97</v>
      </c>
      <c r="AE10" s="5" t="s">
        <v>29</v>
      </c>
      <c r="AF10" s="20"/>
      <c r="AG10" s="5"/>
    </row>
    <row r="11" spans="1:33" x14ac:dyDescent="0.2">
      <c r="A11" s="22"/>
      <c r="B11" s="3" t="s">
        <v>1</v>
      </c>
      <c r="C11" s="3" t="s">
        <v>1</v>
      </c>
      <c r="D11" s="3" t="s">
        <v>1</v>
      </c>
      <c r="E11" s="3" t="s">
        <v>1</v>
      </c>
      <c r="F11" s="3" t="s">
        <v>2</v>
      </c>
      <c r="G11" s="3" t="s">
        <v>4</v>
      </c>
      <c r="H11" s="3" t="s">
        <v>5</v>
      </c>
      <c r="I11" s="3" t="s">
        <v>13</v>
      </c>
      <c r="J11" s="1"/>
      <c r="K11" s="1"/>
      <c r="L11" s="22"/>
      <c r="M11" s="4">
        <v>0</v>
      </c>
      <c r="N11" s="4">
        <v>0</v>
      </c>
      <c r="O11" s="4">
        <v>0</v>
      </c>
      <c r="P11" s="4">
        <v>0</v>
      </c>
      <c r="Q11" s="4">
        <v>0.1</v>
      </c>
      <c r="R11" s="4">
        <v>0.3</v>
      </c>
      <c r="S11" s="4">
        <v>0.6</v>
      </c>
      <c r="T11" s="4">
        <v>0.8</v>
      </c>
      <c r="AC11" s="10" t="s">
        <v>33</v>
      </c>
      <c r="AD11" s="5"/>
      <c r="AE11" s="5"/>
      <c r="AF11" s="20"/>
      <c r="AG11" s="5"/>
    </row>
    <row r="12" spans="1:33" x14ac:dyDescent="0.2">
      <c r="A12" s="22"/>
      <c r="B12" s="3" t="s">
        <v>1</v>
      </c>
      <c r="C12" s="3" t="s">
        <v>1</v>
      </c>
      <c r="D12" s="3" t="s">
        <v>1</v>
      </c>
      <c r="E12" s="3" t="s">
        <v>2</v>
      </c>
      <c r="F12" s="3" t="s">
        <v>2</v>
      </c>
      <c r="G12" s="3" t="s">
        <v>3</v>
      </c>
      <c r="H12" s="3" t="s">
        <v>8</v>
      </c>
      <c r="I12" s="3" t="s">
        <v>13</v>
      </c>
      <c r="J12" s="1"/>
      <c r="K12" s="1"/>
      <c r="L12" s="22"/>
      <c r="M12" s="4">
        <v>0</v>
      </c>
      <c r="N12" s="4">
        <v>0</v>
      </c>
      <c r="O12" s="4">
        <v>0</v>
      </c>
      <c r="P12" s="4">
        <v>0.1</v>
      </c>
      <c r="Q12" s="4">
        <v>0.1</v>
      </c>
      <c r="R12" s="4">
        <v>0.2</v>
      </c>
      <c r="S12" s="4">
        <v>0.7</v>
      </c>
      <c r="T12" s="4">
        <v>0.8</v>
      </c>
      <c r="AC12" s="10" t="s">
        <v>92</v>
      </c>
      <c r="AD12" s="5" t="s">
        <v>98</v>
      </c>
      <c r="AE12" s="5" t="s">
        <v>29</v>
      </c>
      <c r="AF12" s="20"/>
      <c r="AG12" s="5"/>
    </row>
    <row r="13" spans="1:33" x14ac:dyDescent="0.2">
      <c r="A13" s="22"/>
      <c r="B13" s="3"/>
      <c r="C13" s="3"/>
      <c r="D13" s="3"/>
      <c r="E13" s="3"/>
      <c r="F13" s="3"/>
      <c r="G13" s="3"/>
      <c r="H13" s="3"/>
      <c r="I13" s="3"/>
      <c r="J13" s="1"/>
      <c r="K13" s="1"/>
      <c r="L13" s="22"/>
      <c r="M13" s="4"/>
      <c r="N13" s="4"/>
      <c r="O13" s="4"/>
      <c r="P13" s="4"/>
      <c r="Q13" s="4"/>
      <c r="R13" s="4"/>
      <c r="S13" s="4"/>
      <c r="T13" s="4"/>
      <c r="AC13" s="10" t="s">
        <v>94</v>
      </c>
      <c r="AD13" s="5" t="s">
        <v>98</v>
      </c>
      <c r="AE13" s="5" t="s">
        <v>29</v>
      </c>
      <c r="AF13" s="20"/>
      <c r="AG13" s="5"/>
    </row>
    <row r="14" spans="1:33" x14ac:dyDescent="0.2">
      <c r="A14" s="2"/>
      <c r="B14" s="3"/>
      <c r="C14" s="3"/>
      <c r="D14" s="3"/>
      <c r="E14" s="3"/>
      <c r="F14" s="3"/>
      <c r="G14" s="3"/>
      <c r="H14" s="3"/>
      <c r="I14" s="3"/>
      <c r="J14" s="1"/>
      <c r="K14" s="1"/>
      <c r="L14" s="1" t="s">
        <v>10</v>
      </c>
      <c r="M14" s="4">
        <f t="shared" ref="M14:T14" si="2">AVERAGE(M9:M13)</f>
        <v>0</v>
      </c>
      <c r="N14" s="4">
        <f t="shared" si="2"/>
        <v>0</v>
      </c>
      <c r="O14" s="4">
        <f t="shared" si="2"/>
        <v>0</v>
      </c>
      <c r="P14" s="4">
        <f t="shared" si="2"/>
        <v>2.5000000000000001E-2</v>
      </c>
      <c r="Q14" s="4">
        <f t="shared" si="2"/>
        <v>0.1</v>
      </c>
      <c r="R14" s="4">
        <f t="shared" si="2"/>
        <v>0.22499999999999998</v>
      </c>
      <c r="S14" s="4">
        <f t="shared" si="2"/>
        <v>0.55000000000000004</v>
      </c>
      <c r="T14" s="4">
        <f t="shared" si="2"/>
        <v>0.82499999999999996</v>
      </c>
      <c r="AC14" s="10" t="s">
        <v>36</v>
      </c>
      <c r="AD14" s="5"/>
      <c r="AE14" s="5"/>
      <c r="AF14" s="20"/>
      <c r="AG14" s="5"/>
    </row>
    <row r="15" spans="1:33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 t="s">
        <v>11</v>
      </c>
      <c r="M15" s="1">
        <f t="shared" ref="M15:T15" si="3">STDEV(M9:M13)/SQRT(COUNTA(M9:M13))</f>
        <v>0</v>
      </c>
      <c r="N15" s="1">
        <f t="shared" si="3"/>
        <v>0</v>
      </c>
      <c r="O15" s="1">
        <f t="shared" si="3"/>
        <v>0</v>
      </c>
      <c r="P15" s="1">
        <f t="shared" si="3"/>
        <v>2.5000000000000001E-2</v>
      </c>
      <c r="Q15" s="1">
        <f t="shared" si="3"/>
        <v>0</v>
      </c>
      <c r="R15" s="1">
        <f t="shared" si="3"/>
        <v>2.5000000000000105E-2</v>
      </c>
      <c r="S15" s="1">
        <f t="shared" si="3"/>
        <v>6.4549722436790163E-2</v>
      </c>
      <c r="T15" s="1">
        <f t="shared" si="3"/>
        <v>2.4999999999999994E-2</v>
      </c>
      <c r="AC15" s="10" t="s">
        <v>92</v>
      </c>
      <c r="AD15" s="5" t="s">
        <v>99</v>
      </c>
      <c r="AE15" s="5">
        <v>2.92E-2</v>
      </c>
      <c r="AF15" s="20"/>
      <c r="AG15" s="5"/>
    </row>
    <row r="16" spans="1:33" x14ac:dyDescent="0.2">
      <c r="A16" s="22" t="s">
        <v>88</v>
      </c>
      <c r="B16" s="3" t="s">
        <v>1</v>
      </c>
      <c r="C16" s="3" t="s">
        <v>1</v>
      </c>
      <c r="D16" s="3" t="s">
        <v>1</v>
      </c>
      <c r="E16" s="3" t="s">
        <v>1</v>
      </c>
      <c r="F16" s="3" t="s">
        <v>1</v>
      </c>
      <c r="G16" s="3" t="s">
        <v>2</v>
      </c>
      <c r="H16" s="3" t="s">
        <v>4</v>
      </c>
      <c r="I16" s="3" t="s">
        <v>5</v>
      </c>
      <c r="J16" s="1"/>
      <c r="K16" s="1"/>
      <c r="L16" s="22" t="s">
        <v>88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0.1</v>
      </c>
      <c r="S16" s="4">
        <v>0.3</v>
      </c>
      <c r="T16" s="4">
        <v>0.6</v>
      </c>
      <c r="AC16" s="10" t="s">
        <v>94</v>
      </c>
      <c r="AD16" s="5" t="s">
        <v>100</v>
      </c>
      <c r="AE16" s="5">
        <v>0.4299</v>
      </c>
      <c r="AF16" s="20"/>
      <c r="AG16" s="5"/>
    </row>
    <row r="17" spans="1:34" x14ac:dyDescent="0.2">
      <c r="A17" s="22"/>
      <c r="B17" s="3" t="s">
        <v>1</v>
      </c>
      <c r="C17" s="3" t="s">
        <v>1</v>
      </c>
      <c r="D17" s="3" t="s">
        <v>1</v>
      </c>
      <c r="E17" s="3" t="s">
        <v>1</v>
      </c>
      <c r="F17" s="3" t="s">
        <v>2</v>
      </c>
      <c r="G17" s="3" t="s">
        <v>3</v>
      </c>
      <c r="H17" s="3" t="s">
        <v>7</v>
      </c>
      <c r="I17" s="3" t="s">
        <v>5</v>
      </c>
      <c r="J17" s="1"/>
      <c r="K17" s="1"/>
      <c r="L17" s="22"/>
      <c r="M17" s="4">
        <v>0</v>
      </c>
      <c r="N17" s="4">
        <v>0</v>
      </c>
      <c r="O17" s="4">
        <v>0</v>
      </c>
      <c r="P17" s="4">
        <v>0</v>
      </c>
      <c r="Q17" s="4">
        <v>0.1</v>
      </c>
      <c r="R17" s="4">
        <v>0.2</v>
      </c>
      <c r="S17" s="4">
        <v>0.4</v>
      </c>
      <c r="T17" s="4">
        <v>0.6</v>
      </c>
      <c r="AC17" s="10" t="s">
        <v>38</v>
      </c>
      <c r="AD17" s="5"/>
      <c r="AE17" s="5"/>
      <c r="AF17" s="20"/>
      <c r="AG17" s="5"/>
    </row>
    <row r="18" spans="1:34" x14ac:dyDescent="0.2">
      <c r="A18" s="22"/>
      <c r="B18" s="3" t="s">
        <v>1</v>
      </c>
      <c r="C18" s="3" t="s">
        <v>1</v>
      </c>
      <c r="D18" s="3" t="s">
        <v>1</v>
      </c>
      <c r="E18" s="3" t="s">
        <v>1</v>
      </c>
      <c r="F18" s="3" t="s">
        <v>1</v>
      </c>
      <c r="G18" s="3" t="s">
        <v>2</v>
      </c>
      <c r="H18" s="3" t="s">
        <v>4</v>
      </c>
      <c r="I18" s="3" t="s">
        <v>14</v>
      </c>
      <c r="J18" s="1"/>
      <c r="K18" s="1"/>
      <c r="L18" s="22"/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0.1</v>
      </c>
      <c r="S18" s="4">
        <v>0.3</v>
      </c>
      <c r="T18" s="4">
        <v>0.5</v>
      </c>
      <c r="AC18" s="10" t="s">
        <v>92</v>
      </c>
      <c r="AD18" s="5" t="s">
        <v>101</v>
      </c>
      <c r="AE18" s="5">
        <v>6.9999999999999999E-4</v>
      </c>
      <c r="AF18" s="20"/>
      <c r="AG18" s="5"/>
    </row>
    <row r="19" spans="1:34" x14ac:dyDescent="0.2">
      <c r="A19" s="22"/>
      <c r="B19" s="3" t="s">
        <v>1</v>
      </c>
      <c r="C19" s="3" t="s">
        <v>1</v>
      </c>
      <c r="D19" s="3" t="s">
        <v>1</v>
      </c>
      <c r="E19" s="3" t="s">
        <v>1</v>
      </c>
      <c r="F19" s="3" t="s">
        <v>2</v>
      </c>
      <c r="G19" s="3" t="s">
        <v>3</v>
      </c>
      <c r="H19" s="3" t="s">
        <v>7</v>
      </c>
      <c r="I19" s="3" t="s">
        <v>8</v>
      </c>
      <c r="J19" s="1"/>
      <c r="K19" s="1"/>
      <c r="L19" s="22"/>
      <c r="M19" s="4">
        <v>0</v>
      </c>
      <c r="N19" s="4">
        <v>0</v>
      </c>
      <c r="O19" s="4">
        <v>0</v>
      </c>
      <c r="P19" s="4">
        <v>0</v>
      </c>
      <c r="Q19" s="4">
        <v>0.1</v>
      </c>
      <c r="R19" s="4">
        <v>0.2</v>
      </c>
      <c r="S19" s="4">
        <v>0.4</v>
      </c>
      <c r="T19" s="4">
        <v>0.7</v>
      </c>
      <c r="AC19" s="10" t="s">
        <v>94</v>
      </c>
      <c r="AD19" s="5" t="s">
        <v>102</v>
      </c>
      <c r="AE19" s="5">
        <v>0.12920000000000001</v>
      </c>
      <c r="AF19" s="20"/>
      <c r="AG19" s="5"/>
    </row>
    <row r="20" spans="1:34" x14ac:dyDescent="0.2">
      <c r="A20" s="22"/>
      <c r="B20" s="3"/>
      <c r="C20" s="3"/>
      <c r="D20" s="3"/>
      <c r="E20" s="3"/>
      <c r="F20" s="3"/>
      <c r="G20" s="3"/>
      <c r="H20" s="3"/>
      <c r="I20" s="3"/>
      <c r="J20" s="1"/>
      <c r="K20" s="1"/>
      <c r="L20" s="22"/>
      <c r="M20" s="4"/>
      <c r="N20" s="4"/>
      <c r="O20" s="4"/>
      <c r="P20" s="4"/>
      <c r="Q20" s="4"/>
      <c r="R20" s="4"/>
      <c r="S20" s="4"/>
      <c r="T20" s="4"/>
      <c r="AC20" s="10" t="s">
        <v>41</v>
      </c>
      <c r="AD20" s="5"/>
      <c r="AE20" s="5"/>
      <c r="AF20" s="20"/>
      <c r="AG20" s="5"/>
    </row>
    <row r="21" spans="1:34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 t="s">
        <v>10</v>
      </c>
      <c r="M21" s="4">
        <f t="shared" ref="M21:T21" si="4">AVERAGE(M16:M20)</f>
        <v>0</v>
      </c>
      <c r="N21" s="4">
        <f t="shared" si="4"/>
        <v>0</v>
      </c>
      <c r="O21" s="4">
        <f t="shared" si="4"/>
        <v>0</v>
      </c>
      <c r="P21" s="4">
        <f t="shared" si="4"/>
        <v>0</v>
      </c>
      <c r="Q21" s="4">
        <f t="shared" si="4"/>
        <v>0.05</v>
      </c>
      <c r="R21" s="4">
        <f t="shared" si="4"/>
        <v>0.15000000000000002</v>
      </c>
      <c r="S21" s="4">
        <f t="shared" si="4"/>
        <v>0.35</v>
      </c>
      <c r="T21" s="4">
        <f t="shared" si="4"/>
        <v>0.6</v>
      </c>
      <c r="AC21" s="10" t="s">
        <v>92</v>
      </c>
      <c r="AD21" s="5" t="s">
        <v>103</v>
      </c>
      <c r="AE21" s="5" t="s">
        <v>22</v>
      </c>
      <c r="AF21" s="20"/>
      <c r="AG21" s="5"/>
    </row>
    <row r="22" spans="1:3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 t="s">
        <v>11</v>
      </c>
      <c r="M22" s="1">
        <f t="shared" ref="M22:T22" si="5">STDEV(M16:M20)/SQRT(COUNTA(M16:M20))</f>
        <v>0</v>
      </c>
      <c r="N22" s="1">
        <f t="shared" si="5"/>
        <v>0</v>
      </c>
      <c r="O22" s="1">
        <f t="shared" si="5"/>
        <v>0</v>
      </c>
      <c r="P22" s="1">
        <f t="shared" si="5"/>
        <v>0</v>
      </c>
      <c r="Q22" s="1">
        <f t="shared" si="5"/>
        <v>2.8867513459481291E-2</v>
      </c>
      <c r="R22" s="1">
        <f t="shared" si="5"/>
        <v>2.886751345948128E-2</v>
      </c>
      <c r="S22" s="1">
        <f t="shared" si="5"/>
        <v>2.8867513459481381E-2</v>
      </c>
      <c r="T22" s="1">
        <f t="shared" si="5"/>
        <v>4.0824829046386318E-2</v>
      </c>
      <c r="AC22" s="10" t="s">
        <v>94</v>
      </c>
      <c r="AD22" s="5" t="s">
        <v>104</v>
      </c>
      <c r="AE22" s="5" t="s">
        <v>22</v>
      </c>
      <c r="AF22" s="20"/>
      <c r="AG22" s="5"/>
    </row>
    <row r="23" spans="1:34" x14ac:dyDescent="0.2">
      <c r="AC23" s="10" t="s">
        <v>42</v>
      </c>
      <c r="AD23" s="5"/>
      <c r="AE23" s="5"/>
      <c r="AF23" s="20"/>
      <c r="AG23" s="5"/>
    </row>
    <row r="24" spans="1:34" x14ac:dyDescent="0.2">
      <c r="AC24" s="10" t="s">
        <v>92</v>
      </c>
      <c r="AD24" s="5" t="s">
        <v>105</v>
      </c>
      <c r="AE24" s="5" t="s">
        <v>22</v>
      </c>
      <c r="AF24" s="20"/>
      <c r="AG24" s="5"/>
    </row>
    <row r="25" spans="1:34" x14ac:dyDescent="0.2">
      <c r="AC25" s="11" t="s">
        <v>94</v>
      </c>
      <c r="AD25" s="12" t="s">
        <v>106</v>
      </c>
      <c r="AE25" s="12" t="s">
        <v>22</v>
      </c>
      <c r="AF25" s="21"/>
      <c r="AG25" s="5"/>
    </row>
    <row r="26" spans="1:34" x14ac:dyDescent="0.2">
      <c r="AC26" s="6"/>
      <c r="AD26" s="5"/>
      <c r="AE26" s="5"/>
      <c r="AF26" s="5"/>
      <c r="AG26" s="5"/>
      <c r="AH26" s="5"/>
    </row>
    <row r="30" spans="1:34" x14ac:dyDescent="0.2">
      <c r="AC30" s="6"/>
      <c r="AD30" s="5"/>
      <c r="AE30" s="5"/>
      <c r="AF30" s="5"/>
      <c r="AG30" s="5"/>
      <c r="AH30" s="5"/>
    </row>
    <row r="34" spans="1:33" x14ac:dyDescent="0.2">
      <c r="A34" s="1"/>
      <c r="B34" s="1">
        <v>6.25</v>
      </c>
      <c r="C34" s="1">
        <v>12.5</v>
      </c>
      <c r="D34" s="1">
        <v>25</v>
      </c>
      <c r="E34" s="1">
        <v>50</v>
      </c>
      <c r="F34" s="1">
        <v>100</v>
      </c>
      <c r="G34" s="1">
        <v>200</v>
      </c>
      <c r="H34" s="1">
        <v>400</v>
      </c>
      <c r="I34" s="1">
        <v>800</v>
      </c>
      <c r="J34" s="1"/>
      <c r="K34" s="1"/>
      <c r="L34" s="1"/>
      <c r="M34" s="1">
        <v>6.25</v>
      </c>
      <c r="N34" s="1">
        <v>12.5</v>
      </c>
      <c r="O34" s="1">
        <v>25</v>
      </c>
      <c r="P34" s="1">
        <v>50</v>
      </c>
      <c r="Q34" s="1">
        <v>100</v>
      </c>
      <c r="R34" s="1">
        <v>200</v>
      </c>
      <c r="S34" s="1">
        <v>400</v>
      </c>
      <c r="T34" s="1">
        <v>800</v>
      </c>
      <c r="W34" s="7" t="s">
        <v>19</v>
      </c>
      <c r="X34" s="8" t="s">
        <v>44</v>
      </c>
      <c r="Y34" s="8" t="s">
        <v>45</v>
      </c>
      <c r="Z34" s="9" t="s">
        <v>25</v>
      </c>
      <c r="AA34" s="5"/>
      <c r="AC34" s="7" t="s">
        <v>19</v>
      </c>
      <c r="AD34" s="8" t="s">
        <v>44</v>
      </c>
      <c r="AE34" s="8" t="s">
        <v>45</v>
      </c>
      <c r="AF34" s="9" t="s">
        <v>25</v>
      </c>
      <c r="AG34" s="5"/>
    </row>
    <row r="35" spans="1:33" x14ac:dyDescent="0.2">
      <c r="A35" s="22" t="s">
        <v>89</v>
      </c>
      <c r="B35" s="3" t="s">
        <v>1</v>
      </c>
      <c r="C35" s="3" t="s">
        <v>1</v>
      </c>
      <c r="D35" s="3" t="s">
        <v>1</v>
      </c>
      <c r="E35" s="3" t="s">
        <v>2</v>
      </c>
      <c r="F35" s="3" t="s">
        <v>3</v>
      </c>
      <c r="G35" s="3" t="s">
        <v>14</v>
      </c>
      <c r="H35" s="3" t="s">
        <v>9</v>
      </c>
      <c r="I35" s="3" t="s">
        <v>6</v>
      </c>
      <c r="J35" s="1"/>
      <c r="K35" s="1"/>
      <c r="L35" s="22" t="s">
        <v>89</v>
      </c>
      <c r="M35" s="4">
        <v>0</v>
      </c>
      <c r="N35" s="4">
        <v>0</v>
      </c>
      <c r="O35" s="4">
        <v>0</v>
      </c>
      <c r="P35" s="4">
        <v>0.1</v>
      </c>
      <c r="Q35" s="4">
        <v>0.2</v>
      </c>
      <c r="R35" s="4">
        <v>0.5</v>
      </c>
      <c r="S35" s="4">
        <v>0.9</v>
      </c>
      <c r="T35" s="4">
        <v>1</v>
      </c>
      <c r="W35" s="10" t="s">
        <v>107</v>
      </c>
      <c r="X35" s="5" t="s">
        <v>108</v>
      </c>
      <c r="Y35" s="5" t="s">
        <v>22</v>
      </c>
      <c r="Z35" s="20" t="s">
        <v>121</v>
      </c>
      <c r="AA35" s="5"/>
      <c r="AC35" s="10" t="s">
        <v>27</v>
      </c>
      <c r="AD35" s="5"/>
      <c r="AE35" s="5"/>
      <c r="AF35" s="20" t="s">
        <v>121</v>
      </c>
      <c r="AG35" s="5"/>
    </row>
    <row r="36" spans="1:33" x14ac:dyDescent="0.2">
      <c r="A36" s="22"/>
      <c r="B36" s="3" t="s">
        <v>1</v>
      </c>
      <c r="C36" s="3" t="s">
        <v>1</v>
      </c>
      <c r="D36" s="3" t="s">
        <v>1</v>
      </c>
      <c r="E36" s="3" t="s">
        <v>2</v>
      </c>
      <c r="F36" s="3" t="s">
        <v>3</v>
      </c>
      <c r="G36" s="3" t="s">
        <v>3</v>
      </c>
      <c r="H36" s="3" t="s">
        <v>5</v>
      </c>
      <c r="I36" s="3" t="s">
        <v>6</v>
      </c>
      <c r="J36" s="1"/>
      <c r="K36" s="1"/>
      <c r="L36" s="22"/>
      <c r="M36" s="4">
        <v>0</v>
      </c>
      <c r="N36" s="4">
        <v>0</v>
      </c>
      <c r="O36" s="4">
        <v>0</v>
      </c>
      <c r="P36" s="4">
        <v>0.1</v>
      </c>
      <c r="Q36" s="4">
        <v>0.2</v>
      </c>
      <c r="R36" s="4">
        <v>0.2</v>
      </c>
      <c r="S36" s="4">
        <v>0.6</v>
      </c>
      <c r="T36" s="4">
        <v>1</v>
      </c>
      <c r="W36" s="11" t="s">
        <v>109</v>
      </c>
      <c r="X36" s="12" t="s">
        <v>110</v>
      </c>
      <c r="Y36" s="12" t="s">
        <v>22</v>
      </c>
      <c r="Z36" s="21"/>
      <c r="AA36" s="5"/>
      <c r="AC36" s="10" t="s">
        <v>107</v>
      </c>
      <c r="AD36" s="5" t="s">
        <v>111</v>
      </c>
      <c r="AE36" s="5" t="s">
        <v>29</v>
      </c>
      <c r="AF36" s="20"/>
      <c r="AG36" s="5"/>
    </row>
    <row r="37" spans="1:33" x14ac:dyDescent="0.2">
      <c r="A37" s="22"/>
      <c r="B37" s="3" t="s">
        <v>1</v>
      </c>
      <c r="C37" s="3" t="s">
        <v>1</v>
      </c>
      <c r="D37" s="3" t="s">
        <v>1</v>
      </c>
      <c r="E37" s="3" t="s">
        <v>1</v>
      </c>
      <c r="F37" s="3" t="s">
        <v>1</v>
      </c>
      <c r="G37" s="3" t="s">
        <v>3</v>
      </c>
      <c r="H37" s="3" t="s">
        <v>5</v>
      </c>
      <c r="I37" s="3" t="s">
        <v>6</v>
      </c>
      <c r="J37" s="1"/>
      <c r="K37" s="1"/>
      <c r="L37" s="22"/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0.2</v>
      </c>
      <c r="S37" s="4">
        <v>0.6</v>
      </c>
      <c r="T37" s="4">
        <v>1</v>
      </c>
      <c r="Z37" s="5"/>
      <c r="AA37" s="5"/>
      <c r="AC37" s="10" t="s">
        <v>109</v>
      </c>
      <c r="AD37" s="5" t="s">
        <v>111</v>
      </c>
      <c r="AE37" s="5" t="s">
        <v>29</v>
      </c>
      <c r="AF37" s="20"/>
      <c r="AG37" s="5"/>
    </row>
    <row r="38" spans="1:33" x14ac:dyDescent="0.2">
      <c r="A38" s="22"/>
      <c r="B38" s="3" t="s">
        <v>1</v>
      </c>
      <c r="C38" s="3" t="s">
        <v>1</v>
      </c>
      <c r="D38" s="3" t="s">
        <v>1</v>
      </c>
      <c r="E38" s="3" t="s">
        <v>1</v>
      </c>
      <c r="F38" s="3" t="s">
        <v>3</v>
      </c>
      <c r="G38" s="3" t="s">
        <v>4</v>
      </c>
      <c r="H38" s="3" t="s">
        <v>8</v>
      </c>
      <c r="I38" s="3" t="s">
        <v>6</v>
      </c>
      <c r="J38" s="1"/>
      <c r="K38" s="1"/>
      <c r="L38" s="22"/>
      <c r="M38" s="4">
        <v>0</v>
      </c>
      <c r="N38" s="4">
        <v>0</v>
      </c>
      <c r="O38" s="4">
        <v>0</v>
      </c>
      <c r="P38" s="4">
        <v>0</v>
      </c>
      <c r="Q38" s="4">
        <v>0.2</v>
      </c>
      <c r="R38" s="4">
        <v>0.3</v>
      </c>
      <c r="S38" s="4">
        <v>0.7</v>
      </c>
      <c r="T38" s="4">
        <v>1</v>
      </c>
      <c r="AC38" s="10" t="s">
        <v>30</v>
      </c>
      <c r="AD38" s="5"/>
      <c r="AE38" s="5"/>
      <c r="AF38" s="20"/>
      <c r="AG38" s="5"/>
    </row>
    <row r="39" spans="1:33" x14ac:dyDescent="0.2">
      <c r="A39" s="22"/>
      <c r="B39" s="1"/>
      <c r="C39" s="1"/>
      <c r="D39" s="1"/>
      <c r="E39" s="1"/>
      <c r="F39" s="1"/>
      <c r="G39" s="1"/>
      <c r="H39" s="1"/>
      <c r="I39" s="1"/>
      <c r="J39" s="1"/>
      <c r="K39" s="1"/>
      <c r="L39" s="22"/>
      <c r="M39" s="4"/>
      <c r="N39" s="4"/>
      <c r="O39" s="4"/>
      <c r="P39" s="4"/>
      <c r="Q39" s="4"/>
      <c r="R39" s="4"/>
      <c r="S39" s="4"/>
      <c r="T39" s="4"/>
      <c r="AC39" s="10" t="s">
        <v>107</v>
      </c>
      <c r="AD39" s="5" t="s">
        <v>111</v>
      </c>
      <c r="AE39" s="5" t="s">
        <v>29</v>
      </c>
      <c r="AF39" s="20"/>
      <c r="AG39" s="5"/>
    </row>
    <row r="40" spans="1:33" x14ac:dyDescent="0.2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 t="s">
        <v>10</v>
      </c>
      <c r="M40" s="4">
        <f t="shared" ref="M40:T40" si="6">AVERAGE(M35:M39)</f>
        <v>0</v>
      </c>
      <c r="N40" s="4">
        <f t="shared" si="6"/>
        <v>0</v>
      </c>
      <c r="O40" s="4">
        <f t="shared" si="6"/>
        <v>0</v>
      </c>
      <c r="P40" s="4">
        <f t="shared" si="6"/>
        <v>0.05</v>
      </c>
      <c r="Q40" s="4">
        <f t="shared" si="6"/>
        <v>0.15000000000000002</v>
      </c>
      <c r="R40" s="4">
        <f t="shared" si="6"/>
        <v>0.3</v>
      </c>
      <c r="S40" s="4">
        <f t="shared" si="6"/>
        <v>0.7</v>
      </c>
      <c r="T40" s="4">
        <f t="shared" si="6"/>
        <v>1</v>
      </c>
      <c r="AC40" s="10" t="s">
        <v>109</v>
      </c>
      <c r="AD40" s="5" t="s">
        <v>111</v>
      </c>
      <c r="AE40" s="5" t="s">
        <v>29</v>
      </c>
      <c r="AF40" s="20"/>
      <c r="AG40" s="5"/>
    </row>
    <row r="41" spans="1:3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 t="s">
        <v>11</v>
      </c>
      <c r="M41" s="1">
        <f t="shared" ref="M41:T41" si="7">STDEV(M35:M39)/SQRT(COUNTA(M35:M39))</f>
        <v>0</v>
      </c>
      <c r="N41" s="1">
        <f t="shared" si="7"/>
        <v>0</v>
      </c>
      <c r="O41" s="1">
        <f t="shared" si="7"/>
        <v>0</v>
      </c>
      <c r="P41" s="1">
        <f t="shared" si="7"/>
        <v>2.8867513459481291E-2</v>
      </c>
      <c r="Q41" s="1">
        <f t="shared" si="7"/>
        <v>0.05</v>
      </c>
      <c r="R41" s="1">
        <f t="shared" si="7"/>
        <v>7.0710678118654779E-2</v>
      </c>
      <c r="S41" s="1">
        <f t="shared" si="7"/>
        <v>7.0710678118654655E-2</v>
      </c>
      <c r="T41" s="1">
        <f t="shared" si="7"/>
        <v>0</v>
      </c>
      <c r="AC41" s="10" t="s">
        <v>31</v>
      </c>
      <c r="AD41" s="5"/>
      <c r="AE41" s="5"/>
      <c r="AF41" s="20"/>
      <c r="AG41" s="5"/>
    </row>
    <row r="42" spans="1:33" x14ac:dyDescent="0.2">
      <c r="A42" s="22" t="s">
        <v>90</v>
      </c>
      <c r="B42" s="3" t="s">
        <v>1</v>
      </c>
      <c r="C42" s="3" t="s">
        <v>1</v>
      </c>
      <c r="D42" s="3" t="s">
        <v>1</v>
      </c>
      <c r="E42" s="3" t="s">
        <v>3</v>
      </c>
      <c r="F42" s="3" t="s">
        <v>14</v>
      </c>
      <c r="G42" s="3" t="s">
        <v>5</v>
      </c>
      <c r="H42" s="3" t="s">
        <v>6</v>
      </c>
      <c r="I42" s="3" t="s">
        <v>6</v>
      </c>
      <c r="J42" s="1"/>
      <c r="K42" s="1"/>
      <c r="L42" s="22" t="s">
        <v>90</v>
      </c>
      <c r="M42" s="4">
        <v>0</v>
      </c>
      <c r="N42" s="4">
        <v>0</v>
      </c>
      <c r="O42" s="4">
        <v>0</v>
      </c>
      <c r="P42" s="4">
        <v>0.2</v>
      </c>
      <c r="Q42" s="4">
        <v>0.5</v>
      </c>
      <c r="R42" s="4">
        <v>0.6</v>
      </c>
      <c r="S42" s="4">
        <v>1</v>
      </c>
      <c r="T42" s="4">
        <v>1</v>
      </c>
      <c r="AC42" s="10" t="s">
        <v>107</v>
      </c>
      <c r="AD42" s="5" t="s">
        <v>112</v>
      </c>
      <c r="AE42" s="5">
        <v>0.29199999999999998</v>
      </c>
      <c r="AF42" s="20"/>
      <c r="AG42" s="5"/>
    </row>
    <row r="43" spans="1:33" x14ac:dyDescent="0.2">
      <c r="A43" s="22"/>
      <c r="B43" s="3" t="s">
        <v>1</v>
      </c>
      <c r="C43" s="3" t="s">
        <v>1</v>
      </c>
      <c r="D43" s="3" t="s">
        <v>2</v>
      </c>
      <c r="E43" s="3" t="s">
        <v>3</v>
      </c>
      <c r="F43" s="3" t="s">
        <v>4</v>
      </c>
      <c r="G43" s="3" t="s">
        <v>5</v>
      </c>
      <c r="H43" s="3" t="s">
        <v>9</v>
      </c>
      <c r="I43" s="3" t="s">
        <v>6</v>
      </c>
      <c r="J43" s="1"/>
      <c r="K43" s="1"/>
      <c r="L43" s="22"/>
      <c r="M43" s="4">
        <v>0</v>
      </c>
      <c r="N43" s="4">
        <v>0</v>
      </c>
      <c r="O43" s="4">
        <v>0.1</v>
      </c>
      <c r="P43" s="4">
        <v>0.2</v>
      </c>
      <c r="Q43" s="4">
        <v>0.3</v>
      </c>
      <c r="R43" s="4">
        <v>0.6</v>
      </c>
      <c r="S43" s="4">
        <v>0.9</v>
      </c>
      <c r="T43" s="4">
        <v>1</v>
      </c>
      <c r="AC43" s="10" t="s">
        <v>109</v>
      </c>
      <c r="AD43" s="5" t="s">
        <v>112</v>
      </c>
      <c r="AE43" s="5">
        <v>0.29199999999999998</v>
      </c>
      <c r="AF43" s="20"/>
      <c r="AG43" s="5"/>
    </row>
    <row r="44" spans="1:33" x14ac:dyDescent="0.2">
      <c r="A44" s="22"/>
      <c r="B44" s="3" t="s">
        <v>1</v>
      </c>
      <c r="C44" s="3" t="s">
        <v>1</v>
      </c>
      <c r="D44" s="3" t="s">
        <v>2</v>
      </c>
      <c r="E44" s="3" t="s">
        <v>2</v>
      </c>
      <c r="F44" s="3" t="s">
        <v>4</v>
      </c>
      <c r="G44" s="3" t="s">
        <v>5</v>
      </c>
      <c r="H44" s="3" t="s">
        <v>9</v>
      </c>
      <c r="I44" s="3" t="s">
        <v>6</v>
      </c>
      <c r="J44" s="1"/>
      <c r="K44" s="1"/>
      <c r="L44" s="22"/>
      <c r="M44" s="4">
        <v>0</v>
      </c>
      <c r="N44" s="4">
        <v>0</v>
      </c>
      <c r="O44" s="4">
        <v>0.1</v>
      </c>
      <c r="P44" s="4">
        <v>0.1</v>
      </c>
      <c r="Q44" s="4">
        <v>0.3</v>
      </c>
      <c r="R44" s="4">
        <v>0.6</v>
      </c>
      <c r="S44" s="4">
        <v>0.9</v>
      </c>
      <c r="T44" s="4">
        <v>1</v>
      </c>
      <c r="AC44" s="10" t="s">
        <v>33</v>
      </c>
      <c r="AD44" s="5"/>
      <c r="AE44" s="5"/>
      <c r="AF44" s="20"/>
      <c r="AG44" s="5"/>
    </row>
    <row r="45" spans="1:33" x14ac:dyDescent="0.2">
      <c r="A45" s="22"/>
      <c r="B45" s="3" t="s">
        <v>1</v>
      </c>
      <c r="C45" s="3" t="s">
        <v>1</v>
      </c>
      <c r="D45" s="3" t="s">
        <v>2</v>
      </c>
      <c r="E45" s="3" t="s">
        <v>2</v>
      </c>
      <c r="F45" s="3" t="s">
        <v>2</v>
      </c>
      <c r="G45" s="3" t="s">
        <v>14</v>
      </c>
      <c r="H45" s="3" t="s">
        <v>13</v>
      </c>
      <c r="I45" s="3" t="s">
        <v>6</v>
      </c>
      <c r="J45" s="1"/>
      <c r="K45" s="1"/>
      <c r="L45" s="22"/>
      <c r="M45" s="4">
        <v>0</v>
      </c>
      <c r="N45" s="4">
        <v>0</v>
      </c>
      <c r="O45" s="4">
        <v>0.1</v>
      </c>
      <c r="P45" s="4">
        <v>0.1</v>
      </c>
      <c r="Q45" s="4">
        <v>0.1</v>
      </c>
      <c r="R45" s="4">
        <v>0.5</v>
      </c>
      <c r="S45" s="4">
        <v>0.8</v>
      </c>
      <c r="T45" s="4">
        <v>1</v>
      </c>
      <c r="AC45" s="10" t="s">
        <v>107</v>
      </c>
      <c r="AD45" s="5" t="s">
        <v>113</v>
      </c>
      <c r="AE45" s="5">
        <v>0.10780000000000001</v>
      </c>
      <c r="AF45" s="20"/>
      <c r="AG45" s="5"/>
    </row>
    <row r="46" spans="1:33" x14ac:dyDescent="0.2">
      <c r="A46" s="22"/>
      <c r="B46" s="3"/>
      <c r="C46" s="3"/>
      <c r="D46" s="3"/>
      <c r="E46" s="3"/>
      <c r="F46" s="3"/>
      <c r="G46" s="3"/>
      <c r="H46" s="3"/>
      <c r="I46" s="3"/>
      <c r="J46" s="1"/>
      <c r="K46" s="1"/>
      <c r="L46" s="22"/>
      <c r="M46" s="4"/>
      <c r="N46" s="4"/>
      <c r="O46" s="4"/>
      <c r="P46" s="4"/>
      <c r="Q46" s="4"/>
      <c r="R46" s="4"/>
      <c r="S46" s="4"/>
      <c r="T46" s="4"/>
      <c r="AC46" s="10" t="s">
        <v>109</v>
      </c>
      <c r="AD46" s="5" t="s">
        <v>114</v>
      </c>
      <c r="AE46" s="5">
        <v>3.3500000000000002E-2</v>
      </c>
      <c r="AF46" s="20"/>
      <c r="AG46" s="5"/>
    </row>
    <row r="47" spans="1:33" x14ac:dyDescent="0.2">
      <c r="A47" s="2"/>
      <c r="B47" s="3"/>
      <c r="C47" s="3"/>
      <c r="D47" s="3"/>
      <c r="E47" s="3"/>
      <c r="F47" s="3"/>
      <c r="G47" s="3"/>
      <c r="H47" s="3"/>
      <c r="I47" s="3"/>
      <c r="J47" s="1"/>
      <c r="K47" s="1"/>
      <c r="L47" s="1" t="s">
        <v>10</v>
      </c>
      <c r="M47" s="4">
        <f t="shared" ref="M47:T47" si="8">AVERAGE(M42:M46)</f>
        <v>0</v>
      </c>
      <c r="N47" s="4">
        <f t="shared" si="8"/>
        <v>0</v>
      </c>
      <c r="O47" s="4">
        <f t="shared" si="8"/>
        <v>7.5000000000000011E-2</v>
      </c>
      <c r="P47" s="4">
        <f t="shared" si="8"/>
        <v>0.15</v>
      </c>
      <c r="Q47" s="4">
        <f t="shared" si="8"/>
        <v>0.30000000000000004</v>
      </c>
      <c r="R47" s="4">
        <f t="shared" si="8"/>
        <v>0.57499999999999996</v>
      </c>
      <c r="S47" s="4">
        <f t="shared" si="8"/>
        <v>0.89999999999999991</v>
      </c>
      <c r="T47" s="4">
        <f t="shared" si="8"/>
        <v>1</v>
      </c>
      <c r="AC47" s="10" t="s">
        <v>36</v>
      </c>
      <c r="AD47" s="5"/>
      <c r="AE47" s="5"/>
      <c r="AF47" s="20"/>
      <c r="AG47" s="5"/>
    </row>
    <row r="48" spans="1:3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 t="s">
        <v>11</v>
      </c>
      <c r="M48" s="1">
        <f t="shared" ref="M48:T48" si="9">STDEV(M42:M46)/SQRT(COUNTA(M42:M46))</f>
        <v>0</v>
      </c>
      <c r="N48" s="1">
        <f t="shared" si="9"/>
        <v>0</v>
      </c>
      <c r="O48" s="1">
        <f t="shared" si="9"/>
        <v>2.5000000000000001E-2</v>
      </c>
      <c r="P48" s="1">
        <f t="shared" si="9"/>
        <v>2.8867513459481343E-2</v>
      </c>
      <c r="Q48" s="1">
        <f t="shared" si="9"/>
        <v>8.1649658092772526E-2</v>
      </c>
      <c r="R48" s="1">
        <f t="shared" si="9"/>
        <v>2.4999999999999994E-2</v>
      </c>
      <c r="S48" s="1">
        <f t="shared" si="9"/>
        <v>4.0824829046386291E-2</v>
      </c>
      <c r="T48" s="1">
        <f t="shared" si="9"/>
        <v>0</v>
      </c>
      <c r="AC48" s="10" t="s">
        <v>107</v>
      </c>
      <c r="AD48" s="5" t="s">
        <v>115</v>
      </c>
      <c r="AE48" s="5">
        <v>8.8000000000000005E-3</v>
      </c>
      <c r="AF48" s="20"/>
      <c r="AG48" s="5"/>
    </row>
    <row r="49" spans="1:33" x14ac:dyDescent="0.2">
      <c r="A49" s="22" t="s">
        <v>91</v>
      </c>
      <c r="B49" s="3" t="s">
        <v>1</v>
      </c>
      <c r="C49" s="3" t="s">
        <v>1</v>
      </c>
      <c r="D49" s="3" t="s">
        <v>1</v>
      </c>
      <c r="E49" s="3" t="s">
        <v>1</v>
      </c>
      <c r="F49" s="3" t="s">
        <v>3</v>
      </c>
      <c r="G49" s="3" t="s">
        <v>3</v>
      </c>
      <c r="H49" s="3" t="s">
        <v>8</v>
      </c>
      <c r="I49" s="3" t="s">
        <v>6</v>
      </c>
      <c r="J49" s="1"/>
      <c r="K49" s="1"/>
      <c r="L49" s="22" t="s">
        <v>91</v>
      </c>
      <c r="M49" s="4">
        <v>0</v>
      </c>
      <c r="N49" s="4">
        <v>0</v>
      </c>
      <c r="O49" s="4">
        <v>0</v>
      </c>
      <c r="P49" s="4">
        <v>0</v>
      </c>
      <c r="Q49" s="4">
        <v>0.2</v>
      </c>
      <c r="R49" s="4">
        <v>0.2</v>
      </c>
      <c r="S49" s="4">
        <v>0.7</v>
      </c>
      <c r="T49" s="4">
        <v>1</v>
      </c>
      <c r="AC49" s="10" t="s">
        <v>109</v>
      </c>
      <c r="AD49" s="5" t="s">
        <v>116</v>
      </c>
      <c r="AE49" s="5">
        <v>2E-3</v>
      </c>
      <c r="AF49" s="20"/>
      <c r="AG49" s="5"/>
    </row>
    <row r="50" spans="1:33" x14ac:dyDescent="0.2">
      <c r="A50" s="22"/>
      <c r="B50" s="3" t="s">
        <v>1</v>
      </c>
      <c r="C50" s="3" t="s">
        <v>1</v>
      </c>
      <c r="D50" s="3" t="s">
        <v>1</v>
      </c>
      <c r="E50" s="3" t="s">
        <v>1</v>
      </c>
      <c r="F50" s="3" t="s">
        <v>2</v>
      </c>
      <c r="G50" s="3" t="s">
        <v>7</v>
      </c>
      <c r="H50" s="3" t="s">
        <v>13</v>
      </c>
      <c r="I50" s="3" t="s">
        <v>6</v>
      </c>
      <c r="J50" s="1"/>
      <c r="K50" s="1"/>
      <c r="L50" s="22"/>
      <c r="M50" s="4">
        <v>0</v>
      </c>
      <c r="N50" s="4">
        <v>0</v>
      </c>
      <c r="O50" s="4">
        <v>0</v>
      </c>
      <c r="P50" s="4">
        <v>0</v>
      </c>
      <c r="Q50" s="4">
        <v>0.1</v>
      </c>
      <c r="R50" s="4">
        <v>0.4</v>
      </c>
      <c r="S50" s="4">
        <v>0.8</v>
      </c>
      <c r="T50" s="4">
        <v>1</v>
      </c>
      <c r="AC50" s="10" t="s">
        <v>38</v>
      </c>
      <c r="AD50" s="5"/>
      <c r="AE50" s="5"/>
      <c r="AF50" s="20"/>
      <c r="AG50" s="5"/>
    </row>
    <row r="51" spans="1:33" x14ac:dyDescent="0.2">
      <c r="A51" s="22"/>
      <c r="B51" s="3" t="s">
        <v>1</v>
      </c>
      <c r="C51" s="3" t="s">
        <v>1</v>
      </c>
      <c r="D51" s="3" t="s">
        <v>1</v>
      </c>
      <c r="E51" s="3" t="s">
        <v>1</v>
      </c>
      <c r="F51" s="3" t="s">
        <v>2</v>
      </c>
      <c r="G51" s="3" t="s">
        <v>4</v>
      </c>
      <c r="H51" s="3" t="s">
        <v>14</v>
      </c>
      <c r="I51" s="3" t="s">
        <v>6</v>
      </c>
      <c r="J51" s="1"/>
      <c r="K51" s="1"/>
      <c r="L51" s="22"/>
      <c r="M51" s="4">
        <v>0</v>
      </c>
      <c r="N51" s="4">
        <v>0</v>
      </c>
      <c r="O51" s="4">
        <v>0</v>
      </c>
      <c r="P51" s="4">
        <v>0</v>
      </c>
      <c r="Q51" s="4">
        <v>0.1</v>
      </c>
      <c r="R51" s="4">
        <v>0.3</v>
      </c>
      <c r="S51" s="4">
        <v>0.5</v>
      </c>
      <c r="T51" s="4">
        <v>1</v>
      </c>
      <c r="AC51" s="10" t="s">
        <v>107</v>
      </c>
      <c r="AD51" s="5" t="s">
        <v>117</v>
      </c>
      <c r="AE51" s="5" t="s">
        <v>22</v>
      </c>
      <c r="AF51" s="20"/>
      <c r="AG51" s="5"/>
    </row>
    <row r="52" spans="1:33" x14ac:dyDescent="0.2">
      <c r="A52" s="22"/>
      <c r="B52" s="3" t="s">
        <v>1</v>
      </c>
      <c r="C52" s="3" t="s">
        <v>1</v>
      </c>
      <c r="D52" s="3" t="s">
        <v>1</v>
      </c>
      <c r="E52" s="3" t="s">
        <v>2</v>
      </c>
      <c r="F52" s="3" t="s">
        <v>2</v>
      </c>
      <c r="G52" s="3" t="s">
        <v>7</v>
      </c>
      <c r="H52" s="3" t="s">
        <v>8</v>
      </c>
      <c r="I52" s="3" t="s">
        <v>6</v>
      </c>
      <c r="J52" s="1"/>
      <c r="K52" s="1"/>
      <c r="L52" s="22"/>
      <c r="M52" s="4">
        <v>0</v>
      </c>
      <c r="N52" s="4">
        <v>0</v>
      </c>
      <c r="O52" s="4">
        <v>0</v>
      </c>
      <c r="P52" s="4">
        <v>0.1</v>
      </c>
      <c r="Q52" s="4">
        <v>0.1</v>
      </c>
      <c r="R52" s="4">
        <v>0.4</v>
      </c>
      <c r="S52" s="4">
        <v>0.7</v>
      </c>
      <c r="T52" s="4">
        <v>1</v>
      </c>
      <c r="AC52" s="10" t="s">
        <v>109</v>
      </c>
      <c r="AD52" s="5" t="s">
        <v>118</v>
      </c>
      <c r="AE52" s="5" t="s">
        <v>22</v>
      </c>
      <c r="AF52" s="20"/>
      <c r="AG52" s="5"/>
    </row>
    <row r="53" spans="1:33" x14ac:dyDescent="0.2">
      <c r="A53" s="22"/>
      <c r="B53" s="3"/>
      <c r="C53" s="3"/>
      <c r="D53" s="3"/>
      <c r="E53" s="3"/>
      <c r="F53" s="3"/>
      <c r="G53" s="3"/>
      <c r="H53" s="3"/>
      <c r="I53" s="3"/>
      <c r="J53" s="1"/>
      <c r="K53" s="1"/>
      <c r="L53" s="22"/>
      <c r="M53" s="1"/>
      <c r="N53" s="1"/>
      <c r="O53" s="1"/>
      <c r="P53" s="1"/>
      <c r="Q53" s="1"/>
      <c r="R53" s="1"/>
      <c r="S53" s="1"/>
      <c r="T53" s="1"/>
      <c r="AC53" s="10" t="s">
        <v>41</v>
      </c>
      <c r="AD53" s="5"/>
      <c r="AE53" s="5"/>
      <c r="AF53" s="20"/>
      <c r="AG53" s="5"/>
    </row>
    <row r="54" spans="1:33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 t="s">
        <v>10</v>
      </c>
      <c r="M54" s="4">
        <f t="shared" ref="M54:T54" si="10">AVERAGE(M49:M53)</f>
        <v>0</v>
      </c>
      <c r="N54" s="4">
        <f t="shared" si="10"/>
        <v>0</v>
      </c>
      <c r="O54" s="4">
        <f t="shared" si="10"/>
        <v>0</v>
      </c>
      <c r="P54" s="4">
        <f t="shared" si="10"/>
        <v>2.5000000000000001E-2</v>
      </c>
      <c r="Q54" s="4">
        <f t="shared" si="10"/>
        <v>0.125</v>
      </c>
      <c r="R54" s="4">
        <f t="shared" si="10"/>
        <v>0.32500000000000007</v>
      </c>
      <c r="S54" s="4">
        <f t="shared" si="10"/>
        <v>0.67500000000000004</v>
      </c>
      <c r="T54" s="4">
        <f t="shared" si="10"/>
        <v>1</v>
      </c>
      <c r="AC54" s="10" t="s">
        <v>107</v>
      </c>
      <c r="AD54" s="5" t="s">
        <v>119</v>
      </c>
      <c r="AE54" s="5">
        <v>4.0000000000000002E-4</v>
      </c>
      <c r="AF54" s="20"/>
      <c r="AG54" s="5"/>
    </row>
    <row r="55" spans="1:33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 t="s">
        <v>11</v>
      </c>
      <c r="M55" s="1">
        <f t="shared" ref="M55:T55" si="11">STDEV(M49:M53)/SQRT(COUNTA(M49:M53))</f>
        <v>0</v>
      </c>
      <c r="N55" s="1">
        <f t="shared" si="11"/>
        <v>0</v>
      </c>
      <c r="O55" s="1">
        <f t="shared" si="11"/>
        <v>0</v>
      </c>
      <c r="P55" s="1">
        <f t="shared" si="11"/>
        <v>2.5000000000000001E-2</v>
      </c>
      <c r="Q55" s="1">
        <f t="shared" si="11"/>
        <v>2.5000000000000012E-2</v>
      </c>
      <c r="R55" s="1">
        <f t="shared" si="11"/>
        <v>4.7871355387816832E-2</v>
      </c>
      <c r="S55" s="1">
        <f t="shared" si="11"/>
        <v>6.2915286960589498E-2</v>
      </c>
      <c r="T55" s="1">
        <f t="shared" si="11"/>
        <v>0</v>
      </c>
      <c r="AC55" s="10" t="s">
        <v>109</v>
      </c>
      <c r="AD55" s="5" t="s">
        <v>120</v>
      </c>
      <c r="AE55" s="5" t="s">
        <v>22</v>
      </c>
      <c r="AF55" s="20"/>
      <c r="AG55" s="5"/>
    </row>
    <row r="56" spans="1:33" x14ac:dyDescent="0.2">
      <c r="AC56" s="10" t="s">
        <v>42</v>
      </c>
      <c r="AD56" s="5"/>
      <c r="AE56" s="5"/>
      <c r="AF56" s="20"/>
      <c r="AG56" s="5"/>
    </row>
    <row r="57" spans="1:33" x14ac:dyDescent="0.2">
      <c r="AC57" s="10" t="s">
        <v>107</v>
      </c>
      <c r="AD57" s="5" t="s">
        <v>111</v>
      </c>
      <c r="AE57" s="5" t="s">
        <v>29</v>
      </c>
      <c r="AF57" s="20"/>
      <c r="AG57" s="5"/>
    </row>
    <row r="58" spans="1:33" x14ac:dyDescent="0.2">
      <c r="AC58" s="11" t="s">
        <v>109</v>
      </c>
      <c r="AD58" s="12" t="s">
        <v>111</v>
      </c>
      <c r="AE58" s="12" t="s">
        <v>29</v>
      </c>
      <c r="AF58" s="21"/>
      <c r="AG58" s="5"/>
    </row>
    <row r="59" spans="1:33" x14ac:dyDescent="0.2">
      <c r="AC59" s="6"/>
      <c r="AD59" s="5"/>
      <c r="AE59" s="5"/>
      <c r="AF59" s="5"/>
      <c r="AG59" s="5"/>
    </row>
    <row r="60" spans="1:33" x14ac:dyDescent="0.2">
      <c r="AF60" s="5"/>
      <c r="AG60" s="5"/>
    </row>
    <row r="61" spans="1:33" x14ac:dyDescent="0.2">
      <c r="AF61" s="5"/>
      <c r="AG61" s="5"/>
    </row>
    <row r="62" spans="1:33" x14ac:dyDescent="0.2">
      <c r="AF62" s="5"/>
      <c r="AG62" s="5"/>
    </row>
    <row r="63" spans="1:33" x14ac:dyDescent="0.2">
      <c r="AC63" s="6"/>
      <c r="AD63" s="5"/>
      <c r="AE63" s="5"/>
      <c r="AF63" s="5"/>
      <c r="AG63" s="5"/>
    </row>
    <row r="64" spans="1:33" x14ac:dyDescent="0.2">
      <c r="AF64" s="5"/>
      <c r="AG64" s="5"/>
    </row>
    <row r="65" spans="32:33" x14ac:dyDescent="0.2">
      <c r="AF65" s="5"/>
      <c r="AG65" s="5"/>
    </row>
    <row r="66" spans="32:33" x14ac:dyDescent="0.2">
      <c r="AF66" s="5"/>
      <c r="AG66" s="5"/>
    </row>
  </sheetData>
  <mergeCells count="16">
    <mergeCell ref="Z2:Z3"/>
    <mergeCell ref="AF2:AF25"/>
    <mergeCell ref="Z35:Z36"/>
    <mergeCell ref="AF35:AF58"/>
    <mergeCell ref="A35:A39"/>
    <mergeCell ref="L35:L39"/>
    <mergeCell ref="A42:A46"/>
    <mergeCell ref="L42:L46"/>
    <mergeCell ref="A49:A53"/>
    <mergeCell ref="L49:L53"/>
    <mergeCell ref="A2:A6"/>
    <mergeCell ref="L2:L6"/>
    <mergeCell ref="A9:A13"/>
    <mergeCell ref="L9:L13"/>
    <mergeCell ref="A16:A20"/>
    <mergeCell ref="L16:L2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2FDDF-0E9B-474B-8DF3-2CE49E758A3A}">
  <dimension ref="A1:AH67"/>
  <sheetViews>
    <sheetView topLeftCell="C10" workbookViewId="0">
      <selection activeCell="AA50" sqref="AA50"/>
    </sheetView>
  </sheetViews>
  <sheetFormatPr defaultRowHeight="14.25" x14ac:dyDescent="0.2"/>
  <cols>
    <col min="13" max="13" width="16.625" customWidth="1"/>
  </cols>
  <sheetData>
    <row r="1" spans="1:34" x14ac:dyDescent="0.2">
      <c r="A1" s="1"/>
      <c r="B1" s="1">
        <v>6.25</v>
      </c>
      <c r="C1" s="1">
        <v>12.5</v>
      </c>
      <c r="D1" s="1">
        <v>25</v>
      </c>
      <c r="E1" s="1">
        <v>50</v>
      </c>
      <c r="F1" s="1">
        <v>100</v>
      </c>
      <c r="G1" s="1">
        <v>200</v>
      </c>
      <c r="H1" s="1">
        <v>400</v>
      </c>
      <c r="I1" s="1">
        <v>800</v>
      </c>
      <c r="J1" s="1"/>
      <c r="K1" s="1"/>
      <c r="L1" s="1"/>
      <c r="M1" s="1"/>
      <c r="N1" s="1">
        <v>6.25</v>
      </c>
      <c r="O1" s="1">
        <v>12.5</v>
      </c>
      <c r="P1" s="1">
        <v>25</v>
      </c>
      <c r="Q1" s="1">
        <v>50</v>
      </c>
      <c r="R1" s="1">
        <v>100</v>
      </c>
      <c r="S1" s="1">
        <v>200</v>
      </c>
      <c r="T1" s="1">
        <v>400</v>
      </c>
      <c r="U1" s="1">
        <v>800</v>
      </c>
      <c r="X1" s="7" t="s">
        <v>19</v>
      </c>
      <c r="Y1" s="8" t="s">
        <v>44</v>
      </c>
      <c r="Z1" s="8" t="s">
        <v>45</v>
      </c>
      <c r="AA1" s="9" t="s">
        <v>25</v>
      </c>
      <c r="AB1" s="5"/>
      <c r="AD1" s="7" t="s">
        <v>19</v>
      </c>
      <c r="AE1" s="8" t="s">
        <v>44</v>
      </c>
      <c r="AF1" s="8" t="s">
        <v>45</v>
      </c>
      <c r="AG1" s="9" t="s">
        <v>25</v>
      </c>
      <c r="AH1" s="5"/>
    </row>
    <row r="2" spans="1:34" x14ac:dyDescent="0.2">
      <c r="A2" s="22" t="s">
        <v>86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2</v>
      </c>
      <c r="I2" s="3" t="s">
        <v>7</v>
      </c>
      <c r="J2" s="1"/>
      <c r="K2" s="1"/>
      <c r="L2" s="1"/>
      <c r="M2" s="22" t="s">
        <v>86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0.1</v>
      </c>
      <c r="U2" s="4">
        <v>0.4</v>
      </c>
      <c r="X2" s="10" t="s">
        <v>128</v>
      </c>
      <c r="Y2" s="23" t="s">
        <v>129</v>
      </c>
      <c r="Z2" s="23" t="s">
        <v>29</v>
      </c>
      <c r="AA2" s="20" t="s">
        <v>132</v>
      </c>
      <c r="AB2" s="5"/>
      <c r="AD2" s="10" t="s">
        <v>27</v>
      </c>
      <c r="AE2" s="23"/>
      <c r="AF2" s="23"/>
      <c r="AG2" s="20" t="s">
        <v>132</v>
      </c>
      <c r="AH2" s="5"/>
    </row>
    <row r="3" spans="1:34" x14ac:dyDescent="0.2">
      <c r="A3" s="22"/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3</v>
      </c>
      <c r="H3" s="3" t="s">
        <v>3</v>
      </c>
      <c r="I3" s="3" t="s">
        <v>14</v>
      </c>
      <c r="J3" s="1"/>
      <c r="K3" s="1"/>
      <c r="L3" s="1"/>
      <c r="M3" s="22"/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0.2</v>
      </c>
      <c r="T3" s="4">
        <v>0.2</v>
      </c>
      <c r="U3" s="4">
        <v>0.5</v>
      </c>
      <c r="X3" s="11" t="s">
        <v>130</v>
      </c>
      <c r="Y3" s="12" t="s">
        <v>131</v>
      </c>
      <c r="Z3" s="12">
        <v>8.1600000000000006E-2</v>
      </c>
      <c r="AA3" s="21"/>
      <c r="AB3" s="5"/>
      <c r="AD3" s="10" t="s">
        <v>128</v>
      </c>
      <c r="AE3" s="23" t="s">
        <v>133</v>
      </c>
      <c r="AF3" s="23" t="s">
        <v>29</v>
      </c>
      <c r="AG3" s="20"/>
      <c r="AH3" s="5"/>
    </row>
    <row r="4" spans="1:34" x14ac:dyDescent="0.2">
      <c r="A4" s="22"/>
      <c r="B4" s="3" t="s">
        <v>1</v>
      </c>
      <c r="C4" s="3" t="s">
        <v>1</v>
      </c>
      <c r="D4" s="3" t="s">
        <v>1</v>
      </c>
      <c r="E4" s="3" t="s">
        <v>1</v>
      </c>
      <c r="F4" s="3" t="s">
        <v>1</v>
      </c>
      <c r="G4" s="3" t="s">
        <v>2</v>
      </c>
      <c r="H4" s="3" t="s">
        <v>4</v>
      </c>
      <c r="I4" s="3" t="s">
        <v>8</v>
      </c>
      <c r="J4" s="1"/>
      <c r="K4" s="1"/>
      <c r="L4" s="1"/>
      <c r="M4" s="22"/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0.1</v>
      </c>
      <c r="T4" s="4">
        <v>0.3</v>
      </c>
      <c r="U4" s="4">
        <v>0.7</v>
      </c>
      <c r="AA4" s="5"/>
      <c r="AB4" s="5"/>
      <c r="AD4" s="10" t="s">
        <v>130</v>
      </c>
      <c r="AE4" s="23" t="s">
        <v>133</v>
      </c>
      <c r="AF4" s="23" t="s">
        <v>29</v>
      </c>
      <c r="AG4" s="20"/>
      <c r="AH4" s="5"/>
    </row>
    <row r="5" spans="1:34" x14ac:dyDescent="0.2">
      <c r="A5" s="22"/>
      <c r="B5" s="3" t="s">
        <v>1</v>
      </c>
      <c r="C5" s="3" t="s">
        <v>1</v>
      </c>
      <c r="D5" s="3" t="s">
        <v>1</v>
      </c>
      <c r="E5" s="3" t="s">
        <v>1</v>
      </c>
      <c r="F5" s="3" t="s">
        <v>1</v>
      </c>
      <c r="G5" s="3" t="s">
        <v>1</v>
      </c>
      <c r="H5" s="3" t="s">
        <v>3</v>
      </c>
      <c r="I5" s="3" t="s">
        <v>7</v>
      </c>
      <c r="J5" s="1"/>
      <c r="K5" s="1"/>
      <c r="L5" s="1"/>
      <c r="M5" s="22"/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0.2</v>
      </c>
      <c r="U5" s="4">
        <v>0.4</v>
      </c>
      <c r="AD5" s="10" t="s">
        <v>30</v>
      </c>
      <c r="AE5" s="23"/>
      <c r="AF5" s="23"/>
      <c r="AG5" s="20"/>
      <c r="AH5" s="5"/>
    </row>
    <row r="6" spans="1:34" x14ac:dyDescent="0.2">
      <c r="A6" s="22"/>
      <c r="B6" s="3"/>
      <c r="C6" s="3"/>
      <c r="D6" s="3"/>
      <c r="E6" s="3"/>
      <c r="F6" s="3"/>
      <c r="G6" s="3"/>
      <c r="H6" s="3"/>
      <c r="I6" s="3"/>
      <c r="J6" s="1"/>
      <c r="K6" s="1"/>
      <c r="L6" s="1"/>
      <c r="M6" s="22"/>
      <c r="N6" s="4"/>
      <c r="O6" s="4"/>
      <c r="P6" s="4"/>
      <c r="Q6" s="4"/>
      <c r="R6" s="4"/>
      <c r="S6" s="4"/>
      <c r="T6" s="4"/>
      <c r="U6" s="4"/>
      <c r="AD6" s="10" t="s">
        <v>128</v>
      </c>
      <c r="AE6" s="23" t="s">
        <v>133</v>
      </c>
      <c r="AF6" s="23" t="s">
        <v>29</v>
      </c>
      <c r="AG6" s="20"/>
      <c r="AH6" s="5"/>
    </row>
    <row r="7" spans="1:34" x14ac:dyDescent="0.2">
      <c r="A7" s="2"/>
      <c r="B7" s="3"/>
      <c r="C7" s="3"/>
      <c r="D7" s="3"/>
      <c r="E7" s="3"/>
      <c r="F7" s="3"/>
      <c r="G7" s="3"/>
      <c r="H7" s="3"/>
      <c r="I7" s="3"/>
      <c r="J7" s="1"/>
      <c r="K7" s="1"/>
      <c r="L7" s="1"/>
      <c r="M7" s="1" t="s">
        <v>10</v>
      </c>
      <c r="N7" s="4">
        <f t="shared" ref="N7:U7" si="0">AVERAGE(N2:N6)</f>
        <v>0</v>
      </c>
      <c r="O7" s="4">
        <f t="shared" si="0"/>
        <v>0</v>
      </c>
      <c r="P7" s="4">
        <f t="shared" si="0"/>
        <v>0</v>
      </c>
      <c r="Q7" s="4">
        <f t="shared" si="0"/>
        <v>0</v>
      </c>
      <c r="R7" s="4">
        <f t="shared" si="0"/>
        <v>0</v>
      </c>
      <c r="S7" s="4">
        <f t="shared" si="0"/>
        <v>7.5000000000000011E-2</v>
      </c>
      <c r="T7" s="4">
        <f t="shared" si="0"/>
        <v>0.2</v>
      </c>
      <c r="U7" s="4">
        <f t="shared" si="0"/>
        <v>0.5</v>
      </c>
      <c r="AD7" s="10" t="s">
        <v>130</v>
      </c>
      <c r="AE7" s="23" t="s">
        <v>133</v>
      </c>
      <c r="AF7" s="23" t="s">
        <v>29</v>
      </c>
      <c r="AG7" s="20"/>
      <c r="AH7" s="5"/>
    </row>
    <row r="8" spans="1:34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 t="s">
        <v>11</v>
      </c>
      <c r="N8" s="1">
        <f t="shared" ref="N8:U8" si="1">STDEV(N2:N6)/SQRT(COUNTA(N2:N6))</f>
        <v>0</v>
      </c>
      <c r="O8" s="1">
        <f t="shared" si="1"/>
        <v>0</v>
      </c>
      <c r="P8" s="1">
        <f t="shared" si="1"/>
        <v>0</v>
      </c>
      <c r="Q8" s="1">
        <f t="shared" si="1"/>
        <v>0</v>
      </c>
      <c r="R8" s="1">
        <f t="shared" si="1"/>
        <v>0</v>
      </c>
      <c r="S8" s="1">
        <f t="shared" si="1"/>
        <v>4.7871355387816908E-2</v>
      </c>
      <c r="T8" s="1">
        <f t="shared" si="1"/>
        <v>4.0824829046386291E-2</v>
      </c>
      <c r="U8" s="1">
        <f t="shared" si="1"/>
        <v>7.0710678118654779E-2</v>
      </c>
      <c r="AD8" s="10" t="s">
        <v>31</v>
      </c>
      <c r="AE8" s="23"/>
      <c r="AF8" s="23"/>
      <c r="AG8" s="20"/>
      <c r="AH8" s="5"/>
    </row>
    <row r="9" spans="1:34" x14ac:dyDescent="0.2">
      <c r="A9" s="22" t="s">
        <v>122</v>
      </c>
      <c r="B9" s="3" t="s">
        <v>1</v>
      </c>
      <c r="C9" s="3" t="s">
        <v>1</v>
      </c>
      <c r="D9" s="3" t="s">
        <v>1</v>
      </c>
      <c r="E9" s="3" t="s">
        <v>1</v>
      </c>
      <c r="F9" s="3" t="s">
        <v>1</v>
      </c>
      <c r="G9" s="3" t="s">
        <v>2</v>
      </c>
      <c r="H9" s="3" t="s">
        <v>4</v>
      </c>
      <c r="I9" s="3" t="s">
        <v>7</v>
      </c>
      <c r="J9" s="1"/>
      <c r="K9" s="1"/>
      <c r="L9" s="1"/>
      <c r="M9" s="22" t="s">
        <v>122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0.1</v>
      </c>
      <c r="T9" s="4">
        <v>0.3</v>
      </c>
      <c r="U9" s="4">
        <v>0.4</v>
      </c>
      <c r="AD9" s="10" t="s">
        <v>128</v>
      </c>
      <c r="AE9" s="23" t="s">
        <v>133</v>
      </c>
      <c r="AF9" s="23" t="s">
        <v>29</v>
      </c>
      <c r="AG9" s="20"/>
      <c r="AH9" s="5"/>
    </row>
    <row r="10" spans="1:34" x14ac:dyDescent="0.2">
      <c r="A10" s="22"/>
      <c r="B10" s="3" t="s">
        <v>1</v>
      </c>
      <c r="C10" s="3" t="s">
        <v>1</v>
      </c>
      <c r="D10" s="3" t="s">
        <v>1</v>
      </c>
      <c r="E10" s="3" t="s">
        <v>1</v>
      </c>
      <c r="F10" s="3" t="s">
        <v>1</v>
      </c>
      <c r="G10" s="3" t="s">
        <v>1</v>
      </c>
      <c r="H10" s="3" t="s">
        <v>3</v>
      </c>
      <c r="I10" s="3" t="s">
        <v>5</v>
      </c>
      <c r="J10" s="1"/>
      <c r="K10" s="1"/>
      <c r="L10" s="1"/>
      <c r="M10" s="22"/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0.2</v>
      </c>
      <c r="U10" s="4">
        <v>0.6</v>
      </c>
      <c r="AD10" s="10" t="s">
        <v>130</v>
      </c>
      <c r="AE10" s="23" t="s">
        <v>133</v>
      </c>
      <c r="AF10" s="23" t="s">
        <v>29</v>
      </c>
      <c r="AG10" s="20"/>
      <c r="AH10" s="5"/>
    </row>
    <row r="11" spans="1:34" x14ac:dyDescent="0.2">
      <c r="A11" s="22"/>
      <c r="B11" s="3" t="s">
        <v>1</v>
      </c>
      <c r="C11" s="3" t="s">
        <v>1</v>
      </c>
      <c r="D11" s="3" t="s">
        <v>1</v>
      </c>
      <c r="E11" s="3" t="s">
        <v>1</v>
      </c>
      <c r="F11" s="3" t="s">
        <v>1</v>
      </c>
      <c r="G11" s="3" t="s">
        <v>2</v>
      </c>
      <c r="H11" s="3" t="s">
        <v>4</v>
      </c>
      <c r="I11" s="3" t="s">
        <v>14</v>
      </c>
      <c r="J11" s="1"/>
      <c r="K11" s="1"/>
      <c r="L11" s="1"/>
      <c r="M11" s="22"/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0.1</v>
      </c>
      <c r="T11" s="4">
        <v>0.3</v>
      </c>
      <c r="U11" s="4">
        <v>0.5</v>
      </c>
      <c r="AD11" s="10" t="s">
        <v>33</v>
      </c>
      <c r="AE11" s="23"/>
      <c r="AF11" s="23"/>
      <c r="AG11" s="20"/>
      <c r="AH11" s="5"/>
    </row>
    <row r="12" spans="1:34" x14ac:dyDescent="0.2">
      <c r="A12" s="22"/>
      <c r="B12" s="3" t="s">
        <v>1</v>
      </c>
      <c r="C12" s="3" t="s">
        <v>1</v>
      </c>
      <c r="D12" s="3" t="s">
        <v>1</v>
      </c>
      <c r="E12" s="3" t="s">
        <v>1</v>
      </c>
      <c r="F12" s="3" t="s">
        <v>1</v>
      </c>
      <c r="G12" s="3" t="s">
        <v>1</v>
      </c>
      <c r="H12" s="3" t="s">
        <v>3</v>
      </c>
      <c r="I12" s="3" t="s">
        <v>14</v>
      </c>
      <c r="J12" s="1"/>
      <c r="K12" s="1"/>
      <c r="L12" s="1"/>
      <c r="M12" s="22"/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0.2</v>
      </c>
      <c r="U12" s="4">
        <v>0.5</v>
      </c>
      <c r="AD12" s="10" t="s">
        <v>128</v>
      </c>
      <c r="AE12" s="23" t="s">
        <v>133</v>
      </c>
      <c r="AF12" s="23" t="s">
        <v>29</v>
      </c>
      <c r="AG12" s="20"/>
      <c r="AH12" s="5"/>
    </row>
    <row r="13" spans="1:34" x14ac:dyDescent="0.2">
      <c r="A13" s="22"/>
      <c r="B13" s="3"/>
      <c r="C13" s="3"/>
      <c r="D13" s="3"/>
      <c r="E13" s="3"/>
      <c r="F13" s="3"/>
      <c r="G13" s="3"/>
      <c r="H13" s="3"/>
      <c r="I13" s="3"/>
      <c r="J13" s="1"/>
      <c r="K13" s="1"/>
      <c r="L13" s="1"/>
      <c r="M13" s="22"/>
      <c r="N13" s="4"/>
      <c r="O13" s="4"/>
      <c r="P13" s="4"/>
      <c r="Q13" s="4"/>
      <c r="R13" s="4"/>
      <c r="S13" s="4"/>
      <c r="T13" s="4"/>
      <c r="U13" s="4"/>
      <c r="AD13" s="10" t="s">
        <v>130</v>
      </c>
      <c r="AE13" s="23" t="s">
        <v>133</v>
      </c>
      <c r="AF13" s="23" t="s">
        <v>29</v>
      </c>
      <c r="AG13" s="20"/>
      <c r="AH13" s="5"/>
    </row>
    <row r="14" spans="1:34" x14ac:dyDescent="0.2">
      <c r="A14" s="2"/>
      <c r="B14" s="3"/>
      <c r="C14" s="3"/>
      <c r="D14" s="3"/>
      <c r="E14" s="3"/>
      <c r="F14" s="3"/>
      <c r="G14" s="3"/>
      <c r="H14" s="3"/>
      <c r="I14" s="3"/>
      <c r="J14" s="1"/>
      <c r="K14" s="1"/>
      <c r="L14" s="1"/>
      <c r="M14" s="1" t="s">
        <v>10</v>
      </c>
      <c r="N14" s="4">
        <f t="shared" ref="N14:U14" si="2">AVERAGE(N9:N13)</f>
        <v>0</v>
      </c>
      <c r="O14" s="4">
        <f t="shared" si="2"/>
        <v>0</v>
      </c>
      <c r="P14" s="4">
        <f t="shared" si="2"/>
        <v>0</v>
      </c>
      <c r="Q14" s="4">
        <f t="shared" si="2"/>
        <v>0</v>
      </c>
      <c r="R14" s="4">
        <f t="shared" si="2"/>
        <v>0</v>
      </c>
      <c r="S14" s="4">
        <f t="shared" si="2"/>
        <v>0.05</v>
      </c>
      <c r="T14" s="4">
        <f t="shared" si="2"/>
        <v>0.25</v>
      </c>
      <c r="U14" s="4">
        <f t="shared" si="2"/>
        <v>0.5</v>
      </c>
      <c r="AD14" s="10" t="s">
        <v>36</v>
      </c>
      <c r="AE14" s="23"/>
      <c r="AF14" s="23"/>
      <c r="AG14" s="20"/>
      <c r="AH14" s="5"/>
    </row>
    <row r="15" spans="1:34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 t="s">
        <v>11</v>
      </c>
      <c r="N15" s="1">
        <f t="shared" ref="N15:U15" si="3">STDEV(N9:N13)/SQRT(COUNTA(N9:N13))</f>
        <v>0</v>
      </c>
      <c r="O15" s="1">
        <f t="shared" si="3"/>
        <v>0</v>
      </c>
      <c r="P15" s="1">
        <f t="shared" si="3"/>
        <v>0</v>
      </c>
      <c r="Q15" s="1">
        <f t="shared" si="3"/>
        <v>0</v>
      </c>
      <c r="R15" s="1">
        <f t="shared" si="3"/>
        <v>0</v>
      </c>
      <c r="S15" s="1">
        <f t="shared" si="3"/>
        <v>2.8867513459481291E-2</v>
      </c>
      <c r="T15" s="1">
        <f t="shared" si="3"/>
        <v>2.8867513459481301E-2</v>
      </c>
      <c r="U15" s="1">
        <f t="shared" si="3"/>
        <v>4.0824829046386318E-2</v>
      </c>
      <c r="AD15" s="10" t="s">
        <v>128</v>
      </c>
      <c r="AE15" s="23" t="s">
        <v>133</v>
      </c>
      <c r="AF15" s="23" t="s">
        <v>29</v>
      </c>
      <c r="AG15" s="20"/>
      <c r="AH15" s="5"/>
    </row>
    <row r="16" spans="1:34" x14ac:dyDescent="0.2">
      <c r="A16" s="22" t="s">
        <v>123</v>
      </c>
      <c r="B16" s="3" t="s">
        <v>1</v>
      </c>
      <c r="C16" s="3" t="s">
        <v>1</v>
      </c>
      <c r="D16" s="3" t="s">
        <v>1</v>
      </c>
      <c r="E16" s="3" t="s">
        <v>1</v>
      </c>
      <c r="F16" s="3" t="s">
        <v>1</v>
      </c>
      <c r="G16" s="3" t="s">
        <v>1</v>
      </c>
      <c r="H16" s="3" t="s">
        <v>3</v>
      </c>
      <c r="I16" s="3" t="s">
        <v>5</v>
      </c>
      <c r="J16" s="1"/>
      <c r="K16" s="1"/>
      <c r="L16" s="1"/>
      <c r="M16" s="22" t="s">
        <v>123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0.2</v>
      </c>
      <c r="U16" s="4">
        <v>0.6</v>
      </c>
      <c r="AD16" s="10" t="s">
        <v>130</v>
      </c>
      <c r="AE16" s="23" t="s">
        <v>133</v>
      </c>
      <c r="AF16" s="23" t="s">
        <v>29</v>
      </c>
      <c r="AG16" s="20"/>
      <c r="AH16" s="5"/>
    </row>
    <row r="17" spans="1:34" x14ac:dyDescent="0.2">
      <c r="A17" s="22"/>
      <c r="B17" s="3" t="s">
        <v>1</v>
      </c>
      <c r="C17" s="3" t="s">
        <v>1</v>
      </c>
      <c r="D17" s="3" t="s">
        <v>1</v>
      </c>
      <c r="E17" s="3" t="s">
        <v>1</v>
      </c>
      <c r="F17" s="3" t="s">
        <v>1</v>
      </c>
      <c r="G17" s="3" t="s">
        <v>3</v>
      </c>
      <c r="H17" s="3" t="s">
        <v>3</v>
      </c>
      <c r="I17" s="3" t="s">
        <v>5</v>
      </c>
      <c r="J17" s="1"/>
      <c r="K17" s="1"/>
      <c r="L17" s="1"/>
      <c r="M17" s="22"/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0.2</v>
      </c>
      <c r="T17" s="4">
        <v>0.2</v>
      </c>
      <c r="U17" s="4">
        <v>0.6</v>
      </c>
      <c r="AD17" s="10" t="s">
        <v>38</v>
      </c>
      <c r="AE17" s="23"/>
      <c r="AF17" s="23"/>
      <c r="AG17" s="20"/>
      <c r="AH17" s="5"/>
    </row>
    <row r="18" spans="1:34" x14ac:dyDescent="0.2">
      <c r="A18" s="22"/>
      <c r="B18" s="3" t="s">
        <v>1</v>
      </c>
      <c r="C18" s="3" t="s">
        <v>1</v>
      </c>
      <c r="D18" s="3" t="s">
        <v>1</v>
      </c>
      <c r="E18" s="3" t="s">
        <v>1</v>
      </c>
      <c r="F18" s="3" t="s">
        <v>1</v>
      </c>
      <c r="G18" s="3" t="s">
        <v>3</v>
      </c>
      <c r="H18" s="3" t="s">
        <v>7</v>
      </c>
      <c r="I18" s="3" t="s">
        <v>8</v>
      </c>
      <c r="J18" s="1"/>
      <c r="K18" s="1"/>
      <c r="L18" s="1"/>
      <c r="M18" s="22"/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0.2</v>
      </c>
      <c r="T18" s="4">
        <v>0.4</v>
      </c>
      <c r="U18" s="4">
        <v>0.7</v>
      </c>
      <c r="AD18" s="10" t="s">
        <v>128</v>
      </c>
      <c r="AE18" s="23" t="s">
        <v>134</v>
      </c>
      <c r="AF18" s="23" t="s">
        <v>29</v>
      </c>
      <c r="AG18" s="20"/>
      <c r="AH18" s="5"/>
    </row>
    <row r="19" spans="1:34" x14ac:dyDescent="0.2">
      <c r="A19" s="22"/>
      <c r="B19" s="3" t="s">
        <v>1</v>
      </c>
      <c r="C19" s="3" t="s">
        <v>1</v>
      </c>
      <c r="D19" s="3" t="s">
        <v>1</v>
      </c>
      <c r="E19" s="3" t="s">
        <v>1</v>
      </c>
      <c r="F19" s="3" t="s">
        <v>1</v>
      </c>
      <c r="G19" s="3" t="s">
        <v>2</v>
      </c>
      <c r="H19" s="3" t="s">
        <v>4</v>
      </c>
      <c r="I19" s="3" t="s">
        <v>5</v>
      </c>
      <c r="J19" s="1"/>
      <c r="K19" s="1"/>
      <c r="L19" s="1"/>
      <c r="M19" s="22"/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0.1</v>
      </c>
      <c r="T19" s="4">
        <v>0.3</v>
      </c>
      <c r="U19" s="4">
        <v>0.6</v>
      </c>
      <c r="AD19" s="10" t="s">
        <v>130</v>
      </c>
      <c r="AE19" s="23" t="s">
        <v>135</v>
      </c>
      <c r="AF19" s="23">
        <v>0.10680000000000001</v>
      </c>
      <c r="AG19" s="20"/>
      <c r="AH19" s="5"/>
    </row>
    <row r="20" spans="1:34" x14ac:dyDescent="0.2">
      <c r="A20" s="22"/>
      <c r="B20" s="3"/>
      <c r="C20" s="3"/>
      <c r="D20" s="3"/>
      <c r="E20" s="3"/>
      <c r="F20" s="3"/>
      <c r="G20" s="3"/>
      <c r="H20" s="3"/>
      <c r="I20" s="3"/>
      <c r="J20" s="1"/>
      <c r="K20" s="1"/>
      <c r="L20" s="1"/>
      <c r="M20" s="22"/>
      <c r="N20" s="4"/>
      <c r="O20" s="4"/>
      <c r="P20" s="4"/>
      <c r="Q20" s="4"/>
      <c r="R20" s="4"/>
      <c r="S20" s="4"/>
      <c r="T20" s="4"/>
      <c r="U20" s="4"/>
      <c r="AD20" s="10" t="s">
        <v>41</v>
      </c>
      <c r="AE20" s="23"/>
      <c r="AF20" s="23"/>
      <c r="AG20" s="20"/>
      <c r="AH20" s="5"/>
    </row>
    <row r="21" spans="1:34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 t="s">
        <v>10</v>
      </c>
      <c r="N21" s="4">
        <f t="shared" ref="N21:U21" si="4">AVERAGE(N16:N20)</f>
        <v>0</v>
      </c>
      <c r="O21" s="4">
        <f t="shared" si="4"/>
        <v>0</v>
      </c>
      <c r="P21" s="4">
        <f t="shared" si="4"/>
        <v>0</v>
      </c>
      <c r="Q21" s="4">
        <f t="shared" si="4"/>
        <v>0</v>
      </c>
      <c r="R21" s="4">
        <f t="shared" si="4"/>
        <v>0</v>
      </c>
      <c r="S21" s="4">
        <f t="shared" si="4"/>
        <v>0.125</v>
      </c>
      <c r="T21" s="4">
        <f t="shared" si="4"/>
        <v>0.27500000000000002</v>
      </c>
      <c r="U21" s="4">
        <f t="shared" si="4"/>
        <v>0.625</v>
      </c>
      <c r="AD21" s="10" t="s">
        <v>128</v>
      </c>
      <c r="AE21" s="23" t="s">
        <v>136</v>
      </c>
      <c r="AF21" s="23">
        <v>0.38919999999999999</v>
      </c>
      <c r="AG21" s="20"/>
      <c r="AH21" s="5"/>
    </row>
    <row r="22" spans="1:3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 t="s">
        <v>11</v>
      </c>
      <c r="N22" s="1">
        <f t="shared" ref="N22:U22" si="5">STDEV(N16:N20)/SQRT(COUNTA(N16:N20))</f>
        <v>0</v>
      </c>
      <c r="O22" s="1">
        <f t="shared" si="5"/>
        <v>0</v>
      </c>
      <c r="P22" s="1">
        <f t="shared" si="5"/>
        <v>0</v>
      </c>
      <c r="Q22" s="1">
        <f t="shared" si="5"/>
        <v>0</v>
      </c>
      <c r="R22" s="1">
        <f t="shared" si="5"/>
        <v>0</v>
      </c>
      <c r="S22" s="1">
        <f t="shared" si="5"/>
        <v>4.7871355387816929E-2</v>
      </c>
      <c r="T22" s="1">
        <f t="shared" si="5"/>
        <v>4.7871355387816929E-2</v>
      </c>
      <c r="U22" s="1">
        <f t="shared" si="5"/>
        <v>2.4999999999999994E-2</v>
      </c>
      <c r="AD22" s="10" t="s">
        <v>130</v>
      </c>
      <c r="AE22" s="23" t="s">
        <v>134</v>
      </c>
      <c r="AF22" s="23" t="s">
        <v>29</v>
      </c>
      <c r="AG22" s="20"/>
      <c r="AH22" s="5"/>
    </row>
    <row r="23" spans="1:34" x14ac:dyDescent="0.2">
      <c r="AD23" s="10" t="s">
        <v>42</v>
      </c>
      <c r="AE23" s="23"/>
      <c r="AF23" s="23"/>
      <c r="AG23" s="20"/>
      <c r="AH23" s="5"/>
    </row>
    <row r="24" spans="1:34" x14ac:dyDescent="0.2">
      <c r="AD24" s="10" t="s">
        <v>128</v>
      </c>
      <c r="AE24" s="23" t="s">
        <v>133</v>
      </c>
      <c r="AF24" s="23" t="s">
        <v>29</v>
      </c>
      <c r="AG24" s="20"/>
      <c r="AH24" s="5"/>
    </row>
    <row r="25" spans="1:34" x14ac:dyDescent="0.2">
      <c r="AD25" s="11" t="s">
        <v>130</v>
      </c>
      <c r="AE25" s="12" t="s">
        <v>137</v>
      </c>
      <c r="AF25" s="12">
        <v>3.3E-3</v>
      </c>
      <c r="AG25" s="21"/>
      <c r="AH25" s="5"/>
    </row>
    <row r="26" spans="1:34" x14ac:dyDescent="0.2">
      <c r="AD26" s="6"/>
      <c r="AE26" s="5"/>
      <c r="AF26" s="5"/>
      <c r="AG26" s="5"/>
      <c r="AH26" s="5"/>
    </row>
    <row r="27" spans="1:34" x14ac:dyDescent="0.2">
      <c r="AG27" s="5"/>
      <c r="AH27" s="5"/>
    </row>
    <row r="28" spans="1:34" x14ac:dyDescent="0.2">
      <c r="AG28" s="5"/>
      <c r="AH28" s="5"/>
    </row>
    <row r="29" spans="1:34" x14ac:dyDescent="0.2">
      <c r="AG29" s="5"/>
      <c r="AH29" s="5"/>
    </row>
    <row r="30" spans="1:34" x14ac:dyDescent="0.2">
      <c r="AD30" s="6"/>
      <c r="AE30" s="5"/>
      <c r="AF30" s="5"/>
      <c r="AG30" s="5"/>
      <c r="AH30" s="5"/>
    </row>
    <row r="31" spans="1:34" x14ac:dyDescent="0.2">
      <c r="AG31" s="5"/>
      <c r="AH31" s="5"/>
    </row>
    <row r="32" spans="1:34" x14ac:dyDescent="0.2">
      <c r="AG32" s="5"/>
      <c r="AH32" s="5"/>
    </row>
    <row r="33" spans="1:34" x14ac:dyDescent="0.2">
      <c r="AG33" s="5"/>
      <c r="AH33" s="5"/>
    </row>
    <row r="35" spans="1:34" x14ac:dyDescent="0.2">
      <c r="A35" s="1"/>
      <c r="B35" s="1">
        <v>6.25</v>
      </c>
      <c r="C35" s="1">
        <v>12.5</v>
      </c>
      <c r="D35" s="1">
        <v>25</v>
      </c>
      <c r="E35" s="1">
        <v>50</v>
      </c>
      <c r="F35" s="1">
        <v>100</v>
      </c>
      <c r="G35" s="1">
        <v>200</v>
      </c>
      <c r="H35" s="1">
        <v>400</v>
      </c>
      <c r="I35" s="1">
        <v>800</v>
      </c>
      <c r="J35" s="1"/>
      <c r="K35" s="1"/>
      <c r="L35" s="1"/>
      <c r="M35" s="1"/>
      <c r="N35" s="1">
        <v>6.25</v>
      </c>
      <c r="O35" s="1">
        <v>12.5</v>
      </c>
      <c r="P35" s="1">
        <v>25</v>
      </c>
      <c r="Q35" s="1">
        <v>50</v>
      </c>
      <c r="R35" s="1">
        <v>100</v>
      </c>
      <c r="S35" s="1">
        <v>200</v>
      </c>
      <c r="T35" s="1">
        <v>400</v>
      </c>
      <c r="U35" s="1">
        <v>800</v>
      </c>
      <c r="X35" s="7" t="s">
        <v>19</v>
      </c>
      <c r="Y35" s="8" t="s">
        <v>126</v>
      </c>
      <c r="Z35" s="8" t="s">
        <v>127</v>
      </c>
      <c r="AA35" s="9" t="s">
        <v>25</v>
      </c>
      <c r="AB35" s="5"/>
      <c r="AD35" s="7" t="s">
        <v>19</v>
      </c>
      <c r="AE35" s="8" t="s">
        <v>126</v>
      </c>
      <c r="AF35" s="8" t="s">
        <v>127</v>
      </c>
      <c r="AG35" s="9" t="s">
        <v>25</v>
      </c>
      <c r="AH35" s="5"/>
    </row>
    <row r="36" spans="1:34" x14ac:dyDescent="0.2">
      <c r="A36" s="22" t="s">
        <v>89</v>
      </c>
      <c r="B36" s="3" t="s">
        <v>1</v>
      </c>
      <c r="C36" s="3" t="s">
        <v>1</v>
      </c>
      <c r="D36" s="3" t="s">
        <v>1</v>
      </c>
      <c r="E36" s="3" t="s">
        <v>2</v>
      </c>
      <c r="F36" s="3" t="s">
        <v>3</v>
      </c>
      <c r="G36" s="3" t="s">
        <v>14</v>
      </c>
      <c r="H36" s="3" t="s">
        <v>9</v>
      </c>
      <c r="I36" s="3" t="s">
        <v>6</v>
      </c>
      <c r="J36" s="1"/>
      <c r="K36" s="1"/>
      <c r="L36" s="1"/>
      <c r="M36" s="22" t="s">
        <v>89</v>
      </c>
      <c r="N36" s="4">
        <v>0</v>
      </c>
      <c r="O36" s="4">
        <v>0</v>
      </c>
      <c r="P36" s="4">
        <v>0</v>
      </c>
      <c r="Q36" s="4">
        <v>0.1</v>
      </c>
      <c r="R36" s="4">
        <v>0.2</v>
      </c>
      <c r="S36" s="4">
        <v>0.5</v>
      </c>
      <c r="T36" s="4">
        <v>0.9</v>
      </c>
      <c r="U36" s="4">
        <v>1</v>
      </c>
      <c r="X36" s="10" t="s">
        <v>138</v>
      </c>
      <c r="Y36" s="23" t="s">
        <v>139</v>
      </c>
      <c r="Z36" s="23">
        <v>0.60399999999999998</v>
      </c>
      <c r="AA36" s="20" t="s">
        <v>148</v>
      </c>
      <c r="AB36" s="5"/>
      <c r="AD36" s="10" t="s">
        <v>27</v>
      </c>
      <c r="AE36" s="23"/>
      <c r="AF36" s="23"/>
      <c r="AG36" s="20" t="s">
        <v>148</v>
      </c>
      <c r="AH36" s="5"/>
    </row>
    <row r="37" spans="1:34" x14ac:dyDescent="0.2">
      <c r="A37" s="22"/>
      <c r="B37" s="3" t="s">
        <v>1</v>
      </c>
      <c r="C37" s="3" t="s">
        <v>1</v>
      </c>
      <c r="D37" s="3" t="s">
        <v>1</v>
      </c>
      <c r="E37" s="3" t="s">
        <v>2</v>
      </c>
      <c r="F37" s="3" t="s">
        <v>3</v>
      </c>
      <c r="G37" s="3" t="s">
        <v>3</v>
      </c>
      <c r="H37" s="3" t="s">
        <v>5</v>
      </c>
      <c r="I37" s="3" t="s">
        <v>6</v>
      </c>
      <c r="J37" s="1"/>
      <c r="K37" s="1"/>
      <c r="L37" s="1"/>
      <c r="M37" s="22"/>
      <c r="N37" s="4">
        <v>0</v>
      </c>
      <c r="O37" s="4">
        <v>0</v>
      </c>
      <c r="P37" s="4">
        <v>0</v>
      </c>
      <c r="Q37" s="4">
        <v>0.1</v>
      </c>
      <c r="R37" s="4">
        <v>0.2</v>
      </c>
      <c r="S37" s="4">
        <v>0.2</v>
      </c>
      <c r="T37" s="4">
        <v>0.6</v>
      </c>
      <c r="U37" s="4">
        <v>1</v>
      </c>
      <c r="X37" s="11" t="s">
        <v>140</v>
      </c>
      <c r="Y37" s="12" t="s">
        <v>141</v>
      </c>
      <c r="Z37" s="12" t="s">
        <v>29</v>
      </c>
      <c r="AA37" s="21"/>
      <c r="AB37" s="5"/>
      <c r="AD37" s="10" t="s">
        <v>138</v>
      </c>
      <c r="AE37" s="23" t="s">
        <v>142</v>
      </c>
      <c r="AF37" s="23" t="s">
        <v>29</v>
      </c>
      <c r="AG37" s="20"/>
      <c r="AH37" s="5"/>
    </row>
    <row r="38" spans="1:34" x14ac:dyDescent="0.2">
      <c r="A38" s="22"/>
      <c r="B38" s="3" t="s">
        <v>1</v>
      </c>
      <c r="C38" s="3" t="s">
        <v>1</v>
      </c>
      <c r="D38" s="3" t="s">
        <v>1</v>
      </c>
      <c r="E38" s="3" t="s">
        <v>1</v>
      </c>
      <c r="F38" s="3" t="s">
        <v>1</v>
      </c>
      <c r="G38" s="3" t="s">
        <v>3</v>
      </c>
      <c r="H38" s="3" t="s">
        <v>5</v>
      </c>
      <c r="I38" s="3" t="s">
        <v>6</v>
      </c>
      <c r="J38" s="1"/>
      <c r="K38" s="1"/>
      <c r="L38" s="1"/>
      <c r="M38" s="22"/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0.2</v>
      </c>
      <c r="T38" s="4">
        <v>0.6</v>
      </c>
      <c r="U38" s="4">
        <v>1</v>
      </c>
      <c r="AA38" s="5"/>
      <c r="AB38" s="5"/>
      <c r="AD38" s="10" t="s">
        <v>140</v>
      </c>
      <c r="AE38" s="23" t="s">
        <v>142</v>
      </c>
      <c r="AF38" s="23" t="s">
        <v>29</v>
      </c>
      <c r="AG38" s="20"/>
      <c r="AH38" s="5"/>
    </row>
    <row r="39" spans="1:34" x14ac:dyDescent="0.2">
      <c r="A39" s="22"/>
      <c r="B39" s="3" t="s">
        <v>1</v>
      </c>
      <c r="C39" s="3" t="s">
        <v>1</v>
      </c>
      <c r="D39" s="3" t="s">
        <v>1</v>
      </c>
      <c r="E39" s="3" t="s">
        <v>1</v>
      </c>
      <c r="F39" s="3" t="s">
        <v>3</v>
      </c>
      <c r="G39" s="3" t="s">
        <v>4</v>
      </c>
      <c r="H39" s="3" t="s">
        <v>8</v>
      </c>
      <c r="I39" s="3" t="s">
        <v>6</v>
      </c>
      <c r="J39" s="1"/>
      <c r="K39" s="1"/>
      <c r="L39" s="1"/>
      <c r="M39" s="22"/>
      <c r="N39" s="4">
        <v>0</v>
      </c>
      <c r="O39" s="4">
        <v>0</v>
      </c>
      <c r="P39" s="4">
        <v>0</v>
      </c>
      <c r="Q39" s="4">
        <v>0</v>
      </c>
      <c r="R39" s="4">
        <v>0.2</v>
      </c>
      <c r="S39" s="4">
        <v>0.3</v>
      </c>
      <c r="T39" s="4">
        <v>0.7</v>
      </c>
      <c r="U39" s="4">
        <v>1</v>
      </c>
      <c r="AD39" s="10" t="s">
        <v>30</v>
      </c>
      <c r="AE39" s="23"/>
      <c r="AF39" s="23"/>
      <c r="AG39" s="20"/>
      <c r="AH39" s="5"/>
    </row>
    <row r="40" spans="1:34" x14ac:dyDescent="0.2">
      <c r="A40" s="22"/>
      <c r="B40" s="3"/>
      <c r="C40" s="3"/>
      <c r="D40" s="3"/>
      <c r="E40" s="3"/>
      <c r="F40" s="3"/>
      <c r="G40" s="3"/>
      <c r="H40" s="3"/>
      <c r="I40" s="3"/>
      <c r="J40" s="1"/>
      <c r="K40" s="1"/>
      <c r="L40" s="1"/>
      <c r="M40" s="22"/>
      <c r="N40" s="4"/>
      <c r="O40" s="4"/>
      <c r="P40" s="4"/>
      <c r="Q40" s="4"/>
      <c r="R40" s="4"/>
      <c r="S40" s="4"/>
      <c r="T40" s="4"/>
      <c r="U40" s="4"/>
      <c r="AD40" s="10" t="s">
        <v>138</v>
      </c>
      <c r="AE40" s="23" t="s">
        <v>142</v>
      </c>
      <c r="AF40" s="23" t="s">
        <v>29</v>
      </c>
      <c r="AG40" s="20"/>
      <c r="AH40" s="5"/>
    </row>
    <row r="41" spans="1:34" x14ac:dyDescent="0.2">
      <c r="A41" s="2"/>
      <c r="B41" s="3"/>
      <c r="C41" s="3"/>
      <c r="D41" s="3"/>
      <c r="E41" s="3"/>
      <c r="F41" s="3"/>
      <c r="G41" s="3"/>
      <c r="H41" s="3"/>
      <c r="I41" s="3"/>
      <c r="J41" s="1"/>
      <c r="K41" s="1"/>
      <c r="L41" s="1"/>
      <c r="M41" s="1" t="s">
        <v>10</v>
      </c>
      <c r="N41" s="4">
        <f t="shared" ref="N41:U41" si="6">AVERAGE(N36:N40)</f>
        <v>0</v>
      </c>
      <c r="O41" s="4">
        <f t="shared" si="6"/>
        <v>0</v>
      </c>
      <c r="P41" s="4">
        <f t="shared" si="6"/>
        <v>0</v>
      </c>
      <c r="Q41" s="4">
        <f t="shared" si="6"/>
        <v>0.05</v>
      </c>
      <c r="R41" s="4">
        <f t="shared" si="6"/>
        <v>0.15000000000000002</v>
      </c>
      <c r="S41" s="4">
        <f t="shared" si="6"/>
        <v>0.3</v>
      </c>
      <c r="T41" s="4">
        <f t="shared" si="6"/>
        <v>0.7</v>
      </c>
      <c r="U41" s="4">
        <f t="shared" si="6"/>
        <v>1</v>
      </c>
      <c r="AD41" s="10" t="s">
        <v>140</v>
      </c>
      <c r="AE41" s="23" t="s">
        <v>142</v>
      </c>
      <c r="AF41" s="23" t="s">
        <v>29</v>
      </c>
      <c r="AG41" s="20"/>
      <c r="AH41" s="5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 t="s">
        <v>11</v>
      </c>
      <c r="N42" s="1">
        <f t="shared" ref="N42:U42" si="7">STDEV(N36:N40)/SQRT(COUNTA(N36:N40))</f>
        <v>0</v>
      </c>
      <c r="O42" s="1">
        <f t="shared" si="7"/>
        <v>0</v>
      </c>
      <c r="P42" s="1">
        <f t="shared" si="7"/>
        <v>0</v>
      </c>
      <c r="Q42" s="1">
        <f t="shared" si="7"/>
        <v>2.8867513459481291E-2</v>
      </c>
      <c r="R42" s="1">
        <f t="shared" si="7"/>
        <v>0.05</v>
      </c>
      <c r="S42" s="1">
        <f t="shared" si="7"/>
        <v>7.0710678118654779E-2</v>
      </c>
      <c r="T42" s="1">
        <f t="shared" si="7"/>
        <v>7.0710678118654655E-2</v>
      </c>
      <c r="U42" s="1">
        <f t="shared" si="7"/>
        <v>0</v>
      </c>
      <c r="AD42" s="10" t="s">
        <v>31</v>
      </c>
      <c r="AE42" s="23"/>
      <c r="AF42" s="23"/>
      <c r="AG42" s="20"/>
      <c r="AH42" s="5"/>
    </row>
    <row r="43" spans="1:34" x14ac:dyDescent="0.2">
      <c r="A43" s="22" t="s">
        <v>124</v>
      </c>
      <c r="B43" s="3" t="s">
        <v>1</v>
      </c>
      <c r="C43" s="3" t="s">
        <v>1</v>
      </c>
      <c r="D43" s="3" t="s">
        <v>1</v>
      </c>
      <c r="E43" s="3" t="s">
        <v>2</v>
      </c>
      <c r="F43" s="3" t="s">
        <v>3</v>
      </c>
      <c r="G43" s="3" t="s">
        <v>7</v>
      </c>
      <c r="H43" s="3" t="s">
        <v>13</v>
      </c>
      <c r="I43" s="3" t="s">
        <v>6</v>
      </c>
      <c r="J43" s="1"/>
      <c r="K43" s="1"/>
      <c r="L43" s="1"/>
      <c r="M43" s="22" t="s">
        <v>124</v>
      </c>
      <c r="N43" s="4">
        <v>0</v>
      </c>
      <c r="O43" s="4">
        <v>0</v>
      </c>
      <c r="P43" s="4">
        <v>0</v>
      </c>
      <c r="Q43" s="4">
        <v>0.1</v>
      </c>
      <c r="R43" s="4">
        <v>0.2</v>
      </c>
      <c r="S43" s="4">
        <v>0.4</v>
      </c>
      <c r="T43" s="4">
        <v>0.8</v>
      </c>
      <c r="U43" s="4">
        <v>1</v>
      </c>
      <c r="AD43" s="10" t="s">
        <v>138</v>
      </c>
      <c r="AE43" s="23" t="s">
        <v>142</v>
      </c>
      <c r="AF43" s="23" t="s">
        <v>29</v>
      </c>
      <c r="AG43" s="20"/>
      <c r="AH43" s="5"/>
    </row>
    <row r="44" spans="1:34" x14ac:dyDescent="0.2">
      <c r="A44" s="22"/>
      <c r="B44" s="3" t="s">
        <v>1</v>
      </c>
      <c r="C44" s="3" t="s">
        <v>1</v>
      </c>
      <c r="D44" s="3" t="s">
        <v>1</v>
      </c>
      <c r="E44" s="3" t="s">
        <v>1</v>
      </c>
      <c r="F44" s="3" t="s">
        <v>3</v>
      </c>
      <c r="G44" s="3" t="s">
        <v>14</v>
      </c>
      <c r="H44" s="3" t="s">
        <v>9</v>
      </c>
      <c r="I44" s="3" t="s">
        <v>6</v>
      </c>
      <c r="J44" s="1"/>
      <c r="K44" s="1"/>
      <c r="L44" s="1"/>
      <c r="M44" s="22"/>
      <c r="N44" s="4">
        <v>0</v>
      </c>
      <c r="O44" s="4">
        <v>0</v>
      </c>
      <c r="P44" s="4">
        <v>0</v>
      </c>
      <c r="Q44" s="4">
        <v>0</v>
      </c>
      <c r="R44" s="4">
        <v>0.2</v>
      </c>
      <c r="S44" s="4">
        <v>0.5</v>
      </c>
      <c r="T44" s="4">
        <v>0.9</v>
      </c>
      <c r="U44" s="4">
        <v>1</v>
      </c>
      <c r="AD44" s="10" t="s">
        <v>140</v>
      </c>
      <c r="AE44" s="23" t="s">
        <v>142</v>
      </c>
      <c r="AF44" s="23" t="s">
        <v>29</v>
      </c>
      <c r="AG44" s="20"/>
      <c r="AH44" s="5"/>
    </row>
    <row r="45" spans="1:34" x14ac:dyDescent="0.2">
      <c r="A45" s="22"/>
      <c r="B45" s="3" t="s">
        <v>1</v>
      </c>
      <c r="C45" s="3" t="s">
        <v>1</v>
      </c>
      <c r="D45" s="3" t="s">
        <v>1</v>
      </c>
      <c r="E45" s="3" t="s">
        <v>2</v>
      </c>
      <c r="F45" s="3" t="s">
        <v>3</v>
      </c>
      <c r="G45" s="3" t="s">
        <v>7</v>
      </c>
      <c r="H45" s="3" t="s">
        <v>8</v>
      </c>
      <c r="I45" s="3" t="s">
        <v>6</v>
      </c>
      <c r="J45" s="1"/>
      <c r="K45" s="1"/>
      <c r="L45" s="1"/>
      <c r="M45" s="22"/>
      <c r="N45" s="4">
        <v>0</v>
      </c>
      <c r="O45" s="4">
        <v>0</v>
      </c>
      <c r="P45" s="4">
        <v>0</v>
      </c>
      <c r="Q45" s="4">
        <v>0.1</v>
      </c>
      <c r="R45" s="4">
        <v>0.2</v>
      </c>
      <c r="S45" s="4">
        <v>0.4</v>
      </c>
      <c r="T45" s="4">
        <v>0.7</v>
      </c>
      <c r="U45" s="4">
        <v>1</v>
      </c>
      <c r="AD45" s="10" t="s">
        <v>33</v>
      </c>
      <c r="AE45" s="23"/>
      <c r="AF45" s="23"/>
      <c r="AG45" s="20"/>
      <c r="AH45" s="5"/>
    </row>
    <row r="46" spans="1:34" x14ac:dyDescent="0.2">
      <c r="A46" s="22"/>
      <c r="B46" s="3" t="s">
        <v>1</v>
      </c>
      <c r="C46" s="3" t="s">
        <v>1</v>
      </c>
      <c r="D46" s="3" t="s">
        <v>1</v>
      </c>
      <c r="E46" s="3" t="s">
        <v>1</v>
      </c>
      <c r="F46" s="3" t="s">
        <v>2</v>
      </c>
      <c r="G46" s="3" t="s">
        <v>4</v>
      </c>
      <c r="H46" s="3" t="s">
        <v>5</v>
      </c>
      <c r="I46" s="3" t="s">
        <v>6</v>
      </c>
      <c r="J46" s="1"/>
      <c r="K46" s="1"/>
      <c r="L46" s="1"/>
      <c r="M46" s="22"/>
      <c r="N46" s="4">
        <v>0</v>
      </c>
      <c r="O46" s="4">
        <v>0</v>
      </c>
      <c r="P46" s="4">
        <v>0</v>
      </c>
      <c r="Q46" s="4">
        <v>0</v>
      </c>
      <c r="R46" s="4">
        <v>0.1</v>
      </c>
      <c r="S46" s="4">
        <v>0.3</v>
      </c>
      <c r="T46" s="4">
        <v>0.6</v>
      </c>
      <c r="U46" s="4">
        <v>1</v>
      </c>
      <c r="AD46" s="10" t="s">
        <v>138</v>
      </c>
      <c r="AE46" s="23" t="s">
        <v>142</v>
      </c>
      <c r="AF46" s="23" t="s">
        <v>29</v>
      </c>
      <c r="AG46" s="20"/>
      <c r="AH46" s="5"/>
    </row>
    <row r="47" spans="1:34" x14ac:dyDescent="0.2">
      <c r="A47" s="22"/>
      <c r="B47" s="3"/>
      <c r="C47" s="3"/>
      <c r="D47" s="3"/>
      <c r="E47" s="3"/>
      <c r="F47" s="3"/>
      <c r="G47" s="3"/>
      <c r="H47" s="3"/>
      <c r="I47" s="3"/>
      <c r="J47" s="1"/>
      <c r="K47" s="1"/>
      <c r="L47" s="1"/>
      <c r="M47" s="22"/>
      <c r="N47" s="4"/>
      <c r="O47" s="4"/>
      <c r="P47" s="4"/>
      <c r="Q47" s="4"/>
      <c r="R47" s="4"/>
      <c r="S47" s="4"/>
      <c r="T47" s="4"/>
      <c r="U47" s="4"/>
      <c r="AD47" s="10" t="s">
        <v>140</v>
      </c>
      <c r="AE47" s="23" t="s">
        <v>143</v>
      </c>
      <c r="AF47" s="23" t="s">
        <v>29</v>
      </c>
      <c r="AG47" s="20"/>
      <c r="AH47" s="5"/>
    </row>
    <row r="48" spans="1:34" x14ac:dyDescent="0.2">
      <c r="A48" s="2"/>
      <c r="B48" s="3"/>
      <c r="C48" s="3"/>
      <c r="D48" s="3"/>
      <c r="E48" s="3"/>
      <c r="F48" s="3"/>
      <c r="G48" s="3"/>
      <c r="H48" s="3"/>
      <c r="I48" s="3"/>
      <c r="J48" s="1"/>
      <c r="K48" s="1"/>
      <c r="L48" s="1"/>
      <c r="M48" s="1" t="s">
        <v>10</v>
      </c>
      <c r="N48" s="4">
        <f t="shared" ref="N48:U48" si="8">AVERAGE(N43:N47)</f>
        <v>0</v>
      </c>
      <c r="O48" s="4">
        <f t="shared" si="8"/>
        <v>0</v>
      </c>
      <c r="P48" s="4">
        <f t="shared" si="8"/>
        <v>0</v>
      </c>
      <c r="Q48" s="4">
        <f t="shared" si="8"/>
        <v>0.05</v>
      </c>
      <c r="R48" s="4">
        <f t="shared" si="8"/>
        <v>0.17500000000000002</v>
      </c>
      <c r="S48" s="4">
        <f t="shared" si="8"/>
        <v>0.4</v>
      </c>
      <c r="T48" s="4">
        <f t="shared" si="8"/>
        <v>0.75000000000000011</v>
      </c>
      <c r="U48" s="4">
        <f t="shared" si="8"/>
        <v>1</v>
      </c>
      <c r="AD48" s="10" t="s">
        <v>36</v>
      </c>
      <c r="AE48" s="23"/>
      <c r="AF48" s="23"/>
      <c r="AG48" s="20"/>
      <c r="AH48" s="5"/>
    </row>
    <row r="49" spans="1:3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 t="s">
        <v>11</v>
      </c>
      <c r="N49" s="1">
        <f t="shared" ref="N49:U49" si="9">STDEV(N43:N47)/SQRT(COUNTA(N43:N47))</f>
        <v>0</v>
      </c>
      <c r="O49" s="1">
        <f t="shared" si="9"/>
        <v>0</v>
      </c>
      <c r="P49" s="1">
        <f t="shared" si="9"/>
        <v>0</v>
      </c>
      <c r="Q49" s="1">
        <f t="shared" si="9"/>
        <v>2.8867513459481291E-2</v>
      </c>
      <c r="R49" s="1">
        <f t="shared" si="9"/>
        <v>2.5000000000000012E-2</v>
      </c>
      <c r="S49" s="1">
        <f t="shared" si="9"/>
        <v>4.0824829046386207E-2</v>
      </c>
      <c r="T49" s="1">
        <f t="shared" si="9"/>
        <v>6.4549722436789872E-2</v>
      </c>
      <c r="U49" s="1">
        <f t="shared" si="9"/>
        <v>0</v>
      </c>
      <c r="AD49" s="10" t="s">
        <v>138</v>
      </c>
      <c r="AE49" s="23" t="s">
        <v>144</v>
      </c>
      <c r="AF49" s="23" t="s">
        <v>29</v>
      </c>
      <c r="AG49" s="20"/>
      <c r="AH49" s="5"/>
    </row>
    <row r="50" spans="1:34" x14ac:dyDescent="0.2">
      <c r="A50" s="22" t="s">
        <v>125</v>
      </c>
      <c r="B50" s="3" t="s">
        <v>1</v>
      </c>
      <c r="C50" s="3" t="s">
        <v>1</v>
      </c>
      <c r="D50" s="3" t="s">
        <v>1</v>
      </c>
      <c r="E50" s="3" t="s">
        <v>1</v>
      </c>
      <c r="F50" s="3" t="s">
        <v>2</v>
      </c>
      <c r="G50" s="3" t="s">
        <v>8</v>
      </c>
      <c r="H50" s="3" t="s">
        <v>13</v>
      </c>
      <c r="I50" s="3" t="s">
        <v>6</v>
      </c>
      <c r="J50" s="1"/>
      <c r="K50" s="1"/>
      <c r="L50" s="1"/>
      <c r="M50" s="22" t="s">
        <v>125</v>
      </c>
      <c r="N50" s="4">
        <v>0</v>
      </c>
      <c r="O50" s="4">
        <v>0</v>
      </c>
      <c r="P50" s="4">
        <v>0</v>
      </c>
      <c r="Q50" s="4">
        <v>0</v>
      </c>
      <c r="R50" s="4">
        <v>0.1</v>
      </c>
      <c r="S50" s="4">
        <v>0.7</v>
      </c>
      <c r="T50" s="4">
        <v>0.8</v>
      </c>
      <c r="U50" s="4">
        <v>1</v>
      </c>
      <c r="AD50" s="10" t="s">
        <v>140</v>
      </c>
      <c r="AE50" s="23" t="s">
        <v>142</v>
      </c>
      <c r="AF50" s="23" t="s">
        <v>29</v>
      </c>
      <c r="AG50" s="20"/>
      <c r="AH50" s="5"/>
    </row>
    <row r="51" spans="1:34" x14ac:dyDescent="0.2">
      <c r="A51" s="22"/>
      <c r="B51" s="3" t="s">
        <v>1</v>
      </c>
      <c r="C51" s="3" t="s">
        <v>1</v>
      </c>
      <c r="D51" s="3" t="s">
        <v>1</v>
      </c>
      <c r="E51" s="3" t="s">
        <v>3</v>
      </c>
      <c r="F51" s="3" t="s">
        <v>7</v>
      </c>
      <c r="G51" s="3" t="s">
        <v>5</v>
      </c>
      <c r="H51" s="3" t="s">
        <v>9</v>
      </c>
      <c r="I51" s="3" t="s">
        <v>6</v>
      </c>
      <c r="J51" s="1"/>
      <c r="K51" s="1"/>
      <c r="L51" s="1"/>
      <c r="M51" s="22"/>
      <c r="N51" s="4">
        <v>0</v>
      </c>
      <c r="O51" s="4">
        <v>0</v>
      </c>
      <c r="P51" s="4">
        <v>0</v>
      </c>
      <c r="Q51" s="4">
        <v>0.2</v>
      </c>
      <c r="R51" s="4">
        <v>0.4</v>
      </c>
      <c r="S51" s="4">
        <v>0.6</v>
      </c>
      <c r="T51" s="4">
        <v>0.9</v>
      </c>
      <c r="U51" s="4">
        <v>1</v>
      </c>
      <c r="AD51" s="10" t="s">
        <v>38</v>
      </c>
      <c r="AE51" s="23"/>
      <c r="AF51" s="23"/>
      <c r="AG51" s="20"/>
      <c r="AH51" s="5"/>
    </row>
    <row r="52" spans="1:34" x14ac:dyDescent="0.2">
      <c r="A52" s="22"/>
      <c r="B52" s="3" t="s">
        <v>1</v>
      </c>
      <c r="C52" s="3" t="s">
        <v>1</v>
      </c>
      <c r="D52" s="3" t="s">
        <v>1</v>
      </c>
      <c r="E52" s="3" t="s">
        <v>2</v>
      </c>
      <c r="F52" s="3" t="s">
        <v>2</v>
      </c>
      <c r="G52" s="3" t="s">
        <v>7</v>
      </c>
      <c r="H52" s="3" t="s">
        <v>5</v>
      </c>
      <c r="I52" s="3" t="s">
        <v>6</v>
      </c>
      <c r="J52" s="1"/>
      <c r="K52" s="1"/>
      <c r="L52" s="1"/>
      <c r="M52" s="22"/>
      <c r="N52" s="4">
        <v>0</v>
      </c>
      <c r="O52" s="4">
        <v>0</v>
      </c>
      <c r="P52" s="4">
        <v>0</v>
      </c>
      <c r="Q52" s="4">
        <v>0.1</v>
      </c>
      <c r="R52" s="4">
        <v>0.1</v>
      </c>
      <c r="S52" s="4">
        <v>0.4</v>
      </c>
      <c r="T52" s="4">
        <v>0.6</v>
      </c>
      <c r="U52" s="4">
        <v>1</v>
      </c>
      <c r="AD52" s="10" t="s">
        <v>138</v>
      </c>
      <c r="AE52" s="23" t="s">
        <v>145</v>
      </c>
      <c r="AF52" s="23">
        <v>0.19450000000000001</v>
      </c>
      <c r="AG52" s="20"/>
      <c r="AH52" s="5"/>
    </row>
    <row r="53" spans="1:34" x14ac:dyDescent="0.2">
      <c r="A53" s="22"/>
      <c r="B53" s="3" t="s">
        <v>1</v>
      </c>
      <c r="C53" s="3" t="s">
        <v>1</v>
      </c>
      <c r="D53" s="3" t="s">
        <v>1</v>
      </c>
      <c r="E53" s="1" t="s">
        <v>1</v>
      </c>
      <c r="F53" s="3" t="s">
        <v>2</v>
      </c>
      <c r="G53" s="3" t="s">
        <v>4</v>
      </c>
      <c r="H53" s="3" t="s">
        <v>5</v>
      </c>
      <c r="I53" s="3" t="s">
        <v>6</v>
      </c>
      <c r="J53" s="1"/>
      <c r="K53" s="1"/>
      <c r="L53" s="1"/>
      <c r="M53" s="22"/>
      <c r="N53" s="4">
        <v>0</v>
      </c>
      <c r="O53" s="4">
        <v>0</v>
      </c>
      <c r="P53" s="4">
        <v>0</v>
      </c>
      <c r="Q53" s="4">
        <v>0</v>
      </c>
      <c r="R53" s="4">
        <v>0.1</v>
      </c>
      <c r="S53" s="4">
        <v>0.3</v>
      </c>
      <c r="T53" s="4">
        <v>0.6</v>
      </c>
      <c r="U53" s="4">
        <v>1</v>
      </c>
      <c r="AD53" s="10" t="s">
        <v>140</v>
      </c>
      <c r="AE53" s="23" t="s">
        <v>146</v>
      </c>
      <c r="AF53" s="23">
        <v>0.19450000000000001</v>
      </c>
      <c r="AG53" s="20"/>
      <c r="AH53" s="5"/>
    </row>
    <row r="54" spans="1:34" x14ac:dyDescent="0.2">
      <c r="A54" s="2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22"/>
      <c r="N54" s="4"/>
      <c r="O54" s="4"/>
      <c r="P54" s="4"/>
      <c r="Q54" s="4"/>
      <c r="R54" s="4"/>
      <c r="S54" s="4"/>
      <c r="T54" s="4"/>
      <c r="U54" s="4"/>
      <c r="AD54" s="10" t="s">
        <v>41</v>
      </c>
      <c r="AE54" s="23"/>
      <c r="AF54" s="23"/>
      <c r="AG54" s="20"/>
      <c r="AH54" s="5"/>
    </row>
    <row r="55" spans="1:34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 t="s">
        <v>10</v>
      </c>
      <c r="N55" s="4">
        <f t="shared" ref="N55:U55" si="10">AVERAGE(N50:N54)</f>
        <v>0</v>
      </c>
      <c r="O55" s="4">
        <f t="shared" si="10"/>
        <v>0</v>
      </c>
      <c r="P55" s="4">
        <f t="shared" si="10"/>
        <v>0</v>
      </c>
      <c r="Q55" s="4">
        <f t="shared" si="10"/>
        <v>7.5000000000000011E-2</v>
      </c>
      <c r="R55" s="4">
        <f t="shared" si="10"/>
        <v>0.17499999999999999</v>
      </c>
      <c r="S55" s="4">
        <f t="shared" si="10"/>
        <v>0.49999999999999994</v>
      </c>
      <c r="T55" s="4">
        <f t="shared" si="10"/>
        <v>0.72500000000000009</v>
      </c>
      <c r="U55" s="4">
        <f t="shared" si="10"/>
        <v>1</v>
      </c>
      <c r="AD55" s="10" t="s">
        <v>138</v>
      </c>
      <c r="AE55" s="23" t="s">
        <v>147</v>
      </c>
      <c r="AF55" s="23">
        <v>0.80720000000000003</v>
      </c>
      <c r="AG55" s="20"/>
      <c r="AH55" s="5"/>
    </row>
    <row r="56" spans="1:34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 t="s">
        <v>11</v>
      </c>
      <c r="N56" s="1">
        <f t="shared" ref="N56:U56" si="11">STDEV(N50:N54)/SQRT(COUNTA(N50:N54))</f>
        <v>0</v>
      </c>
      <c r="O56" s="1">
        <f t="shared" si="11"/>
        <v>0</v>
      </c>
      <c r="P56" s="1">
        <f t="shared" si="11"/>
        <v>0</v>
      </c>
      <c r="Q56" s="1">
        <f t="shared" si="11"/>
        <v>4.7871355387816908E-2</v>
      </c>
      <c r="R56" s="1">
        <f t="shared" si="11"/>
        <v>7.5000000000000039E-2</v>
      </c>
      <c r="S56" s="1">
        <f t="shared" si="11"/>
        <v>9.1287092917527721E-2</v>
      </c>
      <c r="T56" s="1">
        <f t="shared" si="11"/>
        <v>7.4999999999999692E-2</v>
      </c>
      <c r="U56" s="1">
        <f t="shared" si="11"/>
        <v>0</v>
      </c>
      <c r="AD56" s="10" t="s">
        <v>140</v>
      </c>
      <c r="AE56" s="23" t="s">
        <v>144</v>
      </c>
      <c r="AF56" s="23" t="s">
        <v>29</v>
      </c>
      <c r="AG56" s="20"/>
      <c r="AH56" s="5"/>
    </row>
    <row r="57" spans="1:34" x14ac:dyDescent="0.2">
      <c r="AD57" s="10" t="s">
        <v>42</v>
      </c>
      <c r="AE57" s="23"/>
      <c r="AF57" s="23"/>
      <c r="AG57" s="20"/>
      <c r="AH57" s="5"/>
    </row>
    <row r="58" spans="1:34" x14ac:dyDescent="0.2">
      <c r="AD58" s="10" t="s">
        <v>138</v>
      </c>
      <c r="AE58" s="23" t="s">
        <v>142</v>
      </c>
      <c r="AF58" s="23" t="s">
        <v>29</v>
      </c>
      <c r="AG58" s="20"/>
      <c r="AH58" s="5"/>
    </row>
    <row r="59" spans="1:34" x14ac:dyDescent="0.2">
      <c r="AD59" s="11" t="s">
        <v>140</v>
      </c>
      <c r="AE59" s="12" t="s">
        <v>142</v>
      </c>
      <c r="AF59" s="12" t="s">
        <v>29</v>
      </c>
      <c r="AG59" s="21"/>
      <c r="AH59" s="5"/>
    </row>
    <row r="60" spans="1:34" x14ac:dyDescent="0.2">
      <c r="AD60" s="6"/>
      <c r="AE60" s="5"/>
      <c r="AF60" s="5"/>
      <c r="AG60" s="5"/>
      <c r="AH60" s="5"/>
    </row>
    <row r="61" spans="1:34" x14ac:dyDescent="0.2">
      <c r="AG61" s="5"/>
      <c r="AH61" s="5"/>
    </row>
    <row r="62" spans="1:34" x14ac:dyDescent="0.2">
      <c r="AG62" s="5"/>
      <c r="AH62" s="5"/>
    </row>
    <row r="63" spans="1:34" x14ac:dyDescent="0.2">
      <c r="AG63" s="5"/>
      <c r="AH63" s="5"/>
    </row>
    <row r="64" spans="1:34" x14ac:dyDescent="0.2">
      <c r="AD64" s="6"/>
      <c r="AE64" s="5"/>
      <c r="AF64" s="5"/>
      <c r="AG64" s="5"/>
      <c r="AH64" s="5"/>
    </row>
    <row r="65" spans="33:34" x14ac:dyDescent="0.2">
      <c r="AG65" s="5"/>
      <c r="AH65" s="5"/>
    </row>
    <row r="66" spans="33:34" x14ac:dyDescent="0.2">
      <c r="AG66" s="5"/>
      <c r="AH66" s="5"/>
    </row>
    <row r="67" spans="33:34" x14ac:dyDescent="0.2">
      <c r="AG67" s="5"/>
      <c r="AH67" s="5"/>
    </row>
  </sheetData>
  <mergeCells count="16">
    <mergeCell ref="AA2:AA3"/>
    <mergeCell ref="AG2:AG25"/>
    <mergeCell ref="AA36:AA37"/>
    <mergeCell ref="AG36:AG59"/>
    <mergeCell ref="A36:A40"/>
    <mergeCell ref="M36:M40"/>
    <mergeCell ref="A43:A47"/>
    <mergeCell ref="M43:M47"/>
    <mergeCell ref="A50:A54"/>
    <mergeCell ref="M50:M54"/>
    <mergeCell ref="A2:A6"/>
    <mergeCell ref="M2:M6"/>
    <mergeCell ref="A9:A13"/>
    <mergeCell ref="M9:M13"/>
    <mergeCell ref="A16:A20"/>
    <mergeCell ref="M16:M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C16B2-5F91-49DA-A39D-543602D201F3}">
  <dimension ref="A1:AP101"/>
  <sheetViews>
    <sheetView topLeftCell="N1" workbookViewId="0">
      <selection activeCell="AS40" sqref="AS40"/>
    </sheetView>
  </sheetViews>
  <sheetFormatPr defaultRowHeight="14.25" x14ac:dyDescent="0.2"/>
  <sheetData>
    <row r="1" spans="1:42" ht="15" x14ac:dyDescent="0.25">
      <c r="A1" s="24"/>
      <c r="B1" s="13" t="s">
        <v>149</v>
      </c>
      <c r="C1" s="13" t="s">
        <v>150</v>
      </c>
      <c r="D1" s="13" t="s">
        <v>151</v>
      </c>
      <c r="E1" s="13" t="s">
        <v>152</v>
      </c>
      <c r="F1" s="13" t="s">
        <v>153</v>
      </c>
      <c r="G1" s="13" t="s">
        <v>154</v>
      </c>
      <c r="H1" s="24"/>
      <c r="I1" s="24"/>
      <c r="J1" s="24"/>
      <c r="K1" s="13" t="s">
        <v>149</v>
      </c>
      <c r="L1" s="13" t="s">
        <v>150</v>
      </c>
      <c r="M1" s="13" t="s">
        <v>151</v>
      </c>
      <c r="N1" s="13" t="s">
        <v>152</v>
      </c>
      <c r="O1" s="13" t="s">
        <v>153</v>
      </c>
      <c r="P1" s="13" t="s">
        <v>154</v>
      </c>
      <c r="Q1" s="24"/>
      <c r="R1" s="24"/>
      <c r="V1" t="s">
        <v>155</v>
      </c>
      <c r="W1" t="s">
        <v>156</v>
      </c>
      <c r="X1" t="s">
        <v>157</v>
      </c>
      <c r="Y1" t="s">
        <v>158</v>
      </c>
      <c r="Z1" t="s">
        <v>159</v>
      </c>
      <c r="AA1" t="s">
        <v>160</v>
      </c>
      <c r="AE1" t="s">
        <v>155</v>
      </c>
      <c r="AF1" t="s">
        <v>156</v>
      </c>
      <c r="AG1" t="s">
        <v>157</v>
      </c>
      <c r="AH1" t="s">
        <v>158</v>
      </c>
      <c r="AI1" t="s">
        <v>159</v>
      </c>
      <c r="AJ1" t="s">
        <v>160</v>
      </c>
      <c r="AO1" t="s">
        <v>161</v>
      </c>
    </row>
    <row r="2" spans="1:42" ht="15" x14ac:dyDescent="0.25">
      <c r="A2" s="24" t="s">
        <v>67</v>
      </c>
      <c r="B2" s="13" t="s">
        <v>68</v>
      </c>
      <c r="C2" s="13" t="s">
        <v>68</v>
      </c>
      <c r="D2" s="13" t="s">
        <v>68</v>
      </c>
      <c r="E2" s="13" t="s">
        <v>68</v>
      </c>
      <c r="F2" s="13" t="s">
        <v>68</v>
      </c>
      <c r="G2" s="13" t="s">
        <v>68</v>
      </c>
      <c r="H2" s="24"/>
      <c r="I2" s="24"/>
      <c r="J2" s="24"/>
      <c r="K2" s="13" t="s">
        <v>69</v>
      </c>
      <c r="L2" s="13" t="s">
        <v>69</v>
      </c>
      <c r="M2" s="13" t="s">
        <v>69</v>
      </c>
      <c r="N2" s="13" t="s">
        <v>69</v>
      </c>
      <c r="O2" s="13" t="s">
        <v>69</v>
      </c>
      <c r="P2" s="13" t="s">
        <v>69</v>
      </c>
      <c r="Q2" s="24" t="s">
        <v>10</v>
      </c>
      <c r="R2" s="24" t="s">
        <v>11</v>
      </c>
      <c r="V2" t="s">
        <v>68</v>
      </c>
      <c r="W2" t="s">
        <v>68</v>
      </c>
      <c r="X2" t="s">
        <v>68</v>
      </c>
      <c r="Y2" t="s">
        <v>68</v>
      </c>
      <c r="Z2" t="s">
        <v>68</v>
      </c>
      <c r="AA2" t="s">
        <v>68</v>
      </c>
      <c r="AE2" t="s">
        <v>69</v>
      </c>
      <c r="AF2" t="s">
        <v>69</v>
      </c>
      <c r="AG2" t="s">
        <v>69</v>
      </c>
      <c r="AH2" t="s">
        <v>69</v>
      </c>
      <c r="AI2" t="s">
        <v>69</v>
      </c>
      <c r="AJ2" t="s">
        <v>69</v>
      </c>
      <c r="AK2" t="s">
        <v>10</v>
      </c>
      <c r="AL2" t="s">
        <v>11</v>
      </c>
      <c r="AO2" t="s">
        <v>164</v>
      </c>
      <c r="AP2" t="s">
        <v>165</v>
      </c>
    </row>
    <row r="3" spans="1:42" x14ac:dyDescent="0.2">
      <c r="A3" s="24">
        <v>0</v>
      </c>
      <c r="B3" s="24">
        <v>83.009200000000007</v>
      </c>
      <c r="C3" s="24">
        <v>349.7296</v>
      </c>
      <c r="D3" s="24">
        <v>56.5319</v>
      </c>
      <c r="E3" s="24">
        <v>53.128599999999999</v>
      </c>
      <c r="F3" s="24">
        <v>16.802700000000002</v>
      </c>
      <c r="G3" s="24">
        <v>17.438700000000001</v>
      </c>
      <c r="H3" s="24"/>
      <c r="I3" s="24"/>
      <c r="J3" s="24"/>
      <c r="K3" s="24">
        <f t="shared" ref="K3:K66" si="0">(B3-AVERAGE($B$3:$B$32))/AVERAGE($B$3:$B$32)</f>
        <v>0.23621518423248786</v>
      </c>
      <c r="L3" s="24">
        <f t="shared" ref="L3:L66" si="1">(C3-AVERAGE($C$3:$C$32))/AVERAGE($C$3:$C$32)</f>
        <v>0.1208686050956455</v>
      </c>
      <c r="M3" s="24">
        <f t="shared" ref="M3:M66" si="2">(D3-AVERAGE($D$3:$D$32))/AVERAGE($D$3:$D$32)</f>
        <v>8.7742232419209434E-2</v>
      </c>
      <c r="N3" s="24">
        <f t="shared" ref="N3:N66" si="3">(E3-AVERAGE($E$3:$E$32))/AVERAGE($E$3:$E$32)</f>
        <v>-8.0162762213759564E-2</v>
      </c>
      <c r="O3" s="24">
        <f t="shared" ref="O3:O66" si="4">(F3-AVERAGE($F$3:$F$32))/AVERAGE($F$3:$F$32)</f>
        <v>2.749535255364955E-2</v>
      </c>
      <c r="P3" s="24">
        <f t="shared" ref="P3:P66" si="5">(G3-AVERAGE($G$3:$G$32))/AVERAGE($G$3:$G$32)</f>
        <v>9.9902426840629069E-2</v>
      </c>
      <c r="Q3" s="24">
        <f>AVERAGE(K3:P3)</f>
        <v>8.2010173154643637E-2</v>
      </c>
      <c r="R3">
        <f>STDEV(K3:P3)/SQRT(COUNTA(K3:P3))</f>
        <v>4.2783984172807217E-2</v>
      </c>
      <c r="V3">
        <v>49.383299999999998</v>
      </c>
      <c r="W3">
        <v>36.417700000000004</v>
      </c>
      <c r="X3">
        <v>30.745899999999999</v>
      </c>
      <c r="Y3">
        <v>10.831</v>
      </c>
      <c r="Z3">
        <v>10.129</v>
      </c>
      <c r="AA3">
        <v>19.668700000000001</v>
      </c>
      <c r="AE3">
        <v>-1.18482549611756E-3</v>
      </c>
      <c r="AF3">
        <v>-8.0708012287955599E-2</v>
      </c>
      <c r="AG3">
        <v>-0.202568616125513</v>
      </c>
      <c r="AH3">
        <v>-4.8568313896032597E-2</v>
      </c>
      <c r="AI3">
        <v>-9.7940018814809598E-2</v>
      </c>
      <c r="AJ3">
        <v>-3.54866619143413E-2</v>
      </c>
      <c r="AK3">
        <v>-7.77427414224615E-2</v>
      </c>
      <c r="AL3">
        <v>2.8575082273796699E-2</v>
      </c>
      <c r="AO3">
        <v>0.90607638706295202</v>
      </c>
      <c r="AP3">
        <v>0.61643134104503805</v>
      </c>
    </row>
    <row r="4" spans="1:42" x14ac:dyDescent="0.2">
      <c r="A4" s="24">
        <v>2</v>
      </c>
      <c r="B4" s="24">
        <v>63.555199999999999</v>
      </c>
      <c r="C4" s="24">
        <v>322.3476</v>
      </c>
      <c r="D4" s="24">
        <v>47.046799999999998</v>
      </c>
      <c r="E4" s="24">
        <v>62.795299999999997</v>
      </c>
      <c r="F4" s="24">
        <v>19.434999999999999</v>
      </c>
      <c r="G4" s="24">
        <v>13.086</v>
      </c>
      <c r="H4" s="24"/>
      <c r="I4" s="24"/>
      <c r="J4" s="24"/>
      <c r="K4" s="24">
        <f t="shared" si="0"/>
        <v>-5.3503668545985206E-2</v>
      </c>
      <c r="L4" s="24">
        <f t="shared" si="1"/>
        <v>3.3110450953905794E-2</v>
      </c>
      <c r="M4" s="24">
        <f t="shared" si="2"/>
        <v>-9.4762580769794408E-2</v>
      </c>
      <c r="N4" s="24">
        <f t="shared" si="3"/>
        <v>8.7200778826438174E-2</v>
      </c>
      <c r="O4" s="24">
        <f t="shared" si="4"/>
        <v>0.18846210292870644</v>
      </c>
      <c r="P4" s="24">
        <f t="shared" si="5"/>
        <v>-0.17463324917359255</v>
      </c>
      <c r="Q4" s="24">
        <f t="shared" ref="Q4:Q67" si="6">AVERAGE(K4:P4)</f>
        <v>-2.3543609633869581E-3</v>
      </c>
      <c r="R4">
        <f t="shared" ref="R4:R67" si="7">STDEV(K4:P4)/SQRT(COUNTA(K4:P4))</f>
        <v>5.3704234754284742E-2</v>
      </c>
      <c r="V4">
        <v>49.513300000000001</v>
      </c>
      <c r="W4">
        <v>37.1128</v>
      </c>
      <c r="X4">
        <v>37.143599999999999</v>
      </c>
      <c r="Y4">
        <v>12.336</v>
      </c>
      <c r="Z4">
        <v>11.8416</v>
      </c>
      <c r="AA4">
        <v>20.046399999999998</v>
      </c>
      <c r="AE4">
        <v>1.4445243587019299E-3</v>
      </c>
      <c r="AF4">
        <v>-6.3161603243489906E-2</v>
      </c>
      <c r="AG4">
        <v>-3.6636678383771097E-2</v>
      </c>
      <c r="AH4">
        <v>8.3635978190244903E-2</v>
      </c>
      <c r="AI4">
        <v>5.45792746769228E-2</v>
      </c>
      <c r="AJ4">
        <v>-1.69650164677713E-2</v>
      </c>
      <c r="AK4">
        <v>3.8160798551395599E-3</v>
      </c>
      <c r="AL4">
        <v>2.2736191443739999E-2</v>
      </c>
      <c r="AO4">
        <v>1.37661326958859</v>
      </c>
      <c r="AP4">
        <v>-2.5665269914013401E-2</v>
      </c>
    </row>
    <row r="5" spans="1:42" x14ac:dyDescent="0.2">
      <c r="A5" s="24">
        <v>4</v>
      </c>
      <c r="B5" s="24">
        <v>73.162599999999998</v>
      </c>
      <c r="C5" s="24">
        <v>277.60939999999999</v>
      </c>
      <c r="D5" s="24">
        <v>56.410600000000002</v>
      </c>
      <c r="E5" s="24">
        <v>48.552500000000002</v>
      </c>
      <c r="F5" s="24">
        <v>11.8386</v>
      </c>
      <c r="G5" s="24">
        <v>17.8688</v>
      </c>
      <c r="H5" s="24"/>
      <c r="I5" s="24"/>
      <c r="J5" s="24"/>
      <c r="K5" s="24">
        <f t="shared" si="0"/>
        <v>8.9574613873255077E-2</v>
      </c>
      <c r="L5" s="24">
        <f t="shared" si="1"/>
        <v>-0.11027359154203968</v>
      </c>
      <c r="M5" s="24">
        <f t="shared" si="2"/>
        <v>8.5408273489959802E-2</v>
      </c>
      <c r="N5" s="24">
        <f t="shared" si="3"/>
        <v>-0.15939065799557223</v>
      </c>
      <c r="O5" s="24">
        <f t="shared" si="4"/>
        <v>-0.27606238992890225</v>
      </c>
      <c r="P5" s="24">
        <f t="shared" si="5"/>
        <v>0.12702990961079852</v>
      </c>
      <c r="Q5" s="24">
        <f t="shared" si="6"/>
        <v>-4.0618973748750127E-2</v>
      </c>
      <c r="R5">
        <f t="shared" si="7"/>
        <v>6.7164342319789405E-2</v>
      </c>
      <c r="V5">
        <v>53.081699999999998</v>
      </c>
      <c r="W5">
        <v>41.716500000000003</v>
      </c>
      <c r="X5">
        <v>33.817700000000002</v>
      </c>
      <c r="Y5">
        <v>13.9702</v>
      </c>
      <c r="Z5">
        <v>11.1584</v>
      </c>
      <c r="AA5">
        <v>16.842099999999999</v>
      </c>
      <c r="AE5">
        <v>7.3618155296684001E-2</v>
      </c>
      <c r="AF5">
        <v>5.3049594164087797E-2</v>
      </c>
      <c r="AG5">
        <v>-0.122897839697252</v>
      </c>
      <c r="AH5">
        <v>0.22718963541775</v>
      </c>
      <c r="AI5">
        <v>-6.2645775439994604E-3</v>
      </c>
      <c r="AJ5">
        <v>-0.174097419180095</v>
      </c>
      <c r="AK5">
        <v>8.4329247428625194E-3</v>
      </c>
      <c r="AL5">
        <v>5.9125677628935502E-2</v>
      </c>
      <c r="AO5">
        <v>0.40685913564547499</v>
      </c>
      <c r="AP5">
        <v>0.28199765334187199</v>
      </c>
    </row>
    <row r="6" spans="1:42" x14ac:dyDescent="0.2">
      <c r="A6" s="24">
        <v>6</v>
      </c>
      <c r="B6" s="24">
        <v>64.978499999999997</v>
      </c>
      <c r="C6" s="24">
        <v>272.45069999999998</v>
      </c>
      <c r="D6" s="24">
        <v>41.029800000000002</v>
      </c>
      <c r="E6" s="24">
        <v>52.572499999999998</v>
      </c>
      <c r="F6" s="24">
        <v>9.0716999999999999</v>
      </c>
      <c r="G6" s="24">
        <v>13.524699999999999</v>
      </c>
      <c r="H6" s="24"/>
      <c r="I6" s="24"/>
      <c r="J6" s="24"/>
      <c r="K6" s="24">
        <f t="shared" si="0"/>
        <v>-3.2307161752544278E-2</v>
      </c>
      <c r="L6" s="24">
        <f t="shared" si="1"/>
        <v>-0.12680700728124769</v>
      </c>
      <c r="M6" s="24">
        <f t="shared" si="2"/>
        <v>-0.21053694909044837</v>
      </c>
      <c r="N6" s="24">
        <f t="shared" si="3"/>
        <v>-8.9790749548884691E-2</v>
      </c>
      <c r="O6" s="24">
        <f t="shared" si="4"/>
        <v>-0.4452600123931903</v>
      </c>
      <c r="P6" s="24">
        <f t="shared" si="5"/>
        <v>-0.14696334289302215</v>
      </c>
      <c r="Q6" s="24">
        <f t="shared" si="6"/>
        <v>-0.17527753715988958</v>
      </c>
      <c r="R6">
        <f t="shared" si="7"/>
        <v>5.9170197460842629E-2</v>
      </c>
      <c r="V6">
        <v>64.3</v>
      </c>
      <c r="W6">
        <v>37.0732</v>
      </c>
      <c r="X6">
        <v>51.165700000000001</v>
      </c>
      <c r="Y6">
        <v>12.827</v>
      </c>
      <c r="Z6">
        <v>10.645200000000001</v>
      </c>
      <c r="AA6">
        <v>19.222899999999999</v>
      </c>
      <c r="AE6">
        <v>0.30051688972992202</v>
      </c>
      <c r="AF6">
        <v>-6.4161226028932095E-2</v>
      </c>
      <c r="AG6">
        <v>0.32704311657511598</v>
      </c>
      <c r="AH6">
        <v>0.126767079462246</v>
      </c>
      <c r="AI6">
        <v>-5.1968712438287101E-2</v>
      </c>
      <c r="AJ6">
        <v>-5.7347793871134999E-2</v>
      </c>
      <c r="AK6">
        <v>9.6808225571488396E-2</v>
      </c>
      <c r="AL6">
        <v>7.4657591214292607E-2</v>
      </c>
      <c r="AO6">
        <v>1.42677887975676</v>
      </c>
      <c r="AP6">
        <v>0.136161371138972</v>
      </c>
    </row>
    <row r="7" spans="1:42" x14ac:dyDescent="0.2">
      <c r="A7" s="24">
        <v>8</v>
      </c>
      <c r="B7" s="24">
        <v>76.343599999999995</v>
      </c>
      <c r="C7" s="24">
        <v>310.54930000000002</v>
      </c>
      <c r="D7" s="24">
        <v>48.883000000000003</v>
      </c>
      <c r="E7" s="24">
        <v>59.920299999999997</v>
      </c>
      <c r="F7" s="24">
        <v>18.0045</v>
      </c>
      <c r="G7" s="24">
        <v>22.6065</v>
      </c>
      <c r="H7" s="24"/>
      <c r="I7" s="24"/>
      <c r="J7" s="24"/>
      <c r="K7" s="24">
        <f t="shared" si="0"/>
        <v>0.13694768217223327</v>
      </c>
      <c r="L7" s="24">
        <f t="shared" si="1"/>
        <v>-4.7026025122575942E-3</v>
      </c>
      <c r="M7" s="24">
        <f t="shared" si="2"/>
        <v>-5.9431868602537373E-2</v>
      </c>
      <c r="N7" s="24">
        <f t="shared" si="3"/>
        <v>3.7424724900013591E-2</v>
      </c>
      <c r="O7" s="24">
        <f t="shared" si="4"/>
        <v>0.1009861555019242</v>
      </c>
      <c r="P7" s="24">
        <f t="shared" si="5"/>
        <v>0.42584849859064494</v>
      </c>
      <c r="Q7" s="24">
        <f t="shared" si="6"/>
        <v>0.10617876500833684</v>
      </c>
      <c r="R7">
        <f t="shared" si="7"/>
        <v>7.014535044818436E-2</v>
      </c>
      <c r="V7">
        <v>55.118299999999998</v>
      </c>
      <c r="W7">
        <v>27.9909</v>
      </c>
      <c r="X7">
        <v>28.663</v>
      </c>
      <c r="Y7">
        <v>8.7713999999999999</v>
      </c>
      <c r="Z7">
        <v>10.5044</v>
      </c>
      <c r="AA7">
        <v>24.343699999999998</v>
      </c>
      <c r="AE7">
        <v>0.114809954637648</v>
      </c>
      <c r="AF7">
        <v>-0.29342572159007702</v>
      </c>
      <c r="AG7">
        <v>-0.25659109813033798</v>
      </c>
      <c r="AH7">
        <v>-0.22949054644147901</v>
      </c>
      <c r="AI7">
        <v>-6.45079606711704E-2</v>
      </c>
      <c r="AJ7">
        <v>0.19376589954373399</v>
      </c>
      <c r="AK7">
        <v>-8.9239912108613706E-2</v>
      </c>
      <c r="AL7">
        <v>8.4005716404167902E-2</v>
      </c>
      <c r="AO7">
        <v>2.1284889998079302</v>
      </c>
      <c r="AP7">
        <v>0.53644576348574802</v>
      </c>
    </row>
    <row r="8" spans="1:42" x14ac:dyDescent="0.2">
      <c r="A8" s="24">
        <v>10</v>
      </c>
      <c r="B8" s="24">
        <v>75.153400000000005</v>
      </c>
      <c r="C8" s="24">
        <v>354.88409999999999</v>
      </c>
      <c r="D8" s="24">
        <v>50.076599999999999</v>
      </c>
      <c r="E8" s="24">
        <v>61.739100000000001</v>
      </c>
      <c r="F8" s="24">
        <v>14.412599999999999</v>
      </c>
      <c r="G8" s="24">
        <v>14.184900000000001</v>
      </c>
      <c r="H8" s="24"/>
      <c r="I8" s="24"/>
      <c r="J8" s="24"/>
      <c r="K8" s="24">
        <f t="shared" si="0"/>
        <v>0.11922261901931172</v>
      </c>
      <c r="L8" s="24">
        <f t="shared" si="1"/>
        <v>0.13738856001214525</v>
      </c>
      <c r="M8" s="24">
        <f t="shared" si="2"/>
        <v>-3.6465558809030262E-2</v>
      </c>
      <c r="N8" s="24">
        <f t="shared" si="3"/>
        <v>6.8914355119624446E-2</v>
      </c>
      <c r="O8" s="24">
        <f t="shared" si="4"/>
        <v>-0.11866072010958194</v>
      </c>
      <c r="P8" s="24">
        <f t="shared" si="5"/>
        <v>-0.10532287759456614</v>
      </c>
      <c r="Q8" s="24">
        <f t="shared" si="6"/>
        <v>1.0846062939650507E-2</v>
      </c>
      <c r="R8">
        <f t="shared" si="7"/>
        <v>4.6056496893425253E-2</v>
      </c>
      <c r="V8">
        <v>50.533299999999997</v>
      </c>
      <c r="W8">
        <v>35.454300000000003</v>
      </c>
      <c r="X8">
        <v>41.320399999999999</v>
      </c>
      <c r="Y8">
        <v>10.7316</v>
      </c>
      <c r="Z8">
        <v>13.275700000000001</v>
      </c>
      <c r="AA8">
        <v>13.6904</v>
      </c>
      <c r="AE8">
        <v>2.2074807834977402E-2</v>
      </c>
      <c r="AF8">
        <v>-0.105027118133788</v>
      </c>
      <c r="AG8">
        <v>7.1693583672859607E-2</v>
      </c>
      <c r="AH8">
        <v>-5.7299946210567998E-2</v>
      </c>
      <c r="AI8">
        <v>0.182296148901198</v>
      </c>
      <c r="AJ8">
        <v>-0.32865042408863299</v>
      </c>
      <c r="AK8">
        <v>-3.5818824670659097E-2</v>
      </c>
      <c r="AL8">
        <v>7.1527687975392398E-2</v>
      </c>
      <c r="AO8">
        <v>2.3623676321863698</v>
      </c>
      <c r="AP8">
        <v>0.44849783377494601</v>
      </c>
    </row>
    <row r="9" spans="1:42" x14ac:dyDescent="0.2">
      <c r="A9" s="24">
        <v>12</v>
      </c>
      <c r="B9" s="24">
        <v>67.472399999999993</v>
      </c>
      <c r="C9" s="24">
        <v>304.80259999999998</v>
      </c>
      <c r="D9" s="24">
        <v>45.706400000000002</v>
      </c>
      <c r="E9" s="24">
        <v>54.376800000000003</v>
      </c>
      <c r="F9" s="24">
        <v>14.8161</v>
      </c>
      <c r="G9" s="24">
        <v>19.9161</v>
      </c>
      <c r="H9" s="24"/>
      <c r="I9" s="24"/>
      <c r="J9" s="24"/>
      <c r="K9" s="24">
        <f t="shared" si="0"/>
        <v>4.8332642238221573E-3</v>
      </c>
      <c r="L9" s="24">
        <f t="shared" si="1"/>
        <v>-2.3120533430610466E-2</v>
      </c>
      <c r="M9" s="24">
        <f t="shared" si="2"/>
        <v>-0.12055350038039839</v>
      </c>
      <c r="N9" s="24">
        <f t="shared" si="3"/>
        <v>-5.8552163775163604E-2</v>
      </c>
      <c r="O9" s="24">
        <f t="shared" si="4"/>
        <v>-9.3986449024851593E-2</v>
      </c>
      <c r="P9" s="24">
        <f t="shared" si="5"/>
        <v>0.25615824133683429</v>
      </c>
      <c r="Q9" s="24">
        <f t="shared" si="6"/>
        <v>-5.8701901750612684E-3</v>
      </c>
      <c r="R9">
        <f t="shared" si="7"/>
        <v>5.5606703509207142E-2</v>
      </c>
      <c r="V9">
        <v>50.791699999999999</v>
      </c>
      <c r="W9">
        <v>25.4207</v>
      </c>
      <c r="X9">
        <v>34.082900000000002</v>
      </c>
      <c r="Y9">
        <v>11.226599999999999</v>
      </c>
      <c r="Z9">
        <v>5.39</v>
      </c>
      <c r="AA9">
        <v>18.325099999999999</v>
      </c>
      <c r="AE9">
        <v>2.7301146315633899E-2</v>
      </c>
      <c r="AF9">
        <v>-0.35830527924521399</v>
      </c>
      <c r="AG9">
        <v>-0.116019563146443</v>
      </c>
      <c r="AH9">
        <v>-1.38174714047825E-2</v>
      </c>
      <c r="AI9">
        <v>-0.51998190358493701</v>
      </c>
      <c r="AJ9">
        <v>-0.101374093267298</v>
      </c>
      <c r="AK9">
        <v>-0.180366194055507</v>
      </c>
      <c r="AL9">
        <v>8.7224918145948196E-2</v>
      </c>
      <c r="AN9" t="s">
        <v>162</v>
      </c>
      <c r="AO9">
        <v>1.43453071734135</v>
      </c>
      <c r="AP9">
        <v>0.33231144881209401</v>
      </c>
    </row>
    <row r="10" spans="1:42" x14ac:dyDescent="0.2">
      <c r="A10" s="24">
        <v>14</v>
      </c>
      <c r="B10" s="24">
        <v>62.291400000000003</v>
      </c>
      <c r="C10" s="24">
        <v>305.54509999999999</v>
      </c>
      <c r="D10" s="24">
        <v>51.278700000000001</v>
      </c>
      <c r="E10" s="24">
        <v>66.405799999999999</v>
      </c>
      <c r="F10" s="24">
        <v>17.677099999999999</v>
      </c>
      <c r="G10" s="24">
        <v>11.6731</v>
      </c>
      <c r="H10" s="24"/>
      <c r="I10" s="24"/>
      <c r="J10" s="24"/>
      <c r="K10" s="24">
        <f t="shared" si="0"/>
        <v>-7.2324820295827555E-2</v>
      </c>
      <c r="L10" s="24">
        <f t="shared" si="1"/>
        <v>-2.0740852273271985E-2</v>
      </c>
      <c r="M10" s="24">
        <f t="shared" si="2"/>
        <v>-1.3335698719573985E-2</v>
      </c>
      <c r="N10" s="24">
        <f t="shared" si="3"/>
        <v>0.14971084585299682</v>
      </c>
      <c r="O10" s="24">
        <f t="shared" si="4"/>
        <v>8.0965445828713012E-2</v>
      </c>
      <c r="P10" s="24">
        <f t="shared" si="5"/>
        <v>-0.26374838613237533</v>
      </c>
      <c r="Q10" s="24">
        <f t="shared" si="6"/>
        <v>-2.3245577623223171E-2</v>
      </c>
      <c r="R10">
        <f t="shared" si="7"/>
        <v>5.8059944351120295E-2</v>
      </c>
      <c r="V10">
        <v>49.861699999999999</v>
      </c>
      <c r="W10">
        <v>31.2805</v>
      </c>
      <c r="X10">
        <v>28.121500000000001</v>
      </c>
      <c r="Y10">
        <v>13.3499</v>
      </c>
      <c r="Z10">
        <v>10.654</v>
      </c>
      <c r="AA10">
        <v>20.783300000000001</v>
      </c>
      <c r="AE10">
        <v>8.4911819696179801E-3</v>
      </c>
      <c r="AF10">
        <v>-0.210386349999407</v>
      </c>
      <c r="AG10">
        <v>-0.27063554289754399</v>
      </c>
      <c r="AH10">
        <v>0.17270038466617599</v>
      </c>
      <c r="AI10">
        <v>-5.1185009423731997E-2</v>
      </c>
      <c r="AJ10">
        <v>1.91710717757488E-2</v>
      </c>
      <c r="AK10">
        <v>-5.530737731819E-2</v>
      </c>
      <c r="AL10">
        <v>6.6341926323265202E-2</v>
      </c>
      <c r="AN10" t="s">
        <v>163</v>
      </c>
      <c r="AO10">
        <v>0.29895634124447701</v>
      </c>
      <c r="AP10">
        <v>0.100837802067839</v>
      </c>
    </row>
    <row r="11" spans="1:42" x14ac:dyDescent="0.2">
      <c r="A11" s="24">
        <v>16</v>
      </c>
      <c r="B11" s="24">
        <v>65.039900000000003</v>
      </c>
      <c r="C11" s="24">
        <v>348.95710000000003</v>
      </c>
      <c r="D11" s="24">
        <v>54.729799999999997</v>
      </c>
      <c r="E11" s="24">
        <v>56.277200000000001</v>
      </c>
      <c r="F11" s="24">
        <v>16.067299999999999</v>
      </c>
      <c r="G11" s="24">
        <v>12.815099999999999</v>
      </c>
      <c r="H11" s="24"/>
      <c r="I11" s="24"/>
      <c r="J11" s="24"/>
      <c r="K11" s="24">
        <f t="shared" si="0"/>
        <v>-3.1392761754569572E-2</v>
      </c>
      <c r="L11" s="24">
        <f t="shared" si="1"/>
        <v>0.11839277520467727</v>
      </c>
      <c r="M11" s="24">
        <f t="shared" si="2"/>
        <v>5.3067645556877541E-2</v>
      </c>
      <c r="N11" s="24">
        <f t="shared" si="3"/>
        <v>-2.5649759294545455E-2</v>
      </c>
      <c r="O11" s="24">
        <f t="shared" si="4"/>
        <v>-1.7474805948731374E-2</v>
      </c>
      <c r="P11" s="24">
        <f t="shared" si="5"/>
        <v>-0.19171958975122319</v>
      </c>
      <c r="Q11" s="24">
        <f t="shared" si="6"/>
        <v>-1.5796082664585796E-2</v>
      </c>
      <c r="R11">
        <f t="shared" si="7"/>
        <v>4.2442554290125493E-2</v>
      </c>
      <c r="V11">
        <v>43.333300000000001</v>
      </c>
      <c r="W11">
        <v>38.9482</v>
      </c>
      <c r="X11">
        <v>48.066299999999998</v>
      </c>
      <c r="Y11">
        <v>9.7217000000000002</v>
      </c>
      <c r="Z11">
        <v>9.5806000000000004</v>
      </c>
      <c r="AA11">
        <v>19.516999999999999</v>
      </c>
      <c r="AE11">
        <v>-0.123550722585791</v>
      </c>
      <c r="AF11">
        <v>-1.68306017182237E-2</v>
      </c>
      <c r="AG11">
        <v>0.24665650141079901</v>
      </c>
      <c r="AH11">
        <v>-0.14601297915271499</v>
      </c>
      <c r="AI11">
        <v>-0.146778965767318</v>
      </c>
      <c r="AJ11">
        <v>-4.2925723641226897E-2</v>
      </c>
      <c r="AK11">
        <v>-3.8240415242412701E-2</v>
      </c>
      <c r="AL11">
        <v>6.1188227726502203E-2</v>
      </c>
    </row>
    <row r="12" spans="1:42" x14ac:dyDescent="0.2">
      <c r="A12" s="24">
        <v>18</v>
      </c>
      <c r="B12" s="24">
        <v>61.515300000000003</v>
      </c>
      <c r="C12" s="24">
        <v>304.40339999999998</v>
      </c>
      <c r="D12" s="24">
        <v>43.361699999999999</v>
      </c>
      <c r="E12" s="24">
        <v>55.099600000000002</v>
      </c>
      <c r="F12" s="24">
        <v>22.941700000000001</v>
      </c>
      <c r="G12" s="24">
        <v>19.365600000000001</v>
      </c>
      <c r="H12" s="24"/>
      <c r="I12" s="24"/>
      <c r="J12" s="24"/>
      <c r="K12" s="24">
        <f t="shared" si="0"/>
        <v>-8.3882895840259181E-2</v>
      </c>
      <c r="L12" s="24">
        <f t="shared" si="1"/>
        <v>-2.4399952579444852E-2</v>
      </c>
      <c r="M12" s="24">
        <f t="shared" si="2"/>
        <v>-0.16566836848766744</v>
      </c>
      <c r="N12" s="24">
        <f t="shared" si="3"/>
        <v>-4.6038030982808932E-2</v>
      </c>
      <c r="O12" s="24">
        <f t="shared" si="4"/>
        <v>0.40289894657882724</v>
      </c>
      <c r="P12" s="24">
        <f t="shared" si="5"/>
        <v>0.22143682942105122</v>
      </c>
      <c r="Q12" s="24">
        <f t="shared" si="6"/>
        <v>5.0724421351616346E-2</v>
      </c>
      <c r="R12">
        <f t="shared" si="7"/>
        <v>8.8151618545209767E-2</v>
      </c>
      <c r="V12">
        <v>51.115000000000002</v>
      </c>
      <c r="W12">
        <v>39.0732</v>
      </c>
      <c r="X12">
        <v>38.718200000000003</v>
      </c>
      <c r="Y12">
        <v>15.2525</v>
      </c>
      <c r="Z12">
        <v>10.700900000000001</v>
      </c>
      <c r="AA12">
        <v>22.87</v>
      </c>
      <c r="AE12">
        <v>3.3840137146888799E-2</v>
      </c>
      <c r="AF12">
        <v>-1.36752267641765E-2</v>
      </c>
      <c r="AG12">
        <v>4.2024402320044096E-3</v>
      </c>
      <c r="AH12">
        <v>0.33983120601059602</v>
      </c>
      <c r="AI12">
        <v>-4.70082285847956E-2</v>
      </c>
      <c r="AJ12">
        <v>0.12149862685480101</v>
      </c>
      <c r="AK12">
        <v>7.31148258158862E-2</v>
      </c>
      <c r="AL12">
        <v>5.8232894240697997E-2</v>
      </c>
    </row>
    <row r="13" spans="1:42" x14ac:dyDescent="0.2">
      <c r="A13" s="24">
        <v>20</v>
      </c>
      <c r="B13" s="24">
        <v>63.957099999999997</v>
      </c>
      <c r="C13" s="24">
        <v>291.82830000000001</v>
      </c>
      <c r="D13" s="24">
        <v>51.995699999999999</v>
      </c>
      <c r="E13" s="24">
        <v>57.318800000000003</v>
      </c>
      <c r="F13" s="24">
        <v>9.9461999999999993</v>
      </c>
      <c r="G13" s="24">
        <v>19.126899999999999</v>
      </c>
      <c r="H13" s="24"/>
      <c r="I13" s="24"/>
      <c r="J13" s="24"/>
      <c r="K13" s="24">
        <f t="shared" si="0"/>
        <v>-4.7518369536441278E-2</v>
      </c>
      <c r="L13" s="24">
        <f t="shared" si="1"/>
        <v>-6.4702617255063419E-2</v>
      </c>
      <c r="M13" s="24">
        <f t="shared" si="2"/>
        <v>4.602497740123228E-4</v>
      </c>
      <c r="N13" s="24">
        <f t="shared" si="3"/>
        <v>-7.6161113746275504E-3</v>
      </c>
      <c r="O13" s="24">
        <f t="shared" si="4"/>
        <v>-0.3917838040571392</v>
      </c>
      <c r="P13" s="24">
        <f t="shared" si="5"/>
        <v>0.20638142338236373</v>
      </c>
      <c r="Q13" s="24">
        <f t="shared" si="6"/>
        <v>-5.0796538177815896E-2</v>
      </c>
      <c r="R13">
        <f t="shared" si="7"/>
        <v>7.89744161947597E-2</v>
      </c>
      <c r="V13">
        <v>51.258299999999998</v>
      </c>
      <c r="W13">
        <v>40.695099999999996</v>
      </c>
      <c r="X13">
        <v>41.884</v>
      </c>
      <c r="Y13">
        <v>10.3101</v>
      </c>
      <c r="Z13">
        <v>14.583600000000001</v>
      </c>
      <c r="AA13">
        <v>24.071200000000001</v>
      </c>
      <c r="AE13">
        <v>3.6738489717624299E-2</v>
      </c>
      <c r="AF13">
        <v>2.7266394339576901E-2</v>
      </c>
      <c r="AG13">
        <v>8.6311218152632901E-2</v>
      </c>
      <c r="AH13">
        <v>-9.4325932333070295E-2</v>
      </c>
      <c r="AI13">
        <v>0.29877400943946503</v>
      </c>
      <c r="AJ13">
        <v>0.180403049704734</v>
      </c>
      <c r="AK13">
        <v>8.9194538170160598E-2</v>
      </c>
      <c r="AL13">
        <v>5.5532979990716901E-2</v>
      </c>
    </row>
    <row r="14" spans="1:42" x14ac:dyDescent="0.2">
      <c r="A14" s="24">
        <v>22</v>
      </c>
      <c r="B14" s="24">
        <v>65.460099999999997</v>
      </c>
      <c r="C14" s="24">
        <v>312.10730000000001</v>
      </c>
      <c r="D14" s="24">
        <v>58.066000000000003</v>
      </c>
      <c r="E14" s="24">
        <v>59.742800000000003</v>
      </c>
      <c r="F14" s="24">
        <v>22.5381</v>
      </c>
      <c r="G14" s="24">
        <v>15.286</v>
      </c>
      <c r="H14" s="24"/>
      <c r="I14" s="24"/>
      <c r="J14" s="24"/>
      <c r="K14" s="24">
        <f t="shared" si="0"/>
        <v>-2.5134929846606546E-2</v>
      </c>
      <c r="L14" s="24">
        <f t="shared" si="1"/>
        <v>2.907217209185721E-4</v>
      </c>
      <c r="M14" s="24">
        <f t="shared" si="2"/>
        <v>0.11726017465632356</v>
      </c>
      <c r="N14" s="24">
        <f t="shared" si="3"/>
        <v>3.4351594614121378E-2</v>
      </c>
      <c r="O14" s="24">
        <f t="shared" si="4"/>
        <v>0.37821856043310936</v>
      </c>
      <c r="P14" s="24">
        <f t="shared" si="5"/>
        <v>-3.5873746512879133E-2</v>
      </c>
      <c r="Q14" s="24">
        <f t="shared" si="6"/>
        <v>7.8185395844164549E-2</v>
      </c>
      <c r="R14">
        <f t="shared" si="7"/>
        <v>6.4088558062415743E-2</v>
      </c>
      <c r="V14">
        <v>40.83</v>
      </c>
      <c r="W14">
        <v>41.182899999999997</v>
      </c>
      <c r="X14">
        <v>44.093899999999998</v>
      </c>
      <c r="Y14">
        <v>10.5129</v>
      </c>
      <c r="Z14">
        <v>9.6304999999999996</v>
      </c>
      <c r="AA14">
        <v>17.8947</v>
      </c>
      <c r="AE14">
        <v>-0.174181887905557</v>
      </c>
      <c r="AF14">
        <v>3.9579929560250797E-2</v>
      </c>
      <c r="AG14">
        <v>0.14362759579076401</v>
      </c>
      <c r="AH14">
        <v>-7.6511294170215197E-2</v>
      </c>
      <c r="AI14">
        <v>-0.14233501344614699</v>
      </c>
      <c r="AJ14">
        <v>-0.122480040315759</v>
      </c>
      <c r="AK14">
        <v>-5.5383451747777097E-2</v>
      </c>
      <c r="AL14">
        <v>5.0081740275290401E-2</v>
      </c>
    </row>
    <row r="15" spans="1:42" x14ac:dyDescent="0.2">
      <c r="A15" s="24">
        <v>24</v>
      </c>
      <c r="B15" s="24">
        <v>55.389600000000002</v>
      </c>
      <c r="C15" s="24">
        <v>355.86270000000002</v>
      </c>
      <c r="D15" s="24">
        <v>55.261699999999998</v>
      </c>
      <c r="E15" s="24">
        <v>50.657600000000002</v>
      </c>
      <c r="F15" s="24">
        <v>14.3094</v>
      </c>
      <c r="G15" s="24">
        <v>12.1441</v>
      </c>
      <c r="H15" s="24"/>
      <c r="I15" s="24"/>
      <c r="J15" s="24"/>
      <c r="K15" s="24">
        <f t="shared" si="0"/>
        <v>-0.1751099327717433</v>
      </c>
      <c r="L15" s="24">
        <f t="shared" si="1"/>
        <v>0.14052493170315061</v>
      </c>
      <c r="M15" s="24">
        <f t="shared" si="2"/>
        <v>6.3302045841031759E-2</v>
      </c>
      <c r="N15" s="24">
        <f t="shared" si="3"/>
        <v>-0.12294419847539259</v>
      </c>
      <c r="O15" s="24">
        <f t="shared" si="4"/>
        <v>-0.12497146304872481</v>
      </c>
      <c r="P15" s="24">
        <f t="shared" si="5"/>
        <v>-0.23404123806274077</v>
      </c>
      <c r="Q15" s="24">
        <f t="shared" si="6"/>
        <v>-7.5539975802403181E-2</v>
      </c>
      <c r="R15">
        <f t="shared" si="7"/>
        <v>5.9354474685859408E-2</v>
      </c>
      <c r="V15">
        <v>49.44</v>
      </c>
      <c r="W15">
        <v>38.405500000000004</v>
      </c>
      <c r="X15">
        <v>38.5304</v>
      </c>
      <c r="Y15">
        <v>11.9702</v>
      </c>
      <c r="Z15">
        <v>11.492699999999999</v>
      </c>
      <c r="AA15">
        <v>23.473700000000001</v>
      </c>
      <c r="AE15">
        <v>-3.8024444054022001E-5</v>
      </c>
      <c r="AF15">
        <v>-3.05299776187151E-2</v>
      </c>
      <c r="AG15">
        <v>-6.6837551551415504E-4</v>
      </c>
      <c r="AH15">
        <v>5.1502868525686599E-2</v>
      </c>
      <c r="AI15">
        <v>2.35072312930238E-2</v>
      </c>
      <c r="AJ15">
        <v>0.151102856021055</v>
      </c>
      <c r="AK15">
        <v>3.2479429710246997E-2</v>
      </c>
      <c r="AL15">
        <v>2.6229916804053899E-2</v>
      </c>
      <c r="AO15" s="7" t="s">
        <v>81</v>
      </c>
      <c r="AP15" s="9">
        <v>5.7999999999999996E-3</v>
      </c>
    </row>
    <row r="16" spans="1:42" x14ac:dyDescent="0.2">
      <c r="A16" s="24">
        <v>26</v>
      </c>
      <c r="B16" s="24">
        <v>68.920199999999994</v>
      </c>
      <c r="C16" s="24">
        <v>380.11160000000001</v>
      </c>
      <c r="D16" s="24">
        <v>51.423400000000001</v>
      </c>
      <c r="E16" s="24">
        <v>55.779000000000003</v>
      </c>
      <c r="F16" s="24">
        <v>14.5471</v>
      </c>
      <c r="G16" s="24">
        <v>20.1785</v>
      </c>
      <c r="H16" s="24"/>
      <c r="I16" s="24"/>
      <c r="J16" s="24"/>
      <c r="K16" s="24">
        <f t="shared" si="0"/>
        <v>2.6394637465966365E-2</v>
      </c>
      <c r="L16" s="24">
        <f t="shared" si="1"/>
        <v>0.21824163260036888</v>
      </c>
      <c r="M16" s="24">
        <f t="shared" si="2"/>
        <v>-1.055149544618215E-2</v>
      </c>
      <c r="N16" s="24">
        <f t="shared" si="3"/>
        <v>-3.4275300187117483E-2</v>
      </c>
      <c r="O16" s="24">
        <f t="shared" si="4"/>
        <v>-0.11043596308133845</v>
      </c>
      <c r="P16" s="24">
        <f t="shared" si="5"/>
        <v>0.27270846565418477</v>
      </c>
      <c r="Q16" s="24">
        <f t="shared" si="6"/>
        <v>6.0346996167646993E-2</v>
      </c>
      <c r="R16">
        <f t="shared" si="7"/>
        <v>6.1732667432113128E-2</v>
      </c>
      <c r="V16">
        <v>49.134999999999998</v>
      </c>
      <c r="W16">
        <v>42.030500000000004</v>
      </c>
      <c r="X16">
        <v>36.049700000000001</v>
      </c>
      <c r="Y16">
        <v>11.839</v>
      </c>
      <c r="Z16">
        <v>10.5543</v>
      </c>
      <c r="AA16">
        <v>21.040199999999999</v>
      </c>
      <c r="AE16">
        <v>-6.2068837188227E-3</v>
      </c>
      <c r="AF16">
        <v>6.0975896048654402E-2</v>
      </c>
      <c r="AG16">
        <v>-6.5008272346553098E-2</v>
      </c>
      <c r="AH16">
        <v>3.9977816617567302E-2</v>
      </c>
      <c r="AI16">
        <v>-6.0064008349999497E-2</v>
      </c>
      <c r="AJ16">
        <v>3.1768929110204201E-2</v>
      </c>
      <c r="AK16">
        <v>2.4057956017510299E-4</v>
      </c>
      <c r="AL16">
        <v>2.1754301708057699E-2</v>
      </c>
      <c r="AO16" s="10" t="s">
        <v>82</v>
      </c>
      <c r="AP16" s="15" t="s">
        <v>166</v>
      </c>
    </row>
    <row r="17" spans="1:42" x14ac:dyDescent="0.2">
      <c r="A17" s="24">
        <v>28</v>
      </c>
      <c r="B17" s="24">
        <v>71.012299999999996</v>
      </c>
      <c r="C17" s="24">
        <v>309.73820000000001</v>
      </c>
      <c r="D17" s="24">
        <v>53.751100000000001</v>
      </c>
      <c r="E17" s="24">
        <v>55.5471</v>
      </c>
      <c r="F17" s="24">
        <v>18.367699999999999</v>
      </c>
      <c r="G17" s="24">
        <v>18.105399999999999</v>
      </c>
      <c r="H17" s="24"/>
      <c r="I17" s="24"/>
      <c r="J17" s="24"/>
      <c r="K17" s="24">
        <f t="shared" si="0"/>
        <v>5.7551253683599951E-2</v>
      </c>
      <c r="L17" s="24">
        <f t="shared" si="1"/>
        <v>-7.3021437738296485E-3</v>
      </c>
      <c r="M17" s="24">
        <f t="shared" si="2"/>
        <v>3.4236272069188708E-2</v>
      </c>
      <c r="N17" s="24">
        <f t="shared" si="3"/>
        <v>-3.8290279980348098E-2</v>
      </c>
      <c r="O17" s="24">
        <f t="shared" si="4"/>
        <v>0.12319605700867517</v>
      </c>
      <c r="P17" s="24">
        <f t="shared" si="5"/>
        <v>0.1419528633969461</v>
      </c>
      <c r="Q17" s="24">
        <f t="shared" si="6"/>
        <v>5.1890670400705365E-2</v>
      </c>
      <c r="R17">
        <f t="shared" si="7"/>
        <v>2.8968816459361755E-2</v>
      </c>
      <c r="V17">
        <v>51.183300000000003</v>
      </c>
      <c r="W17">
        <v>47.280500000000004</v>
      </c>
      <c r="X17">
        <v>44.878500000000003</v>
      </c>
      <c r="Y17">
        <v>9.8529</v>
      </c>
      <c r="Z17">
        <v>11.3314</v>
      </c>
      <c r="AA17">
        <v>16.730599999999999</v>
      </c>
      <c r="AE17">
        <v>3.5221557109074701E-2</v>
      </c>
      <c r="AF17">
        <v>0.19350164411863799</v>
      </c>
      <c r="AG17">
        <v>0.16397712739621201</v>
      </c>
      <c r="AH17">
        <v>-0.13448792724459599</v>
      </c>
      <c r="AI17">
        <v>9.1423112648699196E-3</v>
      </c>
      <c r="AJ17">
        <v>-0.179565154068346</v>
      </c>
      <c r="AK17">
        <v>1.4631593095975301E-2</v>
      </c>
      <c r="AL17">
        <v>6.1833558999721303E-2</v>
      </c>
      <c r="AO17" s="11" t="s">
        <v>84</v>
      </c>
      <c r="AP17" s="16" t="s">
        <v>167</v>
      </c>
    </row>
    <row r="18" spans="1:42" x14ac:dyDescent="0.2">
      <c r="A18" s="24">
        <v>30</v>
      </c>
      <c r="B18" s="24">
        <v>65.874200000000002</v>
      </c>
      <c r="C18" s="24">
        <v>297.34339999999997</v>
      </c>
      <c r="D18" s="24">
        <v>54.9617</v>
      </c>
      <c r="E18" s="24">
        <v>59.309800000000003</v>
      </c>
      <c r="F18" s="24">
        <v>17.188300000000002</v>
      </c>
      <c r="G18" s="24">
        <v>19.763400000000001</v>
      </c>
      <c r="H18" s="24"/>
      <c r="I18" s="24"/>
      <c r="J18" s="24"/>
      <c r="K18" s="24">
        <f t="shared" si="0"/>
        <v>-1.8967942238116414E-2</v>
      </c>
      <c r="L18" s="24">
        <f t="shared" si="1"/>
        <v>-4.7026954560333116E-2</v>
      </c>
      <c r="M18" s="24">
        <f t="shared" si="2"/>
        <v>5.7529682454594021E-2</v>
      </c>
      <c r="N18" s="24">
        <f t="shared" si="3"/>
        <v>2.6854888057550305E-2</v>
      </c>
      <c r="O18" s="24">
        <f t="shared" si="4"/>
        <v>5.1075027721609899E-2</v>
      </c>
      <c r="P18" s="24">
        <f t="shared" si="5"/>
        <v>0.2465270704021566</v>
      </c>
      <c r="Q18" s="24">
        <f t="shared" si="6"/>
        <v>5.2665295306243552E-2</v>
      </c>
      <c r="R18">
        <f t="shared" si="7"/>
        <v>4.2168163972183328E-2</v>
      </c>
      <c r="V18">
        <v>53.183300000000003</v>
      </c>
      <c r="W18">
        <v>29.6311</v>
      </c>
      <c r="X18">
        <v>45.856400000000001</v>
      </c>
      <c r="Y18">
        <v>12.093400000000001</v>
      </c>
      <c r="Z18">
        <v>11.680400000000001</v>
      </c>
      <c r="AA18">
        <v>24.761600000000001</v>
      </c>
      <c r="AE18">
        <v>7.5673093337066094E-2</v>
      </c>
      <c r="AF18">
        <v>-0.25202215359305102</v>
      </c>
      <c r="AG18">
        <v>0.18934012377266701</v>
      </c>
      <c r="AH18">
        <v>6.2325173366237697E-2</v>
      </c>
      <c r="AI18">
        <v>4.0223260364843402E-2</v>
      </c>
      <c r="AJ18">
        <v>0.21425887182893899</v>
      </c>
      <c r="AK18">
        <v>5.4966394846117102E-2</v>
      </c>
      <c r="AL18">
        <v>6.79148094109506E-2</v>
      </c>
    </row>
    <row r="19" spans="1:42" x14ac:dyDescent="0.2">
      <c r="A19" s="24">
        <v>32</v>
      </c>
      <c r="B19" s="24">
        <v>67.079800000000006</v>
      </c>
      <c r="C19" s="24">
        <v>291.67380000000003</v>
      </c>
      <c r="D19" s="24">
        <v>50.523400000000002</v>
      </c>
      <c r="E19" s="24">
        <v>58.916699999999999</v>
      </c>
      <c r="F19" s="24">
        <v>16.892399999999999</v>
      </c>
      <c r="G19" s="24">
        <v>13.0108</v>
      </c>
      <c r="H19" s="24"/>
      <c r="I19" s="24"/>
      <c r="J19" s="24"/>
      <c r="K19" s="24">
        <f t="shared" si="0"/>
        <v>-1.0135344602954963E-3</v>
      </c>
      <c r="L19" s="24">
        <f t="shared" si="1"/>
        <v>-6.519778323325702E-2</v>
      </c>
      <c r="M19" s="24">
        <f t="shared" si="2"/>
        <v>-2.7868585605495509E-2</v>
      </c>
      <c r="N19" s="24">
        <f t="shared" si="3"/>
        <v>2.0048986562427627E-2</v>
      </c>
      <c r="O19" s="24">
        <f t="shared" si="4"/>
        <v>3.2980562259474162E-2</v>
      </c>
      <c r="P19" s="24">
        <f t="shared" si="5"/>
        <v>-0.1793763012645406</v>
      </c>
      <c r="Q19" s="24">
        <f t="shared" si="6"/>
        <v>-3.6737775956947806E-2</v>
      </c>
      <c r="R19">
        <f t="shared" si="7"/>
        <v>3.193534508199608E-2</v>
      </c>
      <c r="V19">
        <v>48.4833</v>
      </c>
      <c r="W19">
        <v>39.939</v>
      </c>
      <c r="X19">
        <v>47.370199999999997</v>
      </c>
      <c r="Y19">
        <v>10.809100000000001</v>
      </c>
      <c r="Z19">
        <v>11.008800000000001</v>
      </c>
      <c r="AA19">
        <v>20.321999999999999</v>
      </c>
      <c r="AE19">
        <v>-1.93880167987136E-2</v>
      </c>
      <c r="AF19">
        <v>8.1801623175361601E-3</v>
      </c>
      <c r="AG19">
        <v>0.22860232227423</v>
      </c>
      <c r="AH19">
        <v>-5.0492083993500601E-2</v>
      </c>
      <c r="AI19">
        <v>-1.9587528791437901E-2</v>
      </c>
      <c r="AJ19">
        <v>-3.4501488874834302E-3</v>
      </c>
      <c r="AK19">
        <v>2.3977451020105098E-2</v>
      </c>
      <c r="AL19">
        <v>4.1712247766924102E-2</v>
      </c>
    </row>
    <row r="20" spans="1:42" x14ac:dyDescent="0.2">
      <c r="A20" s="24">
        <v>34</v>
      </c>
      <c r="B20" s="24">
        <v>64.036799999999999</v>
      </c>
      <c r="C20" s="24">
        <v>268.38630000000001</v>
      </c>
      <c r="D20" s="24">
        <v>55.491500000000002</v>
      </c>
      <c r="E20" s="24">
        <v>61.856900000000003</v>
      </c>
      <c r="F20" s="24">
        <v>15.5067</v>
      </c>
      <c r="G20" s="24">
        <v>12.307499999999999</v>
      </c>
      <c r="H20" s="24"/>
      <c r="I20" s="24"/>
      <c r="J20" s="24"/>
      <c r="K20" s="24">
        <f t="shared" si="0"/>
        <v>-4.6331436640047477E-2</v>
      </c>
      <c r="L20" s="24">
        <f t="shared" si="1"/>
        <v>-0.13983323771341791</v>
      </c>
      <c r="M20" s="24">
        <f t="shared" si="2"/>
        <v>6.77236761950432E-2</v>
      </c>
      <c r="N20" s="24">
        <f t="shared" si="3"/>
        <v>7.0953874824853297E-2</v>
      </c>
      <c r="O20" s="24">
        <f t="shared" si="4"/>
        <v>-5.1755837844889428E-2</v>
      </c>
      <c r="P20" s="24">
        <f t="shared" si="5"/>
        <v>-0.22373519136512235</v>
      </c>
      <c r="Q20" s="24">
        <f t="shared" si="6"/>
        <v>-5.3829692090596772E-2</v>
      </c>
      <c r="R20">
        <f t="shared" si="7"/>
        <v>4.7142045339372537E-2</v>
      </c>
      <c r="V20">
        <v>45.603299999999997</v>
      </c>
      <c r="W20">
        <v>42.2988</v>
      </c>
      <c r="X20">
        <v>37.696100000000001</v>
      </c>
      <c r="Y20">
        <v>10.1769</v>
      </c>
      <c r="Z20">
        <v>11.4839</v>
      </c>
      <c r="AA20">
        <v>20.049499999999998</v>
      </c>
      <c r="AE20">
        <v>-7.7638228967021203E-2</v>
      </c>
      <c r="AF20">
        <v>6.7748592850021203E-2</v>
      </c>
      <c r="AG20">
        <v>-2.2306935569585899E-2</v>
      </c>
      <c r="AH20">
        <v>-0.106026671008082</v>
      </c>
      <c r="AI20">
        <v>2.2723528278468599E-2</v>
      </c>
      <c r="AJ20">
        <v>-1.6812998726483602E-2</v>
      </c>
      <c r="AK20">
        <v>-2.2052118857113799E-2</v>
      </c>
      <c r="AL20">
        <v>2.5973114790057199E-2</v>
      </c>
    </row>
    <row r="21" spans="1:42" x14ac:dyDescent="0.2">
      <c r="A21" s="24">
        <v>36</v>
      </c>
      <c r="B21" s="24">
        <v>68.432500000000005</v>
      </c>
      <c r="C21" s="24">
        <v>307.61799999999999</v>
      </c>
      <c r="D21" s="24">
        <v>57.336199999999998</v>
      </c>
      <c r="E21" s="24">
        <v>54.018099999999997</v>
      </c>
      <c r="F21" s="24">
        <v>16.560500000000001</v>
      </c>
      <c r="G21" s="24">
        <v>15.221500000000001</v>
      </c>
      <c r="H21" s="24"/>
      <c r="I21" s="24"/>
      <c r="J21" s="24"/>
      <c r="K21" s="24">
        <f t="shared" si="0"/>
        <v>1.9131561260555742E-2</v>
      </c>
      <c r="L21" s="24">
        <f t="shared" si="1"/>
        <v>-1.4097295275229016E-2</v>
      </c>
      <c r="M21" s="24">
        <f t="shared" si="2"/>
        <v>0.10321793865824913</v>
      </c>
      <c r="N21" s="24">
        <f t="shared" si="3"/>
        <v>-6.476248396417536E-2</v>
      </c>
      <c r="O21" s="24">
        <f t="shared" si="4"/>
        <v>1.2684674841823812E-2</v>
      </c>
      <c r="P21" s="24">
        <f t="shared" si="5"/>
        <v>-3.9941922840886344E-2</v>
      </c>
      <c r="Q21" s="24">
        <f t="shared" si="6"/>
        <v>2.7054121133896596E-3</v>
      </c>
      <c r="R21">
        <f t="shared" si="7"/>
        <v>2.3892268769249748E-2</v>
      </c>
      <c r="V21">
        <v>61.583300000000001</v>
      </c>
      <c r="W21">
        <v>38.6098</v>
      </c>
      <c r="X21">
        <v>33.430900000000001</v>
      </c>
      <c r="Y21">
        <v>9.7295999999999996</v>
      </c>
      <c r="Z21">
        <v>7.8094000000000001</v>
      </c>
      <c r="AA21">
        <v>22.4087</v>
      </c>
      <c r="AE21">
        <v>0.24556954549463</v>
      </c>
      <c r="AF21">
        <v>-2.53728327938204E-2</v>
      </c>
      <c r="AG21">
        <v>-0.13292995647648601</v>
      </c>
      <c r="AH21">
        <v>-0.14531901642349199</v>
      </c>
      <c r="AI21">
        <v>-0.30451700887870198</v>
      </c>
      <c r="AJ21">
        <v>9.8877406191568304E-2</v>
      </c>
      <c r="AK21">
        <v>-4.3948643814383702E-2</v>
      </c>
      <c r="AL21">
        <v>7.9719220303599805E-2</v>
      </c>
    </row>
    <row r="22" spans="1:42" x14ac:dyDescent="0.2">
      <c r="A22" s="24">
        <v>38</v>
      </c>
      <c r="B22" s="24">
        <v>75.653400000000005</v>
      </c>
      <c r="C22" s="24">
        <v>318.20170000000002</v>
      </c>
      <c r="D22" s="24">
        <v>55.3872</v>
      </c>
      <c r="E22" s="24">
        <v>53.681199999999997</v>
      </c>
      <c r="F22" s="24">
        <v>16.4664</v>
      </c>
      <c r="G22" s="24">
        <v>15.3269</v>
      </c>
      <c r="H22" s="24"/>
      <c r="I22" s="24"/>
      <c r="J22" s="24"/>
      <c r="K22" s="24">
        <f t="shared" si="0"/>
        <v>0.12666887307447963</v>
      </c>
      <c r="L22" s="24">
        <f t="shared" si="1"/>
        <v>1.9823016462041172E-2</v>
      </c>
      <c r="M22" s="24">
        <f t="shared" si="2"/>
        <v>6.5716817857691623E-2</v>
      </c>
      <c r="N22" s="24">
        <f t="shared" si="3"/>
        <v>-7.0595371813849256E-2</v>
      </c>
      <c r="O22" s="24">
        <f t="shared" si="4"/>
        <v>6.9304024525471235E-3</v>
      </c>
      <c r="P22" s="24">
        <f t="shared" si="5"/>
        <v>-3.3294081213414012E-2</v>
      </c>
      <c r="Q22" s="24">
        <f t="shared" si="6"/>
        <v>1.9208276136582714E-2</v>
      </c>
      <c r="R22">
        <f t="shared" si="7"/>
        <v>2.8683991556066032E-2</v>
      </c>
      <c r="V22">
        <v>56.386699999999998</v>
      </c>
      <c r="W22">
        <v>39.4238</v>
      </c>
      <c r="X22">
        <v>37.546999999999997</v>
      </c>
      <c r="Y22">
        <v>13.5726</v>
      </c>
      <c r="Z22">
        <v>11.181800000000001</v>
      </c>
      <c r="AA22">
        <v>26.13</v>
      </c>
      <c r="AE22">
        <v>0.14046431891343999</v>
      </c>
      <c r="AF22">
        <v>-4.8250310930648696E-3</v>
      </c>
      <c r="AG22">
        <v>-2.6174020915459301E-2</v>
      </c>
      <c r="AH22">
        <v>0.19226310615960701</v>
      </c>
      <c r="AI22">
        <v>-4.1806399825685299E-3</v>
      </c>
      <c r="AJ22">
        <v>0.28136244511219699</v>
      </c>
      <c r="AK22">
        <v>9.6485029699025199E-2</v>
      </c>
      <c r="AL22">
        <v>5.1874793078442297E-2</v>
      </c>
    </row>
    <row r="23" spans="1:42" x14ac:dyDescent="0.2">
      <c r="A23" s="24">
        <v>40</v>
      </c>
      <c r="B23" s="24">
        <v>76.782200000000003</v>
      </c>
      <c r="C23" s="24">
        <v>361.21890000000002</v>
      </c>
      <c r="D23" s="24">
        <v>53.829799999999999</v>
      </c>
      <c r="E23" s="24">
        <v>58.134099999999997</v>
      </c>
      <c r="F23" s="24">
        <v>16.8565</v>
      </c>
      <c r="G23" s="24">
        <v>13.126899999999999</v>
      </c>
      <c r="H23" s="24"/>
      <c r="I23" s="24"/>
      <c r="J23" s="24"/>
      <c r="K23" s="24">
        <f t="shared" si="0"/>
        <v>0.14347953622942666</v>
      </c>
      <c r="L23" s="24">
        <f t="shared" si="1"/>
        <v>0.15769132660542168</v>
      </c>
      <c r="M23" s="24">
        <f t="shared" si="2"/>
        <v>3.5750555397564179E-2</v>
      </c>
      <c r="N23" s="24">
        <f t="shared" si="3"/>
        <v>6.4995118484032811E-3</v>
      </c>
      <c r="O23" s="24">
        <f t="shared" si="4"/>
        <v>3.0785255364946858E-2</v>
      </c>
      <c r="P23" s="24">
        <f t="shared" si="5"/>
        <v>-0.17205358387412753</v>
      </c>
      <c r="Q23" s="24">
        <f t="shared" si="6"/>
        <v>3.3692100261939188E-2</v>
      </c>
      <c r="R23">
        <f t="shared" si="7"/>
        <v>4.8481095841624709E-2</v>
      </c>
      <c r="V23">
        <v>52.706699999999998</v>
      </c>
      <c r="W23">
        <v>46.253</v>
      </c>
      <c r="X23">
        <v>43.7348</v>
      </c>
      <c r="Y23">
        <v>13.334</v>
      </c>
      <c r="Z23">
        <v>8.8445999999999998</v>
      </c>
      <c r="AA23">
        <v>23.365300000000001</v>
      </c>
      <c r="AE23">
        <v>6.6033492253935594E-2</v>
      </c>
      <c r="AF23">
        <v>0.16756446199636901</v>
      </c>
      <c r="AG23">
        <v>0.134313911366196</v>
      </c>
      <c r="AH23">
        <v>0.171303674869384</v>
      </c>
      <c r="AI23">
        <v>-0.21232503607557199</v>
      </c>
      <c r="AJ23">
        <v>0.145787138874091</v>
      </c>
      <c r="AK23">
        <v>7.8779607214067598E-2</v>
      </c>
      <c r="AL23">
        <v>6.0255538766820799E-2</v>
      </c>
    </row>
    <row r="24" spans="1:42" x14ac:dyDescent="0.2">
      <c r="A24" s="24">
        <v>42</v>
      </c>
      <c r="B24" s="24">
        <v>67.908000000000001</v>
      </c>
      <c r="C24" s="24">
        <v>323.55360000000002</v>
      </c>
      <c r="D24" s="24">
        <v>56.597900000000003</v>
      </c>
      <c r="E24" s="24">
        <v>53.431199999999997</v>
      </c>
      <c r="F24" s="24">
        <v>16.798200000000001</v>
      </c>
      <c r="G24" s="24">
        <v>14.513999999999999</v>
      </c>
      <c r="H24" s="24"/>
      <c r="I24" s="24"/>
      <c r="J24" s="24"/>
      <c r="K24" s="24">
        <f t="shared" si="0"/>
        <v>1.1320440756684556E-2</v>
      </c>
      <c r="L24" s="24">
        <f t="shared" si="1"/>
        <v>3.697563004582529E-2</v>
      </c>
      <c r="M24" s="24">
        <f t="shared" si="2"/>
        <v>8.9012152364225799E-2</v>
      </c>
      <c r="N24" s="24">
        <f t="shared" si="3"/>
        <v>-7.4923724329190519E-2</v>
      </c>
      <c r="O24" s="24">
        <f t="shared" si="4"/>
        <v>2.7220174809210167E-2</v>
      </c>
      <c r="P24" s="24">
        <f t="shared" si="5"/>
        <v>-8.4565717446547686E-2</v>
      </c>
      <c r="Q24" s="24">
        <f t="shared" si="6"/>
        <v>8.3982603336793299E-4</v>
      </c>
      <c r="R24">
        <f t="shared" si="7"/>
        <v>2.7640636732520832E-2</v>
      </c>
      <c r="V24">
        <v>50.713299999999997</v>
      </c>
      <c r="W24">
        <v>42.1494</v>
      </c>
      <c r="X24">
        <v>39.541400000000003</v>
      </c>
      <c r="Y24">
        <v>11.4016</v>
      </c>
      <c r="Z24">
        <v>10.8504</v>
      </c>
      <c r="AA24">
        <v>18.0929</v>
      </c>
      <c r="AE24">
        <v>2.57154460954966E-2</v>
      </c>
      <c r="AF24">
        <v>6.3977288704943999E-2</v>
      </c>
      <c r="AG24">
        <v>2.5553108620487999E-2</v>
      </c>
      <c r="AH24">
        <v>1.5551206982730699E-3</v>
      </c>
      <c r="AI24">
        <v>-3.3694183053431602E-2</v>
      </c>
      <c r="AJ24">
        <v>-0.112760712469558</v>
      </c>
      <c r="AK24">
        <v>-4.9423219006312401E-3</v>
      </c>
      <c r="AL24">
        <v>2.5241153151250501E-2</v>
      </c>
    </row>
    <row r="25" spans="1:42" x14ac:dyDescent="0.2">
      <c r="A25" s="24">
        <v>44</v>
      </c>
      <c r="B25" s="24">
        <v>65.644199999999998</v>
      </c>
      <c r="C25" s="24">
        <v>287.73390000000001</v>
      </c>
      <c r="D25" s="24">
        <v>59.689399999999999</v>
      </c>
      <c r="E25" s="24">
        <v>55.773600000000002</v>
      </c>
      <c r="F25" s="24">
        <v>16.722000000000001</v>
      </c>
      <c r="G25" s="24">
        <v>14.1226</v>
      </c>
      <c r="H25" s="24"/>
      <c r="I25" s="24"/>
      <c r="J25" s="24"/>
      <c r="K25" s="24">
        <f t="shared" si="0"/>
        <v>-2.2393219103493713E-2</v>
      </c>
      <c r="L25" s="24">
        <f t="shared" si="1"/>
        <v>-7.782499642086356E-2</v>
      </c>
      <c r="M25" s="24">
        <f t="shared" si="2"/>
        <v>0.14849635706146722</v>
      </c>
      <c r="N25" s="24">
        <f t="shared" si="3"/>
        <v>-3.4368792601448886E-2</v>
      </c>
      <c r="O25" s="24">
        <f t="shared" si="4"/>
        <v>2.2560498336703479E-2</v>
      </c>
      <c r="P25" s="24">
        <f t="shared" si="5"/>
        <v>-0.10925229441991274</v>
      </c>
      <c r="Q25" s="24">
        <f t="shared" si="6"/>
        <v>-1.2130407857924701E-2</v>
      </c>
      <c r="R25">
        <f t="shared" si="7"/>
        <v>3.7127136278626342E-2</v>
      </c>
      <c r="V25">
        <v>51.31</v>
      </c>
      <c r="W25">
        <v>42.231699999999996</v>
      </c>
      <c r="X25">
        <v>37.475099999999998</v>
      </c>
      <c r="Y25">
        <v>12.0974</v>
      </c>
      <c r="Z25">
        <v>14.222899999999999</v>
      </c>
      <c r="AA25">
        <v>20.7059</v>
      </c>
      <c r="AE25">
        <v>3.7784161929118001E-2</v>
      </c>
      <c r="AF25">
        <v>6.6054787574688606E-2</v>
      </c>
      <c r="AG25">
        <v>-2.8038832695259999E-2</v>
      </c>
      <c r="AH25">
        <v>6.2676546900021807E-2</v>
      </c>
      <c r="AI25">
        <v>0.26665109155877598</v>
      </c>
      <c r="AJ25">
        <v>1.53755320416621E-2</v>
      </c>
      <c r="AK25">
        <v>7.0083881218167804E-2</v>
      </c>
      <c r="AL25">
        <v>4.17828165238152E-2</v>
      </c>
    </row>
    <row r="26" spans="1:42" x14ac:dyDescent="0.2">
      <c r="A26" s="24">
        <v>46</v>
      </c>
      <c r="B26" s="24">
        <v>54.549100000000003</v>
      </c>
      <c r="C26" s="24">
        <v>281.43779999999998</v>
      </c>
      <c r="D26" s="24">
        <v>45.963799999999999</v>
      </c>
      <c r="E26" s="24">
        <v>63.079700000000003</v>
      </c>
      <c r="F26" s="24">
        <v>16.286999999999999</v>
      </c>
      <c r="G26" s="24">
        <v>15.935499999999999</v>
      </c>
      <c r="H26" s="24"/>
      <c r="I26" s="24"/>
      <c r="J26" s="24"/>
      <c r="K26" s="24">
        <f t="shared" si="0"/>
        <v>-0.18762708583848053</v>
      </c>
      <c r="L26" s="24">
        <f t="shared" si="1"/>
        <v>-9.8003731147757484E-2</v>
      </c>
      <c r="M26" s="24">
        <f t="shared" si="2"/>
        <v>-0.11560081259483482</v>
      </c>
      <c r="N26" s="24">
        <f t="shared" si="3"/>
        <v>9.2124712647890489E-2</v>
      </c>
      <c r="O26" s="24">
        <f t="shared" si="4"/>
        <v>-4.0400169591025435E-3</v>
      </c>
      <c r="P26" s="24">
        <f t="shared" si="5"/>
        <v>5.0918430226360315E-3</v>
      </c>
      <c r="Q26" s="24">
        <f t="shared" si="6"/>
        <v>-5.1342515144941481E-2</v>
      </c>
      <c r="R26">
        <f t="shared" si="7"/>
        <v>4.1184580709334534E-2</v>
      </c>
      <c r="V26">
        <v>44.395000000000003</v>
      </c>
      <c r="W26">
        <v>52.8262</v>
      </c>
      <c r="X26">
        <v>41.768000000000001</v>
      </c>
      <c r="Y26">
        <v>11.815099999999999</v>
      </c>
      <c r="Z26">
        <v>14.085000000000001</v>
      </c>
      <c r="AA26">
        <v>23.662500000000001</v>
      </c>
      <c r="AE26">
        <v>-0.102077024579162</v>
      </c>
      <c r="AF26">
        <v>0.33349174717991498</v>
      </c>
      <c r="AG26">
        <v>8.3302620566306204E-2</v>
      </c>
      <c r="AH26">
        <v>3.7878359753206997E-2</v>
      </c>
      <c r="AI26">
        <v>0.25437010909205299</v>
      </c>
      <c r="AJ26">
        <v>0.160361226845287</v>
      </c>
      <c r="AK26">
        <v>0.127887839809601</v>
      </c>
      <c r="AL26">
        <v>6.3848424455290001E-2</v>
      </c>
    </row>
    <row r="27" spans="1:42" x14ac:dyDescent="0.2">
      <c r="A27" s="24">
        <v>48</v>
      </c>
      <c r="B27" s="24">
        <v>64.420199999999994</v>
      </c>
      <c r="C27" s="24">
        <v>299.6223</v>
      </c>
      <c r="D27" s="24">
        <v>50.323399999999999</v>
      </c>
      <c r="E27" s="24">
        <v>62.364100000000001</v>
      </c>
      <c r="F27" s="24">
        <v>22.434999999999999</v>
      </c>
      <c r="G27" s="24">
        <v>17.234400000000001</v>
      </c>
      <c r="H27" s="24"/>
      <c r="I27" s="24"/>
      <c r="J27" s="24"/>
      <c r="K27" s="24">
        <f t="shared" si="0"/>
        <v>-4.0621649030544806E-2</v>
      </c>
      <c r="L27" s="24">
        <f t="shared" si="1"/>
        <v>-3.972317625803188E-2</v>
      </c>
      <c r="M27" s="24">
        <f t="shared" si="2"/>
        <v>-3.1716827863120758E-2</v>
      </c>
      <c r="N27" s="24">
        <f t="shared" si="3"/>
        <v>7.9735236407977611E-2</v>
      </c>
      <c r="O27" s="24">
        <f t="shared" si="4"/>
        <v>0.37191393255495392</v>
      </c>
      <c r="P27" s="24">
        <f t="shared" si="5"/>
        <v>8.7016714843545548E-2</v>
      </c>
      <c r="Q27" s="24">
        <f t="shared" si="6"/>
        <v>7.1100705109129941E-2</v>
      </c>
      <c r="R27">
        <f t="shared" si="7"/>
        <v>6.4846417142168392E-2</v>
      </c>
      <c r="V27">
        <v>41.954999999999998</v>
      </c>
      <c r="W27">
        <v>47.3902</v>
      </c>
      <c r="X27">
        <v>29.7182</v>
      </c>
      <c r="Y27">
        <v>9.6242999999999999</v>
      </c>
      <c r="Z27">
        <v>14.5601</v>
      </c>
      <c r="AA27">
        <v>18.9133</v>
      </c>
      <c r="AE27">
        <v>-0.151427898777312</v>
      </c>
      <c r="AF27">
        <v>0.196270801178309</v>
      </c>
      <c r="AG27">
        <v>-0.22922323456920099</v>
      </c>
      <c r="AH27">
        <v>-0.15456892470035899</v>
      </c>
      <c r="AI27">
        <v>0.29668116616196</v>
      </c>
      <c r="AJ27">
        <v>-7.2529952807481493E-2</v>
      </c>
      <c r="AK27">
        <v>-1.91330072523473E-2</v>
      </c>
      <c r="AL27">
        <v>8.73634851798403E-2</v>
      </c>
    </row>
    <row r="28" spans="1:42" x14ac:dyDescent="0.2">
      <c r="A28" s="24">
        <v>50</v>
      </c>
      <c r="B28" s="24">
        <v>62.736199999999997</v>
      </c>
      <c r="C28" s="24">
        <v>271.9828</v>
      </c>
      <c r="D28" s="24">
        <v>54.670200000000001</v>
      </c>
      <c r="E28" s="24">
        <v>63.068800000000003</v>
      </c>
      <c r="F28" s="24">
        <v>14.910299999999999</v>
      </c>
      <c r="G28" s="24">
        <v>14.5183</v>
      </c>
      <c r="H28" s="24"/>
      <c r="I28" s="24"/>
      <c r="J28" s="24"/>
      <c r="K28" s="24">
        <f t="shared" si="0"/>
        <v>-6.5700632688350274E-2</v>
      </c>
      <c r="L28" s="24">
        <f t="shared" si="1"/>
        <v>-0.12830660703009433</v>
      </c>
      <c r="M28" s="24">
        <f t="shared" si="2"/>
        <v>5.192086936410531E-2</v>
      </c>
      <c r="N28" s="24">
        <f t="shared" si="3"/>
        <v>9.1935996478221621E-2</v>
      </c>
      <c r="O28" s="24">
        <f t="shared" si="4"/>
        <v>-8.8226061574587483E-2</v>
      </c>
      <c r="P28" s="24">
        <f t="shared" si="5"/>
        <v>-8.4294505691347166E-2</v>
      </c>
      <c r="Q28" s="24">
        <f t="shared" si="6"/>
        <v>-3.711182352367539E-2</v>
      </c>
      <c r="R28">
        <f t="shared" si="7"/>
        <v>3.5848216890285979E-2</v>
      </c>
      <c r="V28">
        <v>46.1233</v>
      </c>
      <c r="W28">
        <v>52</v>
      </c>
      <c r="X28">
        <v>43.375700000000002</v>
      </c>
      <c r="Y28">
        <v>12.602399999999999</v>
      </c>
      <c r="Z28">
        <v>10.1114</v>
      </c>
      <c r="AA28">
        <v>24.216699999999999</v>
      </c>
      <c r="AE28">
        <v>-6.7120829547743399E-2</v>
      </c>
      <c r="AF28">
        <v>0.31263598088364503</v>
      </c>
      <c r="AG28">
        <v>0.12500022694162799</v>
      </c>
      <c r="AH28">
        <v>0.107037455540268</v>
      </c>
      <c r="AI28">
        <v>-9.950742484392E-2</v>
      </c>
      <c r="AJ28">
        <v>0.18753807594904401</v>
      </c>
      <c r="AK28">
        <v>9.4263914153820294E-2</v>
      </c>
      <c r="AL28">
        <v>6.3531273240400907E-2</v>
      </c>
    </row>
    <row r="29" spans="1:42" x14ac:dyDescent="0.2">
      <c r="A29" s="24">
        <v>52</v>
      </c>
      <c r="B29" s="24">
        <v>64.920199999999994</v>
      </c>
      <c r="C29" s="24">
        <v>313.46350000000001</v>
      </c>
      <c r="D29" s="24">
        <v>49.142600000000002</v>
      </c>
      <c r="E29" s="24">
        <v>58.058</v>
      </c>
      <c r="F29" s="24">
        <v>14.627800000000001</v>
      </c>
      <c r="G29" s="24">
        <v>14.114000000000001</v>
      </c>
      <c r="H29" s="24"/>
      <c r="I29" s="24"/>
      <c r="J29" s="24"/>
      <c r="K29" s="24">
        <f t="shared" si="0"/>
        <v>-3.3175394975376894E-2</v>
      </c>
      <c r="L29" s="24">
        <f t="shared" si="1"/>
        <v>4.6372854725447304E-3</v>
      </c>
      <c r="M29" s="24">
        <f t="shared" si="2"/>
        <v>-5.4436850152139886E-2</v>
      </c>
      <c r="N29" s="24">
        <f t="shared" si="3"/>
        <v>5.1819613427334559E-3</v>
      </c>
      <c r="O29" s="24">
        <f t="shared" si="4"/>
        <v>-0.10550110886439239</v>
      </c>
      <c r="P29" s="24">
        <f t="shared" si="5"/>
        <v>-0.10979471793031369</v>
      </c>
      <c r="Q29" s="24">
        <f t="shared" si="6"/>
        <v>-4.884813751782411E-2</v>
      </c>
      <c r="R29">
        <f t="shared" si="7"/>
        <v>2.0801326439614569E-2</v>
      </c>
      <c r="V29">
        <v>44.44</v>
      </c>
      <c r="W29">
        <v>41.368899999999996</v>
      </c>
      <c r="X29">
        <v>32.326000000000001</v>
      </c>
      <c r="Y29">
        <v>8.1392000000000007</v>
      </c>
      <c r="Z29">
        <v>11.524900000000001</v>
      </c>
      <c r="AA29">
        <v>17.780200000000001</v>
      </c>
      <c r="AE29">
        <v>-0.10116686501403201</v>
      </c>
      <c r="AF29">
        <v>4.4275127491873102E-2</v>
      </c>
      <c r="AG29">
        <v>-0.16158684848624699</v>
      </c>
      <c r="AH29">
        <v>-0.28502513345606001</v>
      </c>
      <c r="AI29">
        <v>2.637487186901E-2</v>
      </c>
      <c r="AJ29">
        <v>-0.128094889147192</v>
      </c>
      <c r="AK29">
        <v>-0.100870622790441</v>
      </c>
      <c r="AL29">
        <v>5.0199368201701601E-2</v>
      </c>
    </row>
    <row r="30" spans="1:42" x14ac:dyDescent="0.2">
      <c r="A30" s="24">
        <v>54</v>
      </c>
      <c r="B30" s="24">
        <v>61.794499999999999</v>
      </c>
      <c r="C30" s="24">
        <v>329.68239999999997</v>
      </c>
      <c r="D30" s="24">
        <v>51.789400000000001</v>
      </c>
      <c r="E30" s="24">
        <v>58.880400000000002</v>
      </c>
      <c r="F30" s="24">
        <v>11.255599999999999</v>
      </c>
      <c r="G30" s="24">
        <v>12.417199999999999</v>
      </c>
      <c r="H30" s="24"/>
      <c r="I30" s="24"/>
      <c r="J30" s="24"/>
      <c r="K30" s="24">
        <f t="shared" si="0"/>
        <v>-7.9724907575853474E-2</v>
      </c>
      <c r="L30" s="24">
        <f t="shared" si="1"/>
        <v>5.6618175334843264E-2</v>
      </c>
      <c r="M30" s="24">
        <f t="shared" si="2"/>
        <v>-3.5092121147280455E-3</v>
      </c>
      <c r="N30" s="24">
        <f t="shared" si="3"/>
        <v>1.9420509777200123E-2</v>
      </c>
      <c r="O30" s="24">
        <f t="shared" si="4"/>
        <v>-0.31171319548626969</v>
      </c>
      <c r="P30" s="24">
        <f t="shared" si="5"/>
        <v>-0.2168161379824495</v>
      </c>
      <c r="Q30" s="24">
        <f t="shared" si="6"/>
        <v>-8.9287461341209559E-2</v>
      </c>
      <c r="R30">
        <f t="shared" si="7"/>
        <v>5.9523664439514019E-2</v>
      </c>
      <c r="V30">
        <v>43.298299999999998</v>
      </c>
      <c r="W30">
        <v>38.3232</v>
      </c>
      <c r="X30">
        <v>34.878500000000003</v>
      </c>
      <c r="Y30">
        <v>8.1709999999999994</v>
      </c>
      <c r="Z30">
        <v>9.3519000000000005</v>
      </c>
      <c r="AA30">
        <v>15.9907</v>
      </c>
      <c r="AE30">
        <v>-0.124258624469781</v>
      </c>
      <c r="AF30">
        <v>-3.2607476488459901E-2</v>
      </c>
      <c r="AG30">
        <v>-9.5384733494016605E-2</v>
      </c>
      <c r="AH30">
        <v>-0.28223171386247597</v>
      </c>
      <c r="AI30">
        <v>-0.16714633842967899</v>
      </c>
      <c r="AJ30">
        <v>-0.215848356255048</v>
      </c>
      <c r="AK30">
        <v>-0.15291287383324301</v>
      </c>
      <c r="AL30">
        <v>3.6281662225955198E-2</v>
      </c>
    </row>
    <row r="31" spans="1:42" x14ac:dyDescent="0.2">
      <c r="A31" s="24">
        <v>56</v>
      </c>
      <c r="B31" s="24">
        <v>66.598200000000006</v>
      </c>
      <c r="C31" s="24">
        <v>334.93560000000002</v>
      </c>
      <c r="D31" s="24">
        <v>49.0809</v>
      </c>
      <c r="E31" s="24">
        <v>60.505400000000002</v>
      </c>
      <c r="F31" s="24">
        <v>16.497800000000002</v>
      </c>
      <c r="G31" s="24">
        <v>20.4925</v>
      </c>
      <c r="H31" s="24"/>
      <c r="I31" s="24"/>
      <c r="J31" s="24"/>
      <c r="K31" s="24">
        <f t="shared" si="0"/>
        <v>-8.1857663662332283E-3</v>
      </c>
      <c r="L31" s="24">
        <f t="shared" si="1"/>
        <v>7.3454459584985379E-2</v>
      </c>
      <c r="M31" s="24">
        <f t="shared" si="2"/>
        <v>-5.5624032888617295E-2</v>
      </c>
      <c r="N31" s="24">
        <f t="shared" si="3"/>
        <v>4.7554801126918365E-2</v>
      </c>
      <c r="O31" s="24">
        <f t="shared" si="4"/>
        <v>8.8505316026352681E-3</v>
      </c>
      <c r="P31" s="24">
        <f t="shared" si="5"/>
        <v>0.29251323103394117</v>
      </c>
      <c r="Q31" s="24">
        <f t="shared" si="6"/>
        <v>5.976053734893827E-2</v>
      </c>
      <c r="R31">
        <f t="shared" si="7"/>
        <v>5.0010814778106268E-2</v>
      </c>
      <c r="V31">
        <v>40.081699999999998</v>
      </c>
      <c r="W31">
        <v>24.253</v>
      </c>
      <c r="X31">
        <v>37.486199999999997</v>
      </c>
      <c r="Y31">
        <v>13.4453</v>
      </c>
      <c r="Z31">
        <v>13.6364</v>
      </c>
      <c r="AA31">
        <v>17.727599999999999</v>
      </c>
      <c r="AE31">
        <v>-0.18931683018525999</v>
      </c>
      <c r="AF31">
        <v>-0.387781529915942</v>
      </c>
      <c r="AG31">
        <v>-2.7750941029671902E-2</v>
      </c>
      <c r="AH31">
        <v>0.18108064344692801</v>
      </c>
      <c r="AI31">
        <v>0.21441906678188699</v>
      </c>
      <c r="AJ31">
        <v>-0.13067428695097699</v>
      </c>
      <c r="AK31">
        <v>-5.6670646308839299E-2</v>
      </c>
      <c r="AL31">
        <v>9.3729686482977997E-2</v>
      </c>
    </row>
    <row r="32" spans="1:42" x14ac:dyDescent="0.2">
      <c r="A32" s="24">
        <v>58</v>
      </c>
      <c r="B32" s="25">
        <v>70.745400000000004</v>
      </c>
      <c r="C32" s="25">
        <v>272.7167</v>
      </c>
      <c r="D32" s="25">
        <v>48.812800000000003</v>
      </c>
      <c r="E32" s="25">
        <v>61.7699</v>
      </c>
      <c r="F32" s="25">
        <v>20.811699999999998</v>
      </c>
      <c r="G32" s="25">
        <v>16.217199999999998</v>
      </c>
      <c r="H32" s="24"/>
      <c r="I32" s="24"/>
      <c r="J32" s="24"/>
      <c r="K32" s="25">
        <f t="shared" si="0"/>
        <v>5.3576443268951432E-2</v>
      </c>
      <c r="L32" s="25">
        <f t="shared" si="1"/>
        <v>-0.12595448850972973</v>
      </c>
      <c r="M32" s="25">
        <f t="shared" si="2"/>
        <v>-6.0782601634963809E-2</v>
      </c>
      <c r="N32" s="25">
        <f t="shared" si="3"/>
        <v>6.9447608149514478E-2</v>
      </c>
      <c r="O32" s="25">
        <f t="shared" si="4"/>
        <v>0.27264814754419137</v>
      </c>
      <c r="P32" s="25">
        <f t="shared" si="5"/>
        <v>2.2859366613328231E-2</v>
      </c>
      <c r="Q32" s="24">
        <f t="shared" si="6"/>
        <v>3.8632412571881998E-2</v>
      </c>
      <c r="R32">
        <f t="shared" si="7"/>
        <v>5.5724694281440161E-2</v>
      </c>
      <c r="V32">
        <v>44.115000000000002</v>
      </c>
      <c r="W32">
        <v>51.667700000000004</v>
      </c>
      <c r="X32">
        <v>37.198900000000002</v>
      </c>
      <c r="Y32">
        <v>11.002000000000001</v>
      </c>
      <c r="Z32">
        <v>15.0381</v>
      </c>
      <c r="AA32">
        <v>19.123799999999999</v>
      </c>
      <c r="AE32">
        <v>-0.107740239651081</v>
      </c>
      <c r="AF32">
        <v>0.30424773210580602</v>
      </c>
      <c r="AG32">
        <v>-3.5202407293048001E-2</v>
      </c>
      <c r="AH32">
        <v>-3.3547095326761103E-2</v>
      </c>
      <c r="AI32">
        <v>0.33925048899802701</v>
      </c>
      <c r="AJ32">
        <v>-6.2207457794235602E-2</v>
      </c>
      <c r="AK32">
        <v>6.7466836839784494E-2</v>
      </c>
      <c r="AL32">
        <v>8.1279205308474003E-2</v>
      </c>
    </row>
    <row r="33" spans="1:38" x14ac:dyDescent="0.2">
      <c r="A33" s="24">
        <v>60</v>
      </c>
      <c r="B33" s="24">
        <v>71.0184</v>
      </c>
      <c r="C33" s="24">
        <v>319.3519</v>
      </c>
      <c r="D33" s="24">
        <v>51.1128</v>
      </c>
      <c r="E33" s="24">
        <v>59.775399999999998</v>
      </c>
      <c r="F33" s="24">
        <v>12.515700000000001</v>
      </c>
      <c r="G33" s="24">
        <v>16.9054</v>
      </c>
      <c r="H33" s="24"/>
      <c r="I33" s="24"/>
      <c r="J33" s="24"/>
      <c r="K33" s="24">
        <f t="shared" si="0"/>
        <v>5.7642097983073057E-2</v>
      </c>
      <c r="L33" s="24">
        <f t="shared" si="1"/>
        <v>2.3509358909409063E-2</v>
      </c>
      <c r="M33" s="24">
        <f t="shared" si="2"/>
        <v>-1.6527815672274099E-2</v>
      </c>
      <c r="N33" s="24">
        <f t="shared" si="3"/>
        <v>3.4916011782121795E-2</v>
      </c>
      <c r="O33" s="24">
        <f t="shared" si="4"/>
        <v>-0.23465731198225814</v>
      </c>
      <c r="P33" s="24">
        <f t="shared" si="5"/>
        <v>6.6265861945647903E-2</v>
      </c>
      <c r="Q33" s="24">
        <f t="shared" si="6"/>
        <v>-1.1475299505713405E-2</v>
      </c>
      <c r="R33">
        <f t="shared" si="7"/>
        <v>4.6199827387682989E-2</v>
      </c>
      <c r="V33">
        <v>53.25</v>
      </c>
      <c r="W33">
        <v>48.158499999999997</v>
      </c>
      <c r="X33">
        <v>28.127099999999999</v>
      </c>
      <c r="Y33">
        <v>12.327999999999999</v>
      </c>
      <c r="Z33">
        <v>8.4663000000000004</v>
      </c>
      <c r="AA33">
        <v>16.368400000000001</v>
      </c>
      <c r="AE33">
        <v>7.7022152070269495E-2</v>
      </c>
      <c r="AF33">
        <v>0.21566499779586501</v>
      </c>
      <c r="AG33">
        <v>-0.27049030025544601</v>
      </c>
      <c r="AH33">
        <v>8.2933231122676601E-2</v>
      </c>
      <c r="AI33">
        <v>-0.246015359985371</v>
      </c>
      <c r="AJ33">
        <v>-0.197326710808478</v>
      </c>
      <c r="AK33">
        <v>-5.63686650100804E-2</v>
      </c>
      <c r="AL33">
        <v>8.4238462378667806E-2</v>
      </c>
    </row>
    <row r="34" spans="1:38" x14ac:dyDescent="0.2">
      <c r="A34" s="24">
        <v>62</v>
      </c>
      <c r="B34" s="24">
        <v>61.908000000000001</v>
      </c>
      <c r="C34" s="24">
        <v>264.33909999999997</v>
      </c>
      <c r="D34" s="24">
        <v>44.659599999999998</v>
      </c>
      <c r="E34" s="24">
        <v>64.559799999999996</v>
      </c>
      <c r="F34" s="24">
        <v>14.722</v>
      </c>
      <c r="G34" s="24">
        <v>16.3462</v>
      </c>
      <c r="H34" s="24"/>
      <c r="I34" s="24"/>
      <c r="J34" s="24"/>
      <c r="K34" s="24">
        <f t="shared" si="0"/>
        <v>-7.803460790533033E-2</v>
      </c>
      <c r="L34" s="24">
        <f t="shared" si="1"/>
        <v>-0.15280434287164052</v>
      </c>
      <c r="M34" s="24">
        <f t="shared" si="2"/>
        <v>-0.14069520035680877</v>
      </c>
      <c r="N34" s="24">
        <f t="shared" si="3"/>
        <v>0.11775029087971682</v>
      </c>
      <c r="O34" s="24">
        <f t="shared" si="4"/>
        <v>-9.9740721414128278E-2</v>
      </c>
      <c r="P34" s="24">
        <f t="shared" si="5"/>
        <v>3.0995719269342876E-2</v>
      </c>
      <c r="Q34" s="24">
        <f t="shared" si="6"/>
        <v>-5.3754810399808034E-2</v>
      </c>
      <c r="R34">
        <f t="shared" si="7"/>
        <v>4.3462744932333264E-2</v>
      </c>
      <c r="V34">
        <v>38.174999999999997</v>
      </c>
      <c r="W34">
        <v>31.8963</v>
      </c>
      <c r="X34">
        <v>28.8508</v>
      </c>
      <c r="Y34">
        <v>9.3180999999999994</v>
      </c>
      <c r="Z34">
        <v>5.8533999999999997</v>
      </c>
      <c r="AA34">
        <v>18.442699999999999</v>
      </c>
      <c r="AE34">
        <v>-0.22788130224821501</v>
      </c>
      <c r="AF34">
        <v>-0.19484171082578899</v>
      </c>
      <c r="AG34">
        <v>-0.25172028238282002</v>
      </c>
      <c r="AH34">
        <v>-0.18146656871153399</v>
      </c>
      <c r="AI34">
        <v>-0.478712815295746</v>
      </c>
      <c r="AJ34">
        <v>-9.5607226694576899E-2</v>
      </c>
      <c r="AK34">
        <v>-0.238371651026447</v>
      </c>
      <c r="AL34">
        <v>5.2778415272675502E-2</v>
      </c>
    </row>
    <row r="35" spans="1:38" x14ac:dyDescent="0.2">
      <c r="A35" s="24">
        <v>64</v>
      </c>
      <c r="B35" s="24">
        <v>59.2393</v>
      </c>
      <c r="C35" s="24">
        <v>275.70819999999998</v>
      </c>
      <c r="D35" s="24">
        <v>44.5745</v>
      </c>
      <c r="E35" s="24">
        <v>52.039900000000003</v>
      </c>
      <c r="F35" s="24">
        <v>15.825100000000001</v>
      </c>
      <c r="G35" s="24">
        <v>17.3398</v>
      </c>
      <c r="H35" s="24"/>
      <c r="I35" s="24"/>
      <c r="J35" s="24"/>
      <c r="K35" s="24">
        <f t="shared" si="0"/>
        <v>-0.11777824429938354</v>
      </c>
      <c r="L35" s="24">
        <f t="shared" si="1"/>
        <v>-0.11636685728794126</v>
      </c>
      <c r="M35" s="24">
        <f t="shared" si="2"/>
        <v>-0.14233262743742822</v>
      </c>
      <c r="N35" s="24">
        <f t="shared" si="3"/>
        <v>-9.9011871747567648E-2</v>
      </c>
      <c r="O35" s="24">
        <f t="shared" si="4"/>
        <v>-3.2285483660557002E-2</v>
      </c>
      <c r="P35" s="24">
        <f t="shared" si="5"/>
        <v>9.3664556471017874E-2</v>
      </c>
      <c r="Q35" s="24">
        <f t="shared" si="6"/>
        <v>-6.9018421326976623E-2</v>
      </c>
      <c r="R35">
        <f t="shared" si="7"/>
        <v>3.5920762141513699E-2</v>
      </c>
      <c r="V35">
        <v>43.23</v>
      </c>
      <c r="W35">
        <v>46.795699999999997</v>
      </c>
      <c r="X35">
        <v>23.9392</v>
      </c>
      <c r="Y35">
        <v>9.3995999999999995</v>
      </c>
      <c r="Z35">
        <v>9.9207999999999998</v>
      </c>
      <c r="AA35">
        <v>18.628499999999999</v>
      </c>
      <c r="AE35">
        <v>-0.125640044431967</v>
      </c>
      <c r="AF35">
        <v>0.18126383789686101</v>
      </c>
      <c r="AG35">
        <v>-0.37910845397766402</v>
      </c>
      <c r="AH35">
        <v>-0.17430733296068199</v>
      </c>
      <c r="AI35">
        <v>-0.11648171968190001</v>
      </c>
      <c r="AJ35">
        <v>-8.6495969813526502E-2</v>
      </c>
      <c r="AK35">
        <v>-0.11679494716148001</v>
      </c>
      <c r="AL35">
        <v>7.3473680460984306E-2</v>
      </c>
    </row>
    <row r="36" spans="1:38" x14ac:dyDescent="0.2">
      <c r="A36" s="24">
        <v>66</v>
      </c>
      <c r="B36" s="24">
        <v>56.7117</v>
      </c>
      <c r="C36" s="24">
        <v>247.47640000000001</v>
      </c>
      <c r="D36" s="24">
        <v>52.363799999999998</v>
      </c>
      <c r="E36" s="24">
        <v>67.324299999999994</v>
      </c>
      <c r="F36" s="24">
        <v>20.363199999999999</v>
      </c>
      <c r="G36" s="24">
        <v>18.608599999999999</v>
      </c>
      <c r="H36" s="24"/>
      <c r="I36" s="24"/>
      <c r="J36" s="24"/>
      <c r="K36" s="24">
        <f t="shared" si="0"/>
        <v>-0.15542054779906833</v>
      </c>
      <c r="L36" s="24">
        <f t="shared" si="1"/>
        <v>-0.20684858455763536</v>
      </c>
      <c r="M36" s="24">
        <f t="shared" si="2"/>
        <v>7.542939649171466E-3</v>
      </c>
      <c r="N36" s="24">
        <f t="shared" si="3"/>
        <v>0.16561321299436055</v>
      </c>
      <c r="O36" s="24">
        <f t="shared" si="4"/>
        <v>0.24522209901506745</v>
      </c>
      <c r="P36" s="24">
        <f t="shared" si="5"/>
        <v>0.17369094600552382</v>
      </c>
      <c r="Q36" s="24">
        <f t="shared" si="6"/>
        <v>3.8300010884569934E-2</v>
      </c>
      <c r="R36">
        <f t="shared" si="7"/>
        <v>7.6578411543468852E-2</v>
      </c>
      <c r="V36">
        <v>39.621699999999997</v>
      </c>
      <c r="W36">
        <v>25.7134</v>
      </c>
      <c r="X36">
        <v>28.950299999999999</v>
      </c>
      <c r="Y36">
        <v>8.0577000000000005</v>
      </c>
      <c r="Z36">
        <v>9.1994000000000007</v>
      </c>
      <c r="AA36">
        <v>23.461300000000001</v>
      </c>
      <c r="AE36">
        <v>-0.19862068351769799</v>
      </c>
      <c r="AF36">
        <v>-0.35091665325281701</v>
      </c>
      <c r="AG36">
        <v>-0.249139631866962</v>
      </c>
      <c r="AH36">
        <v>-0.29218436920691199</v>
      </c>
      <c r="AI36">
        <v>-0.18072755544327801</v>
      </c>
      <c r="AJ36">
        <v>0.150494785055904</v>
      </c>
      <c r="AK36">
        <v>-0.186849018038627</v>
      </c>
      <c r="AL36">
        <v>7.2081142147899901E-2</v>
      </c>
    </row>
    <row r="37" spans="1:38" x14ac:dyDescent="0.2">
      <c r="A37" s="24">
        <v>68</v>
      </c>
      <c r="B37" s="24">
        <v>55.7883</v>
      </c>
      <c r="C37" s="24">
        <v>291.30040000000002</v>
      </c>
      <c r="D37" s="24">
        <v>42.974499999999999</v>
      </c>
      <c r="E37" s="24">
        <v>57.009099999999997</v>
      </c>
      <c r="F37" s="24">
        <v>11.3543</v>
      </c>
      <c r="G37" s="24">
        <v>16.765599999999999</v>
      </c>
      <c r="H37" s="24"/>
      <c r="I37" s="24"/>
      <c r="J37" s="24"/>
      <c r="K37" s="24">
        <f t="shared" si="0"/>
        <v>-0.16917228978815244</v>
      </c>
      <c r="L37" s="24">
        <f t="shared" si="1"/>
        <v>-6.6394514471169744E-2</v>
      </c>
      <c r="M37" s="24">
        <f t="shared" si="2"/>
        <v>-0.17311856549842983</v>
      </c>
      <c r="N37" s="24">
        <f t="shared" si="3"/>
        <v>-1.2978074470632426E-2</v>
      </c>
      <c r="O37" s="24">
        <f t="shared" si="4"/>
        <v>-0.30567763029156608</v>
      </c>
      <c r="P37" s="24">
        <f t="shared" si="5"/>
        <v>5.7448326276571586E-2</v>
      </c>
      <c r="Q37" s="24">
        <f t="shared" si="6"/>
        <v>-0.11164879137389649</v>
      </c>
      <c r="R37">
        <f t="shared" si="7"/>
        <v>5.3264237997103968E-2</v>
      </c>
      <c r="V37">
        <v>46.9617</v>
      </c>
      <c r="W37">
        <v>34.195099999999996</v>
      </c>
      <c r="X37">
        <v>23.547000000000001</v>
      </c>
      <c r="Y37">
        <v>9.4036000000000008</v>
      </c>
      <c r="Z37">
        <v>9.8943999999999992</v>
      </c>
      <c r="AA37">
        <v>21.529399999999999</v>
      </c>
      <c r="AE37">
        <v>-5.01635455609694E-2</v>
      </c>
      <c r="AF37">
        <v>-0.13681310327087901</v>
      </c>
      <c r="AG37">
        <v>-0.389280626161779</v>
      </c>
      <c r="AH37">
        <v>-0.17395595942689801</v>
      </c>
      <c r="AI37">
        <v>-0.118832828725565</v>
      </c>
      <c r="AJ37">
        <v>5.57583094450258E-2</v>
      </c>
      <c r="AK37">
        <v>-0.13554795895017699</v>
      </c>
      <c r="AL37">
        <v>6.0559894170049498E-2</v>
      </c>
    </row>
    <row r="38" spans="1:38" x14ac:dyDescent="0.2">
      <c r="A38" s="24">
        <v>70</v>
      </c>
      <c r="B38" s="24">
        <v>65.119600000000005</v>
      </c>
      <c r="C38" s="24">
        <v>289.6223</v>
      </c>
      <c r="D38" s="24">
        <v>49.393599999999999</v>
      </c>
      <c r="E38" s="24">
        <v>59.242800000000003</v>
      </c>
      <c r="F38" s="24">
        <v>13.372199999999999</v>
      </c>
      <c r="G38" s="24">
        <v>10.980600000000001</v>
      </c>
      <c r="H38" s="24"/>
      <c r="I38" s="24"/>
      <c r="J38" s="24"/>
      <c r="K38" s="24">
        <f t="shared" si="0"/>
        <v>-3.0205828858175767E-2</v>
      </c>
      <c r="L38" s="24">
        <f t="shared" si="1"/>
        <v>-7.1772754134644137E-2</v>
      </c>
      <c r="M38" s="24">
        <f t="shared" si="2"/>
        <v>-4.9607306118820305E-2</v>
      </c>
      <c r="N38" s="24">
        <f t="shared" si="3"/>
        <v>2.5694889583438841E-2</v>
      </c>
      <c r="O38" s="24">
        <f t="shared" si="4"/>
        <v>-0.18228181462396456</v>
      </c>
      <c r="P38" s="24">
        <f t="shared" si="5"/>
        <v>-0.30742609321989528</v>
      </c>
      <c r="Q38" s="24">
        <f t="shared" si="6"/>
        <v>-0.10259981789534352</v>
      </c>
      <c r="R38">
        <f t="shared" si="7"/>
        <v>4.9585602563062652E-2</v>
      </c>
      <c r="V38">
        <v>51.556699999999999</v>
      </c>
      <c r="W38">
        <v>35.420699999999997</v>
      </c>
      <c r="X38">
        <v>29.110499999999998</v>
      </c>
      <c r="Y38">
        <v>10.534800000000001</v>
      </c>
      <c r="Z38">
        <v>8.6979000000000006</v>
      </c>
      <c r="AA38">
        <v>22.526299999999999</v>
      </c>
      <c r="AE38">
        <v>4.27738589228406E-2</v>
      </c>
      <c r="AF38">
        <v>-0.105875282921436</v>
      </c>
      <c r="AG38">
        <v>-0.2449846548555</v>
      </c>
      <c r="AH38">
        <v>-7.4587524072747005E-2</v>
      </c>
      <c r="AI38">
        <v>-0.22538972155685</v>
      </c>
      <c r="AJ38">
        <v>0.104644272764289</v>
      </c>
      <c r="AK38">
        <v>-8.3903175286567405E-2</v>
      </c>
      <c r="AL38">
        <v>5.7193371372810699E-2</v>
      </c>
    </row>
    <row r="39" spans="1:38" x14ac:dyDescent="0.2">
      <c r="A39" s="24">
        <v>72</v>
      </c>
      <c r="B39" s="24">
        <v>54.368099999999998</v>
      </c>
      <c r="C39" s="24">
        <v>252.721</v>
      </c>
      <c r="D39" s="24">
        <v>50.482999999999997</v>
      </c>
      <c r="E39" s="24">
        <v>53.981900000000003</v>
      </c>
      <c r="F39" s="24">
        <v>11.5022</v>
      </c>
      <c r="G39" s="24">
        <v>17.432300000000001</v>
      </c>
      <c r="H39" s="24"/>
      <c r="I39" s="24"/>
      <c r="J39" s="24"/>
      <c r="K39" s="24">
        <f t="shared" si="0"/>
        <v>-0.1903226298064514</v>
      </c>
      <c r="L39" s="24">
        <f t="shared" si="1"/>
        <v>-0.19003986294446731</v>
      </c>
      <c r="M39" s="24">
        <f t="shared" si="2"/>
        <v>-2.8645930541535903E-2</v>
      </c>
      <c r="N39" s="24">
        <f t="shared" si="3"/>
        <v>-6.5389229408396671E-2</v>
      </c>
      <c r="O39" s="24">
        <f t="shared" si="4"/>
        <v>-0.29663345509099209</v>
      </c>
      <c r="P39" s="24">
        <f t="shared" si="5"/>
        <v>9.9498762832888846E-2</v>
      </c>
      <c r="Q39" s="24">
        <f t="shared" si="6"/>
        <v>-0.1119220574931591</v>
      </c>
      <c r="R39">
        <f t="shared" si="7"/>
        <v>5.7783020097341431E-2</v>
      </c>
      <c r="V39">
        <v>46.416699999999999</v>
      </c>
      <c r="W39">
        <v>28.4085</v>
      </c>
      <c r="X39">
        <v>21.359100000000002</v>
      </c>
      <c r="Y39">
        <v>9.5030000000000001</v>
      </c>
      <c r="Z39">
        <v>7.6158000000000001</v>
      </c>
      <c r="AA39">
        <v>16</v>
      </c>
      <c r="AE39">
        <v>-6.11865891830971E-2</v>
      </c>
      <c r="AF39">
        <v>-0.28288424494359599</v>
      </c>
      <c r="AG39">
        <v>-0.44602640770595198</v>
      </c>
      <c r="AH39">
        <v>-0.16522432711236201</v>
      </c>
      <c r="AI39">
        <v>-0.32175847519891698</v>
      </c>
      <c r="AJ39">
        <v>-0.21539230303118501</v>
      </c>
      <c r="AK39">
        <v>-0.24874539119585101</v>
      </c>
      <c r="AL39">
        <v>5.4369927991591398E-2</v>
      </c>
    </row>
    <row r="40" spans="1:38" x14ac:dyDescent="0.2">
      <c r="A40" s="24">
        <v>74</v>
      </c>
      <c r="B40" s="24">
        <v>57.343600000000002</v>
      </c>
      <c r="C40" s="24">
        <v>283.95710000000003</v>
      </c>
      <c r="D40" s="24">
        <v>46.463799999999999</v>
      </c>
      <c r="E40" s="24">
        <v>60.588799999999999</v>
      </c>
      <c r="F40" s="24">
        <v>17.2422</v>
      </c>
      <c r="G40" s="24">
        <v>15.9742</v>
      </c>
      <c r="H40" s="24"/>
      <c r="I40" s="24"/>
      <c r="J40" s="24"/>
      <c r="K40" s="24">
        <f t="shared" si="0"/>
        <v>-0.14600997192414711</v>
      </c>
      <c r="L40" s="24">
        <f t="shared" si="1"/>
        <v>-8.9929480993302419E-2</v>
      </c>
      <c r="M40" s="24">
        <f t="shared" si="2"/>
        <v>-0.10598020695077183</v>
      </c>
      <c r="N40" s="24">
        <f t="shared" si="3"/>
        <v>4.8998739526036172E-2</v>
      </c>
      <c r="O40" s="24">
        <f t="shared" si="4"/>
        <v>5.4371045593894739E-2</v>
      </c>
      <c r="P40" s="24">
        <f t="shared" si="5"/>
        <v>7.5327488194404258E-3</v>
      </c>
      <c r="Q40" s="24">
        <f t="shared" si="6"/>
        <v>-3.8502854321475002E-2</v>
      </c>
      <c r="R40">
        <f t="shared" si="7"/>
        <v>3.5193294035383856E-2</v>
      </c>
      <c r="V40">
        <v>50.9283</v>
      </c>
      <c r="W40">
        <v>38.628</v>
      </c>
      <c r="X40">
        <v>22.933700000000002</v>
      </c>
      <c r="Y40">
        <v>9.7713999999999999</v>
      </c>
      <c r="Z40">
        <v>12.991199999999999</v>
      </c>
      <c r="AA40">
        <v>20.8916</v>
      </c>
      <c r="AE40">
        <v>3.0063986240005801E-2</v>
      </c>
      <c r="AF40">
        <v>-2.4913410200511101E-2</v>
      </c>
      <c r="AG40">
        <v>-0.40518728909017698</v>
      </c>
      <c r="AH40">
        <v>-0.14164716299544799</v>
      </c>
      <c r="AI40">
        <v>0.15695938666927101</v>
      </c>
      <c r="AJ40">
        <v>2.4481885124606501E-2</v>
      </c>
      <c r="AK40">
        <v>-6.0040434042041999E-2</v>
      </c>
      <c r="AL40">
        <v>7.9450544102284304E-2</v>
      </c>
    </row>
    <row r="41" spans="1:38" x14ac:dyDescent="0.2">
      <c r="A41" s="24">
        <v>76</v>
      </c>
      <c r="B41" s="24">
        <v>65.294499999999999</v>
      </c>
      <c r="C41" s="24">
        <v>284.43349999999998</v>
      </c>
      <c r="D41" s="24">
        <v>50.108499999999999</v>
      </c>
      <c r="E41" s="24">
        <v>62.884099999999997</v>
      </c>
      <c r="F41" s="24">
        <v>13.049300000000001</v>
      </c>
      <c r="G41" s="24">
        <v>16.5032</v>
      </c>
      <c r="H41" s="24"/>
      <c r="I41" s="24"/>
      <c r="J41" s="24"/>
      <c r="K41" s="24">
        <f t="shared" si="0"/>
        <v>-2.7601129189678126E-2</v>
      </c>
      <c r="L41" s="24">
        <f t="shared" si="1"/>
        <v>-8.8402639103260752E-2</v>
      </c>
      <c r="M41" s="24">
        <f t="shared" si="2"/>
        <v>-3.5851764168939038E-2</v>
      </c>
      <c r="N41" s="24">
        <f t="shared" si="3"/>
        <v>8.8738209639887378E-2</v>
      </c>
      <c r="O41" s="24">
        <f t="shared" si="4"/>
        <v>-0.20202734655273627</v>
      </c>
      <c r="P41" s="24">
        <f t="shared" si="5"/>
        <v>4.0898101959221063E-2</v>
      </c>
      <c r="Q41" s="24">
        <f t="shared" si="6"/>
        <v>-3.7374427902584294E-2</v>
      </c>
      <c r="R41">
        <f t="shared" si="7"/>
        <v>4.1570536084193865E-2</v>
      </c>
      <c r="V41">
        <v>50.548299999999998</v>
      </c>
      <c r="W41">
        <v>23.8445</v>
      </c>
      <c r="X41">
        <v>17.480699999999999</v>
      </c>
      <c r="Y41">
        <v>9.7554999999999996</v>
      </c>
      <c r="Z41">
        <v>11.3988</v>
      </c>
      <c r="AA41">
        <v>16.5913</v>
      </c>
      <c r="AE41">
        <v>2.2378194356687399E-2</v>
      </c>
      <c r="AF41">
        <v>-0.39809329526576798</v>
      </c>
      <c r="AG41">
        <v>-0.54661731183361795</v>
      </c>
      <c r="AH41">
        <v>-0.14304387279223901</v>
      </c>
      <c r="AI41">
        <v>1.5144763899076799E-2</v>
      </c>
      <c r="AJ41">
        <v>-0.18639614483008099</v>
      </c>
      <c r="AK41">
        <v>-0.20610461107765701</v>
      </c>
      <c r="AL41">
        <v>9.2795350618817607E-2</v>
      </c>
    </row>
    <row r="42" spans="1:38" x14ac:dyDescent="0.2">
      <c r="A42" s="24">
        <v>78</v>
      </c>
      <c r="B42" s="24">
        <v>68.288300000000007</v>
      </c>
      <c r="C42" s="24">
        <v>217.9614</v>
      </c>
      <c r="D42" s="24">
        <v>47.659599999999998</v>
      </c>
      <c r="E42" s="24">
        <v>60.956499999999998</v>
      </c>
      <c r="F42" s="24">
        <v>14.5336</v>
      </c>
      <c r="G42" s="24">
        <v>14.3011</v>
      </c>
      <c r="H42" s="24"/>
      <c r="I42" s="24"/>
      <c r="J42" s="24"/>
      <c r="K42" s="24">
        <f t="shared" si="0"/>
        <v>1.698406159104535E-2</v>
      </c>
      <c r="L42" s="24">
        <f t="shared" si="1"/>
        <v>-0.3014429136604565</v>
      </c>
      <c r="M42" s="24">
        <f t="shared" si="2"/>
        <v>-8.2971566492430801E-2</v>
      </c>
      <c r="N42" s="24">
        <f t="shared" si="3"/>
        <v>5.5364880405600093E-2</v>
      </c>
      <c r="O42" s="24">
        <f t="shared" si="4"/>
        <v>-0.11126149631465659</v>
      </c>
      <c r="P42" s="24">
        <f t="shared" si="5"/>
        <v>-9.7993852954032151E-2</v>
      </c>
      <c r="Q42" s="24">
        <f t="shared" si="6"/>
        <v>-8.6886814570821758E-2</v>
      </c>
      <c r="R42">
        <f t="shared" si="7"/>
        <v>5.0922111724389027E-2</v>
      </c>
      <c r="V42">
        <v>40.465000000000003</v>
      </c>
      <c r="W42">
        <v>33.579300000000003</v>
      </c>
      <c r="X42">
        <v>22.408799999999999</v>
      </c>
      <c r="Y42">
        <v>12.0656</v>
      </c>
      <c r="Z42">
        <v>10.3666</v>
      </c>
      <c r="AA42">
        <v>18.1981</v>
      </c>
      <c r="AE42">
        <v>-0.181564293267165</v>
      </c>
      <c r="AF42">
        <v>-0.15235774244449701</v>
      </c>
      <c r="AG42">
        <v>-0.418801193168305</v>
      </c>
      <c r="AH42">
        <v>5.9883127306438001E-2</v>
      </c>
      <c r="AI42">
        <v>-7.6780037421819006E-2</v>
      </c>
      <c r="AJ42">
        <v>-0.107601916861988</v>
      </c>
      <c r="AK42">
        <v>-0.146203675976223</v>
      </c>
      <c r="AL42">
        <v>6.4389222714336294E-2</v>
      </c>
    </row>
    <row r="43" spans="1:38" x14ac:dyDescent="0.2">
      <c r="A43" s="24">
        <v>80</v>
      </c>
      <c r="B43" s="26">
        <v>61.862000000000002</v>
      </c>
      <c r="C43" s="26">
        <v>211.43350000000001</v>
      </c>
      <c r="D43" s="26">
        <v>57.616999999999997</v>
      </c>
      <c r="E43" s="26">
        <v>54.070700000000002</v>
      </c>
      <c r="F43" s="26">
        <v>14.1928</v>
      </c>
      <c r="G43" s="26">
        <v>13.911799999999999</v>
      </c>
      <c r="H43" s="24"/>
      <c r="I43" s="24"/>
      <c r="J43" s="24"/>
      <c r="K43" s="26">
        <f t="shared" si="0"/>
        <v>-7.8719663278405766E-2</v>
      </c>
      <c r="L43" s="26">
        <f t="shared" si="1"/>
        <v>-0.32236455760253013</v>
      </c>
      <c r="M43" s="26">
        <f t="shared" si="2"/>
        <v>0.10862087078795489</v>
      </c>
      <c r="N43" s="26">
        <f t="shared" si="3"/>
        <v>-6.3851798594947468E-2</v>
      </c>
      <c r="O43" s="26">
        <f t="shared" si="4"/>
        <v>-0.1321016241601983</v>
      </c>
      <c r="P43" s="26">
        <f t="shared" si="5"/>
        <v>-0.12254797767485752</v>
      </c>
      <c r="Q43" s="24">
        <f t="shared" si="6"/>
        <v>-0.10182745842049738</v>
      </c>
      <c r="R43">
        <f t="shared" si="7"/>
        <v>5.6641297462533123E-2</v>
      </c>
      <c r="V43">
        <v>46.22</v>
      </c>
      <c r="W43">
        <v>29.625</v>
      </c>
      <c r="X43">
        <v>20.326000000000001</v>
      </c>
      <c r="Y43">
        <v>9.0835000000000008</v>
      </c>
      <c r="Z43">
        <v>16.956</v>
      </c>
      <c r="AA43">
        <v>16.216699999999999</v>
      </c>
      <c r="AE43">
        <v>-6.5164997771120101E-2</v>
      </c>
      <c r="AF43">
        <v>-0.25217613589080801</v>
      </c>
      <c r="AG43">
        <v>-0.47282108155452202</v>
      </c>
      <c r="AH43">
        <v>-0.202074626467973</v>
      </c>
      <c r="AI43">
        <v>0.510053217590689</v>
      </c>
      <c r="AJ43">
        <v>-0.20476577253536299</v>
      </c>
      <c r="AK43">
        <v>-0.11449156610484899</v>
      </c>
      <c r="AL43">
        <v>0.13609636345786499</v>
      </c>
    </row>
    <row r="44" spans="1:38" x14ac:dyDescent="0.2">
      <c r="A44" s="24">
        <v>82</v>
      </c>
      <c r="B44" s="26">
        <v>81.012299999999996</v>
      </c>
      <c r="C44" s="26">
        <v>273.18450000000001</v>
      </c>
      <c r="D44" s="26">
        <v>54.433999999999997</v>
      </c>
      <c r="E44" s="26">
        <v>52.478299999999997</v>
      </c>
      <c r="F44" s="26">
        <v>17.730899999999998</v>
      </c>
      <c r="G44" s="26">
        <v>16.7376</v>
      </c>
      <c r="H44" s="24"/>
      <c r="I44" s="24"/>
      <c r="J44" s="24"/>
      <c r="K44" s="26">
        <f t="shared" si="0"/>
        <v>0.20647633478695809</v>
      </c>
      <c r="L44" s="26">
        <f t="shared" si="1"/>
        <v>-0.12445520925666177</v>
      </c>
      <c r="M44" s="26">
        <f t="shared" si="2"/>
        <v>4.737609525784988E-2</v>
      </c>
      <c r="N44" s="26">
        <f t="shared" si="3"/>
        <v>-9.1421672776665297E-2</v>
      </c>
      <c r="O44" s="26">
        <f t="shared" si="4"/>
        <v>8.4255348640010316E-2</v>
      </c>
      <c r="P44" s="26">
        <f t="shared" si="5"/>
        <v>5.568229624270804E-2</v>
      </c>
      <c r="Q44" s="24">
        <f t="shared" si="6"/>
        <v>2.9652198815699877E-2</v>
      </c>
      <c r="R44">
        <f t="shared" si="7"/>
        <v>4.954726938827058E-2</v>
      </c>
      <c r="V44">
        <v>47.234999999999999</v>
      </c>
      <c r="W44">
        <v>30.0488</v>
      </c>
      <c r="X44">
        <v>20.8232</v>
      </c>
      <c r="Y44">
        <v>8.7018000000000004</v>
      </c>
      <c r="Z44">
        <v>22.4604</v>
      </c>
      <c r="AA44">
        <v>22.774000000000001</v>
      </c>
      <c r="AE44">
        <v>-4.4635843135414403E-2</v>
      </c>
      <c r="AF44">
        <v>-0.24147815264660699</v>
      </c>
      <c r="AG44">
        <v>-0.45992560983106001</v>
      </c>
      <c r="AH44">
        <v>-0.235604445929323</v>
      </c>
      <c r="AI44">
        <v>1.00025945319497</v>
      </c>
      <c r="AJ44">
        <v>0.116790980672988</v>
      </c>
      <c r="AK44">
        <v>2.25677303875924E-2</v>
      </c>
      <c r="AL44">
        <v>0.211222502775433</v>
      </c>
    </row>
    <row r="45" spans="1:38" x14ac:dyDescent="0.2">
      <c r="A45" s="24">
        <v>84</v>
      </c>
      <c r="B45" s="26">
        <v>108.5399</v>
      </c>
      <c r="C45" s="26">
        <v>304.0086</v>
      </c>
      <c r="D45" s="26">
        <v>66.627700000000004</v>
      </c>
      <c r="E45" s="26">
        <v>65.623199999999997</v>
      </c>
      <c r="F45" s="26">
        <v>24.183900000000001</v>
      </c>
      <c r="G45" s="26">
        <v>17.658100000000001</v>
      </c>
      <c r="H45" s="24"/>
      <c r="I45" s="24"/>
      <c r="J45" s="24"/>
      <c r="K45" s="26">
        <f t="shared" si="0"/>
        <v>0.61643134104503838</v>
      </c>
      <c r="L45" s="26">
        <f t="shared" si="1"/>
        <v>-2.5665269914013425E-2</v>
      </c>
      <c r="M45" s="26">
        <f t="shared" si="2"/>
        <v>0.28199765334187182</v>
      </c>
      <c r="N45" s="26">
        <f t="shared" si="3"/>
        <v>0.13616137113897248</v>
      </c>
      <c r="O45" s="26">
        <f t="shared" si="4"/>
        <v>0.47886023416606882</v>
      </c>
      <c r="P45" s="26">
        <f t="shared" si="5"/>
        <v>0.11374053360597478</v>
      </c>
      <c r="Q45" s="24">
        <f t="shared" si="6"/>
        <v>0.26692097723065211</v>
      </c>
      <c r="R45">
        <f t="shared" si="7"/>
        <v>9.890603016989874E-2</v>
      </c>
      <c r="V45">
        <v>93.09</v>
      </c>
      <c r="W45">
        <v>81.307900000000004</v>
      </c>
      <c r="X45">
        <v>53.701700000000002</v>
      </c>
      <c r="Y45">
        <v>24.015899999999998</v>
      </c>
      <c r="Z45">
        <v>22.8827</v>
      </c>
      <c r="AA45">
        <v>68.566599999999994</v>
      </c>
      <c r="AE45">
        <v>0.88281675373185697</v>
      </c>
      <c r="AF45">
        <v>1.0524552898094099</v>
      </c>
      <c r="AG45">
        <v>0.39281728449687803</v>
      </c>
      <c r="AH45">
        <v>1.1096379125015501</v>
      </c>
      <c r="AI45">
        <v>1.0378682921775499</v>
      </c>
      <c r="AJ45">
        <v>2.3623676321863698</v>
      </c>
      <c r="AK45">
        <v>1.13966052748394</v>
      </c>
      <c r="AL45">
        <v>0.266934697860568</v>
      </c>
    </row>
    <row r="46" spans="1:38" x14ac:dyDescent="0.2">
      <c r="A46" s="24">
        <v>86</v>
      </c>
      <c r="B46" s="24">
        <v>103.3466</v>
      </c>
      <c r="C46" s="24">
        <v>296.96140000000003</v>
      </c>
      <c r="D46" s="24">
        <v>63.059600000000003</v>
      </c>
      <c r="E46" s="24">
        <v>57.032600000000002</v>
      </c>
      <c r="F46" s="24">
        <v>16.811699999999998</v>
      </c>
      <c r="G46" s="24">
        <v>22.965599999999998</v>
      </c>
      <c r="H46" s="24"/>
      <c r="I46" s="24"/>
      <c r="J46" s="24"/>
      <c r="K46" s="24">
        <f t="shared" si="0"/>
        <v>0.5390900786756313</v>
      </c>
      <c r="L46" s="24">
        <f t="shared" si="1"/>
        <v>-4.8251248435219538E-2</v>
      </c>
      <c r="M46" s="24">
        <f t="shared" si="2"/>
        <v>0.2133430873447095</v>
      </c>
      <c r="N46" s="24">
        <f t="shared" si="3"/>
        <v>-1.257120933419025E-2</v>
      </c>
      <c r="O46" s="24">
        <f t="shared" si="4"/>
        <v>2.8045708042528095E-2</v>
      </c>
      <c r="P46" s="24">
        <f t="shared" si="5"/>
        <v>0.44849783377494584</v>
      </c>
      <c r="Q46" s="24">
        <f t="shared" si="6"/>
        <v>0.19469237501140083</v>
      </c>
      <c r="R46">
        <f t="shared" si="7"/>
        <v>0.10216420564282745</v>
      </c>
      <c r="V46">
        <v>94.24</v>
      </c>
      <c r="W46">
        <v>79.686000000000007</v>
      </c>
      <c r="X46">
        <v>54.243099999999998</v>
      </c>
      <c r="Y46">
        <v>27.626200000000001</v>
      </c>
      <c r="Z46">
        <v>18.941299999999998</v>
      </c>
      <c r="AA46">
        <v>52.863799999999998</v>
      </c>
      <c r="AE46">
        <v>0.90607638706295202</v>
      </c>
      <c r="AF46">
        <v>1.0115136687056601</v>
      </c>
      <c r="AG46">
        <v>0.40685913564547499</v>
      </c>
      <c r="AH46">
        <v>1.42677887975676</v>
      </c>
      <c r="AI46">
        <v>0.68685839881755795</v>
      </c>
      <c r="AJ46">
        <v>1.5923340231887499</v>
      </c>
      <c r="AK46">
        <v>1.00507008219619</v>
      </c>
      <c r="AL46">
        <v>0.18181249772087499</v>
      </c>
    </row>
    <row r="47" spans="1:38" x14ac:dyDescent="0.2">
      <c r="A47" s="24">
        <v>88</v>
      </c>
      <c r="B47" s="24">
        <v>83.975499999999997</v>
      </c>
      <c r="C47" s="24">
        <v>250.75110000000001</v>
      </c>
      <c r="D47" s="24">
        <v>58.974499999999999</v>
      </c>
      <c r="E47" s="24">
        <v>62.090600000000002</v>
      </c>
      <c r="F47" s="24">
        <v>13.9641</v>
      </c>
      <c r="G47" s="24">
        <v>21.8065</v>
      </c>
      <c r="H47" s="24"/>
      <c r="I47" s="24"/>
      <c r="J47" s="24"/>
      <c r="K47" s="24">
        <f t="shared" si="0"/>
        <v>0.25060581481950522</v>
      </c>
      <c r="L47" s="24">
        <f t="shared" si="1"/>
        <v>-0.19635330929038114</v>
      </c>
      <c r="M47" s="24">
        <f t="shared" si="2"/>
        <v>0.13474081511158595</v>
      </c>
      <c r="N47" s="24">
        <f t="shared" si="3"/>
        <v>7.5000018756194289E-2</v>
      </c>
      <c r="O47" s="24">
        <f t="shared" si="4"/>
        <v>-0.1460867686387059</v>
      </c>
      <c r="P47" s="24">
        <f t="shared" si="5"/>
        <v>0.37539049762311277</v>
      </c>
      <c r="Q47" s="24">
        <f t="shared" si="6"/>
        <v>8.2216178063551873E-2</v>
      </c>
      <c r="R47">
        <f t="shared" si="7"/>
        <v>9.0708389289664085E-2</v>
      </c>
      <c r="V47">
        <v>84.673299999999998</v>
      </c>
      <c r="W47">
        <v>94.1494</v>
      </c>
      <c r="X47">
        <v>52.696100000000001</v>
      </c>
      <c r="Y47">
        <v>19.230599999999999</v>
      </c>
      <c r="Z47">
        <v>29.252199999999998</v>
      </c>
      <c r="AA47">
        <v>64.845200000000006</v>
      </c>
      <c r="AE47">
        <v>0.71258253124679005</v>
      </c>
      <c r="AF47">
        <v>1.37661326958859</v>
      </c>
      <c r="AG47">
        <v>0.36673585576575701</v>
      </c>
      <c r="AH47">
        <v>0.68928096969725405</v>
      </c>
      <c r="AI47">
        <v>1.6051178775422501</v>
      </c>
      <c r="AJ47">
        <v>2.1798776894676402</v>
      </c>
      <c r="AK47">
        <v>1.15503469888471</v>
      </c>
      <c r="AL47">
        <v>0.27905080833752599</v>
      </c>
    </row>
    <row r="48" spans="1:38" x14ac:dyDescent="0.2">
      <c r="A48" s="24">
        <v>90</v>
      </c>
      <c r="B48" s="24">
        <v>73.2577</v>
      </c>
      <c r="C48" s="24">
        <v>264.87119999999999</v>
      </c>
      <c r="D48" s="24">
        <v>55.023400000000002</v>
      </c>
      <c r="E48" s="24">
        <v>55.793500000000002</v>
      </c>
      <c r="F48" s="24">
        <v>17.112100000000002</v>
      </c>
      <c r="G48" s="24">
        <v>15.3247</v>
      </c>
      <c r="H48" s="24"/>
      <c r="I48" s="24"/>
      <c r="J48" s="24"/>
      <c r="K48" s="24">
        <f t="shared" si="0"/>
        <v>9.0990891394548051E-2</v>
      </c>
      <c r="L48" s="24">
        <f t="shared" si="1"/>
        <v>-0.15109898483282594</v>
      </c>
      <c r="M48" s="24">
        <f t="shared" si="2"/>
        <v>5.871686519107143E-2</v>
      </c>
      <c r="N48" s="24">
        <f t="shared" si="3"/>
        <v>-3.4024255741227721E-2</v>
      </c>
      <c r="O48" s="24">
        <f t="shared" si="4"/>
        <v>4.6415351249103211E-2</v>
      </c>
      <c r="P48" s="24">
        <f t="shared" si="5"/>
        <v>-3.343284071607474E-2</v>
      </c>
      <c r="Q48" s="24">
        <f t="shared" si="6"/>
        <v>-3.7388289092342847E-3</v>
      </c>
      <c r="R48">
        <f t="shared" si="7"/>
        <v>3.6011031824125239E-2</v>
      </c>
      <c r="V48">
        <v>85.575000000000003</v>
      </c>
      <c r="W48">
        <v>82.536600000000007</v>
      </c>
      <c r="X48">
        <v>49.922699999999999</v>
      </c>
      <c r="Y48">
        <v>19.308199999999999</v>
      </c>
      <c r="Z48">
        <v>35.128999999999998</v>
      </c>
      <c r="AA48">
        <v>57.318899999999999</v>
      </c>
      <c r="AE48">
        <v>0.73082010635518002</v>
      </c>
      <c r="AF48">
        <v>1.08347136345771</v>
      </c>
      <c r="AG48">
        <v>0.29480443726646099</v>
      </c>
      <c r="AH48">
        <v>0.69609761625266597</v>
      </c>
      <c r="AI48">
        <v>2.1284889998079302</v>
      </c>
      <c r="AJ48">
        <v>1.8108031326116101</v>
      </c>
      <c r="AK48">
        <v>1.12408094262526</v>
      </c>
      <c r="AL48">
        <v>0.28911332177367099</v>
      </c>
    </row>
    <row r="49" spans="1:38" x14ac:dyDescent="0.2">
      <c r="A49" s="24">
        <v>92</v>
      </c>
      <c r="B49" s="24">
        <v>73.441699999999997</v>
      </c>
      <c r="C49" s="24">
        <v>248.11590000000001</v>
      </c>
      <c r="D49" s="24">
        <v>57.174500000000002</v>
      </c>
      <c r="E49" s="24">
        <v>51.626800000000003</v>
      </c>
      <c r="F49" s="24">
        <v>25.125599999999999</v>
      </c>
      <c r="G49" s="24">
        <v>15.5505</v>
      </c>
      <c r="H49" s="24"/>
      <c r="I49" s="24"/>
      <c r="J49" s="24"/>
      <c r="K49" s="24">
        <f t="shared" si="0"/>
        <v>9.3731112886849793E-2</v>
      </c>
      <c r="L49" s="24">
        <f t="shared" si="1"/>
        <v>-0.20479901405242601</v>
      </c>
      <c r="M49" s="24">
        <f t="shared" si="2"/>
        <v>0.10010663479295923</v>
      </c>
      <c r="N49" s="24">
        <f t="shared" si="3"/>
        <v>-0.10616404144391756</v>
      </c>
      <c r="O49" s="24">
        <f t="shared" si="4"/>
        <v>0.53644576348574768</v>
      </c>
      <c r="P49" s="24">
        <f t="shared" si="5"/>
        <v>-1.919106994298881E-2</v>
      </c>
      <c r="Q49" s="24">
        <f t="shared" si="6"/>
        <v>6.6688230954370722E-2</v>
      </c>
      <c r="R49">
        <f t="shared" si="7"/>
        <v>0.10543224256136458</v>
      </c>
      <c r="V49">
        <v>66.561700000000002</v>
      </c>
      <c r="W49">
        <v>59.3354</v>
      </c>
      <c r="X49">
        <v>34.994500000000002</v>
      </c>
      <c r="Y49">
        <v>20.240600000000001</v>
      </c>
      <c r="Z49">
        <v>29.780100000000001</v>
      </c>
      <c r="AA49">
        <v>54.972099999999998</v>
      </c>
      <c r="AE49">
        <v>0.346261509473346</v>
      </c>
      <c r="AF49">
        <v>0.49780348038698902</v>
      </c>
      <c r="AG49">
        <v>-9.2376135907690005E-2</v>
      </c>
      <c r="AH49">
        <v>0.77800278697774605</v>
      </c>
      <c r="AI49">
        <v>1.65213115269949</v>
      </c>
      <c r="AJ49">
        <v>1.6957207986587099</v>
      </c>
      <c r="AK49">
        <v>0.81292393204809799</v>
      </c>
      <c r="AL49">
        <v>0.29560454901795002</v>
      </c>
    </row>
    <row r="50" spans="1:38" x14ac:dyDescent="0.2">
      <c r="A50" s="24">
        <v>94</v>
      </c>
      <c r="B50" s="24">
        <v>67.515299999999996</v>
      </c>
      <c r="C50" s="24">
        <v>251.24029999999999</v>
      </c>
      <c r="D50" s="24">
        <v>46.597900000000003</v>
      </c>
      <c r="E50" s="24">
        <v>64.941999999999993</v>
      </c>
      <c r="F50" s="24">
        <v>20.2422</v>
      </c>
      <c r="G50" s="24">
        <v>21.152699999999999</v>
      </c>
      <c r="H50" s="24"/>
      <c r="I50" s="24"/>
      <c r="J50" s="24"/>
      <c r="K50" s="24">
        <f t="shared" si="0"/>
        <v>5.472152821755609E-3</v>
      </c>
      <c r="L50" s="24">
        <f t="shared" si="1"/>
        <v>-0.19478544394065733</v>
      </c>
      <c r="M50" s="24">
        <f t="shared" si="2"/>
        <v>-0.10339996051703405</v>
      </c>
      <c r="N50" s="24">
        <f t="shared" si="3"/>
        <v>0.12436747620517051</v>
      </c>
      <c r="O50" s="24">
        <f t="shared" si="4"/>
        <v>0.2378228752201422</v>
      </c>
      <c r="P50" s="24">
        <f t="shared" si="5"/>
        <v>0.33415369633239705</v>
      </c>
      <c r="Q50" s="24">
        <f t="shared" si="6"/>
        <v>6.7271799353628994E-2</v>
      </c>
      <c r="R50">
        <f t="shared" si="7"/>
        <v>8.2703401264430293E-2</v>
      </c>
      <c r="V50">
        <v>72.718299999999999</v>
      </c>
      <c r="W50">
        <v>54.6738</v>
      </c>
      <c r="X50">
        <v>40.419899999999998</v>
      </c>
      <c r="Y50">
        <v>15.2127</v>
      </c>
      <c r="Z50">
        <v>17.5425</v>
      </c>
      <c r="AA50">
        <v>53.253900000000002</v>
      </c>
      <c r="AE50">
        <v>0.47078347344397098</v>
      </c>
      <c r="AF50">
        <v>0.38013071330069598</v>
      </c>
      <c r="AG50">
        <v>4.8338048099694497E-2</v>
      </c>
      <c r="AH50">
        <v>0.33633503934944398</v>
      </c>
      <c r="AI50">
        <v>0.56228524236757904</v>
      </c>
      <c r="AJ50">
        <v>1.6114637396004701</v>
      </c>
      <c r="AK50">
        <v>0.56822270936031005</v>
      </c>
      <c r="AL50">
        <v>0.220402061158362</v>
      </c>
    </row>
    <row r="51" spans="1:38" x14ac:dyDescent="0.2">
      <c r="A51" s="24">
        <v>96</v>
      </c>
      <c r="B51" s="24">
        <v>67.941699999999997</v>
      </c>
      <c r="C51" s="24">
        <v>217.51499999999999</v>
      </c>
      <c r="D51" s="24">
        <v>56.0809</v>
      </c>
      <c r="E51" s="24">
        <v>57.994599999999998</v>
      </c>
      <c r="F51" s="24">
        <v>18.793700000000001</v>
      </c>
      <c r="G51" s="24">
        <v>14.5161</v>
      </c>
      <c r="H51" s="24"/>
      <c r="I51" s="24"/>
      <c r="J51" s="24"/>
      <c r="K51" s="24">
        <f t="shared" si="0"/>
        <v>1.1822318280002816E-2</v>
      </c>
      <c r="L51" s="24">
        <f t="shared" si="1"/>
        <v>-0.30287360681686848</v>
      </c>
      <c r="M51" s="24">
        <f t="shared" si="2"/>
        <v>7.9064446128264604E-2</v>
      </c>
      <c r="N51" s="24">
        <f t="shared" si="3"/>
        <v>4.0842911448428845E-3</v>
      </c>
      <c r="O51" s="24">
        <f t="shared" si="4"/>
        <v>0.14924621681560243</v>
      </c>
      <c r="P51" s="24">
        <f t="shared" si="5"/>
        <v>-8.4433265194007887E-2</v>
      </c>
      <c r="Q51" s="24">
        <f t="shared" si="6"/>
        <v>-2.3848266607027279E-2</v>
      </c>
      <c r="R51">
        <f t="shared" si="7"/>
        <v>6.4324963421580533E-2</v>
      </c>
      <c r="V51">
        <v>63.6967</v>
      </c>
      <c r="W51">
        <v>47.042700000000004</v>
      </c>
      <c r="X51">
        <v>31.243099999999998</v>
      </c>
      <c r="Y51">
        <v>12.793200000000001</v>
      </c>
      <c r="Z51">
        <v>16.601199999999999</v>
      </c>
      <c r="AA51">
        <v>56.3003</v>
      </c>
      <c r="AE51">
        <v>0.28831468382674802</v>
      </c>
      <c r="AF51">
        <v>0.18749885880605799</v>
      </c>
      <c r="AG51">
        <v>-0.18967314440204999</v>
      </c>
      <c r="AH51">
        <v>0.123797973101771</v>
      </c>
      <c r="AI51">
        <v>0.47845573695839499</v>
      </c>
      <c r="AJ51">
        <v>1.76085304510334</v>
      </c>
      <c r="AK51">
        <v>0.44154119223237598</v>
      </c>
      <c r="AL51">
        <v>0.27864879991758601</v>
      </c>
    </row>
    <row r="52" spans="1:38" x14ac:dyDescent="0.2">
      <c r="A52" s="24">
        <v>98</v>
      </c>
      <c r="B52" s="24">
        <v>57.920200000000001</v>
      </c>
      <c r="C52" s="24">
        <v>231.3047</v>
      </c>
      <c r="D52" s="24">
        <v>47.776600000000002</v>
      </c>
      <c r="E52" s="24">
        <v>61.052500000000002</v>
      </c>
      <c r="F52" s="24">
        <v>19.013500000000001</v>
      </c>
      <c r="G52" s="24">
        <v>13.296799999999999</v>
      </c>
      <c r="H52" s="24"/>
      <c r="I52" s="24"/>
      <c r="J52" s="24"/>
      <c r="K52" s="24">
        <f t="shared" si="0"/>
        <v>-0.13742295174772751</v>
      </c>
      <c r="L52" s="24">
        <f t="shared" si="1"/>
        <v>-0.25867820041235645</v>
      </c>
      <c r="M52" s="24">
        <f t="shared" si="2"/>
        <v>-8.0720344771719979E-2</v>
      </c>
      <c r="N52" s="24">
        <f t="shared" si="3"/>
        <v>5.7026967771491209E-2</v>
      </c>
      <c r="O52" s="24">
        <f t="shared" si="4"/>
        <v>0.16268712086621878</v>
      </c>
      <c r="P52" s="24">
        <f t="shared" si="5"/>
        <v>-0.1613375659186479</v>
      </c>
      <c r="Q52" s="24">
        <f t="shared" si="6"/>
        <v>-6.9740829035456975E-2</v>
      </c>
      <c r="R52">
        <f t="shared" si="7"/>
        <v>6.2950122640570566E-2</v>
      </c>
      <c r="V52">
        <v>55.758299999999998</v>
      </c>
      <c r="W52">
        <v>37.268300000000004</v>
      </c>
      <c r="X52">
        <v>33.607700000000001</v>
      </c>
      <c r="Y52">
        <v>11.5944</v>
      </c>
      <c r="Z52">
        <v>18.838699999999999</v>
      </c>
      <c r="AA52">
        <v>39.6997</v>
      </c>
      <c r="AE52">
        <v>0.127754446230605</v>
      </c>
      <c r="AF52">
        <v>-5.9236316800655102E-2</v>
      </c>
      <c r="AG52">
        <v>-0.12834443877594701</v>
      </c>
      <c r="AH52">
        <v>1.8491325026668001E-2</v>
      </c>
      <c r="AI52">
        <v>0.67772113412513002</v>
      </c>
      <c r="AJ52">
        <v>0.94679313670955501</v>
      </c>
      <c r="AK52">
        <v>0.263863214419226</v>
      </c>
      <c r="AL52">
        <v>0.18024287019131</v>
      </c>
    </row>
    <row r="53" spans="1:38" x14ac:dyDescent="0.2">
      <c r="A53" s="24">
        <v>100</v>
      </c>
      <c r="B53" s="24">
        <v>60.190199999999997</v>
      </c>
      <c r="C53" s="24">
        <v>250.26609999999999</v>
      </c>
      <c r="D53" s="24">
        <v>55.687199999999997</v>
      </c>
      <c r="E53" s="24">
        <v>52.367800000000003</v>
      </c>
      <c r="F53" s="24">
        <v>9.8295999999999992</v>
      </c>
      <c r="G53" s="24">
        <v>18.0258</v>
      </c>
      <c r="H53" s="24"/>
      <c r="I53" s="24"/>
      <c r="J53" s="24"/>
      <c r="K53" s="24">
        <f t="shared" si="0"/>
        <v>-0.10361695833726525</v>
      </c>
      <c r="L53" s="24">
        <f t="shared" si="1"/>
        <v>-0.19790771381739689</v>
      </c>
      <c r="M53" s="24">
        <f t="shared" si="2"/>
        <v>7.1489181244129354E-2</v>
      </c>
      <c r="N53" s="24">
        <f t="shared" si="3"/>
        <v>-9.3334804588446035E-2</v>
      </c>
      <c r="O53" s="24">
        <f t="shared" si="4"/>
        <v>-0.39891396516861266</v>
      </c>
      <c r="P53" s="24">
        <f t="shared" si="5"/>
        <v>0.13693229230067672</v>
      </c>
      <c r="Q53" s="24">
        <f t="shared" si="6"/>
        <v>-9.755866139448581E-2</v>
      </c>
      <c r="R53">
        <f t="shared" si="7"/>
        <v>7.8422504386766873E-2</v>
      </c>
      <c r="V53">
        <v>53.118299999999998</v>
      </c>
      <c r="W53">
        <v>43.564</v>
      </c>
      <c r="X53">
        <v>28.198899999999998</v>
      </c>
      <c r="Y53">
        <v>10.0815</v>
      </c>
      <c r="Z53">
        <v>18.1584</v>
      </c>
      <c r="AA53">
        <v>23.043299999999999</v>
      </c>
      <c r="AE53">
        <v>7.4358418409656304E-2</v>
      </c>
      <c r="AF53">
        <v>9.9686035984905594E-2</v>
      </c>
      <c r="AG53">
        <v>-0.26862808209425398</v>
      </c>
      <c r="AH53">
        <v>-0.114406929788833</v>
      </c>
      <c r="AI53">
        <v>0.61713554767036805</v>
      </c>
      <c r="AJ53">
        <v>0.129996908972594</v>
      </c>
      <c r="AK53">
        <v>8.9690316525739597E-2</v>
      </c>
      <c r="AL53">
        <v>0.122502494600726</v>
      </c>
    </row>
    <row r="54" spans="1:38" x14ac:dyDescent="0.2">
      <c r="A54" s="24">
        <v>102</v>
      </c>
      <c r="B54" s="24">
        <v>62.064399999999999</v>
      </c>
      <c r="C54" s="24">
        <v>227.38200000000001</v>
      </c>
      <c r="D54" s="24">
        <v>48.414900000000003</v>
      </c>
      <c r="E54" s="24">
        <v>58.429299999999998</v>
      </c>
      <c r="F54" s="24">
        <v>11.932700000000001</v>
      </c>
      <c r="G54" s="24">
        <v>18.825800000000001</v>
      </c>
      <c r="H54" s="24"/>
      <c r="I54" s="24"/>
      <c r="J54" s="24"/>
      <c r="K54" s="24">
        <f t="shared" si="0"/>
        <v>-7.5705419636873841E-2</v>
      </c>
      <c r="L54" s="24">
        <f t="shared" si="1"/>
        <v>-0.27125028832601511</v>
      </c>
      <c r="M54" s="24">
        <f t="shared" si="2"/>
        <v>-6.8438679606509137E-2</v>
      </c>
      <c r="N54" s="24">
        <f t="shared" si="3"/>
        <v>1.1610430498518273E-2</v>
      </c>
      <c r="O54" s="24">
        <f t="shared" si="4"/>
        <v>-0.27030811753962558</v>
      </c>
      <c r="P54" s="24">
        <f t="shared" si="5"/>
        <v>0.18739029326820891</v>
      </c>
      <c r="Q54" s="24">
        <f t="shared" si="6"/>
        <v>-8.1116963557049407E-2</v>
      </c>
      <c r="R54">
        <f t="shared" si="7"/>
        <v>7.1374251706679229E-2</v>
      </c>
      <c r="V54">
        <v>52.593299999999999</v>
      </c>
      <c r="W54">
        <v>44.381100000000004</v>
      </c>
      <c r="X54">
        <v>27.491700000000002</v>
      </c>
      <c r="Y54">
        <v>13.3757</v>
      </c>
      <c r="Z54">
        <v>12.967700000000001</v>
      </c>
      <c r="AA54">
        <v>26.257000000000001</v>
      </c>
      <c r="AE54">
        <v>6.3739890149808603E-2</v>
      </c>
      <c r="AF54">
        <v>0.120312090984522</v>
      </c>
      <c r="AG54">
        <v>-0.28697015289641098</v>
      </c>
      <c r="AH54">
        <v>0.17496674395908399</v>
      </c>
      <c r="AI54">
        <v>0.154866543391766</v>
      </c>
      <c r="AJ54">
        <v>0.28759026870688698</v>
      </c>
      <c r="AK54">
        <v>8.5750897382609298E-2</v>
      </c>
      <c r="AL54">
        <v>8.0431236362474401E-2</v>
      </c>
    </row>
    <row r="55" spans="1:38" x14ac:dyDescent="0.2">
      <c r="A55" s="24">
        <v>104</v>
      </c>
      <c r="B55" s="24">
        <v>60.637999999999998</v>
      </c>
      <c r="C55" s="24">
        <v>273.9228</v>
      </c>
      <c r="D55" s="24">
        <v>48.159599999999998</v>
      </c>
      <c r="E55" s="24">
        <v>62.067</v>
      </c>
      <c r="F55" s="24">
        <v>13.291499999999999</v>
      </c>
      <c r="G55" s="24">
        <v>14.5527</v>
      </c>
      <c r="H55" s="24"/>
      <c r="I55" s="24"/>
      <c r="J55" s="24"/>
      <c r="K55" s="24">
        <f t="shared" si="0"/>
        <v>-9.6948093205456873E-2</v>
      </c>
      <c r="L55" s="24">
        <f t="shared" si="1"/>
        <v>-0.12208898892203156</v>
      </c>
      <c r="M55" s="24">
        <f t="shared" si="2"/>
        <v>-7.3350960848367813E-2</v>
      </c>
      <c r="N55" s="24">
        <f t="shared" si="3"/>
        <v>7.4591422278746045E-2</v>
      </c>
      <c r="O55" s="24">
        <f t="shared" si="4"/>
        <v>-0.18721666884091062</v>
      </c>
      <c r="P55" s="24">
        <f t="shared" si="5"/>
        <v>-8.2124811649743293E-2</v>
      </c>
      <c r="Q55" s="24">
        <f t="shared" si="6"/>
        <v>-8.1189683531294021E-2</v>
      </c>
      <c r="R55">
        <f t="shared" si="7"/>
        <v>3.5351980253844277E-2</v>
      </c>
      <c r="V55">
        <v>55.818300000000001</v>
      </c>
      <c r="W55">
        <v>41.1646</v>
      </c>
      <c r="X55">
        <v>23.2818</v>
      </c>
      <c r="Y55">
        <v>10.230600000000001</v>
      </c>
      <c r="Z55">
        <v>11.0909</v>
      </c>
      <c r="AA55">
        <v>28.919499999999999</v>
      </c>
      <c r="AE55">
        <v>0.12896799231744499</v>
      </c>
      <c r="AF55">
        <v>3.9117982666978399E-2</v>
      </c>
      <c r="AG55">
        <v>-0.39615890271258802</v>
      </c>
      <c r="AH55">
        <v>-0.10130948131703001</v>
      </c>
      <c r="AI55">
        <v>-1.2275935894280899E-2</v>
      </c>
      <c r="AJ55">
        <v>0.41815389328060298</v>
      </c>
      <c r="AK55">
        <v>1.27492580568546E-2</v>
      </c>
      <c r="AL55">
        <v>0.10945266288755399</v>
      </c>
    </row>
    <row r="56" spans="1:38" x14ac:dyDescent="0.2">
      <c r="A56" s="24">
        <v>106</v>
      </c>
      <c r="B56" s="24">
        <v>53.926400000000001</v>
      </c>
      <c r="C56" s="24">
        <v>266.40769999999998</v>
      </c>
      <c r="D56" s="24">
        <v>47.646799999999999</v>
      </c>
      <c r="E56" s="24">
        <v>56.054299999999998</v>
      </c>
      <c r="F56" s="24">
        <v>14.009</v>
      </c>
      <c r="G56" s="24">
        <v>23.735499999999998</v>
      </c>
      <c r="H56" s="24"/>
      <c r="I56" s="24"/>
      <c r="J56" s="24"/>
      <c r="K56" s="24">
        <f t="shared" si="0"/>
        <v>-0.19690065063878667</v>
      </c>
      <c r="L56" s="24">
        <f t="shared" si="1"/>
        <v>-0.14617456719208449</v>
      </c>
      <c r="M56" s="24">
        <f t="shared" si="2"/>
        <v>-8.3217853996918792E-2</v>
      </c>
      <c r="N56" s="24">
        <f t="shared" si="3"/>
        <v>-2.9508918397223777E-2</v>
      </c>
      <c r="O56" s="24">
        <f t="shared" si="4"/>
        <v>-0.14334110625529972</v>
      </c>
      <c r="P56" s="24">
        <f t="shared" si="5"/>
        <v>0.49705735245607457</v>
      </c>
      <c r="Q56" s="24">
        <f t="shared" si="6"/>
        <v>-1.7014290670706467E-2</v>
      </c>
      <c r="R56">
        <f t="shared" si="7"/>
        <v>0.10548437888388482</v>
      </c>
      <c r="V56">
        <v>55.411700000000003</v>
      </c>
      <c r="W56">
        <v>40.5884</v>
      </c>
      <c r="X56">
        <v>17.033100000000001</v>
      </c>
      <c r="Y56">
        <v>8.8508999999999993</v>
      </c>
      <c r="Z56">
        <v>13.2669</v>
      </c>
      <c r="AA56">
        <v>28.746099999999998</v>
      </c>
      <c r="AE56">
        <v>0.120744195002294</v>
      </c>
      <c r="AF56">
        <v>2.4572966278802299E-2</v>
      </c>
      <c r="AG56">
        <v>-0.558226348727065</v>
      </c>
      <c r="AH56">
        <v>-0.22250699745752001</v>
      </c>
      <c r="AI56">
        <v>0.181512445886643</v>
      </c>
      <c r="AJ56">
        <v>0.40965070736470399</v>
      </c>
      <c r="AK56">
        <v>-7.37550527535695E-3</v>
      </c>
      <c r="AL56">
        <v>0.13865341601957901</v>
      </c>
    </row>
    <row r="57" spans="1:38" x14ac:dyDescent="0.2">
      <c r="A57" s="24">
        <v>108</v>
      </c>
      <c r="B57" s="24">
        <v>61.855800000000002</v>
      </c>
      <c r="C57" s="24">
        <v>214.6395</v>
      </c>
      <c r="D57" s="24">
        <v>46.512799999999999</v>
      </c>
      <c r="E57" s="24">
        <v>58.4801</v>
      </c>
      <c r="F57" s="24">
        <v>10.9686</v>
      </c>
      <c r="G57" s="24">
        <v>20.851600000000001</v>
      </c>
      <c r="H57" s="24"/>
      <c r="I57" s="24"/>
      <c r="J57" s="24"/>
      <c r="K57" s="24">
        <f t="shared" si="0"/>
        <v>-7.8811996828689848E-2</v>
      </c>
      <c r="L57" s="24">
        <f t="shared" si="1"/>
        <v>-0.31208946293528828</v>
      </c>
      <c r="M57" s="24">
        <f t="shared" si="2"/>
        <v>-0.10503738759765366</v>
      </c>
      <c r="N57" s="24">
        <f t="shared" si="3"/>
        <v>1.248995172963566E-2</v>
      </c>
      <c r="O57" s="24">
        <f t="shared" si="4"/>
        <v>-0.32926342052051399</v>
      </c>
      <c r="P57" s="24">
        <f t="shared" si="5"/>
        <v>0.31516256621824229</v>
      </c>
      <c r="Q57" s="24">
        <f t="shared" si="6"/>
        <v>-8.2924958322377965E-2</v>
      </c>
      <c r="R57">
        <f t="shared" si="7"/>
        <v>9.6830189226369989E-2</v>
      </c>
      <c r="V57">
        <v>59.99</v>
      </c>
      <c r="W57">
        <v>41.122</v>
      </c>
      <c r="X57">
        <v>26.033100000000001</v>
      </c>
      <c r="Y57">
        <v>8.6143000000000001</v>
      </c>
      <c r="Z57">
        <v>13.3314</v>
      </c>
      <c r="AA57">
        <v>26.272400000000001</v>
      </c>
      <c r="AE57">
        <v>0.21334382915860001</v>
      </c>
      <c r="AF57">
        <v>3.8042630882639102E-2</v>
      </c>
      <c r="AG57">
        <v>-0.32480067392585898</v>
      </c>
      <c r="AH57">
        <v>-0.24329074198085099</v>
      </c>
      <c r="AI57">
        <v>0.18725663275468901</v>
      </c>
      <c r="AJ57">
        <v>0.28834545361521902</v>
      </c>
      <c r="AK57">
        <v>2.6482855084073002E-2</v>
      </c>
      <c r="AL57">
        <v>0.104187137973229</v>
      </c>
    </row>
    <row r="58" spans="1:38" x14ac:dyDescent="0.2">
      <c r="A58" s="24">
        <v>110</v>
      </c>
      <c r="B58" s="24">
        <v>67.475499999999997</v>
      </c>
      <c r="C58" s="24">
        <v>245.45060000000001</v>
      </c>
      <c r="D58" s="24">
        <v>44.878700000000002</v>
      </c>
      <c r="E58" s="24">
        <v>56.916699999999999</v>
      </c>
      <c r="F58" s="24">
        <v>15.0717</v>
      </c>
      <c r="G58" s="24">
        <v>19.8538</v>
      </c>
      <c r="H58" s="24"/>
      <c r="I58" s="24"/>
      <c r="J58" s="24"/>
      <c r="K58" s="24">
        <f t="shared" si="0"/>
        <v>4.8794309989642496E-3</v>
      </c>
      <c r="L58" s="24">
        <f t="shared" si="1"/>
        <v>-0.21334118804387947</v>
      </c>
      <c r="M58" s="24">
        <f t="shared" si="2"/>
        <v>-0.13647945096358027</v>
      </c>
      <c r="N58" s="24">
        <f t="shared" si="3"/>
        <v>-1.4577833560302522E-2</v>
      </c>
      <c r="O58" s="24">
        <f t="shared" si="4"/>
        <v>-7.8356353140695348E-2</v>
      </c>
      <c r="P58" s="24">
        <f t="shared" si="5"/>
        <v>0.25222882451148765</v>
      </c>
      <c r="Q58" s="24">
        <f t="shared" si="6"/>
        <v>-3.0941095033000948E-2</v>
      </c>
      <c r="R58">
        <f t="shared" si="7"/>
        <v>6.5419776558873696E-2</v>
      </c>
      <c r="V58">
        <v>55.1633</v>
      </c>
      <c r="W58">
        <v>34.6128</v>
      </c>
      <c r="X58">
        <v>17.884</v>
      </c>
      <c r="Y58">
        <v>10.8012</v>
      </c>
      <c r="Z58">
        <v>10.219900000000001</v>
      </c>
      <c r="AA58">
        <v>27.250800000000002</v>
      </c>
      <c r="AE58">
        <v>0.115720114202777</v>
      </c>
      <c r="AF58">
        <v>-0.126269102324434</v>
      </c>
      <c r="AG58">
        <v>-0.53615724798391495</v>
      </c>
      <c r="AH58">
        <v>-5.1186046722724303E-2</v>
      </c>
      <c r="AI58">
        <v>-8.9844722903097196E-2</v>
      </c>
      <c r="AJ58">
        <v>0.33632421428486198</v>
      </c>
      <c r="AK58">
        <v>-5.8568798574421897E-2</v>
      </c>
      <c r="AL58">
        <v>0.11832495697962001</v>
      </c>
    </row>
    <row r="59" spans="1:38" x14ac:dyDescent="0.2">
      <c r="A59" s="24">
        <v>112</v>
      </c>
      <c r="B59" s="24">
        <v>57.573599999999999</v>
      </c>
      <c r="C59" s="24">
        <v>230.44210000000001</v>
      </c>
      <c r="D59" s="24">
        <v>51.2149</v>
      </c>
      <c r="E59" s="24">
        <v>59.476399999999998</v>
      </c>
      <c r="F59" s="24">
        <v>18.874400000000001</v>
      </c>
      <c r="G59" s="24">
        <v>21.1312</v>
      </c>
      <c r="H59" s="24"/>
      <c r="I59" s="24"/>
      <c r="J59" s="24"/>
      <c r="K59" s="24">
        <f t="shared" si="0"/>
        <v>-0.14258469505876992</v>
      </c>
      <c r="L59" s="24">
        <f t="shared" si="1"/>
        <v>-0.26144279699999295</v>
      </c>
      <c r="M59" s="24">
        <f t="shared" si="2"/>
        <v>-1.4563287999756433E-2</v>
      </c>
      <c r="N59" s="24">
        <f t="shared" si="3"/>
        <v>2.9739302173773647E-2</v>
      </c>
      <c r="O59" s="24">
        <f t="shared" si="4"/>
        <v>0.15418107103254849</v>
      </c>
      <c r="P59" s="24">
        <f t="shared" si="5"/>
        <v>0.33279763755639469</v>
      </c>
      <c r="Q59" s="24">
        <f t="shared" si="6"/>
        <v>1.6354538450699587E-2</v>
      </c>
      <c r="R59">
        <f t="shared" si="7"/>
        <v>8.6158863246829795E-2</v>
      </c>
      <c r="V59">
        <v>51.546700000000001</v>
      </c>
      <c r="W59">
        <v>36.182899999999997</v>
      </c>
      <c r="X59">
        <v>24.6188</v>
      </c>
      <c r="Y59">
        <v>8.4293999999999993</v>
      </c>
      <c r="Z59">
        <v>7.9355000000000002</v>
      </c>
      <c r="AA59">
        <v>31.074300000000001</v>
      </c>
      <c r="AE59">
        <v>4.2571601241700702E-2</v>
      </c>
      <c r="AF59">
        <v>-8.6635068601638096E-2</v>
      </c>
      <c r="AG59">
        <v>-0.36148222191156398</v>
      </c>
      <c r="AH59">
        <v>-0.25953298358002203</v>
      </c>
      <c r="AI59">
        <v>-0.29328690090876902</v>
      </c>
      <c r="AJ59">
        <v>0.52382093486987902</v>
      </c>
      <c r="AK59">
        <v>-7.2424106481735598E-2</v>
      </c>
      <c r="AL59">
        <v>0.13370101140511501</v>
      </c>
    </row>
    <row r="60" spans="1:38" x14ac:dyDescent="0.2">
      <c r="A60" s="24">
        <v>114</v>
      </c>
      <c r="B60" s="24">
        <v>54.0184</v>
      </c>
      <c r="C60" s="24">
        <v>253.70820000000001</v>
      </c>
      <c r="D60" s="24">
        <v>50.276600000000002</v>
      </c>
      <c r="E60" s="24">
        <v>57.759099999999997</v>
      </c>
      <c r="F60" s="24">
        <v>11.753399999999999</v>
      </c>
      <c r="G60" s="24">
        <v>22.5398</v>
      </c>
      <c r="H60" s="24"/>
      <c r="I60" s="24"/>
      <c r="J60" s="24"/>
      <c r="K60" s="24">
        <f t="shared" si="0"/>
        <v>-0.1955305398926358</v>
      </c>
      <c r="L60" s="24">
        <f t="shared" si="1"/>
        <v>-0.18687592861648814</v>
      </c>
      <c r="M60" s="24">
        <f t="shared" si="2"/>
        <v>-3.2617316551405012E-2</v>
      </c>
      <c r="N60" s="24">
        <f t="shared" si="3"/>
        <v>6.9830753913784182E-6</v>
      </c>
      <c r="O60" s="24">
        <f t="shared" si="4"/>
        <v>-0.28127242189028773</v>
      </c>
      <c r="P60" s="24">
        <f t="shared" si="5"/>
        <v>0.42164156275997694</v>
      </c>
      <c r="Q60" s="24">
        <f t="shared" si="6"/>
        <v>-4.5774610185908053E-2</v>
      </c>
      <c r="R60">
        <f t="shared" si="7"/>
        <v>0.10304409852929164</v>
      </c>
      <c r="V60">
        <v>47.246699999999997</v>
      </c>
      <c r="W60">
        <v>32.896299999999997</v>
      </c>
      <c r="X60">
        <v>18.497199999999999</v>
      </c>
      <c r="Y60">
        <v>6.4115000000000002</v>
      </c>
      <c r="Z60">
        <v>9.9472000000000005</v>
      </c>
      <c r="AA60">
        <v>23.049499999999998</v>
      </c>
      <c r="AE60">
        <v>-4.4399201648480699E-2</v>
      </c>
      <c r="AF60">
        <v>-0.16959871119341099</v>
      </c>
      <c r="AG60">
        <v>-0.52025317867412701</v>
      </c>
      <c r="AH60">
        <v>-0.43679214703576902</v>
      </c>
      <c r="AI60">
        <v>-0.114130610638234</v>
      </c>
      <c r="AJ60">
        <v>0.13030094445516899</v>
      </c>
      <c r="AK60">
        <v>-0.192478817455809</v>
      </c>
      <c r="AL60">
        <v>9.9983552476325496E-2</v>
      </c>
    </row>
    <row r="61" spans="1:38" x14ac:dyDescent="0.2">
      <c r="A61" s="24">
        <v>116</v>
      </c>
      <c r="B61" s="27">
        <v>58.024500000000003</v>
      </c>
      <c r="C61" s="27">
        <v>215.4034</v>
      </c>
      <c r="D61" s="27">
        <v>44.980899999999998</v>
      </c>
      <c r="E61" s="27">
        <v>62.800699999999999</v>
      </c>
      <c r="F61" s="27">
        <v>16.493300000000001</v>
      </c>
      <c r="G61" s="27">
        <v>16.541899999999998</v>
      </c>
      <c r="H61" s="24"/>
      <c r="I61" s="24"/>
      <c r="J61" s="24"/>
      <c r="K61" s="25">
        <f t="shared" si="0"/>
        <v>-0.13586966315181945</v>
      </c>
      <c r="L61" s="25">
        <f t="shared" si="1"/>
        <v>-0.30964119568129389</v>
      </c>
      <c r="M61" s="25">
        <f t="shared" si="2"/>
        <v>-0.13451299916993387</v>
      </c>
      <c r="N61" s="25">
        <f t="shared" si="3"/>
        <v>8.7294271240769578E-2</v>
      </c>
      <c r="O61" s="25">
        <f t="shared" si="4"/>
        <v>8.5753538581958867E-3</v>
      </c>
      <c r="P61" s="25">
        <f t="shared" si="5"/>
        <v>4.3339007756025345E-2</v>
      </c>
      <c r="Q61" s="24">
        <f t="shared" si="6"/>
        <v>-7.346920419134273E-2</v>
      </c>
      <c r="R61">
        <f t="shared" si="7"/>
        <v>6.0447700442915323E-2</v>
      </c>
      <c r="V61">
        <v>56.286700000000003</v>
      </c>
      <c r="W61">
        <v>27.5854</v>
      </c>
      <c r="X61">
        <v>24.729299999999999</v>
      </c>
      <c r="Y61">
        <v>7.5069999999999997</v>
      </c>
      <c r="Z61">
        <v>5.5865</v>
      </c>
      <c r="AA61">
        <v>21.222899999999999</v>
      </c>
      <c r="AE61">
        <v>0.13844174210203999</v>
      </c>
      <c r="AF61">
        <v>-0.30366175794100603</v>
      </c>
      <c r="AG61">
        <v>-0.35861627334872698</v>
      </c>
      <c r="AH61">
        <v>-0.34055972047064098</v>
      </c>
      <c r="AI61">
        <v>-0.502482171498562</v>
      </c>
      <c r="AJ61">
        <v>4.0728168249966903E-2</v>
      </c>
      <c r="AK61">
        <v>-0.221025002151155</v>
      </c>
      <c r="AL61">
        <v>0.102793959098941</v>
      </c>
    </row>
    <row r="62" spans="1:38" x14ac:dyDescent="0.2">
      <c r="A62" s="24">
        <v>118</v>
      </c>
      <c r="B62" s="24">
        <v>58.319000000000003</v>
      </c>
      <c r="C62" s="24">
        <v>218.78110000000001</v>
      </c>
      <c r="D62" s="24">
        <v>47.661700000000003</v>
      </c>
      <c r="E62" s="24">
        <v>55.135899999999999</v>
      </c>
      <c r="F62" s="24">
        <v>14.322900000000001</v>
      </c>
      <c r="G62" s="24">
        <v>16.9892</v>
      </c>
      <c r="H62" s="24"/>
      <c r="I62" s="24"/>
      <c r="J62" s="24"/>
      <c r="K62" s="24">
        <f t="shared" si="0"/>
        <v>-0.13148381951332555</v>
      </c>
      <c r="L62" s="24">
        <f t="shared" si="1"/>
        <v>-0.29881580976191052</v>
      </c>
      <c r="M62" s="24">
        <f t="shared" si="2"/>
        <v>-8.293115994872563E-2</v>
      </c>
      <c r="N62" s="24">
        <f t="shared" si="3"/>
        <v>-4.5409554197581435E-2</v>
      </c>
      <c r="O62" s="24">
        <f t="shared" si="4"/>
        <v>-0.12414592981540666</v>
      </c>
      <c r="P62" s="24">
        <f t="shared" si="5"/>
        <v>7.1551337546996899E-2</v>
      </c>
      <c r="Q62" s="24">
        <f t="shared" si="6"/>
        <v>-0.1018724892816588</v>
      </c>
      <c r="R62">
        <f t="shared" si="7"/>
        <v>4.9592428595565986E-2</v>
      </c>
      <c r="V62">
        <v>57.273299999999999</v>
      </c>
      <c r="W62">
        <v>44.856699999999996</v>
      </c>
      <c r="X62">
        <v>21.7624</v>
      </c>
      <c r="Y62">
        <v>8.8628</v>
      </c>
      <c r="Z62">
        <v>9.3724000000000007</v>
      </c>
      <c r="AA62">
        <v>32.123800000000003</v>
      </c>
      <c r="AE62">
        <v>0.15839648492330799</v>
      </c>
      <c r="AF62">
        <v>0.13231766160968</v>
      </c>
      <c r="AG62">
        <v>-0.43556634385624898</v>
      </c>
      <c r="AH62">
        <v>-0.22146166119451199</v>
      </c>
      <c r="AI62">
        <v>-0.165320666634408</v>
      </c>
      <c r="AJ62">
        <v>0.57528629599292702</v>
      </c>
      <c r="AK62">
        <v>7.2752951401243897E-3</v>
      </c>
      <c r="AL62">
        <v>0.145982691091181</v>
      </c>
    </row>
    <row r="63" spans="1:38" x14ac:dyDescent="0.2">
      <c r="A63" s="24">
        <v>120</v>
      </c>
      <c r="B63" s="24">
        <v>59.383400000000002</v>
      </c>
      <c r="C63" s="24">
        <v>238.26179999999999</v>
      </c>
      <c r="D63" s="24">
        <v>43.319099999999999</v>
      </c>
      <c r="E63" s="24">
        <v>59.594200000000001</v>
      </c>
      <c r="F63" s="24">
        <v>18.816099999999999</v>
      </c>
      <c r="G63" s="24">
        <v>22.625800000000002</v>
      </c>
      <c r="H63" s="24"/>
      <c r="I63" s="24"/>
      <c r="J63" s="24"/>
      <c r="K63" s="24">
        <f t="shared" si="0"/>
        <v>-0.11563223388068412</v>
      </c>
      <c r="L63" s="24">
        <f t="shared" si="1"/>
        <v>-0.23638098858781853</v>
      </c>
      <c r="M63" s="24">
        <f t="shared" si="2"/>
        <v>-0.16648804408854162</v>
      </c>
      <c r="N63" s="24">
        <f t="shared" si="3"/>
        <v>3.1778821879002495E-2</v>
      </c>
      <c r="O63" s="24">
        <f t="shared" si="4"/>
        <v>0.1506159904768116</v>
      </c>
      <c r="P63" s="24">
        <f t="shared" si="5"/>
        <v>0.42706579786398674</v>
      </c>
      <c r="Q63" s="24">
        <f t="shared" si="6"/>
        <v>1.5159890610459423E-2</v>
      </c>
      <c r="R63">
        <f t="shared" si="7"/>
        <v>0.10027734643062464</v>
      </c>
      <c r="V63">
        <v>45.32</v>
      </c>
      <c r="W63">
        <v>52.603700000000003</v>
      </c>
      <c r="X63">
        <v>33.430900000000001</v>
      </c>
      <c r="Y63">
        <v>12.5726</v>
      </c>
      <c r="Z63">
        <v>15.161300000000001</v>
      </c>
      <c r="AA63">
        <v>28.284800000000001</v>
      </c>
      <c r="AE63">
        <v>-8.3368189073716098E-2</v>
      </c>
      <c r="AF63">
        <v>0.32787517976171099</v>
      </c>
      <c r="AG63">
        <v>-0.13292995647648601</v>
      </c>
      <c r="AH63">
        <v>0.104419722713576</v>
      </c>
      <c r="AI63">
        <v>0.35022233120180002</v>
      </c>
      <c r="AJ63">
        <v>0.38702948670147203</v>
      </c>
      <c r="AK63">
        <v>0.15887476247139301</v>
      </c>
      <c r="AL63">
        <v>9.3813041776433403E-2</v>
      </c>
    </row>
    <row r="64" spans="1:38" x14ac:dyDescent="0.2">
      <c r="A64" s="24">
        <v>122</v>
      </c>
      <c r="B64" s="24">
        <v>61.447899999999997</v>
      </c>
      <c r="C64" s="24">
        <v>264.19740000000002</v>
      </c>
      <c r="D64" s="24">
        <v>48.880899999999997</v>
      </c>
      <c r="E64" s="24">
        <v>66.342399999999998</v>
      </c>
      <c r="F64" s="24">
        <v>14.067299999999999</v>
      </c>
      <c r="G64" s="24">
        <v>20.271000000000001</v>
      </c>
      <c r="H64" s="24"/>
      <c r="I64" s="24"/>
      <c r="J64" s="24"/>
      <c r="K64" s="24">
        <f t="shared" si="0"/>
        <v>-8.4886650886895898E-2</v>
      </c>
      <c r="L64" s="24">
        <f t="shared" si="1"/>
        <v>-0.15325848539015197</v>
      </c>
      <c r="M64" s="24">
        <f t="shared" si="2"/>
        <v>-5.9472275146242544E-2</v>
      </c>
      <c r="N64" s="24">
        <f t="shared" si="3"/>
        <v>0.14861317565510623</v>
      </c>
      <c r="O64" s="24">
        <f t="shared" si="4"/>
        <v>-0.13977602569956302</v>
      </c>
      <c r="P64" s="24">
        <f t="shared" si="5"/>
        <v>0.27854267201605576</v>
      </c>
      <c r="Q64" s="24">
        <f t="shared" si="6"/>
        <v>-1.7062649086152331E-3</v>
      </c>
      <c r="R64">
        <f t="shared" si="7"/>
        <v>7.1512848213175814E-2</v>
      </c>
      <c r="V64">
        <v>62.024999999999999</v>
      </c>
      <c r="W64">
        <v>36.997</v>
      </c>
      <c r="X64">
        <v>28.3094</v>
      </c>
      <c r="Y64">
        <v>8.7454999999999998</v>
      </c>
      <c r="Z64">
        <v>9.6832999999999991</v>
      </c>
      <c r="AA64">
        <v>31.4892</v>
      </c>
      <c r="AE64">
        <v>0.25450326727058198</v>
      </c>
      <c r="AF64">
        <v>-6.6084742600919302E-2</v>
      </c>
      <c r="AG64">
        <v>-0.26576213353141698</v>
      </c>
      <c r="AH64">
        <v>-0.23176569007273101</v>
      </c>
      <c r="AI64">
        <v>-0.13763279535881601</v>
      </c>
      <c r="AJ64">
        <v>0.54416679321190098</v>
      </c>
      <c r="AK64">
        <v>1.6237449819766599E-2</v>
      </c>
      <c r="AL64">
        <v>0.12999516779519199</v>
      </c>
    </row>
    <row r="65" spans="1:38" x14ac:dyDescent="0.2">
      <c r="A65" s="24">
        <v>124</v>
      </c>
      <c r="B65" s="24">
        <v>58.521500000000003</v>
      </c>
      <c r="C65" s="24">
        <v>240.48929999999999</v>
      </c>
      <c r="D65" s="24">
        <v>52.544699999999999</v>
      </c>
      <c r="E65" s="24">
        <v>63.860500000000002</v>
      </c>
      <c r="F65" s="24">
        <v>16.551600000000001</v>
      </c>
      <c r="G65" s="24">
        <v>23.124700000000001</v>
      </c>
      <c r="H65" s="24"/>
      <c r="I65" s="24"/>
      <c r="J65" s="24"/>
      <c r="K65" s="24">
        <f t="shared" si="0"/>
        <v>-0.12846808662098255</v>
      </c>
      <c r="L65" s="24">
        <f t="shared" si="1"/>
        <v>-0.22924194511580318</v>
      </c>
      <c r="M65" s="24">
        <f t="shared" si="2"/>
        <v>1.102367477119348E-2</v>
      </c>
      <c r="N65" s="24">
        <f t="shared" si="3"/>
        <v>0.10564302322380432</v>
      </c>
      <c r="O65" s="24">
        <f t="shared" si="4"/>
        <v>1.2140434413932576E-2</v>
      </c>
      <c r="P65" s="24">
        <f t="shared" si="5"/>
        <v>0.45853266871736392</v>
      </c>
      <c r="Q65" s="24">
        <f t="shared" si="6"/>
        <v>3.827162823158476E-2</v>
      </c>
      <c r="R65">
        <f t="shared" si="7"/>
        <v>9.6944860909987829E-2</v>
      </c>
      <c r="V65">
        <v>61.133299999999998</v>
      </c>
      <c r="W65">
        <v>37.481699999999996</v>
      </c>
      <c r="X65">
        <v>28.497199999999999</v>
      </c>
      <c r="Y65">
        <v>8.8607999999999993</v>
      </c>
      <c r="Z65">
        <v>10.744899999999999</v>
      </c>
      <c r="AA65">
        <v>38.3003</v>
      </c>
      <c r="AE65">
        <v>0.236467949843332</v>
      </c>
      <c r="AF65">
        <v>-5.3849460679105801E-2</v>
      </c>
      <c r="AG65">
        <v>-0.26089131778389801</v>
      </c>
      <c r="AH65">
        <v>-0.221637347961404</v>
      </c>
      <c r="AI65">
        <v>-4.3089713512019699E-2</v>
      </c>
      <c r="AJ65">
        <v>0.87816938601341998</v>
      </c>
      <c r="AK65">
        <v>8.9194915986720594E-2</v>
      </c>
      <c r="AL65">
        <v>0.17333090175916799</v>
      </c>
    </row>
    <row r="66" spans="1:38" x14ac:dyDescent="0.2">
      <c r="A66" s="24">
        <v>126</v>
      </c>
      <c r="B66" s="24">
        <v>44.797499999999999</v>
      </c>
      <c r="C66" s="24">
        <v>188.0086</v>
      </c>
      <c r="D66" s="24">
        <v>42.8553</v>
      </c>
      <c r="E66" s="24">
        <v>66.010900000000007</v>
      </c>
      <c r="F66" s="24">
        <v>12.9238</v>
      </c>
      <c r="G66" s="24">
        <v>22.513999999999999</v>
      </c>
      <c r="H66" s="24"/>
      <c r="I66" s="24"/>
      <c r="J66" s="24"/>
      <c r="K66" s="24">
        <f t="shared" si="0"/>
        <v>-0.33285286792723134</v>
      </c>
      <c r="L66" s="24">
        <f t="shared" si="1"/>
        <v>-0.39744037328271564</v>
      </c>
      <c r="M66" s="24">
        <f t="shared" si="2"/>
        <v>-0.17541211788397443</v>
      </c>
      <c r="N66" s="24">
        <f t="shared" si="3"/>
        <v>0.14287378021976388</v>
      </c>
      <c r="O66" s="24">
        <f t="shared" si="4"/>
        <v>-0.20970174809210099</v>
      </c>
      <c r="P66" s="24">
        <f t="shared" si="5"/>
        <v>0.42001429222877401</v>
      </c>
      <c r="Q66" s="24">
        <f t="shared" si="6"/>
        <v>-9.2086505789580733E-2</v>
      </c>
      <c r="R66">
        <f t="shared" si="7"/>
        <v>0.12772881320926616</v>
      </c>
      <c r="V66">
        <v>57.761699999999998</v>
      </c>
      <c r="W66">
        <v>40.731699999999996</v>
      </c>
      <c r="X66">
        <v>34.270699999999998</v>
      </c>
      <c r="Y66">
        <v>10.503</v>
      </c>
      <c r="Z66">
        <v>7.9062000000000001</v>
      </c>
      <c r="AA66">
        <v>40.758499999999998</v>
      </c>
      <c r="AE66">
        <v>0.168274750070184</v>
      </c>
      <c r="AF66">
        <v>2.8190288126121898E-2</v>
      </c>
      <c r="AG66">
        <v>-0.111148747398925</v>
      </c>
      <c r="AH66">
        <v>-7.7380943666330901E-2</v>
      </c>
      <c r="AI66">
        <v>-0.295896275718595</v>
      </c>
      <c r="AJ66">
        <v>0.998714551056466</v>
      </c>
      <c r="AK66">
        <v>0.118458937078154</v>
      </c>
      <c r="AL66">
        <v>0.18692629386835799</v>
      </c>
    </row>
    <row r="67" spans="1:38" x14ac:dyDescent="0.2">
      <c r="A67" s="24">
        <v>128</v>
      </c>
      <c r="B67" s="24">
        <v>60.7761</v>
      </c>
      <c r="C67" s="24">
        <v>187.15020000000001</v>
      </c>
      <c r="D67" s="24">
        <v>48.936199999999999</v>
      </c>
      <c r="E67" s="24">
        <v>55.516300000000001</v>
      </c>
      <c r="F67" s="24">
        <v>18.0717</v>
      </c>
      <c r="G67" s="24">
        <v>25.126899999999999</v>
      </c>
      <c r="H67" s="24"/>
      <c r="I67" s="24"/>
      <c r="J67" s="24"/>
      <c r="K67" s="24">
        <f t="shared" ref="K67:K90" si="8">(B67-AVERAGE($B$3:$B$32))/AVERAGE($B$3:$B$32)</f>
        <v>-9.4891437835419465E-2</v>
      </c>
      <c r="L67" s="24">
        <f t="shared" ref="L67:L90" si="9">(C67-AVERAGE($C$3:$C$32))/AVERAGE($C$3:$C$32)</f>
        <v>-0.400191509047644</v>
      </c>
      <c r="M67" s="24">
        <f t="shared" ref="M67:M90" si="10">(D67-AVERAGE($D$3:$D$32))/AVERAGE($D$3:$D$32)</f>
        <v>-5.8408236162009131E-2</v>
      </c>
      <c r="N67" s="24">
        <f t="shared" ref="N67:N90" si="11">(E67-AVERAGE($E$3:$E$32))/AVERAGE($E$3:$E$32)</f>
        <v>-3.882353301023813E-2</v>
      </c>
      <c r="O67" s="24">
        <f t="shared" ref="O67:O90" si="12">(F67-AVERAGE($F$3:$F$32))/AVERAGE($F$3:$F$32)</f>
        <v>0.10509547648555213</v>
      </c>
      <c r="P67" s="24">
        <f t="shared" ref="P67:P90" si="13">(G67-AVERAGE($G$3:$G$32))/AVERAGE($G$3:$G$32)</f>
        <v>0.58481643063885502</v>
      </c>
      <c r="Q67" s="24">
        <f t="shared" si="6"/>
        <v>1.6266198511516072E-2</v>
      </c>
      <c r="R67">
        <f t="shared" si="7"/>
        <v>0.1323561104362089</v>
      </c>
      <c r="V67">
        <v>52.286700000000003</v>
      </c>
      <c r="W67">
        <v>40.5488</v>
      </c>
      <c r="X67">
        <v>27.414400000000001</v>
      </c>
      <c r="Y67">
        <v>9.0517000000000003</v>
      </c>
      <c r="Z67">
        <v>10.794700000000001</v>
      </c>
      <c r="AA67">
        <v>36.046399999999998</v>
      </c>
      <c r="AE67">
        <v>5.7538669646057597E-2</v>
      </c>
      <c r="AF67">
        <v>2.3573343493360099E-2</v>
      </c>
      <c r="AG67">
        <v>-0.28897502008109199</v>
      </c>
      <c r="AH67">
        <v>-0.20486804606155601</v>
      </c>
      <c r="AI67">
        <v>-3.8654666906923103E-2</v>
      </c>
      <c r="AJ67">
        <v>0.76764268050104401</v>
      </c>
      <c r="AK67">
        <v>5.2709493431814997E-2</v>
      </c>
      <c r="AL67">
        <v>0.15312779015901801</v>
      </c>
    </row>
    <row r="68" spans="1:38" x14ac:dyDescent="0.2">
      <c r="A68" s="24">
        <v>130</v>
      </c>
      <c r="B68" s="24">
        <v>54.607399999999998</v>
      </c>
      <c r="C68" s="24">
        <v>234.9485</v>
      </c>
      <c r="D68" s="24">
        <v>48.6128</v>
      </c>
      <c r="E68" s="24">
        <v>53.0779</v>
      </c>
      <c r="F68" s="24">
        <v>21.399100000000001</v>
      </c>
      <c r="G68" s="24">
        <v>24.161300000000001</v>
      </c>
      <c r="H68" s="24"/>
      <c r="I68" s="24"/>
      <c r="J68" s="24"/>
      <c r="K68" s="24">
        <f t="shared" si="8"/>
        <v>-0.18675885261564804</v>
      </c>
      <c r="L68" s="24">
        <f t="shared" si="9"/>
        <v>-0.24699997522567646</v>
      </c>
      <c r="M68" s="24">
        <f t="shared" si="10"/>
        <v>-6.4630843892589065E-2</v>
      </c>
      <c r="N68" s="24">
        <f t="shared" si="11"/>
        <v>-8.1040552103870747E-2</v>
      </c>
      <c r="O68" s="24">
        <f t="shared" si="12"/>
        <v>0.30856801578501081</v>
      </c>
      <c r="P68" s="24">
        <f t="shared" si="13"/>
        <v>0.52391362347104375</v>
      </c>
      <c r="Q68" s="24">
        <f t="shared" ref="Q68:Q90" si="14">AVERAGE(K68:P68)</f>
        <v>4.217523590304504E-2</v>
      </c>
      <c r="R68">
        <f t="shared" ref="R68:R90" si="15">STDEV(K68:P68)/SQRT(COUNTA(K68:P68))</f>
        <v>0.12458728880354782</v>
      </c>
      <c r="V68">
        <v>60.828299999999999</v>
      </c>
      <c r="W68">
        <v>39.320099999999996</v>
      </c>
      <c r="X68">
        <v>25.7348</v>
      </c>
      <c r="Y68">
        <v>9.7634000000000007</v>
      </c>
      <c r="Z68">
        <v>15.953099999999999</v>
      </c>
      <c r="AA68">
        <v>29.1981</v>
      </c>
      <c r="AE68">
        <v>0.23029909056856299</v>
      </c>
      <c r="AF68">
        <v>-7.4427301549425404E-3</v>
      </c>
      <c r="AG68">
        <v>-0.33253743823621501</v>
      </c>
      <c r="AH68">
        <v>-0.14234991006301601</v>
      </c>
      <c r="AI68">
        <v>0.42073779107961901</v>
      </c>
      <c r="AJ68">
        <v>0.43181587480407302</v>
      </c>
      <c r="AK68">
        <v>0.10008711299968</v>
      </c>
      <c r="AL68">
        <v>0.12745173825363801</v>
      </c>
    </row>
    <row r="69" spans="1:38" x14ac:dyDescent="0.2">
      <c r="A69" s="24">
        <v>132</v>
      </c>
      <c r="B69" s="24">
        <v>56.840499999999999</v>
      </c>
      <c r="C69" s="24">
        <v>201.82400000000001</v>
      </c>
      <c r="D69" s="24">
        <v>48.391500000000001</v>
      </c>
      <c r="E69" s="24">
        <v>59.1051</v>
      </c>
      <c r="F69" s="24">
        <v>15.3543</v>
      </c>
      <c r="G69" s="24">
        <v>21.8903</v>
      </c>
      <c r="H69" s="24"/>
      <c r="I69" s="24"/>
      <c r="J69" s="24"/>
      <c r="K69" s="24">
        <f t="shared" si="8"/>
        <v>-0.15350239275445712</v>
      </c>
      <c r="L69" s="24">
        <f t="shared" si="9"/>
        <v>-0.35316259946306072</v>
      </c>
      <c r="M69" s="24">
        <f t="shared" si="10"/>
        <v>-6.8888923950651326E-2</v>
      </c>
      <c r="N69" s="24">
        <f t="shared" si="11"/>
        <v>2.3310833017988832E-2</v>
      </c>
      <c r="O69" s="24">
        <f t="shared" si="12"/>
        <v>-6.1075190789902804E-2</v>
      </c>
      <c r="P69" s="24">
        <f t="shared" si="13"/>
        <v>0.38067597322446178</v>
      </c>
      <c r="Q69" s="24">
        <f t="shared" si="14"/>
        <v>-3.8773716785936864E-2</v>
      </c>
      <c r="R69">
        <f t="shared" si="15"/>
        <v>9.8860145973990121E-2</v>
      </c>
      <c r="V69">
        <v>61.366700000000002</v>
      </c>
      <c r="W69">
        <v>47.1098</v>
      </c>
      <c r="X69">
        <v>26.314900000000002</v>
      </c>
      <c r="Y69">
        <v>8.9224999999999994</v>
      </c>
      <c r="Z69">
        <v>10.2522</v>
      </c>
      <c r="AA69">
        <v>35.058799999999998</v>
      </c>
      <c r="AE69">
        <v>0.241188644121138</v>
      </c>
      <c r="AF69">
        <v>0.18919266408139099</v>
      </c>
      <c r="AG69">
        <v>-0.31749185668597302</v>
      </c>
      <c r="AH69">
        <v>-0.21621741120278401</v>
      </c>
      <c r="AI69">
        <v>-8.6968176611036604E-2</v>
      </c>
      <c r="AJ69">
        <v>0.71921277040564402</v>
      </c>
      <c r="AK69">
        <v>8.8152772351396597E-2</v>
      </c>
      <c r="AL69">
        <v>0.15488940994384101</v>
      </c>
    </row>
    <row r="70" spans="1:38" x14ac:dyDescent="0.2">
      <c r="A70" s="24">
        <v>134</v>
      </c>
      <c r="B70" s="24">
        <v>48.7301</v>
      </c>
      <c r="C70" s="24">
        <v>223.9528</v>
      </c>
      <c r="D70" s="24">
        <v>48.697899999999997</v>
      </c>
      <c r="E70" s="24">
        <v>53.5</v>
      </c>
      <c r="F70" s="24">
        <v>16.148</v>
      </c>
      <c r="G70" s="24">
        <v>13.726900000000001</v>
      </c>
      <c r="H70" s="24"/>
      <c r="I70" s="24"/>
      <c r="J70" s="24"/>
      <c r="K70" s="24">
        <f t="shared" si="8"/>
        <v>-0.27428659053252469</v>
      </c>
      <c r="L70" s="24">
        <f t="shared" si="9"/>
        <v>-0.28224072957146301</v>
      </c>
      <c r="M70" s="24">
        <f t="shared" si="10"/>
        <v>-6.2993416811969599E-2</v>
      </c>
      <c r="N70" s="24">
        <f t="shared" si="11"/>
        <v>-7.3732561716968542E-2</v>
      </c>
      <c r="O70" s="24">
        <f t="shared" si="12"/>
        <v>-1.2539951731785303E-2</v>
      </c>
      <c r="P70" s="24">
        <f t="shared" si="13"/>
        <v>-0.13421008314847832</v>
      </c>
      <c r="Q70" s="24">
        <f t="shared" si="14"/>
        <v>-0.14000055558553159</v>
      </c>
      <c r="R70">
        <f t="shared" si="15"/>
        <v>4.6499565523630979E-2</v>
      </c>
      <c r="V70">
        <v>66.118300000000005</v>
      </c>
      <c r="W70">
        <v>38.8232</v>
      </c>
      <c r="X70">
        <v>20.558</v>
      </c>
      <c r="Y70">
        <v>9.6103000000000005</v>
      </c>
      <c r="Z70">
        <v>14.011699999999999</v>
      </c>
      <c r="AA70">
        <v>29.349799999999998</v>
      </c>
      <c r="AE70">
        <v>0.33729340389160001</v>
      </c>
      <c r="AF70">
        <v>-1.9985976672270998E-2</v>
      </c>
      <c r="AG70">
        <v>-0.46680388638186798</v>
      </c>
      <c r="AH70">
        <v>-0.15579873206860301</v>
      </c>
      <c r="AI70">
        <v>0.24784221920945099</v>
      </c>
      <c r="AJ70">
        <v>0.43925493653095798</v>
      </c>
      <c r="AK70">
        <v>6.3633660751544599E-2</v>
      </c>
      <c r="AL70">
        <v>0.13981184988325701</v>
      </c>
    </row>
    <row r="71" spans="1:38" x14ac:dyDescent="0.2">
      <c r="A71" s="24">
        <v>136</v>
      </c>
      <c r="B71" s="24">
        <v>51.067500000000003</v>
      </c>
      <c r="C71" s="24">
        <v>213.3133</v>
      </c>
      <c r="D71" s="24">
        <v>45.357399999999998</v>
      </c>
      <c r="E71" s="24">
        <v>64.141300000000001</v>
      </c>
      <c r="F71" s="24">
        <v>15.1973</v>
      </c>
      <c r="G71" s="24">
        <v>17.914000000000001</v>
      </c>
      <c r="H71" s="24"/>
      <c r="I71" s="24"/>
      <c r="J71" s="24"/>
      <c r="K71" s="24">
        <f t="shared" si="8"/>
        <v>-0.23947684207542572</v>
      </c>
      <c r="L71" s="24">
        <f t="shared" si="9"/>
        <v>-0.31633987795328461</v>
      </c>
      <c r="M71" s="24">
        <f t="shared" si="10"/>
        <v>-0.12726868311995443</v>
      </c>
      <c r="N71" s="24">
        <f t="shared" si="11"/>
        <v>0.11050462876903563</v>
      </c>
      <c r="O71" s="24">
        <f t="shared" si="12"/>
        <v>-7.0675836540343095E-2</v>
      </c>
      <c r="P71" s="24">
        <f t="shared" si="13"/>
        <v>0.12988078666546415</v>
      </c>
      <c r="Q71" s="24">
        <f t="shared" si="14"/>
        <v>-8.5562637375751358E-2</v>
      </c>
      <c r="R71">
        <f t="shared" si="15"/>
        <v>7.3884362369795661E-2</v>
      </c>
      <c r="V71">
        <v>65.453299999999999</v>
      </c>
      <c r="W71">
        <v>45.253</v>
      </c>
      <c r="X71">
        <v>36.535899999999998</v>
      </c>
      <c r="Y71">
        <v>11.805199999999999</v>
      </c>
      <c r="Z71">
        <v>12.744899999999999</v>
      </c>
      <c r="AA71">
        <v>29.866900000000001</v>
      </c>
      <c r="AE71">
        <v>0.323843268095793</v>
      </c>
      <c r="AF71">
        <v>0.14232146236399201</v>
      </c>
      <c r="AG71">
        <v>-5.2398098670070302E-2</v>
      </c>
      <c r="AH71">
        <v>3.70087102570913E-2</v>
      </c>
      <c r="AI71">
        <v>0.1350246079778</v>
      </c>
      <c r="AJ71">
        <v>0.46461247653736998</v>
      </c>
      <c r="AK71">
        <v>0.175068737760329</v>
      </c>
      <c r="AL71">
        <v>7.7340607442510895E-2</v>
      </c>
    </row>
    <row r="72" spans="1:38" x14ac:dyDescent="0.2">
      <c r="A72" s="24">
        <v>138</v>
      </c>
      <c r="B72" s="24">
        <v>52.763800000000003</v>
      </c>
      <c r="C72" s="24">
        <v>249.70820000000001</v>
      </c>
      <c r="D72" s="24">
        <v>44.312800000000003</v>
      </c>
      <c r="E72" s="24">
        <v>64.740899999999996</v>
      </c>
      <c r="F72" s="24">
        <v>17.165900000000001</v>
      </c>
      <c r="G72" s="24">
        <v>17.524699999999999</v>
      </c>
      <c r="H72" s="24"/>
      <c r="I72" s="24"/>
      <c r="J72" s="24"/>
      <c r="K72" s="24">
        <f t="shared" si="8"/>
        <v>-0.21421468056786305</v>
      </c>
      <c r="L72" s="24">
        <f t="shared" si="9"/>
        <v>-0.19969575976713305</v>
      </c>
      <c r="M72" s="24">
        <f t="shared" si="10"/>
        <v>-0.14736805243153075</v>
      </c>
      <c r="N72" s="24">
        <f t="shared" si="11"/>
        <v>0.12088574944183005</v>
      </c>
      <c r="O72" s="24">
        <f t="shared" si="12"/>
        <v>4.9705254060400522E-2</v>
      </c>
      <c r="P72" s="24">
        <f t="shared" si="13"/>
        <v>0.10532666194463867</v>
      </c>
      <c r="Q72" s="24">
        <f t="shared" si="14"/>
        <v>-4.7560137886609601E-2</v>
      </c>
      <c r="R72">
        <f t="shared" si="15"/>
        <v>6.3793821758899888E-2</v>
      </c>
      <c r="V72">
        <v>53.673299999999998</v>
      </c>
      <c r="W72">
        <v>40.9116</v>
      </c>
      <c r="X72">
        <v>35.9116</v>
      </c>
      <c r="Y72">
        <v>11.8429</v>
      </c>
      <c r="Z72">
        <v>13.700900000000001</v>
      </c>
      <c r="AA72">
        <v>33.767800000000001</v>
      </c>
      <c r="AE72">
        <v>8.5583719712923806E-2</v>
      </c>
      <c r="AF72">
        <v>3.2731503759986798E-2</v>
      </c>
      <c r="AG72">
        <v>-6.8590059645447204E-2</v>
      </c>
      <c r="AH72">
        <v>4.0320405813006797E-2</v>
      </c>
      <c r="AI72">
        <v>0.220163253649934</v>
      </c>
      <c r="AJ72">
        <v>0.65590473685647299</v>
      </c>
      <c r="AK72">
        <v>0.16101892669114601</v>
      </c>
      <c r="AL72">
        <v>0.106120461331648</v>
      </c>
    </row>
    <row r="73" spans="1:38" x14ac:dyDescent="0.2">
      <c r="A73" s="24">
        <v>140</v>
      </c>
      <c r="B73" s="24">
        <v>55.576700000000002</v>
      </c>
      <c r="C73" s="24">
        <v>231.17169999999999</v>
      </c>
      <c r="D73" s="24">
        <v>44.716999999999999</v>
      </c>
      <c r="E73" s="24">
        <v>64.507199999999997</v>
      </c>
      <c r="F73" s="24">
        <v>15.3857</v>
      </c>
      <c r="G73" s="24">
        <v>17.894600000000001</v>
      </c>
      <c r="H73" s="24"/>
      <c r="I73" s="24"/>
      <c r="J73" s="24"/>
      <c r="K73" s="24">
        <f t="shared" si="8"/>
        <v>-0.17232354450429946</v>
      </c>
      <c r="L73" s="24">
        <f t="shared" si="9"/>
        <v>-0.25910445979811542</v>
      </c>
      <c r="M73" s="24">
        <f t="shared" si="10"/>
        <v>-0.13959075482887032</v>
      </c>
      <c r="N73" s="24">
        <f t="shared" si="11"/>
        <v>0.11683960551048905</v>
      </c>
      <c r="O73" s="24">
        <f t="shared" si="12"/>
        <v>-5.9155061639814772E-2</v>
      </c>
      <c r="P73" s="24">
        <f t="shared" si="13"/>
        <v>0.12865718014200145</v>
      </c>
      <c r="Q73" s="24">
        <f t="shared" si="14"/>
        <v>-6.4112839186434914E-2</v>
      </c>
      <c r="R73">
        <f t="shared" si="15"/>
        <v>6.4641795497899224E-2</v>
      </c>
      <c r="V73">
        <v>67.118300000000005</v>
      </c>
      <c r="W73">
        <v>46.618899999999996</v>
      </c>
      <c r="X73">
        <v>30.834299999999999</v>
      </c>
      <c r="Y73">
        <v>10.083500000000001</v>
      </c>
      <c r="Z73">
        <v>11.173</v>
      </c>
      <c r="AA73">
        <v>33.767800000000001</v>
      </c>
      <c r="AE73">
        <v>0.35751917200559602</v>
      </c>
      <c r="AF73">
        <v>0.176800875561856</v>
      </c>
      <c r="AG73">
        <v>-0.200275857275243</v>
      </c>
      <c r="AH73">
        <v>-0.114231243021941</v>
      </c>
      <c r="AI73">
        <v>-4.9643429971238003E-3</v>
      </c>
      <c r="AJ73">
        <v>0.65590473685647299</v>
      </c>
      <c r="AK73">
        <v>0.145125556854936</v>
      </c>
      <c r="AL73">
        <v>0.13116208914394101</v>
      </c>
    </row>
    <row r="74" spans="1:38" x14ac:dyDescent="0.2">
      <c r="A74" s="24">
        <v>142</v>
      </c>
      <c r="B74" s="24">
        <v>58.647199999999998</v>
      </c>
      <c r="C74" s="24">
        <v>221.77250000000001</v>
      </c>
      <c r="D74" s="24">
        <v>48.825499999999998</v>
      </c>
      <c r="E74" s="24">
        <v>61.465600000000002</v>
      </c>
      <c r="F74" s="24">
        <v>12.865500000000001</v>
      </c>
      <c r="G74" s="24">
        <v>23.150500000000001</v>
      </c>
      <c r="H74" s="24"/>
      <c r="I74" s="24"/>
      <c r="J74" s="24"/>
      <c r="K74" s="24">
        <f t="shared" si="8"/>
        <v>-0.12659609835151342</v>
      </c>
      <c r="L74" s="24">
        <f t="shared" si="9"/>
        <v>-0.28922849903590075</v>
      </c>
      <c r="M74" s="24">
        <f t="shared" si="10"/>
        <v>-6.0538238251604704E-2</v>
      </c>
      <c r="N74" s="24">
        <f t="shared" si="11"/>
        <v>6.4179137467841124E-2</v>
      </c>
      <c r="O74" s="24">
        <f t="shared" si="12"/>
        <v>-0.21326682864783766</v>
      </c>
      <c r="P74" s="24">
        <f t="shared" si="13"/>
        <v>0.46015993924856685</v>
      </c>
      <c r="Q74" s="24">
        <f t="shared" si="14"/>
        <v>-2.7548431261741418E-2</v>
      </c>
      <c r="R74">
        <f t="shared" si="15"/>
        <v>0.10956580218449609</v>
      </c>
      <c r="V74">
        <v>57.148299999999999</v>
      </c>
      <c r="W74">
        <v>42.2622</v>
      </c>
      <c r="X74">
        <v>29.3536</v>
      </c>
      <c r="Y74">
        <v>13.916499999999999</v>
      </c>
      <c r="Z74">
        <v>11.1935</v>
      </c>
      <c r="AA74">
        <v>33.866900000000001</v>
      </c>
      <c r="AE74">
        <v>0.155868263909059</v>
      </c>
      <c r="AF74">
        <v>6.6824699063476198E-2</v>
      </c>
      <c r="AG74">
        <v>-0.23867956801725901</v>
      </c>
      <c r="AH74">
        <v>0.222472445726698</v>
      </c>
      <c r="AI74">
        <v>-3.1386712018531401E-3</v>
      </c>
      <c r="AJ74">
        <v>0.66076440077957299</v>
      </c>
      <c r="AK74">
        <v>0.14401859504328199</v>
      </c>
      <c r="AL74">
        <v>0.122119298458588</v>
      </c>
    </row>
    <row r="75" spans="1:38" x14ac:dyDescent="0.2">
      <c r="A75" s="24">
        <v>144</v>
      </c>
      <c r="B75" s="24">
        <v>56.217799999999997</v>
      </c>
      <c r="C75" s="24">
        <v>236.0558</v>
      </c>
      <c r="D75" s="24">
        <v>43.431899999999999</v>
      </c>
      <c r="E75" s="24">
        <v>59.106900000000003</v>
      </c>
      <c r="F75" s="24">
        <v>22.040400000000002</v>
      </c>
      <c r="G75" s="24">
        <v>23.040900000000001</v>
      </c>
      <c r="H75" s="24"/>
      <c r="I75" s="24"/>
      <c r="J75" s="24"/>
      <c r="K75" s="24">
        <f t="shared" si="8"/>
        <v>-0.16277595755476326</v>
      </c>
      <c r="L75" s="24">
        <f t="shared" si="9"/>
        <v>-0.24345112546739917</v>
      </c>
      <c r="M75" s="24">
        <f t="shared" si="10"/>
        <v>-0.164317635455241</v>
      </c>
      <c r="N75" s="24">
        <f t="shared" si="11"/>
        <v>2.3341997156099338E-2</v>
      </c>
      <c r="O75" s="24">
        <f t="shared" si="12"/>
        <v>0.34778390189811503</v>
      </c>
      <c r="P75" s="24">
        <f t="shared" si="13"/>
        <v>0.45324719311601497</v>
      </c>
      <c r="Q75" s="24">
        <f t="shared" si="14"/>
        <v>4.230472894880432E-2</v>
      </c>
      <c r="R75">
        <f t="shared" si="15"/>
        <v>0.11957676989288561</v>
      </c>
      <c r="V75">
        <v>57.274999999999999</v>
      </c>
      <c r="W75">
        <v>51.3476</v>
      </c>
      <c r="X75">
        <v>31.740300000000001</v>
      </c>
      <c r="Y75">
        <v>9.2843</v>
      </c>
      <c r="Z75">
        <v>9.8386999999999993</v>
      </c>
      <c r="AA75">
        <v>33.724499999999999</v>
      </c>
      <c r="AE75">
        <v>0.158430868729102</v>
      </c>
      <c r="AF75">
        <v>0.29616744792348099</v>
      </c>
      <c r="AG75">
        <v>-0.17677767267858799</v>
      </c>
      <c r="AH75">
        <v>-0.18443567507201</v>
      </c>
      <c r="AI75">
        <v>-0.123793312579057</v>
      </c>
      <c r="AJ75">
        <v>0.65378139227655097</v>
      </c>
      <c r="AK75">
        <v>0.10389550809991301</v>
      </c>
      <c r="AL75">
        <v>0.13614595044522601</v>
      </c>
    </row>
    <row r="76" spans="1:38" x14ac:dyDescent="0.2">
      <c r="A76" s="24">
        <v>146</v>
      </c>
      <c r="B76" s="24">
        <v>56.773000000000003</v>
      </c>
      <c r="C76" s="24">
        <v>220.75540000000001</v>
      </c>
      <c r="D76" s="24">
        <v>57.0383</v>
      </c>
      <c r="E76" s="24">
        <v>61.159399999999998</v>
      </c>
      <c r="F76" s="24">
        <v>22.9238</v>
      </c>
      <c r="G76" s="24">
        <v>20.541899999999998</v>
      </c>
      <c r="H76" s="24"/>
      <c r="I76" s="24"/>
      <c r="J76" s="24"/>
      <c r="K76" s="24">
        <f t="shared" si="8"/>
        <v>-0.15450763705190471</v>
      </c>
      <c r="L76" s="24">
        <f t="shared" si="9"/>
        <v>-0.29248826160173097</v>
      </c>
      <c r="M76" s="24">
        <f t="shared" si="10"/>
        <v>9.7485981815516418E-2</v>
      </c>
      <c r="N76" s="24">
        <f t="shared" si="11"/>
        <v>5.8877771307051061E-2</v>
      </c>
      <c r="O76" s="24">
        <f t="shared" si="12"/>
        <v>0.40180435066205727</v>
      </c>
      <c r="P76" s="24">
        <f t="shared" si="13"/>
        <v>0.29562901259368618</v>
      </c>
      <c r="Q76" s="24">
        <f t="shared" si="14"/>
        <v>6.7800202954112557E-2</v>
      </c>
      <c r="R76">
        <f t="shared" si="15"/>
        <v>0.10702867931247036</v>
      </c>
      <c r="V76">
        <v>53.226700000000001</v>
      </c>
      <c r="W76">
        <v>47.780500000000004</v>
      </c>
      <c r="X76">
        <v>24.9724</v>
      </c>
      <c r="Y76">
        <v>10.642099999999999</v>
      </c>
      <c r="Z76">
        <v>9.7009000000000007</v>
      </c>
      <c r="AA76">
        <v>39.808</v>
      </c>
      <c r="AE76">
        <v>7.6550891673213495E-2</v>
      </c>
      <c r="AF76">
        <v>0.206123143934827</v>
      </c>
      <c r="AG76">
        <v>-0.35231118651048599</v>
      </c>
      <c r="AH76">
        <v>-6.5161929028988E-2</v>
      </c>
      <c r="AI76">
        <v>-0.13606538932970499</v>
      </c>
      <c r="AJ76">
        <v>0.95210395005841297</v>
      </c>
      <c r="AK76">
        <v>0.11353991346621201</v>
      </c>
      <c r="AL76">
        <v>0.184786713880944</v>
      </c>
    </row>
    <row r="77" spans="1:38" x14ac:dyDescent="0.2">
      <c r="A77" s="24">
        <v>148</v>
      </c>
      <c r="B77" s="24">
        <v>61.404899999999998</v>
      </c>
      <c r="C77" s="24">
        <v>235.11590000000001</v>
      </c>
      <c r="D77" s="24">
        <v>52.840400000000002</v>
      </c>
      <c r="E77" s="24">
        <v>53.3551</v>
      </c>
      <c r="F77" s="24">
        <v>19.3004</v>
      </c>
      <c r="G77" s="24">
        <v>20.668800000000001</v>
      </c>
      <c r="H77" s="24"/>
      <c r="I77" s="24"/>
      <c r="J77" s="24"/>
      <c r="K77" s="24">
        <f t="shared" si="8"/>
        <v>-8.5527028735640331E-2</v>
      </c>
      <c r="L77" s="24">
        <f t="shared" si="9"/>
        <v>-0.24646346529202193</v>
      </c>
      <c r="M77" s="24">
        <f t="shared" si="10"/>
        <v>1.6713300949092402E-2</v>
      </c>
      <c r="N77" s="24">
        <f t="shared" si="11"/>
        <v>-7.6241274834860345E-2</v>
      </c>
      <c r="O77" s="24">
        <f t="shared" si="12"/>
        <v>0.18023123083947554</v>
      </c>
      <c r="P77" s="24">
        <f t="shared" si="13"/>
        <v>0.30363291299716116</v>
      </c>
      <c r="Q77" s="24">
        <f t="shared" si="14"/>
        <v>1.5390945987201093E-2</v>
      </c>
      <c r="R77">
        <f t="shared" si="15"/>
        <v>8.1118459448703106E-2</v>
      </c>
      <c r="V77">
        <v>43.88</v>
      </c>
      <c r="W77">
        <v>51.4482</v>
      </c>
      <c r="X77">
        <v>29.4696</v>
      </c>
      <c r="Y77">
        <v>4.9741999999999997</v>
      </c>
      <c r="Z77">
        <v>11.296200000000001</v>
      </c>
      <c r="AA77">
        <v>34.978299999999997</v>
      </c>
      <c r="AE77">
        <v>-0.11249329515787</v>
      </c>
      <c r="AF77">
        <v>0.298706893686498</v>
      </c>
      <c r="AG77">
        <v>-0.23567097043093199</v>
      </c>
      <c r="AH77">
        <v>-0.56304944206274998</v>
      </c>
      <c r="AI77">
        <v>6.0074992066491296E-3</v>
      </c>
      <c r="AJ77">
        <v>0.71526521293027001</v>
      </c>
      <c r="AK77">
        <v>1.8127649695310801E-2</v>
      </c>
      <c r="AL77">
        <v>0.181118264777133</v>
      </c>
    </row>
    <row r="78" spans="1:38" x14ac:dyDescent="0.2">
      <c r="A78" s="24">
        <v>150</v>
      </c>
      <c r="B78" s="24">
        <v>54.880400000000002</v>
      </c>
      <c r="C78" s="24">
        <v>237.43780000000001</v>
      </c>
      <c r="D78" s="24">
        <v>51.893599999999999</v>
      </c>
      <c r="E78" s="24">
        <v>59.693800000000003</v>
      </c>
      <c r="F78" s="24">
        <v>14.7309</v>
      </c>
      <c r="G78" s="24">
        <v>18.969899999999999</v>
      </c>
      <c r="H78" s="24"/>
      <c r="I78" s="24"/>
      <c r="J78" s="24"/>
      <c r="K78" s="24">
        <f t="shared" si="8"/>
        <v>-0.1826931979015263</v>
      </c>
      <c r="L78" s="24">
        <f t="shared" si="9"/>
        <v>-0.23902187380485135</v>
      </c>
      <c r="M78" s="24">
        <f t="shared" si="10"/>
        <v>-1.504277898505342E-3</v>
      </c>
      <c r="N78" s="24">
        <f t="shared" si="11"/>
        <v>3.3503237521114497E-2</v>
      </c>
      <c r="O78" s="24">
        <f t="shared" si="12"/>
        <v>-9.919648098623704E-2</v>
      </c>
      <c r="P78" s="24">
        <f t="shared" si="13"/>
        <v>0.19647904069248553</v>
      </c>
      <c r="Q78" s="24">
        <f t="shared" si="14"/>
        <v>-4.8738925396253331E-2</v>
      </c>
      <c r="R78">
        <f t="shared" si="15"/>
        <v>6.4762141376955643E-2</v>
      </c>
      <c r="V78">
        <v>47.546700000000001</v>
      </c>
      <c r="W78">
        <v>44.917700000000004</v>
      </c>
      <c r="X78">
        <v>34.884</v>
      </c>
      <c r="Y78">
        <v>6.7058</v>
      </c>
      <c r="Z78">
        <v>12.815200000000001</v>
      </c>
      <c r="AA78">
        <v>36.938099999999999</v>
      </c>
      <c r="AE78">
        <v>-3.8331471214282001E-2</v>
      </c>
      <c r="AF78">
        <v>0.13385748458725499</v>
      </c>
      <c r="AG78">
        <v>-9.5242084470527094E-2</v>
      </c>
      <c r="AH78">
        <v>-0.41093983928760203</v>
      </c>
      <c r="AI78">
        <v>0.14128532637816699</v>
      </c>
      <c r="AJ78">
        <v>0.81136984821273705</v>
      </c>
      <c r="AK78">
        <v>9.0333210700958205E-2</v>
      </c>
      <c r="AL78">
        <v>0.16599716607407999</v>
      </c>
    </row>
    <row r="79" spans="1:38" x14ac:dyDescent="0.2">
      <c r="A79" s="24">
        <v>152</v>
      </c>
      <c r="B79" s="24">
        <v>53.683999999999997</v>
      </c>
      <c r="C79" s="24">
        <v>218.9957</v>
      </c>
      <c r="D79" s="24">
        <v>51.610599999999998</v>
      </c>
      <c r="E79" s="24">
        <v>66.617800000000003</v>
      </c>
      <c r="F79" s="24">
        <v>14.2332</v>
      </c>
      <c r="G79" s="24">
        <v>21.428000000000001</v>
      </c>
      <c r="H79" s="24"/>
      <c r="I79" s="24"/>
      <c r="J79" s="24"/>
      <c r="K79" s="24">
        <f t="shared" si="8"/>
        <v>-0.20051059460473214</v>
      </c>
      <c r="L79" s="24">
        <f t="shared" si="9"/>
        <v>-0.29812802582067849</v>
      </c>
      <c r="M79" s="24">
        <f t="shared" si="10"/>
        <v>-6.9495406930450204E-3</v>
      </c>
      <c r="N79" s="24">
        <f t="shared" si="11"/>
        <v>0.15338128878600626</v>
      </c>
      <c r="O79" s="24">
        <f t="shared" si="12"/>
        <v>-0.12963113952123151</v>
      </c>
      <c r="P79" s="24">
        <f t="shared" si="13"/>
        <v>0.35151755591534917</v>
      </c>
      <c r="Q79" s="24">
        <f t="shared" si="14"/>
        <v>-2.1720075989721949E-2</v>
      </c>
      <c r="R79">
        <f t="shared" si="15"/>
        <v>9.8352628915594126E-2</v>
      </c>
      <c r="V79">
        <v>62.456699999999998</v>
      </c>
      <c r="W79">
        <v>47.5976</v>
      </c>
      <c r="X79">
        <v>21.790099999999999</v>
      </c>
      <c r="Y79">
        <v>12.831</v>
      </c>
      <c r="Z79">
        <v>14.4956</v>
      </c>
      <c r="AA79">
        <v>39.154800000000002</v>
      </c>
      <c r="AE79">
        <v>0.26323473136539299</v>
      </c>
      <c r="AF79">
        <v>0.20150619930206501</v>
      </c>
      <c r="AG79">
        <v>-0.43484791150158297</v>
      </c>
      <c r="AH79">
        <v>0.12711845299603</v>
      </c>
      <c r="AI79">
        <v>0.29093697929391299</v>
      </c>
      <c r="AJ79">
        <v>0.92007234082966105</v>
      </c>
      <c r="AK79">
        <v>0.22800346538091301</v>
      </c>
      <c r="AL79">
        <v>0.176485413590829</v>
      </c>
    </row>
    <row r="80" spans="1:38" x14ac:dyDescent="0.2">
      <c r="A80" s="24">
        <v>154</v>
      </c>
      <c r="B80" s="24">
        <v>46.558300000000003</v>
      </c>
      <c r="C80" s="24">
        <v>245.6566</v>
      </c>
      <c r="D80" s="24">
        <v>48.061700000000002</v>
      </c>
      <c r="E80" s="24">
        <v>63.512700000000002</v>
      </c>
      <c r="F80" s="24">
        <v>18.959599999999998</v>
      </c>
      <c r="G80" s="24">
        <v>18.258099999999999</v>
      </c>
      <c r="H80" s="24"/>
      <c r="I80" s="24"/>
      <c r="J80" s="24"/>
      <c r="K80" s="24">
        <f t="shared" si="8"/>
        <v>-0.306630139646552</v>
      </c>
      <c r="L80" s="24">
        <f t="shared" si="9"/>
        <v>-0.21268096673962128</v>
      </c>
      <c r="M80" s="24">
        <f t="shared" si="10"/>
        <v>-7.5234675433475257E-2</v>
      </c>
      <c r="N80" s="24">
        <f t="shared" si="11"/>
        <v>9.9621419204461562E-2</v>
      </c>
      <c r="O80" s="24">
        <f t="shared" si="12"/>
        <v>0.15939110299393375</v>
      </c>
      <c r="P80" s="24">
        <f t="shared" si="13"/>
        <v>0.15158403433162376</v>
      </c>
      <c r="Q80" s="24">
        <f t="shared" si="14"/>
        <v>-3.0658204214938246E-2</v>
      </c>
      <c r="R80">
        <f t="shared" si="15"/>
        <v>8.1154915638470895E-2</v>
      </c>
      <c r="V80">
        <v>58.458300000000001</v>
      </c>
      <c r="W80">
        <v>44.368899999999996</v>
      </c>
      <c r="X80">
        <v>41.884</v>
      </c>
      <c r="Y80">
        <v>9.7554999999999996</v>
      </c>
      <c r="Z80">
        <v>10.5601</v>
      </c>
      <c r="AA80">
        <v>31.758500000000002</v>
      </c>
      <c r="AE80">
        <v>0.18236402013839301</v>
      </c>
      <c r="AF80">
        <v>0.120004126389006</v>
      </c>
      <c r="AG80">
        <v>8.6311218152632901E-2</v>
      </c>
      <c r="AH80">
        <v>-0.14304387279223901</v>
      </c>
      <c r="AI80">
        <v>-5.9547476817678899E-2</v>
      </c>
      <c r="AJ80">
        <v>0.55737272151150796</v>
      </c>
      <c r="AK80">
        <v>0.123910122763604</v>
      </c>
      <c r="AL80">
        <v>9.9608691664694896E-2</v>
      </c>
    </row>
    <row r="81" spans="1:38" x14ac:dyDescent="0.2">
      <c r="A81" s="24">
        <v>156</v>
      </c>
      <c r="B81" s="24">
        <v>70.815899999999999</v>
      </c>
      <c r="C81" s="24">
        <v>224.6266</v>
      </c>
      <c r="D81" s="24">
        <v>52.980899999999998</v>
      </c>
      <c r="E81" s="24">
        <v>57.275399999999998</v>
      </c>
      <c r="F81" s="24">
        <v>13.950699999999999</v>
      </c>
      <c r="G81" s="24">
        <v>18.494599999999998</v>
      </c>
      <c r="H81" s="24"/>
      <c r="I81" s="24"/>
      <c r="J81" s="24"/>
      <c r="K81" s="24">
        <f t="shared" si="8"/>
        <v>5.4626365090730045E-2</v>
      </c>
      <c r="L81" s="24">
        <f t="shared" si="9"/>
        <v>-0.2800812290141369</v>
      </c>
      <c r="M81" s="24">
        <f t="shared" si="10"/>
        <v>1.9416691135074025E-2</v>
      </c>
      <c r="N81" s="24">
        <f t="shared" si="11"/>
        <v>-8.3675133712908887E-3</v>
      </c>
      <c r="O81" s="24">
        <f t="shared" si="12"/>
        <v>-0.14690618681103651</v>
      </c>
      <c r="P81" s="24">
        <f t="shared" si="13"/>
        <v>0.16650068086765044</v>
      </c>
      <c r="Q81" s="24">
        <f t="shared" si="14"/>
        <v>-3.2468532017168303E-2</v>
      </c>
      <c r="R81">
        <f t="shared" si="15"/>
        <v>6.451233184655468E-2</v>
      </c>
      <c r="V81">
        <v>61.8217</v>
      </c>
      <c r="W81">
        <v>38.0518</v>
      </c>
      <c r="X81">
        <v>26.447500000000002</v>
      </c>
      <c r="Y81">
        <v>4.5746000000000002</v>
      </c>
      <c r="Z81">
        <v>11.586499999999999</v>
      </c>
      <c r="AA81">
        <v>33.609900000000003</v>
      </c>
      <c r="AE81">
        <v>0.25039136861300598</v>
      </c>
      <c r="AF81">
        <v>-3.9458426588687201E-2</v>
      </c>
      <c r="AG81">
        <v>-0.31405271841056798</v>
      </c>
      <c r="AH81">
        <v>-0.59815165808778403</v>
      </c>
      <c r="AI81">
        <v>3.18607929708963E-2</v>
      </c>
      <c r="AJ81">
        <v>0.64816163964701201</v>
      </c>
      <c r="AK81">
        <v>-3.5415003093542002E-3</v>
      </c>
      <c r="AL81">
        <v>0.177174178781877</v>
      </c>
    </row>
    <row r="82" spans="1:38" x14ac:dyDescent="0.2">
      <c r="A82" s="24">
        <v>158</v>
      </c>
      <c r="B82" s="24">
        <v>59.4724</v>
      </c>
      <c r="C82" s="24">
        <v>213.2704</v>
      </c>
      <c r="D82" s="24">
        <v>56.259599999999999</v>
      </c>
      <c r="E82" s="24">
        <v>56.9529</v>
      </c>
      <c r="F82" s="24">
        <v>14.2018</v>
      </c>
      <c r="G82" s="24">
        <v>19.490300000000001</v>
      </c>
      <c r="H82" s="24"/>
      <c r="I82" s="24"/>
      <c r="J82" s="24"/>
      <c r="K82" s="24">
        <f t="shared" si="8"/>
        <v>-0.11430680065886425</v>
      </c>
      <c r="L82" s="24">
        <f t="shared" si="9"/>
        <v>-0.3164773706423753</v>
      </c>
      <c r="M82" s="24">
        <f t="shared" si="10"/>
        <v>8.2502850585452703E-2</v>
      </c>
      <c r="N82" s="24">
        <f t="shared" si="11"/>
        <v>-1.3951088116081091E-2</v>
      </c>
      <c r="O82" s="24">
        <f t="shared" si="12"/>
        <v>-0.13155126867131953</v>
      </c>
      <c r="P82" s="24">
        <f t="shared" si="13"/>
        <v>0.22930197032186533</v>
      </c>
      <c r="Q82" s="24">
        <f t="shared" si="14"/>
        <v>-4.4080284530220365E-2</v>
      </c>
      <c r="R82">
        <f t="shared" si="15"/>
        <v>7.7125876547554206E-2</v>
      </c>
      <c r="V82">
        <v>57.598300000000002</v>
      </c>
      <c r="W82">
        <v>50.9238</v>
      </c>
      <c r="X82">
        <v>25.9392</v>
      </c>
      <c r="Y82">
        <v>11.992000000000001</v>
      </c>
      <c r="Z82">
        <v>11.181800000000001</v>
      </c>
      <c r="AA82">
        <v>27.4861</v>
      </c>
      <c r="AE82">
        <v>0.16496985956035701</v>
      </c>
      <c r="AF82">
        <v>0.28546946467928003</v>
      </c>
      <c r="AG82">
        <v>-0.32723608179961899</v>
      </c>
      <c r="AH82">
        <v>5.34178542848101E-2</v>
      </c>
      <c r="AI82">
        <v>-4.1806399825685299E-3</v>
      </c>
      <c r="AJ82">
        <v>0.34786285122840999</v>
      </c>
      <c r="AK82">
        <v>8.6717217995111603E-2</v>
      </c>
      <c r="AL82">
        <v>9.9087768476597005E-2</v>
      </c>
    </row>
    <row r="83" spans="1:38" x14ac:dyDescent="0.2">
      <c r="A83" s="24">
        <v>160</v>
      </c>
      <c r="B83" s="24">
        <v>54.214700000000001</v>
      </c>
      <c r="C83" s="24">
        <v>218.47210000000001</v>
      </c>
      <c r="D83" s="24">
        <v>56.059600000000003</v>
      </c>
      <c r="E83" s="24">
        <v>55.032600000000002</v>
      </c>
      <c r="F83" s="24">
        <v>13.9955</v>
      </c>
      <c r="G83" s="24">
        <v>20.7441</v>
      </c>
      <c r="H83" s="24"/>
      <c r="I83" s="24"/>
      <c r="J83" s="24"/>
      <c r="K83" s="24">
        <f t="shared" si="8"/>
        <v>-0.19260714055057687</v>
      </c>
      <c r="L83" s="24">
        <f t="shared" si="9"/>
        <v>-0.29980614171829784</v>
      </c>
      <c r="M83" s="24">
        <f t="shared" si="10"/>
        <v>7.8654608327827585E-2</v>
      </c>
      <c r="N83" s="24">
        <f t="shared" si="11"/>
        <v>-4.71980294569204E-2</v>
      </c>
      <c r="O83" s="24">
        <f t="shared" si="12"/>
        <v>-0.14416663948861785</v>
      </c>
      <c r="P83" s="24">
        <f t="shared" si="13"/>
        <v>0.30838227233823001</v>
      </c>
      <c r="Q83" s="24">
        <f t="shared" si="14"/>
        <v>-4.9456845091392566E-2</v>
      </c>
      <c r="R83">
        <f t="shared" si="15"/>
        <v>8.8807507804702604E-2</v>
      </c>
      <c r="V83">
        <v>49.281700000000001</v>
      </c>
      <c r="W83">
        <v>42.634099999999997</v>
      </c>
      <c r="X83">
        <v>30.4696</v>
      </c>
      <c r="Y83">
        <v>11.0855</v>
      </c>
      <c r="Z83">
        <v>14.1378</v>
      </c>
      <c r="AA83">
        <v>39.111499999999999</v>
      </c>
      <c r="AE83">
        <v>-3.2397635364994799E-3</v>
      </c>
      <c r="AF83">
        <v>7.6212570626757403E-2</v>
      </c>
      <c r="AG83">
        <v>-0.20973478434191001</v>
      </c>
      <c r="AH83">
        <v>-2.6212172809017501E-2</v>
      </c>
      <c r="AI83">
        <v>0.259072327179385</v>
      </c>
      <c r="AJ83">
        <v>0.91794899624973902</v>
      </c>
      <c r="AK83">
        <v>0.16900786222807601</v>
      </c>
      <c r="AL83">
        <v>0.162158512492381</v>
      </c>
    </row>
    <row r="84" spans="1:38" x14ac:dyDescent="0.2">
      <c r="A84" s="24">
        <v>162</v>
      </c>
      <c r="B84" s="24">
        <v>53.506100000000004</v>
      </c>
      <c r="C84" s="24">
        <v>242.3734</v>
      </c>
      <c r="D84" s="24">
        <v>57.389400000000002</v>
      </c>
      <c r="E84" s="24">
        <v>59.842399999999998</v>
      </c>
      <c r="F84" s="24">
        <v>22.798200000000001</v>
      </c>
      <c r="G84" s="24">
        <v>19.4344</v>
      </c>
      <c r="H84" s="24"/>
      <c r="I84" s="24"/>
      <c r="J84" s="24"/>
      <c r="K84" s="24">
        <f t="shared" si="8"/>
        <v>-0.20315997179756079</v>
      </c>
      <c r="L84" s="24">
        <f t="shared" si="9"/>
        <v>-0.22320348414807062</v>
      </c>
      <c r="M84" s="24">
        <f t="shared" si="10"/>
        <v>0.10424157109877751</v>
      </c>
      <c r="N84" s="24">
        <f t="shared" si="11"/>
        <v>3.6076010256233255E-2</v>
      </c>
      <c r="O84" s="24">
        <f t="shared" si="12"/>
        <v>0.39412383406170509</v>
      </c>
      <c r="P84" s="24">
        <f t="shared" si="13"/>
        <v>0.22577621750425897</v>
      </c>
      <c r="Q84" s="24">
        <f t="shared" si="14"/>
        <v>5.5642362829223906E-2</v>
      </c>
      <c r="R84">
        <f t="shared" si="15"/>
        <v>9.8487497490203954E-2</v>
      </c>
      <c r="V84">
        <v>66.446700000000007</v>
      </c>
      <c r="W84">
        <v>47.432899999999997</v>
      </c>
      <c r="X84">
        <v>21.663</v>
      </c>
      <c r="Y84">
        <v>8.2981999999999996</v>
      </c>
      <c r="Z84">
        <v>7.0820999999999996</v>
      </c>
      <c r="AA84">
        <v>37.752299999999998</v>
      </c>
      <c r="AE84">
        <v>0.34393554614023603</v>
      </c>
      <c r="AF84">
        <v>0.19734867726261199</v>
      </c>
      <c r="AG84">
        <v>-0.43814440075349798</v>
      </c>
      <c r="AH84">
        <v>-0.271058035488141</v>
      </c>
      <c r="AI84">
        <v>-0.36928828188847501</v>
      </c>
      <c r="AJ84">
        <v>0.85129657239223799</v>
      </c>
      <c r="AK84">
        <v>5.2348346277495302E-2</v>
      </c>
      <c r="AL84">
        <v>0.205533349117964</v>
      </c>
    </row>
    <row r="85" spans="1:38" x14ac:dyDescent="0.2">
      <c r="A85" s="24">
        <v>164</v>
      </c>
      <c r="B85" s="24">
        <v>50.637999999999998</v>
      </c>
      <c r="C85" s="24">
        <v>194.7124</v>
      </c>
      <c r="D85" s="24">
        <v>48.383000000000003</v>
      </c>
      <c r="E85" s="24">
        <v>53.885899999999999</v>
      </c>
      <c r="F85" s="24">
        <v>18.9148</v>
      </c>
      <c r="G85" s="24">
        <v>19.765599999999999</v>
      </c>
      <c r="H85" s="24"/>
      <c r="I85" s="24"/>
      <c r="J85" s="24"/>
      <c r="K85" s="24">
        <f t="shared" si="8"/>
        <v>-0.24587317430881503</v>
      </c>
      <c r="L85" s="24">
        <f t="shared" si="9"/>
        <v>-0.3759549772657923</v>
      </c>
      <c r="M85" s="24">
        <f t="shared" si="10"/>
        <v>-6.9052474246600368E-2</v>
      </c>
      <c r="N85" s="24">
        <f t="shared" si="11"/>
        <v>-6.7051316774287772E-2</v>
      </c>
      <c r="O85" s="24">
        <f t="shared" si="12"/>
        <v>0.1566515556715152</v>
      </c>
      <c r="P85" s="24">
        <f t="shared" si="13"/>
        <v>0.24666582990481722</v>
      </c>
      <c r="Q85" s="24">
        <f t="shared" si="14"/>
        <v>-5.91024261698605E-2</v>
      </c>
      <c r="R85">
        <f t="shared" si="15"/>
        <v>9.5827109406874666E-2</v>
      </c>
      <c r="V85">
        <v>47.543300000000002</v>
      </c>
      <c r="W85">
        <v>45.070099999999996</v>
      </c>
      <c r="X85">
        <v>35.834299999999999</v>
      </c>
      <c r="Y85">
        <v>5.9283999999999999</v>
      </c>
      <c r="Z85">
        <v>10.4223</v>
      </c>
      <c r="AA85">
        <v>37.996899999999997</v>
      </c>
      <c r="AE85">
        <v>-3.8400238825869501E-2</v>
      </c>
      <c r="AF85">
        <v>0.13770451773122999</v>
      </c>
      <c r="AG85">
        <v>-7.0594926830128704E-2</v>
      </c>
      <c r="AH85">
        <v>-0.47922928557854699</v>
      </c>
      <c r="AI85">
        <v>-7.1819553568327504E-2</v>
      </c>
      <c r="AJ85">
        <v>0.86329126255964905</v>
      </c>
      <c r="AK85">
        <v>5.6825295914667701E-2</v>
      </c>
      <c r="AL85">
        <v>0.18130422233983801</v>
      </c>
    </row>
    <row r="86" spans="1:38" x14ac:dyDescent="0.2">
      <c r="A86" s="24">
        <v>166</v>
      </c>
      <c r="B86" s="24">
        <v>51.438699999999997</v>
      </c>
      <c r="C86" s="24">
        <v>219.61799999999999</v>
      </c>
      <c r="D86" s="24">
        <v>50.723399999999998</v>
      </c>
      <c r="E86" s="24">
        <v>48.791699999999999</v>
      </c>
      <c r="F86" s="24">
        <v>14.672599999999999</v>
      </c>
      <c r="G86" s="24">
        <v>15.4452</v>
      </c>
      <c r="H86" s="24"/>
      <c r="I86" s="24"/>
      <c r="J86" s="24"/>
      <c r="K86" s="24">
        <f t="shared" si="8"/>
        <v>-0.23394874306486915</v>
      </c>
      <c r="L86" s="24">
        <f t="shared" si="9"/>
        <v>-0.29613358058941691</v>
      </c>
      <c r="M86" s="24">
        <f t="shared" si="10"/>
        <v>-2.4020343347870395E-2</v>
      </c>
      <c r="N86" s="24">
        <f t="shared" si="11"/>
        <v>-0.15524929030889376</v>
      </c>
      <c r="O86" s="24">
        <f t="shared" si="12"/>
        <v>-0.10276156154197384</v>
      </c>
      <c r="P86" s="24">
        <f t="shared" si="13"/>
        <v>-2.5832604320340215E-2</v>
      </c>
      <c r="Q86" s="24">
        <f t="shared" si="14"/>
        <v>-0.13965768719556071</v>
      </c>
      <c r="R86">
        <f t="shared" si="15"/>
        <v>4.5206222060664492E-2</v>
      </c>
      <c r="V86">
        <v>69.591700000000003</v>
      </c>
      <c r="W86">
        <v>46.920699999999997</v>
      </c>
      <c r="X86">
        <v>28.259699999999999</v>
      </c>
      <c r="Y86">
        <v>12.1213</v>
      </c>
      <c r="Z86">
        <v>12.026400000000001</v>
      </c>
      <c r="AA86">
        <v>34.111499999999999</v>
      </c>
      <c r="AE86">
        <v>0.40754558685875297</v>
      </c>
      <c r="AF86">
        <v>0.18441921285090801</v>
      </c>
      <c r="AG86">
        <v>-0.26705116198004097</v>
      </c>
      <c r="AH86">
        <v>6.4776003764381904E-2</v>
      </c>
      <c r="AI86">
        <v>7.1037037982582193E-2</v>
      </c>
      <c r="AJ86">
        <v>0.67275909094698405</v>
      </c>
      <c r="AK86">
        <v>0.18891429507059501</v>
      </c>
      <c r="AL86">
        <v>0.13154663243379999</v>
      </c>
    </row>
    <row r="87" spans="1:38" x14ac:dyDescent="0.2">
      <c r="A87" s="24">
        <v>168</v>
      </c>
      <c r="B87" s="24">
        <v>57.644199999999998</v>
      </c>
      <c r="C87" s="24">
        <v>229.9528</v>
      </c>
      <c r="D87" s="24">
        <v>49.5383</v>
      </c>
      <c r="E87" s="24">
        <v>55.315199999999997</v>
      </c>
      <c r="F87" s="24">
        <v>17.502199999999998</v>
      </c>
      <c r="G87" s="24">
        <v>17.0624</v>
      </c>
      <c r="H87" s="24"/>
      <c r="I87" s="24"/>
      <c r="J87" s="24"/>
      <c r="K87" s="24">
        <f t="shared" si="8"/>
        <v>-0.14153328398618023</v>
      </c>
      <c r="L87" s="24">
        <f t="shared" si="9"/>
        <v>-0.26301098284549568</v>
      </c>
      <c r="M87" s="24">
        <f t="shared" si="10"/>
        <v>-4.6823102845428469E-2</v>
      </c>
      <c r="N87" s="24">
        <f t="shared" si="11"/>
        <v>-4.2305259773578713E-2</v>
      </c>
      <c r="O87" s="24">
        <f t="shared" si="12"/>
        <v>7.0270204161502731E-2</v>
      </c>
      <c r="P87" s="24">
        <f t="shared" si="13"/>
        <v>7.6168244635526086E-2</v>
      </c>
      <c r="Q87" s="24">
        <f t="shared" si="14"/>
        <v>-5.7872363442275698E-2</v>
      </c>
      <c r="R87">
        <f t="shared" si="15"/>
        <v>5.2862345111064149E-2</v>
      </c>
      <c r="V87">
        <v>50.721699999999998</v>
      </c>
      <c r="W87">
        <v>51.3384</v>
      </c>
      <c r="X87">
        <v>30.386700000000001</v>
      </c>
      <c r="Y87">
        <v>7.4810999999999996</v>
      </c>
      <c r="Z87">
        <v>11.914999999999999</v>
      </c>
      <c r="AA87">
        <v>24.083600000000001</v>
      </c>
      <c r="AE87">
        <v>2.5885342547654198E-2</v>
      </c>
      <c r="AF87">
        <v>0.29593521232686298</v>
      </c>
      <c r="AG87">
        <v>-0.211884894168689</v>
      </c>
      <c r="AH87">
        <v>-0.34283486410189401</v>
      </c>
      <c r="AI87">
        <v>6.1116070275599101E-2</v>
      </c>
      <c r="AJ87">
        <v>0.18101112066988501</v>
      </c>
      <c r="AK87">
        <v>1.5379979249031399E-3</v>
      </c>
      <c r="AL87">
        <v>9.7837392391797007E-2</v>
      </c>
    </row>
    <row r="88" spans="1:38" x14ac:dyDescent="0.2">
      <c r="A88" s="24">
        <v>170</v>
      </c>
      <c r="B88" s="24">
        <v>48.337400000000002</v>
      </c>
      <c r="C88" s="24">
        <v>224.7253</v>
      </c>
      <c r="D88" s="24">
        <v>56.340400000000002</v>
      </c>
      <c r="E88" s="24">
        <v>62.487299999999998</v>
      </c>
      <c r="F88" s="24">
        <v>18.4664</v>
      </c>
      <c r="G88" s="24">
        <v>10.464499999999999</v>
      </c>
      <c r="H88" s="24"/>
      <c r="I88" s="24"/>
      <c r="J88" s="24"/>
      <c r="K88" s="24">
        <f t="shared" si="8"/>
        <v>-0.28013487846745355</v>
      </c>
      <c r="L88" s="24">
        <f t="shared" si="9"/>
        <v>-0.27976489968049467</v>
      </c>
      <c r="M88" s="24">
        <f t="shared" si="10"/>
        <v>8.4057540457533358E-2</v>
      </c>
      <c r="N88" s="24">
        <f t="shared" si="11"/>
        <v>8.186824852753774E-2</v>
      </c>
      <c r="O88" s="24">
        <f t="shared" si="12"/>
        <v>0.12923162220337878</v>
      </c>
      <c r="P88" s="24">
        <f t="shared" si="13"/>
        <v>-0.3399778110940746</v>
      </c>
      <c r="Q88" s="24">
        <f t="shared" si="14"/>
        <v>-0.10078669634226216</v>
      </c>
      <c r="R88">
        <f t="shared" si="15"/>
        <v>8.9786785350640497E-2</v>
      </c>
      <c r="V88">
        <v>46.96</v>
      </c>
      <c r="W88">
        <v>38.5366</v>
      </c>
      <c r="X88">
        <v>32.773499999999999</v>
      </c>
      <c r="Y88">
        <v>7.0795000000000003</v>
      </c>
      <c r="Z88">
        <v>10.545500000000001</v>
      </c>
      <c r="AA88">
        <v>28.1053</v>
      </c>
      <c r="AE88">
        <v>-5.0197929366763198E-2</v>
      </c>
      <c r="AF88">
        <v>-2.7220620366910399E-2</v>
      </c>
      <c r="AG88">
        <v>-0.14998040521141001</v>
      </c>
      <c r="AH88">
        <v>-0.37811276689382001</v>
      </c>
      <c r="AI88">
        <v>-6.0847711364554601E-2</v>
      </c>
      <c r="AJ88">
        <v>0.37822716910110299</v>
      </c>
      <c r="AK88">
        <v>-4.8022044017059201E-2</v>
      </c>
      <c r="AL88">
        <v>0.100273910843653</v>
      </c>
    </row>
    <row r="89" spans="1:38" x14ac:dyDescent="0.2">
      <c r="A89" s="24">
        <v>172</v>
      </c>
      <c r="B89" s="24">
        <v>50.868099999999998</v>
      </c>
      <c r="C89" s="24">
        <v>202.279</v>
      </c>
      <c r="D89" s="24">
        <v>49.880899999999997</v>
      </c>
      <c r="E89" s="24">
        <v>65.929299999999998</v>
      </c>
      <c r="F89" s="24">
        <v>15.067299999999999</v>
      </c>
      <c r="G89" s="24">
        <v>13.537599999999999</v>
      </c>
      <c r="H89" s="24"/>
      <c r="I89" s="24"/>
      <c r="J89" s="24"/>
      <c r="K89" s="24">
        <f t="shared" si="8"/>
        <v>-0.24244640819262675</v>
      </c>
      <c r="L89" s="24">
        <f t="shared" si="9"/>
        <v>-0.3517043436696749</v>
      </c>
      <c r="M89" s="24">
        <f t="shared" si="10"/>
        <v>-4.0231063858116561E-2</v>
      </c>
      <c r="N89" s="24">
        <f t="shared" si="11"/>
        <v>0.14146100595875633</v>
      </c>
      <c r="O89" s="24">
        <f t="shared" si="12"/>
        <v>-7.8625415824147199E-2</v>
      </c>
      <c r="P89" s="24">
        <f t="shared" si="13"/>
        <v>-0.14614970762742069</v>
      </c>
      <c r="Q89" s="24">
        <f t="shared" si="14"/>
        <v>-0.11961598886887163</v>
      </c>
      <c r="R89">
        <f t="shared" si="15"/>
        <v>6.9713639316438467E-2</v>
      </c>
      <c r="V89">
        <v>67.459999999999994</v>
      </c>
      <c r="W89">
        <v>42.893300000000004</v>
      </c>
      <c r="X89">
        <v>28.8232</v>
      </c>
      <c r="Y89">
        <v>8.9304000000000006</v>
      </c>
      <c r="Z89">
        <v>12.568899999999999</v>
      </c>
      <c r="AA89">
        <v>19.5913</v>
      </c>
      <c r="AE89">
        <v>0.36443031697014799</v>
      </c>
      <c r="AF89">
        <v>8.2755556131469898E-2</v>
      </c>
      <c r="AG89">
        <v>-0.25243612111887698</v>
      </c>
      <c r="AH89">
        <v>-0.21552344847356</v>
      </c>
      <c r="AI89">
        <v>0.11935054768669601</v>
      </c>
      <c r="AJ89">
        <v>-3.9282201648428001E-2</v>
      </c>
      <c r="AK89">
        <v>9.8824415912414608E-3</v>
      </c>
      <c r="AL89">
        <v>9.3991836307505405E-2</v>
      </c>
    </row>
    <row r="90" spans="1:38" x14ac:dyDescent="0.2">
      <c r="A90" s="24">
        <v>174</v>
      </c>
      <c r="B90" s="24">
        <v>60.628799999999998</v>
      </c>
      <c r="C90" s="24">
        <v>218.83260000000001</v>
      </c>
      <c r="D90" s="24">
        <v>42.453200000000002</v>
      </c>
      <c r="E90" s="24">
        <v>62.996400000000001</v>
      </c>
      <c r="F90" s="24">
        <v>17.798200000000001</v>
      </c>
      <c r="G90" s="24">
        <v>9.7613000000000003</v>
      </c>
      <c r="H90" s="24"/>
      <c r="I90" s="24"/>
      <c r="J90" s="24"/>
      <c r="K90" s="24">
        <f t="shared" si="8"/>
        <v>-9.7085104280071957E-2</v>
      </c>
      <c r="L90" s="24">
        <f t="shared" si="9"/>
        <v>-0.29865075443584599</v>
      </c>
      <c r="M90" s="24">
        <f t="shared" si="10"/>
        <v>-0.18314900894292985</v>
      </c>
      <c r="N90" s="24">
        <f t="shared" si="11"/>
        <v>9.0682505589778764E-2</v>
      </c>
      <c r="O90" s="24">
        <f t="shared" si="12"/>
        <v>8.8370784684625989E-2</v>
      </c>
      <c r="P90" s="24">
        <f t="shared" si="13"/>
        <v>-0.38433039394453528</v>
      </c>
      <c r="Q90" s="24">
        <f t="shared" si="14"/>
        <v>-0.13069366188816306</v>
      </c>
      <c r="R90">
        <f t="shared" si="15"/>
        <v>8.0295063078602666E-2</v>
      </c>
      <c r="V90">
        <v>74.033299999999997</v>
      </c>
      <c r="W90">
        <v>52.5</v>
      </c>
      <c r="X90">
        <v>28.624300000000002</v>
      </c>
      <c r="Y90">
        <v>9.4314</v>
      </c>
      <c r="Z90">
        <v>8.4750999999999994</v>
      </c>
      <c r="AA90">
        <v>29.015499999999999</v>
      </c>
      <c r="AE90">
        <v>0.49738035851387602</v>
      </c>
      <c r="AF90">
        <v>0.32525748069983301</v>
      </c>
      <c r="AG90">
        <v>-0.25759482853198301</v>
      </c>
      <c r="AH90">
        <v>-0.17151391336709801</v>
      </c>
      <c r="AI90">
        <v>-0.245231656970816</v>
      </c>
      <c r="AJ90">
        <v>0.422861539462416</v>
      </c>
      <c r="AK90">
        <v>9.5193163301037997E-2</v>
      </c>
      <c r="AL90">
        <v>0.145319393641861</v>
      </c>
    </row>
    <row r="91" spans="1:38" x14ac:dyDescent="0.2">
      <c r="V91">
        <v>57.226700000000001</v>
      </c>
      <c r="W91">
        <v>44.384099999999997</v>
      </c>
      <c r="X91">
        <v>31.1602</v>
      </c>
      <c r="Y91">
        <v>7.992</v>
      </c>
      <c r="Z91">
        <v>11.700900000000001</v>
      </c>
      <c r="AA91">
        <v>33.080500000000001</v>
      </c>
      <c r="AE91">
        <v>0.15745396412919599</v>
      </c>
      <c r="AF91">
        <v>0.12038781998341901</v>
      </c>
      <c r="AG91">
        <v>-0.19182325422883001</v>
      </c>
      <c r="AH91">
        <v>-0.29795567949931601</v>
      </c>
      <c r="AI91">
        <v>4.20489321601141E-2</v>
      </c>
      <c r="AJ91">
        <v>0.62220093247355601</v>
      </c>
      <c r="AK91">
        <v>7.5385452503023101E-2</v>
      </c>
      <c r="AL91">
        <v>0.13161345425163901</v>
      </c>
    </row>
    <row r="92" spans="1:38" x14ac:dyDescent="0.2">
      <c r="V92">
        <v>55.3733</v>
      </c>
      <c r="W92">
        <v>34.365900000000003</v>
      </c>
      <c r="X92">
        <v>36.110500000000002</v>
      </c>
      <c r="Y92">
        <v>8.2286000000000001</v>
      </c>
      <c r="Z92">
        <v>16.1144</v>
      </c>
      <c r="AA92">
        <v>25.563500000000001</v>
      </c>
      <c r="AE92">
        <v>0.11996752550671699</v>
      </c>
      <c r="AF92">
        <v>-0.132501598933668</v>
      </c>
      <c r="AG92">
        <v>-6.3431352232340504E-2</v>
      </c>
      <c r="AH92">
        <v>-0.27717193497598502</v>
      </c>
      <c r="AI92">
        <v>0.43510271110777299</v>
      </c>
      <c r="AJ92">
        <v>0.25358242884139498</v>
      </c>
      <c r="AK92">
        <v>5.5924629885648398E-2</v>
      </c>
      <c r="AL92">
        <v>0.10764907972108501</v>
      </c>
    </row>
    <row r="93" spans="1:38" x14ac:dyDescent="0.2">
      <c r="V93">
        <v>59.494999999999997</v>
      </c>
      <c r="W93">
        <v>42.365900000000003</v>
      </c>
      <c r="X93">
        <v>31.6464</v>
      </c>
      <c r="Y93">
        <v>8.6461000000000006</v>
      </c>
      <c r="Z93">
        <v>12.7918</v>
      </c>
      <c r="AA93">
        <v>23.479900000000001</v>
      </c>
      <c r="AE93">
        <v>0.20333207394217201</v>
      </c>
      <c r="AF93">
        <v>6.9442398125353896E-2</v>
      </c>
      <c r="AG93">
        <v>-0.179213080552347</v>
      </c>
      <c r="AH93">
        <v>-0.24049732238726701</v>
      </c>
      <c r="AI93">
        <v>0.13920138881673599</v>
      </c>
      <c r="AJ93">
        <v>0.15140689150363101</v>
      </c>
      <c r="AK93">
        <v>2.39453915747131E-2</v>
      </c>
      <c r="AL93">
        <v>7.6372606791709999E-2</v>
      </c>
    </row>
    <row r="94" spans="1:38" x14ac:dyDescent="0.2">
      <c r="V94">
        <v>45.763300000000001</v>
      </c>
      <c r="W94">
        <v>44.253</v>
      </c>
      <c r="X94">
        <v>24.950299999999999</v>
      </c>
      <c r="Y94">
        <v>9.2346000000000004</v>
      </c>
      <c r="Z94">
        <v>13.2522</v>
      </c>
      <c r="AA94">
        <v>26.2105</v>
      </c>
      <c r="AE94">
        <v>-7.4402106068781795E-2</v>
      </c>
      <c r="AF94">
        <v>0.117078462731614</v>
      </c>
      <c r="AG94">
        <v>-0.35288437622305302</v>
      </c>
      <c r="AH94">
        <v>-0.188801491229277</v>
      </c>
      <c r="AI94">
        <v>0.180203305623692</v>
      </c>
      <c r="AJ94">
        <v>0.285310002587571</v>
      </c>
      <c r="AK94">
        <v>-5.5827004297058502E-3</v>
      </c>
      <c r="AL94">
        <v>9.8844061626634699E-2</v>
      </c>
    </row>
    <row r="95" spans="1:38" x14ac:dyDescent="0.2">
      <c r="V95">
        <v>54.723300000000002</v>
      </c>
      <c r="W95">
        <v>35.9146</v>
      </c>
      <c r="X95">
        <v>38.513800000000003</v>
      </c>
      <c r="Y95">
        <v>8.7136999999999993</v>
      </c>
      <c r="Z95">
        <v>10.9619</v>
      </c>
      <c r="AA95">
        <v>23.018599999999999</v>
      </c>
      <c r="AE95">
        <v>0.106820776232619</v>
      </c>
      <c r="AF95">
        <v>-9.3407765403004994E-2</v>
      </c>
      <c r="AG95">
        <v>-1.0989162045918501E-3</v>
      </c>
      <c r="AH95">
        <v>-0.23455910966631499</v>
      </c>
      <c r="AI95">
        <v>-2.3764309630374202E-2</v>
      </c>
      <c r="AJ95">
        <v>0.12878567084039799</v>
      </c>
      <c r="AK95">
        <v>-1.95372756385448E-2</v>
      </c>
      <c r="AL95">
        <v>5.4776860384217599E-2</v>
      </c>
    </row>
    <row r="96" spans="1:38" x14ac:dyDescent="0.2">
      <c r="V96">
        <v>61.051699999999997</v>
      </c>
      <c r="W96">
        <v>42.728700000000003</v>
      </c>
      <c r="X96">
        <v>20.4254</v>
      </c>
      <c r="Y96">
        <v>9.3757000000000001</v>
      </c>
      <c r="Z96">
        <v>11.3284</v>
      </c>
      <c r="AA96">
        <v>28.445799999999998</v>
      </c>
      <c r="AE96">
        <v>0.234817527165229</v>
      </c>
      <c r="AF96">
        <v>7.8600558391980505E-2</v>
      </c>
      <c r="AG96">
        <v>-0.47024302465727302</v>
      </c>
      <c r="AH96">
        <v>-0.17640678982504199</v>
      </c>
      <c r="AI96">
        <v>8.8751397826351795E-3</v>
      </c>
      <c r="AJ96">
        <v>0.39492460165221999</v>
      </c>
      <c r="AK96">
        <v>1.17613354182918E-2</v>
      </c>
      <c r="AL96">
        <v>0.12500392148650399</v>
      </c>
    </row>
    <row r="97" spans="22:38" x14ac:dyDescent="0.2">
      <c r="V97">
        <v>53.596699999999998</v>
      </c>
      <c r="W97">
        <v>48.920699999999997</v>
      </c>
      <c r="X97">
        <v>26.4862</v>
      </c>
      <c r="Y97">
        <v>11.7256</v>
      </c>
      <c r="Z97">
        <v>7.8327999999999998</v>
      </c>
      <c r="AA97">
        <v>25.777100000000001</v>
      </c>
      <c r="AE97">
        <v>8.4034425875391797E-2</v>
      </c>
      <c r="AF97">
        <v>0.23490521211566401</v>
      </c>
      <c r="AG97">
        <v>-0.313048988008923</v>
      </c>
      <c r="AH97">
        <v>3.0016376934787301E-2</v>
      </c>
      <c r="AI97">
        <v>-0.30243307131727099</v>
      </c>
      <c r="AJ97">
        <v>0.26405694159592802</v>
      </c>
      <c r="AK97">
        <v>-4.1151713407058799E-4</v>
      </c>
      <c r="AL97">
        <v>0.103655472623221</v>
      </c>
    </row>
    <row r="98" spans="22:38" x14ac:dyDescent="0.2">
      <c r="V98">
        <v>55.604999999999997</v>
      </c>
      <c r="W98">
        <v>50.6494</v>
      </c>
      <c r="X98">
        <v>35.856400000000001</v>
      </c>
      <c r="Y98">
        <v>9.0754999999999999</v>
      </c>
      <c r="Z98">
        <v>13.762499999999999</v>
      </c>
      <c r="AA98">
        <v>20.2074</v>
      </c>
      <c r="AE98">
        <v>0.12465383597872901</v>
      </c>
      <c r="AF98">
        <v>0.27854278558015499</v>
      </c>
      <c r="AG98">
        <v>-7.0021737117561197E-2</v>
      </c>
      <c r="AH98">
        <v>-0.20277737353554101</v>
      </c>
      <c r="AI98">
        <v>0.22564917475182</v>
      </c>
      <c r="AJ98">
        <v>-9.0699015170225394E-3</v>
      </c>
      <c r="AK98">
        <v>5.7829464023429901E-2</v>
      </c>
      <c r="AL98">
        <v>7.5295130615948003E-2</v>
      </c>
    </row>
    <row r="99" spans="22:38" x14ac:dyDescent="0.2">
      <c r="V99">
        <v>51.398299999999999</v>
      </c>
      <c r="W99">
        <v>37.5762</v>
      </c>
      <c r="X99">
        <v>37.7624</v>
      </c>
      <c r="Y99">
        <v>9.8628</v>
      </c>
      <c r="Z99">
        <v>13.645200000000001</v>
      </c>
      <c r="AA99">
        <v>25.7988</v>
      </c>
      <c r="AE99">
        <v>3.9570097253583701E-2</v>
      </c>
      <c r="AF99">
        <v>-5.1463997213846098E-2</v>
      </c>
      <c r="AG99">
        <v>-2.0587366431883702E-2</v>
      </c>
      <c r="AH99">
        <v>-0.13361827774848001</v>
      </c>
      <c r="AI99">
        <v>0.21520276979644201</v>
      </c>
      <c r="AJ99">
        <v>0.26512106578494199</v>
      </c>
      <c r="AK99">
        <v>5.2370715240126299E-2</v>
      </c>
      <c r="AL99">
        <v>6.3936760467768805E-2</v>
      </c>
    </row>
    <row r="100" spans="22:38" x14ac:dyDescent="0.2">
      <c r="V100">
        <v>53.056699999999999</v>
      </c>
      <c r="W100">
        <v>45.268300000000004</v>
      </c>
      <c r="X100">
        <v>29.0442</v>
      </c>
      <c r="Y100">
        <v>10.713699999999999</v>
      </c>
      <c r="Z100">
        <v>11.700900000000001</v>
      </c>
      <c r="AA100">
        <v>21.467500000000001</v>
      </c>
      <c r="AE100">
        <v>7.3112511093834195E-2</v>
      </c>
      <c r="AF100">
        <v>0.142707680258367</v>
      </c>
      <c r="AG100">
        <v>-0.24670422399320299</v>
      </c>
      <c r="AH100">
        <v>-5.8872342774252101E-2</v>
      </c>
      <c r="AI100">
        <v>4.20489321601141E-2</v>
      </c>
      <c r="AJ100">
        <v>5.2722858417377803E-2</v>
      </c>
      <c r="AK100">
        <v>8.3590252703973804E-4</v>
      </c>
      <c r="AL100">
        <v>5.6149641809568197E-2</v>
      </c>
    </row>
    <row r="101" spans="22:38" x14ac:dyDescent="0.2">
      <c r="V101">
        <v>57.21</v>
      </c>
      <c r="W101">
        <v>40.997</v>
      </c>
      <c r="X101">
        <v>24.3094</v>
      </c>
      <c r="Y101">
        <v>10.566599999999999</v>
      </c>
      <c r="Z101">
        <v>10.5543</v>
      </c>
      <c r="AA101">
        <v>22.340599999999998</v>
      </c>
      <c r="AE101">
        <v>0.15711619380169201</v>
      </c>
      <c r="AF101">
        <v>3.48872559285918E-2</v>
      </c>
      <c r="AG101">
        <v>-0.36950687788750802</v>
      </c>
      <c r="AH101">
        <v>-7.1794104479163304E-2</v>
      </c>
      <c r="AI101">
        <v>-6.0064008349999497E-2</v>
      </c>
      <c r="AJ101">
        <v>9.5537919681344702E-2</v>
      </c>
      <c r="AK101">
        <v>-3.5637270217506997E-2</v>
      </c>
      <c r="AL101">
        <v>7.5874333440206901E-2</v>
      </c>
    </row>
  </sheetData>
  <phoneticPr fontId="1" type="noConversion"/>
  <conditionalFormatting sqref="R3:R90">
    <cfRule type="expression" dxfId="4" priority="1">
      <formula>R3=MAX($G$3:$G$146)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114F0-62FC-48EE-991A-3B0CFB95C651}">
  <dimension ref="A1:AT174"/>
  <sheetViews>
    <sheetView topLeftCell="U1" workbookViewId="0">
      <selection activeCell="AS35" sqref="AS35"/>
    </sheetView>
  </sheetViews>
  <sheetFormatPr defaultRowHeight="14.25" x14ac:dyDescent="0.2"/>
  <cols>
    <col min="45" max="45" width="17.375" customWidth="1"/>
  </cols>
  <sheetData>
    <row r="1" spans="1:46" ht="15" x14ac:dyDescent="0.25">
      <c r="A1" s="1"/>
      <c r="B1" s="13" t="s">
        <v>170</v>
      </c>
      <c r="C1" s="13" t="s">
        <v>171</v>
      </c>
      <c r="D1" s="13" t="s">
        <v>172</v>
      </c>
      <c r="E1" s="13" t="s">
        <v>173</v>
      </c>
      <c r="F1" s="13" t="s">
        <v>174</v>
      </c>
      <c r="G1" s="13" t="s">
        <v>175</v>
      </c>
      <c r="H1" s="13" t="s">
        <v>176</v>
      </c>
      <c r="I1" s="13" t="s">
        <v>177</v>
      </c>
      <c r="J1" s="13"/>
      <c r="K1" s="24"/>
      <c r="L1" s="13" t="s">
        <v>170</v>
      </c>
      <c r="M1" s="13" t="s">
        <v>171</v>
      </c>
      <c r="N1" s="13" t="s">
        <v>172</v>
      </c>
      <c r="O1" s="13" t="s">
        <v>173</v>
      </c>
      <c r="P1" s="13" t="s">
        <v>174</v>
      </c>
      <c r="Q1" s="13" t="s">
        <v>175</v>
      </c>
      <c r="R1" s="13" t="s">
        <v>176</v>
      </c>
      <c r="S1" s="13" t="s">
        <v>177</v>
      </c>
      <c r="T1" s="24"/>
      <c r="U1" s="24"/>
      <c r="Y1" t="s">
        <v>178</v>
      </c>
      <c r="Z1" t="s">
        <v>179</v>
      </c>
      <c r="AA1" t="s">
        <v>180</v>
      </c>
      <c r="AB1" t="s">
        <v>181</v>
      </c>
      <c r="AC1" t="s">
        <v>182</v>
      </c>
      <c r="AD1" t="s">
        <v>183</v>
      </c>
      <c r="AE1" t="s">
        <v>184</v>
      </c>
      <c r="AH1" t="s">
        <v>178</v>
      </c>
      <c r="AI1" t="s">
        <v>179</v>
      </c>
      <c r="AJ1" t="s">
        <v>180</v>
      </c>
      <c r="AK1" t="s">
        <v>181</v>
      </c>
      <c r="AL1" t="s">
        <v>182</v>
      </c>
      <c r="AM1" t="s">
        <v>183</v>
      </c>
      <c r="AN1" t="s">
        <v>184</v>
      </c>
      <c r="AT1" t="s">
        <v>161</v>
      </c>
    </row>
    <row r="2" spans="1:46" ht="15" x14ac:dyDescent="0.25">
      <c r="A2" s="1" t="s">
        <v>168</v>
      </c>
      <c r="B2" s="13" t="s">
        <v>169</v>
      </c>
      <c r="C2" s="13" t="s">
        <v>169</v>
      </c>
      <c r="D2" s="13" t="s">
        <v>169</v>
      </c>
      <c r="E2" s="13" t="s">
        <v>169</v>
      </c>
      <c r="F2" s="13" t="s">
        <v>169</v>
      </c>
      <c r="G2" s="13" t="s">
        <v>169</v>
      </c>
      <c r="H2" s="13" t="s">
        <v>169</v>
      </c>
      <c r="I2" s="13" t="s">
        <v>169</v>
      </c>
      <c r="J2" s="13"/>
      <c r="K2" s="24"/>
      <c r="L2" s="24" t="s">
        <v>69</v>
      </c>
      <c r="M2" s="24" t="s">
        <v>69</v>
      </c>
      <c r="N2" s="24" t="s">
        <v>69</v>
      </c>
      <c r="O2" s="24" t="s">
        <v>69</v>
      </c>
      <c r="P2" s="24" t="s">
        <v>69</v>
      </c>
      <c r="Q2" s="24" t="s">
        <v>69</v>
      </c>
      <c r="R2" s="24" t="s">
        <v>69</v>
      </c>
      <c r="S2" s="24" t="s">
        <v>69</v>
      </c>
      <c r="T2" s="24" t="s">
        <v>10</v>
      </c>
      <c r="U2" s="24" t="s">
        <v>11</v>
      </c>
      <c r="Y2" t="s">
        <v>169</v>
      </c>
      <c r="Z2" t="s">
        <v>169</v>
      </c>
      <c r="AA2" t="s">
        <v>169</v>
      </c>
      <c r="AB2" t="s">
        <v>169</v>
      </c>
      <c r="AC2" t="s">
        <v>169</v>
      </c>
      <c r="AD2" t="s">
        <v>169</v>
      </c>
      <c r="AE2" t="s">
        <v>169</v>
      </c>
      <c r="AH2" t="s">
        <v>69</v>
      </c>
      <c r="AI2" t="s">
        <v>69</v>
      </c>
      <c r="AJ2" t="s">
        <v>69</v>
      </c>
      <c r="AK2" t="s">
        <v>69</v>
      </c>
      <c r="AL2" t="s">
        <v>69</v>
      </c>
      <c r="AM2" t="s">
        <v>69</v>
      </c>
      <c r="AN2" t="s">
        <v>69</v>
      </c>
      <c r="AO2" t="s">
        <v>10</v>
      </c>
      <c r="AP2" t="s">
        <v>11</v>
      </c>
      <c r="AS2" t="s">
        <v>186</v>
      </c>
      <c r="AT2" t="s">
        <v>185</v>
      </c>
    </row>
    <row r="3" spans="1:46" x14ac:dyDescent="0.2">
      <c r="A3" s="1">
        <v>0</v>
      </c>
      <c r="B3" s="24">
        <v>32.609499999999997</v>
      </c>
      <c r="C3" s="24">
        <v>22.590299999999999</v>
      </c>
      <c r="D3" s="24">
        <v>6.5789</v>
      </c>
      <c r="E3" s="24">
        <v>5.1665000000000001</v>
      </c>
      <c r="F3" s="24">
        <v>6.8417000000000003</v>
      </c>
      <c r="G3" s="24">
        <v>7.8902999999999999</v>
      </c>
      <c r="H3" s="24">
        <v>10.8062</v>
      </c>
      <c r="I3" s="24">
        <v>56.3827</v>
      </c>
      <c r="J3" s="24"/>
      <c r="K3" s="24"/>
      <c r="L3" s="24">
        <f>(B3-AVERAGE($B$3:$B$62))/AVERAGE($B$3:$B$62)</f>
        <v>0.27085179488322025</v>
      </c>
      <c r="M3" s="24">
        <f>(C3-AVERAGE($C$3:$C$62))/AVERAGE($C$3:$C$62)</f>
        <v>3.6034156111167504E-2</v>
      </c>
      <c r="N3" s="24">
        <f>(D3-AVERAGE($D$3:$D$62))/AVERAGE($D$3:$D$62)</f>
        <v>3.1027951066565848E-2</v>
      </c>
      <c r="O3" s="24">
        <f>(E3-AVERAGE($E$3:$E$62))/AVERAGE($E$3:$E$62)</f>
        <v>0.14053626065699965</v>
      </c>
      <c r="P3" s="24">
        <f>(F3-AVERAGE($F$3:$F$62))/AVERAGE($F$3:$F$62)</f>
        <v>-0.14880019773451328</v>
      </c>
      <c r="Q3" s="24">
        <f>(G3-AVERAGE($G$3:$G$62))/AVERAGE($G$3:$G$62)</f>
        <v>1.7141862691069418E-2</v>
      </c>
      <c r="R3" s="24">
        <f>(H3-AVERAGE($H$3:$H$62))/AVERAGE($H$3:$H$62)</f>
        <v>-0.17822772161401346</v>
      </c>
      <c r="S3" s="24">
        <f>(I3-AVERAGE($I$3:$I$62))/AVERAGE($I$3:$I$62)</f>
        <v>-8.3777355125576047E-2</v>
      </c>
      <c r="T3" s="24">
        <f t="shared" ref="T3:T66" si="0">AVERAGE(L3:S3)</f>
        <v>1.0598343866864993E-2</v>
      </c>
      <c r="U3">
        <f t="shared" ref="U3:U66" si="1">STDEV(L3:S3)/SQRT(COUNTA(L3:S3))</f>
        <v>5.2727879357992002E-2</v>
      </c>
      <c r="Y3">
        <v>56.027200000000001</v>
      </c>
      <c r="Z3">
        <v>12.4335</v>
      </c>
      <c r="AA3">
        <v>147.32929999999999</v>
      </c>
      <c r="AB3">
        <v>46.0762</v>
      </c>
      <c r="AC3">
        <v>36.806199999999997</v>
      </c>
      <c r="AD3">
        <v>18.4924</v>
      </c>
      <c r="AE3">
        <v>10.6182</v>
      </c>
      <c r="AH3">
        <v>-5.3979554603540265E-2</v>
      </c>
      <c r="AI3">
        <v>3.3871733993080834E-2</v>
      </c>
      <c r="AJ3">
        <v>0.11722674688270959</v>
      </c>
      <c r="AK3">
        <v>-0.22377137889794124</v>
      </c>
      <c r="AL3">
        <v>4.2033200342340593E-2</v>
      </c>
      <c r="AM3">
        <v>0.16498970450333861</v>
      </c>
      <c r="AN3">
        <v>0.23630605508432595</v>
      </c>
      <c r="AO3">
        <v>4.5239501043473442E-2</v>
      </c>
      <c r="AP3">
        <v>5.7399909550177868E-2</v>
      </c>
      <c r="AS3">
        <v>1.2579089015973099</v>
      </c>
      <c r="AT3">
        <v>-0.26722832430821603</v>
      </c>
    </row>
    <row r="4" spans="1:46" x14ac:dyDescent="0.2">
      <c r="A4" s="1">
        <v>1</v>
      </c>
      <c r="B4" s="24">
        <v>31.411300000000001</v>
      </c>
      <c r="C4" s="24">
        <v>12.7079</v>
      </c>
      <c r="D4" s="24">
        <v>6.6192000000000002</v>
      </c>
      <c r="E4" s="24">
        <v>4.3807</v>
      </c>
      <c r="F4" s="24">
        <v>8.3422000000000001</v>
      </c>
      <c r="G4" s="24">
        <v>8.8735999999999997</v>
      </c>
      <c r="H4" s="24">
        <v>11.6873</v>
      </c>
      <c r="I4" s="24">
        <v>56.2089</v>
      </c>
      <c r="J4" s="24"/>
      <c r="K4" s="24"/>
      <c r="L4" s="24">
        <f t="shared" ref="L4:L67" si="2">(B4-AVERAGE($B$3:$B$62))/AVERAGE($B$3:$B$62)</f>
        <v>0.22415575168632765</v>
      </c>
      <c r="M4" s="24">
        <f t="shared" ref="M4:M67" si="3">(C4-AVERAGE($C$3:$C$62))/AVERAGE($C$3:$C$62)</f>
        <v>-0.41719151793269205</v>
      </c>
      <c r="N4" s="24">
        <f t="shared" ref="N4:N67" si="4">(D4-AVERAGE($D$3:$D$62))/AVERAGE($D$3:$D$62)</f>
        <v>3.7343661356733331E-2</v>
      </c>
      <c r="O4" s="24">
        <f t="shared" ref="O4:O67" si="5">(E4-AVERAGE($E$3:$E$62))/AVERAGE($E$3:$E$62)</f>
        <v>-3.2933862951685211E-2</v>
      </c>
      <c r="P4" s="24">
        <f t="shared" ref="P4:P67" si="6">(F4-AVERAGE($F$3:$F$62))/AVERAGE($F$3:$F$62)</f>
        <v>3.7882250092687926E-2</v>
      </c>
      <c r="Q4" s="24">
        <f t="shared" ref="Q4:Q67" si="7">(G4-AVERAGE($G$3:$G$62))/AVERAGE($G$3:$G$62)</f>
        <v>0.14389947565687913</v>
      </c>
      <c r="R4" s="24">
        <f t="shared" ref="R4:R67" si="8">(H4-AVERAGE($H$3:$H$62))/AVERAGE($H$3:$H$62)</f>
        <v>-0.11122326542350314</v>
      </c>
      <c r="S4" s="24">
        <f t="shared" ref="S4:S67" si="9">(I4-AVERAGE($I$3:$I$62))/AVERAGE($I$3:$I$62)</f>
        <v>-8.6601616746235843E-2</v>
      </c>
      <c r="T4" s="24">
        <f t="shared" si="0"/>
        <v>-2.5583640532686025E-2</v>
      </c>
      <c r="U4">
        <f t="shared" si="1"/>
        <v>6.8602133124788328E-2</v>
      </c>
      <c r="Y4">
        <v>50.735300000000002</v>
      </c>
      <c r="Z4">
        <v>11.976000000000001</v>
      </c>
      <c r="AA4">
        <v>136.35830000000001</v>
      </c>
      <c r="AB4">
        <v>56.5244</v>
      </c>
      <c r="AC4">
        <v>34</v>
      </c>
      <c r="AD4">
        <v>15.4726</v>
      </c>
      <c r="AE4">
        <v>8.0538000000000007</v>
      </c>
      <c r="AH4">
        <v>-0.14333339693357861</v>
      </c>
      <c r="AI4">
        <v>-4.1703553865656082E-3</v>
      </c>
      <c r="AJ4">
        <v>3.4031519320709504E-2</v>
      </c>
      <c r="AK4">
        <v>-4.775443568216977E-2</v>
      </c>
      <c r="AL4">
        <v>-3.7414109263124606E-2</v>
      </c>
      <c r="AM4">
        <v>-2.5252552297248775E-2</v>
      </c>
      <c r="AN4">
        <v>-6.2274047725777867E-2</v>
      </c>
      <c r="AO4">
        <v>-4.0881053995393671E-2</v>
      </c>
      <c r="AP4">
        <v>2.0826508368387772E-2</v>
      </c>
      <c r="AS4">
        <v>0.90434957589653298</v>
      </c>
      <c r="AT4">
        <v>0.94981882255066497</v>
      </c>
    </row>
    <row r="5" spans="1:46" x14ac:dyDescent="0.2">
      <c r="A5" s="1">
        <v>2</v>
      </c>
      <c r="B5" s="24">
        <v>29.934699999999999</v>
      </c>
      <c r="C5" s="24">
        <v>26.2012</v>
      </c>
      <c r="D5" s="24">
        <v>6.7698999999999998</v>
      </c>
      <c r="E5" s="24">
        <v>3.8136999999999999</v>
      </c>
      <c r="F5" s="24">
        <v>8.4070999999999998</v>
      </c>
      <c r="G5" s="24">
        <v>7.9516999999999998</v>
      </c>
      <c r="H5" s="24">
        <v>11.6524</v>
      </c>
      <c r="I5" s="24">
        <v>59.889499999999998</v>
      </c>
      <c r="J5" s="24"/>
      <c r="K5" s="24"/>
      <c r="L5" s="24">
        <f t="shared" si="2"/>
        <v>0.16660995183277069</v>
      </c>
      <c r="M5" s="24">
        <f t="shared" si="3"/>
        <v>0.2016369030557329</v>
      </c>
      <c r="N5" s="24">
        <f t="shared" si="4"/>
        <v>6.0960970059667115E-2</v>
      </c>
      <c r="O5" s="24">
        <f t="shared" si="5"/>
        <v>-0.1581025573855416</v>
      </c>
      <c r="P5" s="24">
        <f t="shared" si="6"/>
        <v>4.5956685856756781E-2</v>
      </c>
      <c r="Q5" s="24">
        <f t="shared" si="7"/>
        <v>2.5056962290480284E-2</v>
      </c>
      <c r="R5" s="24">
        <f t="shared" si="8"/>
        <v>-0.11387728372000619</v>
      </c>
      <c r="S5" s="24">
        <f t="shared" si="9"/>
        <v>-2.6791620653022791E-2</v>
      </c>
      <c r="T5" s="24">
        <f t="shared" si="0"/>
        <v>2.5181251417104644E-2</v>
      </c>
      <c r="U5">
        <f t="shared" si="1"/>
        <v>4.4013371929421154E-2</v>
      </c>
      <c r="Y5">
        <v>52.6342</v>
      </c>
      <c r="Z5">
        <v>10.6601</v>
      </c>
      <c r="AA5">
        <v>141.34180000000001</v>
      </c>
      <c r="AB5">
        <v>54.4803</v>
      </c>
      <c r="AC5">
        <v>36.031700000000001</v>
      </c>
      <c r="AD5">
        <v>14.253</v>
      </c>
      <c r="AE5">
        <v>9.9938000000000002</v>
      </c>
      <c r="AH5">
        <v>-0.11127043066427841</v>
      </c>
      <c r="AI5">
        <v>-0.11359021421646033</v>
      </c>
      <c r="AJ5">
        <v>7.1822369430565289E-2</v>
      </c>
      <c r="AK5">
        <v>-8.2190628866388921E-2</v>
      </c>
      <c r="AL5">
        <v>2.0106059978349234E-2</v>
      </c>
      <c r="AM5">
        <v>-0.10208527512458711</v>
      </c>
      <c r="AN5">
        <v>0.16360545603791013</v>
      </c>
      <c r="AO5">
        <v>-2.194323763212716E-2</v>
      </c>
      <c r="AP5">
        <v>4.1236674695058873E-2</v>
      </c>
      <c r="AS5">
        <v>0.35007252756860902</v>
      </c>
      <c r="AT5">
        <v>0.595806034036924</v>
      </c>
    </row>
    <row r="6" spans="1:46" x14ac:dyDescent="0.2">
      <c r="A6" s="1">
        <v>3</v>
      </c>
      <c r="B6" s="24">
        <v>29.8414</v>
      </c>
      <c r="C6" s="24">
        <v>20.9071</v>
      </c>
      <c r="D6" s="24">
        <v>8.1713000000000005</v>
      </c>
      <c r="E6" s="24">
        <v>3.55</v>
      </c>
      <c r="F6" s="24">
        <v>9.2443000000000008</v>
      </c>
      <c r="G6" s="24">
        <v>6.8419999999999996</v>
      </c>
      <c r="H6" s="24">
        <v>12.2082</v>
      </c>
      <c r="I6" s="24">
        <v>63.248800000000003</v>
      </c>
      <c r="J6" s="24"/>
      <c r="K6" s="24"/>
      <c r="L6" s="24">
        <f t="shared" si="2"/>
        <v>0.16297388036701368</v>
      </c>
      <c r="M6" s="24">
        <f t="shared" si="3"/>
        <v>-4.1160599671903844E-2</v>
      </c>
      <c r="N6" s="24">
        <f t="shared" si="4"/>
        <v>0.28058470208548997</v>
      </c>
      <c r="O6" s="24">
        <f t="shared" si="5"/>
        <v>-0.21631593432065258</v>
      </c>
      <c r="P6" s="24">
        <f t="shared" si="6"/>
        <v>0.15011566307830498</v>
      </c>
      <c r="Q6" s="24">
        <f t="shared" si="7"/>
        <v>-0.11799492737509389</v>
      </c>
      <c r="R6" s="24">
        <f t="shared" si="8"/>
        <v>-7.1610711536728905E-2</v>
      </c>
      <c r="S6" s="24">
        <f t="shared" si="9"/>
        <v>2.7797228957348062E-2</v>
      </c>
      <c r="T6" s="24">
        <f t="shared" si="0"/>
        <v>2.1798662697972183E-2</v>
      </c>
      <c r="U6">
        <f t="shared" si="1"/>
        <v>5.8604589151955114E-2</v>
      </c>
      <c r="Y6">
        <v>55.562399999999997</v>
      </c>
      <c r="Z6">
        <v>10.9704</v>
      </c>
      <c r="AA6">
        <v>145.2499</v>
      </c>
      <c r="AB6">
        <v>57.008699999999997</v>
      </c>
      <c r="AC6">
        <v>32.696399999999997</v>
      </c>
      <c r="AD6">
        <v>17.7302</v>
      </c>
      <c r="AE6">
        <v>8.4586000000000006</v>
      </c>
      <c r="AH6">
        <v>-6.1827712338002778E-2</v>
      </c>
      <c r="AI6">
        <v>-8.7788115124647667E-2</v>
      </c>
      <c r="AJ6">
        <v>0.10145825210626053</v>
      </c>
      <c r="AK6">
        <v>-3.9595613531043482E-2</v>
      </c>
      <c r="AL6">
        <v>-7.4320784767965595E-2</v>
      </c>
      <c r="AM6">
        <v>0.11697240265109418</v>
      </c>
      <c r="AN6">
        <v>-1.51420770435403E-2</v>
      </c>
      <c r="AO6">
        <v>-8.6062354354064455E-3</v>
      </c>
      <c r="AP6">
        <v>3.1738493306929155E-2</v>
      </c>
      <c r="AS6">
        <v>1.2971961454352601</v>
      </c>
      <c r="AT6">
        <v>0.44932985814214599</v>
      </c>
    </row>
    <row r="7" spans="1:46" x14ac:dyDescent="0.2">
      <c r="A7" s="1">
        <v>4</v>
      </c>
      <c r="B7" s="24">
        <v>31.576499999999999</v>
      </c>
      <c r="C7" s="24">
        <v>20.401399999999999</v>
      </c>
      <c r="D7" s="24">
        <v>6.0258000000000003</v>
      </c>
      <c r="E7" s="24">
        <v>4.7732000000000001</v>
      </c>
      <c r="F7" s="24">
        <v>8.7072000000000003</v>
      </c>
      <c r="G7" s="24">
        <v>7.0586000000000002</v>
      </c>
      <c r="H7" s="24">
        <v>12.1882</v>
      </c>
      <c r="I7" s="24">
        <v>61.888599999999997</v>
      </c>
      <c r="J7" s="24"/>
      <c r="K7" s="24"/>
      <c r="L7" s="24">
        <f t="shared" si="2"/>
        <v>0.23059389751851478</v>
      </c>
      <c r="M7" s="24">
        <f t="shared" si="3"/>
        <v>-6.4352964215332584E-2</v>
      </c>
      <c r="N7" s="24">
        <f t="shared" si="4"/>
        <v>-5.5652430111886059E-2</v>
      </c>
      <c r="O7" s="24">
        <f t="shared" si="5"/>
        <v>5.3712896422721534E-2</v>
      </c>
      <c r="P7" s="24">
        <f t="shared" si="6"/>
        <v>8.329317542219708E-2</v>
      </c>
      <c r="Q7" s="24">
        <f t="shared" si="7"/>
        <v>-9.0072931068377257E-2</v>
      </c>
      <c r="R7" s="24">
        <f t="shared" si="8"/>
        <v>-7.3131638927275019E-2</v>
      </c>
      <c r="S7" s="24">
        <f t="shared" si="9"/>
        <v>5.6938880113097017E-3</v>
      </c>
      <c r="T7" s="24">
        <f t="shared" si="0"/>
        <v>1.1260486631484018E-2</v>
      </c>
      <c r="U7">
        <f t="shared" si="1"/>
        <v>3.843228559942638E-2</v>
      </c>
      <c r="Y7">
        <v>52.655099999999997</v>
      </c>
      <c r="Z7">
        <v>12.276899999999999</v>
      </c>
      <c r="AA7">
        <v>139.8228</v>
      </c>
      <c r="AB7">
        <v>60.228499999999997</v>
      </c>
      <c r="AC7">
        <v>33.430300000000003</v>
      </c>
      <c r="AD7">
        <v>14.829800000000001</v>
      </c>
      <c r="AE7">
        <v>4.4497</v>
      </c>
      <c r="AH7">
        <v>-0.11091753372656274</v>
      </c>
      <c r="AI7">
        <v>2.0850113890670614E-2</v>
      </c>
      <c r="AJ7">
        <v>6.0303496887799915E-2</v>
      </c>
      <c r="AK7">
        <v>1.4647160704340693E-2</v>
      </c>
      <c r="AL7">
        <v>-5.3543085202912705E-2</v>
      </c>
      <c r="AM7">
        <v>-6.5747857506672391E-2</v>
      </c>
      <c r="AN7">
        <v>-0.48190926397047285</v>
      </c>
      <c r="AO7">
        <v>-8.8045281274829926E-2</v>
      </c>
      <c r="AP7">
        <v>6.9307949476681216E-2</v>
      </c>
      <c r="AS7">
        <v>3.13087223399293</v>
      </c>
      <c r="AT7">
        <v>0.11368739201945501</v>
      </c>
    </row>
    <row r="8" spans="1:46" x14ac:dyDescent="0.2">
      <c r="A8" s="1">
        <v>5</v>
      </c>
      <c r="B8" s="24">
        <v>26.0474</v>
      </c>
      <c r="C8" s="24">
        <v>22.842099999999999</v>
      </c>
      <c r="D8" s="24">
        <v>8.5252999999999997</v>
      </c>
      <c r="E8" s="24">
        <v>4.6913</v>
      </c>
      <c r="F8" s="24">
        <v>8.15</v>
      </c>
      <c r="G8" s="24">
        <v>9.2685999999999993</v>
      </c>
      <c r="H8" s="24">
        <v>13.1952</v>
      </c>
      <c r="I8" s="24">
        <v>63.859099999999998</v>
      </c>
      <c r="J8" s="24"/>
      <c r="K8" s="24"/>
      <c r="L8" s="24">
        <f t="shared" si="2"/>
        <v>1.5114768458307979E-2</v>
      </c>
      <c r="M8" s="24">
        <f t="shared" si="3"/>
        <v>4.7582183384324177E-2</v>
      </c>
      <c r="N8" s="24">
        <f t="shared" si="4"/>
        <v>0.33606265351772996</v>
      </c>
      <c r="O8" s="24">
        <f t="shared" si="5"/>
        <v>3.563297389338671E-2</v>
      </c>
      <c r="P8" s="24">
        <f t="shared" si="6"/>
        <v>1.3969976535614935E-2</v>
      </c>
      <c r="Q8" s="24">
        <f t="shared" si="7"/>
        <v>0.19481909034364289</v>
      </c>
      <c r="R8" s="24">
        <f t="shared" si="8"/>
        <v>3.4470551867232554E-3</v>
      </c>
      <c r="S8" s="24">
        <f t="shared" si="9"/>
        <v>3.7714644763381766E-2</v>
      </c>
      <c r="T8" s="24">
        <f t="shared" si="0"/>
        <v>8.5542918260388956E-2</v>
      </c>
      <c r="U8">
        <f t="shared" si="1"/>
        <v>4.1778224896645393E-2</v>
      </c>
      <c r="Y8">
        <v>55.853900000000003</v>
      </c>
      <c r="Z8">
        <v>10.4093</v>
      </c>
      <c r="AA8">
        <v>145.21780000000001</v>
      </c>
      <c r="AB8">
        <v>53.086799999999997</v>
      </c>
      <c r="AC8">
        <v>32.816299999999998</v>
      </c>
      <c r="AD8">
        <v>13.660299999999999</v>
      </c>
      <c r="AE8">
        <v>8.8712999999999997</v>
      </c>
      <c r="AH8">
        <v>-5.6905728733020307E-2</v>
      </c>
      <c r="AI8">
        <v>-0.13444476288622062</v>
      </c>
      <c r="AJ8">
        <v>0.1012148315607552</v>
      </c>
      <c r="AK8">
        <v>-0.10566640559072212</v>
      </c>
      <c r="AL8">
        <v>-7.0926253935631692E-2</v>
      </c>
      <c r="AM8">
        <v>-0.13942436566227445</v>
      </c>
      <c r="AN8">
        <v>3.290971223649778E-2</v>
      </c>
      <c r="AO8">
        <v>-5.3320424715802305E-2</v>
      </c>
      <c r="AP8">
        <v>3.3937880992353009E-2</v>
      </c>
      <c r="AS8">
        <v>0.79363080919107298</v>
      </c>
      <c r="AT8">
        <v>0.78281817507968299</v>
      </c>
    </row>
    <row r="9" spans="1:46" x14ac:dyDescent="0.2">
      <c r="A9" s="1">
        <v>6</v>
      </c>
      <c r="B9" s="24">
        <v>28.796099999999999</v>
      </c>
      <c r="C9" s="24">
        <v>21.385999999999999</v>
      </c>
      <c r="D9" s="24">
        <v>5.6666999999999996</v>
      </c>
      <c r="E9" s="24">
        <v>4.5941000000000001</v>
      </c>
      <c r="F9" s="24">
        <v>8.7007999999999992</v>
      </c>
      <c r="G9" s="24">
        <v>10.319699999999999</v>
      </c>
      <c r="H9" s="24">
        <v>12.1859</v>
      </c>
      <c r="I9" s="24">
        <v>57.307299999999998</v>
      </c>
      <c r="J9" s="24"/>
      <c r="K9" s="24"/>
      <c r="L9" s="24">
        <f t="shared" si="2"/>
        <v>0.12223662952933045</v>
      </c>
      <c r="M9" s="24">
        <f t="shared" si="3"/>
        <v>-1.9197334139279772E-2</v>
      </c>
      <c r="N9" s="24">
        <f t="shared" si="4"/>
        <v>-0.11192964016645514</v>
      </c>
      <c r="O9" s="24">
        <f t="shared" si="5"/>
        <v>1.4175483419011346E-2</v>
      </c>
      <c r="P9" s="24">
        <f t="shared" si="6"/>
        <v>8.2496929060254881E-2</v>
      </c>
      <c r="Q9" s="24">
        <f t="shared" si="7"/>
        <v>0.33031682957720598</v>
      </c>
      <c r="R9" s="24">
        <f t="shared" si="8"/>
        <v>-7.3306545577187826E-2</v>
      </c>
      <c r="S9" s="24">
        <f t="shared" si="9"/>
        <v>-6.8752543304735778E-2</v>
      </c>
      <c r="T9" s="24">
        <f t="shared" si="0"/>
        <v>3.4504976049768016E-2</v>
      </c>
      <c r="U9">
        <f t="shared" si="1"/>
        <v>5.0802574101470023E-2</v>
      </c>
      <c r="Y9">
        <v>53.192399999999999</v>
      </c>
      <c r="Z9">
        <v>11.0291</v>
      </c>
      <c r="AA9">
        <v>138.03299999999999</v>
      </c>
      <c r="AB9">
        <v>53.283900000000003</v>
      </c>
      <c r="AC9">
        <v>35.355899999999998</v>
      </c>
      <c r="AD9">
        <v>16.341200000000001</v>
      </c>
      <c r="AE9">
        <v>7.0087999999999999</v>
      </c>
      <c r="AH9">
        <v>-0.10184521197370842</v>
      </c>
      <c r="AI9">
        <v>-8.2907086388942203E-2</v>
      </c>
      <c r="AJ9">
        <v>4.6731095257094485E-2</v>
      </c>
      <c r="AK9">
        <v>-0.10234593512616079</v>
      </c>
      <c r="AL9">
        <v>9.7324983246738824E-4</v>
      </c>
      <c r="AM9">
        <v>2.9467768338882865E-2</v>
      </c>
      <c r="AN9">
        <v>-0.18394625465003261</v>
      </c>
      <c r="AO9">
        <v>-5.6267482101485612E-2</v>
      </c>
      <c r="AP9">
        <v>3.1790921236163949E-2</v>
      </c>
      <c r="AS9">
        <v>1.18541912873385</v>
      </c>
      <c r="AT9">
        <v>0.13557001760346701</v>
      </c>
    </row>
    <row r="10" spans="1:46" x14ac:dyDescent="0.2">
      <c r="A10" s="1">
        <v>7</v>
      </c>
      <c r="B10" s="24">
        <v>27.078199999999999</v>
      </c>
      <c r="C10" s="24">
        <v>22.2879</v>
      </c>
      <c r="D10" s="24">
        <v>5.7089999999999996</v>
      </c>
      <c r="E10" s="24">
        <v>5.0117000000000003</v>
      </c>
      <c r="F10" s="24">
        <v>9.2241999999999997</v>
      </c>
      <c r="G10" s="24">
        <v>7.8178000000000001</v>
      </c>
      <c r="H10" s="24">
        <v>13.781599999999999</v>
      </c>
      <c r="I10" s="24">
        <v>57.546199999999999</v>
      </c>
      <c r="J10" s="24"/>
      <c r="K10" s="24"/>
      <c r="L10" s="24">
        <f t="shared" si="2"/>
        <v>5.5286927803456558E-2</v>
      </c>
      <c r="M10" s="24">
        <f t="shared" si="3"/>
        <v>2.2165516526566335E-2</v>
      </c>
      <c r="N10" s="24">
        <f t="shared" si="4"/>
        <v>-0.10530049512243322</v>
      </c>
      <c r="O10" s="24">
        <f t="shared" si="5"/>
        <v>0.10636322027188336</v>
      </c>
      <c r="P10" s="24">
        <f t="shared" si="6"/>
        <v>0.14761495184783049</v>
      </c>
      <c r="Q10" s="24">
        <f t="shared" si="7"/>
        <v>7.7958574637520383E-3</v>
      </c>
      <c r="R10" s="24">
        <f t="shared" si="8"/>
        <v>4.8040646277536118E-2</v>
      </c>
      <c r="S10" s="24">
        <f t="shared" si="9"/>
        <v>-6.487040233134321E-2</v>
      </c>
      <c r="T10" s="24">
        <f t="shared" si="0"/>
        <v>2.7137027842156054E-2</v>
      </c>
      <c r="U10">
        <f t="shared" si="1"/>
        <v>2.9406315940763282E-2</v>
      </c>
      <c r="Y10">
        <v>57.816499999999998</v>
      </c>
      <c r="Z10">
        <v>10.254799999999999</v>
      </c>
      <c r="AA10">
        <v>145.33510000000001</v>
      </c>
      <c r="AB10">
        <v>54.921199999999999</v>
      </c>
      <c r="AC10">
        <v>35.711199999999998</v>
      </c>
      <c r="AD10">
        <v>17.852599999999999</v>
      </c>
      <c r="AE10">
        <v>7.8228</v>
      </c>
      <c r="AH10">
        <v>-2.3767186629629688E-2</v>
      </c>
      <c r="AI10">
        <v>-0.14729176356197013</v>
      </c>
      <c r="AJ10">
        <v>0.1021043402831162</v>
      </c>
      <c r="AK10">
        <v>-7.4762950389346605E-2</v>
      </c>
      <c r="AL10">
        <v>1.1032272390667728E-2</v>
      </c>
      <c r="AM10">
        <v>0.12468339418443801</v>
      </c>
      <c r="AN10">
        <v>-8.9170009256402671E-2</v>
      </c>
      <c r="AO10">
        <v>-1.3881700425589593E-2</v>
      </c>
      <c r="AP10">
        <v>3.7967585470827653E-2</v>
      </c>
      <c r="AT10">
        <v>0.17199057225287501</v>
      </c>
    </row>
    <row r="11" spans="1:46" x14ac:dyDescent="0.2">
      <c r="A11" s="1">
        <v>8</v>
      </c>
      <c r="B11" s="24">
        <v>28.3977</v>
      </c>
      <c r="C11" s="24">
        <v>22.778099999999998</v>
      </c>
      <c r="D11" s="24">
        <v>6.3023999999999996</v>
      </c>
      <c r="E11" s="24">
        <v>4.7218999999999998</v>
      </c>
      <c r="F11" s="24">
        <v>7.6496000000000004</v>
      </c>
      <c r="G11" s="24">
        <v>7.1848999999999998</v>
      </c>
      <c r="H11" s="24">
        <v>14.0762</v>
      </c>
      <c r="I11" s="24">
        <v>54.658900000000003</v>
      </c>
      <c r="J11" s="24"/>
      <c r="K11" s="24"/>
      <c r="L11" s="24">
        <f t="shared" si="2"/>
        <v>0.10671025362410426</v>
      </c>
      <c r="M11" s="24">
        <f t="shared" si="3"/>
        <v>4.4647021567477359E-2</v>
      </c>
      <c r="N11" s="24">
        <f t="shared" si="4"/>
        <v>-1.2304403653813833E-2</v>
      </c>
      <c r="O11" s="24">
        <f t="shared" si="5"/>
        <v>4.2388109783467784E-2</v>
      </c>
      <c r="P11" s="24">
        <f t="shared" si="6"/>
        <v>-4.8286535888731281E-2</v>
      </c>
      <c r="Q11" s="24">
        <f t="shared" si="7"/>
        <v>-7.3791545410305734E-2</v>
      </c>
      <c r="R11" s="24">
        <f t="shared" si="8"/>
        <v>7.0443906740280865E-2</v>
      </c>
      <c r="S11" s="24">
        <f t="shared" si="9"/>
        <v>-0.11178922038272991</v>
      </c>
      <c r="T11" s="24">
        <f t="shared" si="0"/>
        <v>2.2521982974686942E-3</v>
      </c>
      <c r="U11">
        <f t="shared" si="1"/>
        <v>2.6900597875417948E-2</v>
      </c>
      <c r="Y11">
        <v>56.935400000000001</v>
      </c>
      <c r="Z11">
        <v>10.352</v>
      </c>
      <c r="AA11">
        <v>136.37389999999999</v>
      </c>
      <c r="AB11">
        <v>54.683399999999999</v>
      </c>
      <c r="AC11">
        <v>33.552799999999998</v>
      </c>
      <c r="AD11">
        <v>17.4666</v>
      </c>
      <c r="AE11">
        <v>4.7831000000000001</v>
      </c>
      <c r="AH11">
        <v>-3.8644578582802742E-2</v>
      </c>
      <c r="AI11">
        <v>-0.13920937867081895</v>
      </c>
      <c r="AJ11">
        <v>3.4149817155908244E-2</v>
      </c>
      <c r="AK11">
        <v>-7.8769078631217015E-2</v>
      </c>
      <c r="AL11">
        <v>-5.0074944861287336E-2</v>
      </c>
      <c r="AM11">
        <v>0.10036605160379473</v>
      </c>
      <c r="AN11">
        <v>-0.44309059048861016</v>
      </c>
      <c r="AO11">
        <v>-8.7896100353576173E-2</v>
      </c>
      <c r="AP11">
        <v>6.6021907785242903E-2</v>
      </c>
      <c r="AR11" t="s">
        <v>187</v>
      </c>
      <c r="AS11">
        <v>1.2742070460593664</v>
      </c>
      <c r="AT11">
        <v>0.36647406842212482</v>
      </c>
    </row>
    <row r="12" spans="1:46" x14ac:dyDescent="0.2">
      <c r="A12" s="1">
        <v>9</v>
      </c>
      <c r="B12" s="24">
        <v>26.934699999999999</v>
      </c>
      <c r="C12" s="24">
        <v>22.962800000000001</v>
      </c>
      <c r="D12" s="24">
        <v>6.5190999999999999</v>
      </c>
      <c r="E12" s="24">
        <v>4.0557999999999996</v>
      </c>
      <c r="F12" s="24">
        <v>8.0777999999999999</v>
      </c>
      <c r="G12" s="24">
        <v>8.4275000000000002</v>
      </c>
      <c r="H12" s="24">
        <v>12.8322</v>
      </c>
      <c r="I12" s="24">
        <v>58.045900000000003</v>
      </c>
      <c r="J12" s="24"/>
      <c r="K12" s="24"/>
      <c r="L12" s="24">
        <f t="shared" si="2"/>
        <v>4.9694470618717713E-2</v>
      </c>
      <c r="M12" s="24">
        <f t="shared" si="3"/>
        <v>5.3117715123283865E-2</v>
      </c>
      <c r="N12" s="24">
        <f t="shared" si="4"/>
        <v>2.1656251926317368E-2</v>
      </c>
      <c r="O12" s="24">
        <f t="shared" si="5"/>
        <v>-0.10465751166695854</v>
      </c>
      <c r="P12" s="24">
        <f t="shared" si="6"/>
        <v>4.9873222649558071E-3</v>
      </c>
      <c r="Q12" s="24">
        <f t="shared" si="7"/>
        <v>8.6392538665068228E-2</v>
      </c>
      <c r="R12" s="24">
        <f t="shared" si="8"/>
        <v>-2.4157776951689205E-2</v>
      </c>
      <c r="S12" s="24">
        <f t="shared" si="9"/>
        <v>-5.6750243920274689E-2</v>
      </c>
      <c r="T12" s="24">
        <f t="shared" si="0"/>
        <v>3.7853457574275684E-3</v>
      </c>
      <c r="U12">
        <f t="shared" si="1"/>
        <v>2.2317242620581549E-2</v>
      </c>
      <c r="Y12">
        <v>57.606200000000001</v>
      </c>
      <c r="Z12">
        <v>10.7239</v>
      </c>
      <c r="AA12">
        <v>139.3922</v>
      </c>
      <c r="AB12">
        <v>50.625300000000003</v>
      </c>
      <c r="AC12">
        <v>33.075000000000003</v>
      </c>
      <c r="AD12">
        <v>15.7652</v>
      </c>
      <c r="AE12">
        <v>8.2857000000000003</v>
      </c>
      <c r="AH12">
        <v>-2.7318106534013134E-2</v>
      </c>
      <c r="AI12">
        <v>-0.10828510973029319</v>
      </c>
      <c r="AJ12">
        <v>5.7038173308527541E-2</v>
      </c>
      <c r="AK12">
        <v>-0.14713438148375829</v>
      </c>
      <c r="AL12">
        <v>-6.3602107761113039E-2</v>
      </c>
      <c r="AM12">
        <v>-6.8192506415590253E-3</v>
      </c>
      <c r="AN12">
        <v>-3.5273296734644279E-2</v>
      </c>
      <c r="AO12">
        <v>-4.7342011368121925E-2</v>
      </c>
      <c r="AP12">
        <v>2.5364437437431716E-2</v>
      </c>
    </row>
    <row r="13" spans="1:46" x14ac:dyDescent="0.2">
      <c r="A13" s="1">
        <v>10</v>
      </c>
      <c r="B13" s="24">
        <v>25.064599999999999</v>
      </c>
      <c r="C13" s="24">
        <v>22.5717</v>
      </c>
      <c r="D13" s="24">
        <v>6.1889000000000003</v>
      </c>
      <c r="E13" s="24">
        <v>3.9838</v>
      </c>
      <c r="F13" s="24">
        <v>8.5900999999999996</v>
      </c>
      <c r="G13" s="24">
        <v>7.8875000000000002</v>
      </c>
      <c r="H13" s="24">
        <v>12.414</v>
      </c>
      <c r="I13" s="24">
        <v>58.674500000000002</v>
      </c>
      <c r="J13" s="24"/>
      <c r="K13" s="24"/>
      <c r="L13" s="24">
        <f t="shared" si="2"/>
        <v>-2.3186743187415822E-2</v>
      </c>
      <c r="M13" s="24">
        <f t="shared" si="3"/>
        <v>3.5181124708146425E-2</v>
      </c>
      <c r="N13" s="24">
        <f t="shared" si="4"/>
        <v>-3.0091825935054536E-2</v>
      </c>
      <c r="O13" s="24">
        <f t="shared" si="5"/>
        <v>-0.12055194905538466</v>
      </c>
      <c r="P13" s="24">
        <f t="shared" si="6"/>
        <v>6.8724355268538054E-2</v>
      </c>
      <c r="Q13" s="24">
        <f t="shared" si="7"/>
        <v>1.6780913523669613E-2</v>
      </c>
      <c r="R13" s="24">
        <f t="shared" si="8"/>
        <v>-5.5960368688009098E-2</v>
      </c>
      <c r="S13" s="24">
        <f t="shared" si="9"/>
        <v>-4.6535451890661668E-2</v>
      </c>
      <c r="T13" s="24">
        <f t="shared" si="0"/>
        <v>-1.9454993157021459E-2</v>
      </c>
      <c r="U13">
        <f t="shared" si="1"/>
        <v>2.0911121505561552E-2</v>
      </c>
      <c r="Y13">
        <v>53.356400000000001</v>
      </c>
      <c r="Z13">
        <v>10.1701</v>
      </c>
      <c r="AA13">
        <v>151.09549999999999</v>
      </c>
      <c r="AB13">
        <v>56.062800000000003</v>
      </c>
      <c r="AC13">
        <v>32.332599999999999</v>
      </c>
      <c r="AD13">
        <v>14.7508</v>
      </c>
      <c r="AE13">
        <v>9.7036999999999995</v>
      </c>
      <c r="AH13">
        <v>-9.9076068539001333E-2</v>
      </c>
      <c r="AI13">
        <v>-0.15433474710395056</v>
      </c>
      <c r="AJ13">
        <v>0.14578657424976868</v>
      </c>
      <c r="AK13">
        <v>-5.5530839367818934E-2</v>
      </c>
      <c r="AL13">
        <v>-8.4620453798850095E-2</v>
      </c>
      <c r="AM13">
        <v>-7.0724722957114974E-2</v>
      </c>
      <c r="AN13">
        <v>0.12982831993386576</v>
      </c>
      <c r="AO13">
        <v>-2.6953133940443064E-2</v>
      </c>
      <c r="AP13">
        <v>4.4160255014580548E-2</v>
      </c>
    </row>
    <row r="14" spans="1:46" x14ac:dyDescent="0.2">
      <c r="A14" s="1">
        <v>11</v>
      </c>
      <c r="B14" s="24">
        <v>28.2469</v>
      </c>
      <c r="C14" s="24">
        <v>22.496400000000001</v>
      </c>
      <c r="D14" s="24">
        <v>6.2847999999999997</v>
      </c>
      <c r="E14" s="24">
        <v>4.7525000000000004</v>
      </c>
      <c r="F14" s="24">
        <v>9.0997000000000003</v>
      </c>
      <c r="G14" s="24">
        <v>6.6199000000000003</v>
      </c>
      <c r="H14" s="24">
        <v>11.331799999999999</v>
      </c>
      <c r="I14" s="24">
        <v>57.440800000000003</v>
      </c>
      <c r="J14" s="24"/>
      <c r="K14" s="24"/>
      <c r="L14" s="24">
        <f t="shared" si="2"/>
        <v>0.10083330210174452</v>
      </c>
      <c r="M14" s="24">
        <f t="shared" si="3"/>
        <v>3.1727723383012656E-2</v>
      </c>
      <c r="N14" s="24">
        <f t="shared" si="4"/>
        <v>-1.5062629487733089E-2</v>
      </c>
      <c r="O14" s="24">
        <f t="shared" si="5"/>
        <v>4.9143245673549059E-2</v>
      </c>
      <c r="P14" s="24">
        <f t="shared" si="6"/>
        <v>0.13212547183817611</v>
      </c>
      <c r="Q14" s="24">
        <f t="shared" si="7"/>
        <v>-0.14662593097491719</v>
      </c>
      <c r="R14" s="24">
        <f t="shared" si="8"/>
        <v>-0.1382577497904609</v>
      </c>
      <c r="S14" s="24">
        <f t="shared" si="9"/>
        <v>-6.6583159378624746E-2</v>
      </c>
      <c r="T14" s="24">
        <f t="shared" si="0"/>
        <v>-6.5874658294066933E-3</v>
      </c>
      <c r="U14">
        <f t="shared" si="1"/>
        <v>3.6833024154981256E-2</v>
      </c>
      <c r="Y14">
        <v>57.2226</v>
      </c>
      <c r="Z14">
        <v>11.237399999999999</v>
      </c>
      <c r="AA14">
        <v>111.0254</v>
      </c>
      <c r="AB14">
        <v>64.824299999999994</v>
      </c>
      <c r="AC14">
        <v>32.293599999999998</v>
      </c>
      <c r="AD14">
        <v>15.576000000000001</v>
      </c>
      <c r="AE14">
        <v>11.4056</v>
      </c>
      <c r="AH14">
        <v>-3.3795200567876743E-2</v>
      </c>
      <c r="AI14">
        <v>-6.5586502306362232E-2</v>
      </c>
      <c r="AJ14">
        <v>-0.15807279025046886</v>
      </c>
      <c r="AK14">
        <v>9.2070895666443456E-2</v>
      </c>
      <c r="AL14">
        <v>-8.572459643822479E-2</v>
      </c>
      <c r="AM14">
        <v>-1.8738528403884694E-2</v>
      </c>
      <c r="AN14">
        <v>0.32798518975624757</v>
      </c>
      <c r="AO14">
        <v>8.3054953508391073E-3</v>
      </c>
      <c r="AP14">
        <v>6.0493804586781774E-2</v>
      </c>
    </row>
    <row r="15" spans="1:46" x14ac:dyDescent="0.2">
      <c r="A15" s="1">
        <v>12</v>
      </c>
      <c r="B15" s="24">
        <v>28.922499999999999</v>
      </c>
      <c r="C15" s="24">
        <v>22.765699999999999</v>
      </c>
      <c r="D15" s="24">
        <v>7.7398999999999996</v>
      </c>
      <c r="E15" s="24">
        <v>4.9405999999999999</v>
      </c>
      <c r="F15" s="24">
        <v>8.4739000000000004</v>
      </c>
      <c r="G15" s="24">
        <v>5.6673</v>
      </c>
      <c r="H15" s="24">
        <v>11.907500000000001</v>
      </c>
      <c r="I15" s="24">
        <v>60.0139</v>
      </c>
      <c r="J15" s="24"/>
      <c r="K15" s="24"/>
      <c r="L15" s="24">
        <f t="shared" si="2"/>
        <v>0.12716266847114924</v>
      </c>
      <c r="M15" s="24">
        <f t="shared" si="3"/>
        <v>4.4078333965463304E-2</v>
      </c>
      <c r="N15" s="24">
        <f t="shared" si="4"/>
        <v>0.21297682567908199</v>
      </c>
      <c r="O15" s="24">
        <f t="shared" si="5"/>
        <v>9.0667463350812397E-2</v>
      </c>
      <c r="P15" s="24">
        <f t="shared" si="6"/>
        <v>5.4267507259527295E-2</v>
      </c>
      <c r="Q15" s="24">
        <f t="shared" si="7"/>
        <v>-0.26942599414102153</v>
      </c>
      <c r="R15" s="24">
        <f t="shared" si="8"/>
        <v>-9.4477854853590101E-2</v>
      </c>
      <c r="S15" s="24">
        <f t="shared" si="9"/>
        <v>-2.4770112335358335E-2</v>
      </c>
      <c r="T15" s="24">
        <f t="shared" si="0"/>
        <v>1.7559854674508036E-2</v>
      </c>
      <c r="U15">
        <f t="shared" si="1"/>
        <v>5.2491687297855541E-2</v>
      </c>
      <c r="Y15">
        <v>55.658000000000001</v>
      </c>
      <c r="Z15">
        <v>11.226599999999999</v>
      </c>
      <c r="AA15">
        <v>149.22130000000001</v>
      </c>
      <c r="AB15">
        <v>62.132899999999999</v>
      </c>
      <c r="AC15">
        <v>31.299900000000001</v>
      </c>
      <c r="AD15">
        <v>13.9795</v>
      </c>
      <c r="AE15">
        <v>9.7399000000000004</v>
      </c>
      <c r="AH15">
        <v>-6.0213504335819804E-2</v>
      </c>
      <c r="AI15">
        <v>-6.6484545072045653E-2</v>
      </c>
      <c r="AJ15">
        <v>0.13157415099785921</v>
      </c>
      <c r="AK15">
        <v>4.6729879896174276E-2</v>
      </c>
      <c r="AL15">
        <v>-0.11385758466249626</v>
      </c>
      <c r="AM15">
        <v>-0.1193153093106129</v>
      </c>
      <c r="AN15">
        <v>0.13404318490100273</v>
      </c>
      <c r="AO15">
        <v>-6.7891039408483423E-3</v>
      </c>
      <c r="AP15">
        <v>4.1514749024833562E-2</v>
      </c>
      <c r="AS15" s="7" t="s">
        <v>81</v>
      </c>
      <c r="AT15" s="9">
        <v>3.5099999999999999E-2</v>
      </c>
    </row>
    <row r="16" spans="1:46" x14ac:dyDescent="0.2">
      <c r="A16" s="1">
        <v>13</v>
      </c>
      <c r="B16" s="24">
        <v>23.9526</v>
      </c>
      <c r="C16" s="24">
        <v>22.5686</v>
      </c>
      <c r="D16" s="24">
        <v>6.9927999999999999</v>
      </c>
      <c r="E16" s="24">
        <v>4.5031999999999996</v>
      </c>
      <c r="F16" s="24">
        <v>8.7309999999999999</v>
      </c>
      <c r="G16" s="24">
        <v>8.5817999999999994</v>
      </c>
      <c r="H16" s="24">
        <v>12.454000000000001</v>
      </c>
      <c r="I16" s="24">
        <v>59.319499999999998</v>
      </c>
      <c r="J16" s="24"/>
      <c r="K16" s="24"/>
      <c r="L16" s="24">
        <f t="shared" si="2"/>
        <v>-6.6523414890758067E-2</v>
      </c>
      <c r="M16" s="24">
        <f t="shared" si="3"/>
        <v>3.5038952807642916E-2</v>
      </c>
      <c r="N16" s="24">
        <f t="shared" si="4"/>
        <v>9.5893273376747121E-2</v>
      </c>
      <c r="O16" s="24">
        <f t="shared" si="5"/>
        <v>-5.8912437838768289E-3</v>
      </c>
      <c r="P16" s="24">
        <f t="shared" si="6"/>
        <v>8.6254216580669132E-2</v>
      </c>
      <c r="Q16" s="24">
        <f t="shared" si="7"/>
        <v>0.10628341599713814</v>
      </c>
      <c r="R16" s="24">
        <f t="shared" si="8"/>
        <v>-5.2918513906916743E-2</v>
      </c>
      <c r="S16" s="24">
        <f t="shared" si="9"/>
        <v>-3.6054158764507731E-2</v>
      </c>
      <c r="T16" s="24">
        <f t="shared" si="0"/>
        <v>2.0260315927017245E-2</v>
      </c>
      <c r="U16">
        <f t="shared" si="1"/>
        <v>2.4797646142401642E-2</v>
      </c>
      <c r="Y16">
        <v>49.982999999999997</v>
      </c>
      <c r="Z16">
        <v>12.0398</v>
      </c>
      <c r="AA16">
        <v>140.92189999999999</v>
      </c>
      <c r="AB16">
        <v>60.609900000000003</v>
      </c>
      <c r="AC16">
        <v>32.985199999999999</v>
      </c>
      <c r="AD16">
        <v>15.913399999999999</v>
      </c>
      <c r="AE16">
        <v>7.8465999999999996</v>
      </c>
      <c r="AH16">
        <v>-0.15603599818925015</v>
      </c>
      <c r="AI16">
        <v>1.1347490996013805E-3</v>
      </c>
      <c r="AJ16">
        <v>6.8638186033127949E-2</v>
      </c>
      <c r="AK16">
        <v>2.1072464789493768E-2</v>
      </c>
      <c r="AL16">
        <v>-6.6144466966647608E-2</v>
      </c>
      <c r="AM16">
        <v>2.5170969502837787E-3</v>
      </c>
      <c r="AN16">
        <v>-8.6398910189611072E-2</v>
      </c>
      <c r="AO16">
        <v>-3.0745268353285993E-2</v>
      </c>
      <c r="AP16">
        <v>2.8757221464546134E-2</v>
      </c>
      <c r="AS16" s="10" t="s">
        <v>82</v>
      </c>
      <c r="AT16" s="15" t="s">
        <v>188</v>
      </c>
    </row>
    <row r="17" spans="1:46" x14ac:dyDescent="0.2">
      <c r="A17" s="1">
        <v>14</v>
      </c>
      <c r="B17" s="24">
        <v>25.422799999999999</v>
      </c>
      <c r="C17" s="24">
        <v>19.653300000000002</v>
      </c>
      <c r="D17" s="24">
        <v>6.7358000000000002</v>
      </c>
      <c r="E17" s="24">
        <v>5.0881999999999996</v>
      </c>
      <c r="F17" s="24">
        <v>9.3724000000000007</v>
      </c>
      <c r="G17" s="24">
        <v>7.2602000000000002</v>
      </c>
      <c r="H17" s="24">
        <v>10.7263</v>
      </c>
      <c r="I17" s="24">
        <v>58.905500000000004</v>
      </c>
      <c r="J17" s="24"/>
      <c r="K17" s="24"/>
      <c r="L17" s="24">
        <f t="shared" si="2"/>
        <v>-9.2270347304578906E-3</v>
      </c>
      <c r="M17" s="24">
        <f t="shared" si="3"/>
        <v>-9.8662254140068503E-2</v>
      </c>
      <c r="N17" s="24">
        <f t="shared" si="4"/>
        <v>5.5616907506448571E-2</v>
      </c>
      <c r="O17" s="24">
        <f t="shared" si="5"/>
        <v>0.12325105999708606</v>
      </c>
      <c r="P17" s="24">
        <f t="shared" si="6"/>
        <v>0.16605303166655186</v>
      </c>
      <c r="Q17" s="24">
        <f t="shared" si="7"/>
        <v>-6.4084591015588444E-2</v>
      </c>
      <c r="R17" s="24">
        <f t="shared" si="8"/>
        <v>-0.18430382653924535</v>
      </c>
      <c r="S17" s="24">
        <f t="shared" si="9"/>
        <v>-4.2781686445480908E-2</v>
      </c>
      <c r="T17" s="24">
        <f t="shared" si="0"/>
        <v>-6.7672992125943241E-3</v>
      </c>
      <c r="U17">
        <f t="shared" si="1"/>
        <v>4.1234453639102463E-2</v>
      </c>
      <c r="Y17">
        <v>50.353900000000003</v>
      </c>
      <c r="Z17">
        <v>13.226599999999999</v>
      </c>
      <c r="AA17">
        <v>150.31370000000001</v>
      </c>
      <c r="AB17">
        <v>62.704700000000003</v>
      </c>
      <c r="AC17">
        <v>30.7788</v>
      </c>
      <c r="AD17">
        <v>15.9901</v>
      </c>
      <c r="AE17">
        <v>7.0362</v>
      </c>
      <c r="AH17">
        <v>-0.14977334392136682</v>
      </c>
      <c r="AI17">
        <v>9.9819670795261342E-2</v>
      </c>
      <c r="AJ17">
        <v>0.13985803273960828</v>
      </c>
      <c r="AK17">
        <v>5.6362782035373253E-2</v>
      </c>
      <c r="AL17">
        <v>-0.12861062900552528</v>
      </c>
      <c r="AM17">
        <v>7.3490663179919631E-3</v>
      </c>
      <c r="AN17">
        <v>-0.18075599774120524</v>
      </c>
      <c r="AO17">
        <v>-2.2250059825694644E-2</v>
      </c>
      <c r="AP17">
        <v>4.902259707334574E-2</v>
      </c>
      <c r="AS17" s="11" t="s">
        <v>84</v>
      </c>
      <c r="AT17" s="16" t="s">
        <v>189</v>
      </c>
    </row>
    <row r="18" spans="1:46" x14ac:dyDescent="0.2">
      <c r="A18" s="1">
        <v>15</v>
      </c>
      <c r="B18" s="24">
        <v>24.756599999999999</v>
      </c>
      <c r="C18" s="24">
        <v>21.736799999999999</v>
      </c>
      <c r="D18" s="24">
        <v>6.6161000000000003</v>
      </c>
      <c r="E18" s="24">
        <v>4.7272999999999996</v>
      </c>
      <c r="F18" s="24">
        <v>10.148199999999999</v>
      </c>
      <c r="G18" s="24">
        <v>6.6997999999999998</v>
      </c>
      <c r="H18" s="24">
        <v>13.126899999999999</v>
      </c>
      <c r="I18" s="24">
        <v>59.644599999999997</v>
      </c>
      <c r="J18" s="24"/>
      <c r="K18" s="24"/>
      <c r="L18" s="24">
        <f t="shared" si="2"/>
        <v>-3.5190065925391922E-2</v>
      </c>
      <c r="M18" s="24">
        <f t="shared" si="3"/>
        <v>-3.1089784306881575E-3</v>
      </c>
      <c r="N18" s="24">
        <f t="shared" si="4"/>
        <v>3.6857837488258931E-2</v>
      </c>
      <c r="O18" s="24">
        <f t="shared" si="5"/>
        <v>4.3580192587599716E-2</v>
      </c>
      <c r="P18" s="24">
        <f t="shared" si="6"/>
        <v>0.26257302035321795</v>
      </c>
      <c r="Q18" s="24">
        <f t="shared" si="7"/>
        <v>-0.13632598866232884</v>
      </c>
      <c r="R18" s="24">
        <f t="shared" si="8"/>
        <v>-1.7469118519918754E-3</v>
      </c>
      <c r="S18" s="24">
        <f t="shared" si="9"/>
        <v>-3.077126202758888E-2</v>
      </c>
      <c r="T18" s="24">
        <f t="shared" si="0"/>
        <v>1.6983480441385868E-2</v>
      </c>
      <c r="U18">
        <f t="shared" si="1"/>
        <v>4.0239798943276471E-2</v>
      </c>
      <c r="Y18">
        <v>52.797800000000002</v>
      </c>
      <c r="Z18">
        <v>12.1313</v>
      </c>
      <c r="AA18">
        <v>136.1352</v>
      </c>
      <c r="AB18">
        <v>63.094200000000001</v>
      </c>
      <c r="AC18">
        <v>35.096600000000002</v>
      </c>
      <c r="AD18">
        <v>15.9886</v>
      </c>
      <c r="AE18">
        <v>10.1808</v>
      </c>
      <c r="AH18">
        <v>-0.10850804123794865</v>
      </c>
      <c r="AI18">
        <v>8.7431669755306685E-3</v>
      </c>
      <c r="AJ18">
        <v>3.2339708613473732E-2</v>
      </c>
      <c r="AK18">
        <v>6.2924543810850622E-2</v>
      </c>
      <c r="AL18">
        <v>-6.3678831518875533E-3</v>
      </c>
      <c r="AM18">
        <v>7.2545688727303926E-3</v>
      </c>
      <c r="AN18">
        <v>0.18537837727698719</v>
      </c>
      <c r="AO18">
        <v>2.5966348737105203E-2</v>
      </c>
      <c r="AP18">
        <v>3.3307497922183182E-2</v>
      </c>
    </row>
    <row r="19" spans="1:46" x14ac:dyDescent="0.2">
      <c r="A19" s="1">
        <v>16</v>
      </c>
      <c r="B19" s="24">
        <v>23.733000000000001</v>
      </c>
      <c r="C19" s="24">
        <v>20.321999999999999</v>
      </c>
      <c r="D19" s="24">
        <v>5.8678999999999997</v>
      </c>
      <c r="E19" s="24">
        <v>4.4077000000000002</v>
      </c>
      <c r="F19" s="24">
        <v>6.5754999999999999</v>
      </c>
      <c r="G19" s="24">
        <v>7.0242000000000004</v>
      </c>
      <c r="H19" s="24">
        <v>13.405200000000001</v>
      </c>
      <c r="I19" s="24">
        <v>56.252699999999997</v>
      </c>
      <c r="J19" s="24"/>
      <c r="K19" s="24"/>
      <c r="L19" s="24">
        <f t="shared" si="2"/>
        <v>-7.5081628115626742E-2</v>
      </c>
      <c r="M19" s="24">
        <f t="shared" si="3"/>
        <v>-6.7994399344358164E-2</v>
      </c>
      <c r="N19" s="24">
        <f t="shared" si="4"/>
        <v>-8.0398103928696063E-2</v>
      </c>
      <c r="O19" s="24">
        <f t="shared" si="5"/>
        <v>-2.6973448931025355E-2</v>
      </c>
      <c r="P19" s="24">
        <f t="shared" si="6"/>
        <v>-0.18191906985154163</v>
      </c>
      <c r="Q19" s="24">
        <f t="shared" si="7"/>
        <v>-9.4507449410718175E-2</v>
      </c>
      <c r="R19" s="24">
        <f t="shared" si="8"/>
        <v>1.941679278745782E-2</v>
      </c>
      <c r="S19" s="24">
        <f t="shared" si="9"/>
        <v>-8.5889863817669138E-2</v>
      </c>
      <c r="T19" s="24">
        <f t="shared" si="0"/>
        <v>-7.4168396326522196E-2</v>
      </c>
      <c r="U19">
        <f t="shared" si="1"/>
        <v>2.0364793541187674E-2</v>
      </c>
      <c r="Y19">
        <v>52.284199999999998</v>
      </c>
      <c r="Z19">
        <v>11.238200000000001</v>
      </c>
      <c r="AA19">
        <v>144.0968</v>
      </c>
      <c r="AB19">
        <v>57.979300000000002</v>
      </c>
      <c r="AC19">
        <v>32.677900000000001</v>
      </c>
      <c r="AD19">
        <v>13.7743</v>
      </c>
      <c r="AE19">
        <v>8.6384000000000007</v>
      </c>
      <c r="AH19">
        <v>-0.11718018799444595</v>
      </c>
      <c r="AI19">
        <v>-6.5519980620015156E-2</v>
      </c>
      <c r="AJ19">
        <v>9.2714070454474717E-2</v>
      </c>
      <c r="AK19">
        <v>-2.3244275971920511E-2</v>
      </c>
      <c r="AL19">
        <v>-7.4844544737925248E-2</v>
      </c>
      <c r="AM19">
        <v>-0.1322425598223953</v>
      </c>
      <c r="AN19">
        <v>5.792528511465448E-3</v>
      </c>
      <c r="AO19">
        <v>-4.4932135740108854E-2</v>
      </c>
      <c r="AP19">
        <v>2.9338474528358218E-2</v>
      </c>
    </row>
    <row r="20" spans="1:46" x14ac:dyDescent="0.2">
      <c r="A20" s="1">
        <v>17</v>
      </c>
      <c r="B20" s="24">
        <v>26.412099999999999</v>
      </c>
      <c r="C20" s="24">
        <v>26.292100000000001</v>
      </c>
      <c r="D20" s="24">
        <v>6.3261000000000003</v>
      </c>
      <c r="E20" s="24">
        <v>4.4302000000000001</v>
      </c>
      <c r="F20" s="24">
        <v>8.2204999999999995</v>
      </c>
      <c r="G20" s="24">
        <v>8.5018999999999991</v>
      </c>
      <c r="H20" s="24">
        <v>12.9252</v>
      </c>
      <c r="I20" s="24">
        <v>59.024700000000003</v>
      </c>
      <c r="J20" s="24"/>
      <c r="K20" s="24"/>
      <c r="L20" s="24">
        <f t="shared" si="2"/>
        <v>2.9327793791229656E-2</v>
      </c>
      <c r="M20" s="24">
        <f t="shared" si="3"/>
        <v>0.2058057500737232</v>
      </c>
      <c r="N20" s="24">
        <f t="shared" si="4"/>
        <v>-8.5902018206383251E-3</v>
      </c>
      <c r="O20" s="24">
        <f t="shared" si="5"/>
        <v>-2.2006437247142175E-2</v>
      </c>
      <c r="P20" s="24">
        <f t="shared" si="6"/>
        <v>2.2741127866383028E-2</v>
      </c>
      <c r="Q20" s="24">
        <f t="shared" si="7"/>
        <v>9.5983473684549681E-2</v>
      </c>
      <c r="R20" s="24">
        <f t="shared" si="8"/>
        <v>-1.7085464585649641E-2</v>
      </c>
      <c r="S20" s="24">
        <f t="shared" si="9"/>
        <v>-4.0844678475500211E-2</v>
      </c>
      <c r="T20" s="24">
        <f t="shared" si="0"/>
        <v>3.3166420410869396E-2</v>
      </c>
      <c r="U20">
        <f t="shared" si="1"/>
        <v>2.8866780380432361E-2</v>
      </c>
      <c r="Y20">
        <v>59.594700000000003</v>
      </c>
      <c r="Z20">
        <v>11.035</v>
      </c>
      <c r="AA20">
        <v>114.5288</v>
      </c>
      <c r="AB20">
        <v>58.836300000000001</v>
      </c>
      <c r="AC20">
        <v>31.973600000000001</v>
      </c>
      <c r="AD20">
        <v>15.373100000000001</v>
      </c>
      <c r="AE20">
        <v>9.3050999999999995</v>
      </c>
      <c r="AH20">
        <v>6.257757611810002E-3</v>
      </c>
      <c r="AI20">
        <v>-8.2416488952133618E-2</v>
      </c>
      <c r="AJ20">
        <v>-0.13150582641483749</v>
      </c>
      <c r="AK20">
        <v>-8.8067154030267263E-3</v>
      </c>
      <c r="AL20">
        <v>-9.4784228351042346E-2</v>
      </c>
      <c r="AM20">
        <v>-3.1520882832932681E-2</v>
      </c>
      <c r="AN20">
        <v>8.3418232201800779E-2</v>
      </c>
      <c r="AO20">
        <v>-3.7051164591480293E-2</v>
      </c>
      <c r="AP20">
        <v>2.7399023999828478E-2</v>
      </c>
    </row>
    <row r="21" spans="1:46" x14ac:dyDescent="0.2">
      <c r="A21" s="1">
        <v>18</v>
      </c>
      <c r="B21" s="24">
        <v>26.501100000000001</v>
      </c>
      <c r="C21" s="24">
        <v>21.960799999999999</v>
      </c>
      <c r="D21" s="24">
        <v>6.806</v>
      </c>
      <c r="E21" s="24">
        <v>4.7317999999999998</v>
      </c>
      <c r="F21" s="24">
        <v>6.2222999999999997</v>
      </c>
      <c r="G21" s="24">
        <v>9.2277000000000005</v>
      </c>
      <c r="H21" s="24">
        <v>13.7356</v>
      </c>
      <c r="I21" s="24">
        <v>62.621600000000001</v>
      </c>
      <c r="J21" s="24"/>
      <c r="K21" s="24"/>
      <c r="L21" s="24">
        <f t="shared" si="2"/>
        <v>3.279628640057998E-2</v>
      </c>
      <c r="M21" s="24">
        <f t="shared" si="3"/>
        <v>7.1640879282757223E-3</v>
      </c>
      <c r="N21" s="24">
        <f t="shared" si="4"/>
        <v>6.6618467366740222E-2</v>
      </c>
      <c r="O21" s="24">
        <f t="shared" si="5"/>
        <v>4.4573594924376396E-2</v>
      </c>
      <c r="P21" s="24">
        <f t="shared" si="6"/>
        <v>-0.2258619159512201</v>
      </c>
      <c r="Q21" s="24">
        <f t="shared" si="7"/>
        <v>0.18954665429126674</v>
      </c>
      <c r="R21" s="24">
        <f t="shared" si="8"/>
        <v>4.4542513279280035E-2</v>
      </c>
      <c r="S21" s="24">
        <f t="shared" si="9"/>
        <v>1.7605187021342152E-2</v>
      </c>
      <c r="T21" s="24">
        <f t="shared" si="0"/>
        <v>2.2123109407580142E-2</v>
      </c>
      <c r="U21">
        <f t="shared" si="1"/>
        <v>4.0723766246082302E-2</v>
      </c>
      <c r="Y21">
        <v>60.015300000000003</v>
      </c>
      <c r="Z21">
        <v>10.9139</v>
      </c>
      <c r="AA21">
        <v>128.95760000000001</v>
      </c>
      <c r="AB21">
        <v>59.842399999999998</v>
      </c>
      <c r="AC21">
        <v>35.428699999999999</v>
      </c>
      <c r="AD21">
        <v>14.7462</v>
      </c>
      <c r="AE21">
        <v>9.9603000000000002</v>
      </c>
      <c r="AH21">
        <v>1.3359597420577017E-2</v>
      </c>
      <c r="AI21">
        <v>-9.2486209222899074E-2</v>
      </c>
      <c r="AJ21">
        <v>-2.2089428689325636E-2</v>
      </c>
      <c r="AK21">
        <v>8.1426774655426991E-3</v>
      </c>
      <c r="AL21">
        <v>3.0343160926334283E-3</v>
      </c>
      <c r="AM21">
        <v>-7.1014515122583777E-2</v>
      </c>
      <c r="AN21">
        <v>0.15970495945230004</v>
      </c>
      <c r="AO21">
        <v>-1.9265751482218572E-4</v>
      </c>
      <c r="AP21">
        <v>3.0800474054511525E-2</v>
      </c>
    </row>
    <row r="22" spans="1:46" x14ac:dyDescent="0.2">
      <c r="A22" s="1">
        <v>19</v>
      </c>
      <c r="B22" s="24">
        <v>27.544899999999998</v>
      </c>
      <c r="C22" s="24">
        <v>23.427199999999999</v>
      </c>
      <c r="D22" s="24">
        <v>6.9844999999999997</v>
      </c>
      <c r="E22" s="24">
        <v>4.8739999999999997</v>
      </c>
      <c r="F22" s="24">
        <v>8.3861000000000008</v>
      </c>
      <c r="G22" s="24">
        <v>7.0157999999999996</v>
      </c>
      <c r="H22" s="24">
        <v>14.5855</v>
      </c>
      <c r="I22" s="24">
        <v>55.354599999999998</v>
      </c>
      <c r="J22" s="24"/>
      <c r="K22" s="24"/>
      <c r="L22" s="24">
        <f t="shared" si="2"/>
        <v>7.3475079497656054E-2</v>
      </c>
      <c r="M22" s="24">
        <f t="shared" si="3"/>
        <v>7.4415983056778504E-2</v>
      </c>
      <c r="N22" s="24">
        <f t="shared" si="4"/>
        <v>9.4592519148251064E-2</v>
      </c>
      <c r="O22" s="24">
        <f t="shared" si="5"/>
        <v>7.5965108766518116E-2</v>
      </c>
      <c r="P22" s="24">
        <f t="shared" si="6"/>
        <v>4.3344002481634454E-2</v>
      </c>
      <c r="Q22" s="24">
        <f t="shared" si="7"/>
        <v>-9.5590296912917816E-2</v>
      </c>
      <c r="R22" s="24">
        <f t="shared" si="8"/>
        <v>0.10917432274053837</v>
      </c>
      <c r="S22" s="24">
        <f t="shared" si="9"/>
        <v>-0.10048404886665969</v>
      </c>
      <c r="T22" s="24">
        <f t="shared" si="0"/>
        <v>3.4361583738974889E-2</v>
      </c>
      <c r="U22">
        <f t="shared" si="1"/>
        <v>2.9653145163025623E-2</v>
      </c>
      <c r="Y22">
        <v>57.4465</v>
      </c>
      <c r="Z22">
        <v>11.155799999999999</v>
      </c>
      <c r="AA22">
        <v>145.37299999999999</v>
      </c>
      <c r="AB22">
        <v>59.075499999999998</v>
      </c>
      <c r="AC22">
        <v>35.280900000000003</v>
      </c>
      <c r="AD22">
        <v>16.703600000000002</v>
      </c>
      <c r="AE22">
        <v>7.5660999999999996</v>
      </c>
      <c r="AH22">
        <v>-3.0014644378663864E-2</v>
      </c>
      <c r="AI22">
        <v>-7.2371714313748337E-2</v>
      </c>
      <c r="AJ22">
        <v>0.10239174335709288</v>
      </c>
      <c r="AK22">
        <v>-4.7770018813472048E-3</v>
      </c>
      <c r="AL22">
        <v>-1.150101397099128E-3</v>
      </c>
      <c r="AM22">
        <v>5.2298351114077594E-2</v>
      </c>
      <c r="AN22">
        <v>-0.11905829204822679</v>
      </c>
      <c r="AO22">
        <v>-1.0383094221130693E-2</v>
      </c>
      <c r="AP22">
        <v>2.7946415313719362E-2</v>
      </c>
    </row>
    <row r="23" spans="1:46" x14ac:dyDescent="0.2">
      <c r="A23" s="1">
        <v>20</v>
      </c>
      <c r="B23" s="24">
        <v>28.0718</v>
      </c>
      <c r="C23" s="24">
        <v>23.873100000000001</v>
      </c>
      <c r="D23" s="24">
        <v>6.7058999999999997</v>
      </c>
      <c r="E23" s="24">
        <v>4.8217999999999996</v>
      </c>
      <c r="F23" s="24">
        <v>7.7263999999999999</v>
      </c>
      <c r="G23" s="24">
        <v>7.7305000000000001</v>
      </c>
      <c r="H23" s="24">
        <v>12.992100000000001</v>
      </c>
      <c r="I23" s="24">
        <v>61.317700000000002</v>
      </c>
      <c r="J23" s="24"/>
      <c r="K23" s="24"/>
      <c r="L23" s="24">
        <f t="shared" si="2"/>
        <v>9.400933518155094E-2</v>
      </c>
      <c r="M23" s="24">
        <f t="shared" si="3"/>
        <v>9.4865805777591031E-2</v>
      </c>
      <c r="N23" s="24">
        <f t="shared" si="4"/>
        <v>5.0931057936324263E-2</v>
      </c>
      <c r="O23" s="24">
        <f t="shared" si="5"/>
        <v>6.4441641659909121E-2</v>
      </c>
      <c r="P23" s="24">
        <f t="shared" si="6"/>
        <v>-3.8731579545426401E-2</v>
      </c>
      <c r="Q23" s="24">
        <f t="shared" si="7"/>
        <v>-3.458021934107396E-3</v>
      </c>
      <c r="R23" s="24">
        <f t="shared" si="8"/>
        <v>-1.1997962464272763E-2</v>
      </c>
      <c r="S23" s="24">
        <f t="shared" si="9"/>
        <v>-3.583275160351175E-3</v>
      </c>
      <c r="T23" s="24">
        <f t="shared" si="0"/>
        <v>3.0809625181402206E-2</v>
      </c>
      <c r="U23">
        <f t="shared" si="1"/>
        <v>1.8253666047070991E-2</v>
      </c>
      <c r="Y23">
        <v>59.0259</v>
      </c>
      <c r="Z23">
        <v>11.2621</v>
      </c>
      <c r="AA23">
        <v>139.60820000000001</v>
      </c>
      <c r="AB23">
        <v>61.874400000000001</v>
      </c>
      <c r="AC23">
        <v>34.290900000000001</v>
      </c>
      <c r="AD23">
        <v>17.1968</v>
      </c>
      <c r="AE23">
        <v>8.8915000000000006</v>
      </c>
      <c r="AH23">
        <v>-3.3464423007594142E-3</v>
      </c>
      <c r="AI23">
        <v>-6.3532645240400892E-2</v>
      </c>
      <c r="AJ23">
        <v>5.8676143334358617E-2</v>
      </c>
      <c r="AK23">
        <v>4.237502644569701E-2</v>
      </c>
      <c r="AL23">
        <v>-2.917833762737879E-2</v>
      </c>
      <c r="AM23">
        <v>8.3369111116080821E-2</v>
      </c>
      <c r="AN23">
        <v>3.526165346125381E-2</v>
      </c>
      <c r="AO23">
        <v>1.7660644169835881E-2</v>
      </c>
      <c r="AP23">
        <v>1.9608069380288095E-2</v>
      </c>
    </row>
    <row r="24" spans="1:46" x14ac:dyDescent="0.2">
      <c r="A24" s="1">
        <v>21</v>
      </c>
      <c r="B24" s="24">
        <v>24.562799999999999</v>
      </c>
      <c r="C24" s="24">
        <v>21.682099999999998</v>
      </c>
      <c r="D24" s="24">
        <v>7.2455999999999996</v>
      </c>
      <c r="E24" s="24">
        <v>4.6246999999999998</v>
      </c>
      <c r="F24" s="24">
        <v>8.6220999999999997</v>
      </c>
      <c r="G24" s="24">
        <v>7.7119</v>
      </c>
      <c r="H24" s="24">
        <v>14.927</v>
      </c>
      <c r="I24" s="24">
        <v>63.481099999999998</v>
      </c>
      <c r="J24" s="24"/>
      <c r="K24" s="24"/>
      <c r="L24" s="24">
        <f t="shared" si="2"/>
        <v>-4.2742806011819727E-2</v>
      </c>
      <c r="M24" s="24">
        <f t="shared" si="3"/>
        <v>-5.6176245460244434E-3</v>
      </c>
      <c r="N24" s="24">
        <f t="shared" si="4"/>
        <v>0.1355114262639513</v>
      </c>
      <c r="O24" s="24">
        <f t="shared" si="5"/>
        <v>2.0930619309092423E-2</v>
      </c>
      <c r="P24" s="24">
        <f t="shared" si="6"/>
        <v>7.2705587078248438E-2</v>
      </c>
      <c r="Q24" s="24">
        <f t="shared" si="7"/>
        <v>-5.8557556889778147E-3</v>
      </c>
      <c r="R24" s="24">
        <f t="shared" si="8"/>
        <v>0.13514415793411375</v>
      </c>
      <c r="S24" s="24">
        <f t="shared" si="9"/>
        <v>3.157211948944965E-2</v>
      </c>
      <c r="T24" s="24">
        <f t="shared" si="0"/>
        <v>4.27059654785042E-2</v>
      </c>
      <c r="U24">
        <f t="shared" si="1"/>
        <v>2.3395161726727658E-2</v>
      </c>
      <c r="Y24">
        <v>60.824100000000001</v>
      </c>
      <c r="Z24">
        <v>12.574</v>
      </c>
      <c r="AA24">
        <v>120.1241</v>
      </c>
      <c r="AB24">
        <v>55.591200000000001</v>
      </c>
      <c r="AC24">
        <v>36.1267</v>
      </c>
      <c r="AD24">
        <v>16.927099999999999</v>
      </c>
      <c r="AE24">
        <v>9.9276999999999997</v>
      </c>
      <c r="AH24">
        <v>2.7016202359546923E-2</v>
      </c>
      <c r="AI24">
        <v>4.5554605157759102E-2</v>
      </c>
      <c r="AJ24">
        <v>-8.9075577870706621E-2</v>
      </c>
      <c r="AK24">
        <v>-6.3475709337819333E-2</v>
      </c>
      <c r="AL24">
        <v>2.2795638202466939E-2</v>
      </c>
      <c r="AM24">
        <v>6.6378470458050995E-2</v>
      </c>
      <c r="AN24">
        <v>0.15590925232719882</v>
      </c>
      <c r="AO24">
        <v>2.3586125899499544E-2</v>
      </c>
      <c r="AP24">
        <v>3.0902312121832264E-2</v>
      </c>
    </row>
    <row r="25" spans="1:46" x14ac:dyDescent="0.2">
      <c r="A25" s="1">
        <v>22</v>
      </c>
      <c r="B25" s="24">
        <v>25.465900000000001</v>
      </c>
      <c r="C25" s="24">
        <v>22.844200000000001</v>
      </c>
      <c r="D25" s="24">
        <v>6.8152999999999997</v>
      </c>
      <c r="E25" s="24">
        <v>4.7885</v>
      </c>
      <c r="F25" s="24">
        <v>9.2350999999999992</v>
      </c>
      <c r="G25" s="24">
        <v>7.6134000000000004</v>
      </c>
      <c r="H25" s="24">
        <v>13.7616</v>
      </c>
      <c r="I25" s="24">
        <v>61.732599999999998</v>
      </c>
      <c r="J25" s="24"/>
      <c r="K25" s="24"/>
      <c r="L25" s="24">
        <f t="shared" si="2"/>
        <v>-7.5473489836825622E-3</v>
      </c>
      <c r="M25" s="24">
        <f t="shared" si="3"/>
        <v>4.767849338143957E-2</v>
      </c>
      <c r="N25" s="24">
        <f t="shared" si="4"/>
        <v>6.8075938972163422E-2</v>
      </c>
      <c r="O25" s="24">
        <f t="shared" si="5"/>
        <v>5.7090464367762071E-2</v>
      </c>
      <c r="P25" s="24">
        <f t="shared" si="6"/>
        <v>0.14897105893301305</v>
      </c>
      <c r="Q25" s="24">
        <f t="shared" si="7"/>
        <v>-1.8553431756436582E-2</v>
      </c>
      <c r="R25" s="24">
        <f t="shared" si="8"/>
        <v>4.6519718886990011E-2</v>
      </c>
      <c r="S25" s="24">
        <f t="shared" si="9"/>
        <v>3.1588775807980547E-3</v>
      </c>
      <c r="T25" s="24">
        <f t="shared" si="0"/>
        <v>4.3174221422755885E-2</v>
      </c>
      <c r="U25">
        <f t="shared" si="1"/>
        <v>1.8908812011884317E-2</v>
      </c>
      <c r="Y25">
        <v>60.660600000000002</v>
      </c>
      <c r="Z25">
        <v>13.805999999999999</v>
      </c>
      <c r="AA25">
        <v>139.685</v>
      </c>
      <c r="AB25">
        <v>53.219099999999997</v>
      </c>
      <c r="AC25">
        <v>33.777200000000001</v>
      </c>
      <c r="AD25">
        <v>18.0532</v>
      </c>
      <c r="AE25">
        <v>8.0829000000000004</v>
      </c>
      <c r="AH25">
        <v>2.4255501435311546E-2</v>
      </c>
      <c r="AI25">
        <v>0.14799800213202016</v>
      </c>
      <c r="AJ25">
        <v>5.9258532676876245E-2</v>
      </c>
      <c r="AK25">
        <v>-0.10343759664875635</v>
      </c>
      <c r="AL25">
        <v>-4.3721877982423878E-2</v>
      </c>
      <c r="AM25">
        <v>0.13732085253075171</v>
      </c>
      <c r="AN25">
        <v>-5.8885855169322585E-2</v>
      </c>
      <c r="AO25">
        <v>2.3255365567779549E-2</v>
      </c>
      <c r="AP25">
        <v>3.6888870104842778E-2</v>
      </c>
    </row>
    <row r="26" spans="1:46" x14ac:dyDescent="0.2">
      <c r="A26" s="1">
        <v>23</v>
      </c>
      <c r="B26" s="24">
        <v>26.334499999999998</v>
      </c>
      <c r="C26" s="24">
        <v>23.816299999999998</v>
      </c>
      <c r="D26" s="24">
        <v>5.6387999999999998</v>
      </c>
      <c r="E26" s="24">
        <v>4.4859999999999998</v>
      </c>
      <c r="F26" s="24">
        <v>6.8407999999999998</v>
      </c>
      <c r="G26" s="24">
        <v>6.8875000000000002</v>
      </c>
      <c r="H26" s="24">
        <v>15.027900000000001</v>
      </c>
      <c r="I26" s="24">
        <v>63.7941</v>
      </c>
      <c r="J26" s="24"/>
      <c r="K26" s="24"/>
      <c r="L26" s="24">
        <f t="shared" si="2"/>
        <v>2.6303580010492805E-2</v>
      </c>
      <c r="M26" s="24">
        <f t="shared" si="3"/>
        <v>9.2260849665139352E-2</v>
      </c>
      <c r="N26" s="24">
        <f t="shared" si="4"/>
        <v>-0.11630205498272488</v>
      </c>
      <c r="O26" s="24">
        <f t="shared" si="5"/>
        <v>-9.6882482711119506E-3</v>
      </c>
      <c r="P26" s="24">
        <f t="shared" si="6"/>
        <v>-0.14891216987916145</v>
      </c>
      <c r="Q26" s="24">
        <f t="shared" si="7"/>
        <v>-0.11212950340484634</v>
      </c>
      <c r="R26" s="24">
        <f t="shared" si="8"/>
        <v>0.14281723661941914</v>
      </c>
      <c r="S26" s="24">
        <f t="shared" si="9"/>
        <v>3.6658390417335276E-2</v>
      </c>
      <c r="T26" s="24">
        <f t="shared" si="0"/>
        <v>-1.1123989978182256E-2</v>
      </c>
      <c r="U26">
        <f t="shared" si="1"/>
        <v>3.739807294532279E-2</v>
      </c>
      <c r="Y26">
        <v>59.8598</v>
      </c>
      <c r="Z26">
        <v>12.708</v>
      </c>
      <c r="AA26">
        <v>142.2124</v>
      </c>
      <c r="AB26">
        <v>53.422800000000002</v>
      </c>
      <c r="AC26">
        <v>33.763500000000001</v>
      </c>
      <c r="AD26">
        <v>16.758400000000002</v>
      </c>
      <c r="AE26">
        <v>7.8967999999999998</v>
      </c>
      <c r="AH26">
        <v>1.0733976663888251E-2</v>
      </c>
      <c r="AI26">
        <v>5.6696987620868694E-2</v>
      </c>
      <c r="AJ26">
        <v>7.8424298618011923E-2</v>
      </c>
      <c r="AK26">
        <v>-0.10000593843652329</v>
      </c>
      <c r="AL26">
        <v>-4.4109743473691385E-2</v>
      </c>
      <c r="AM26">
        <v>5.575065778096687E-2</v>
      </c>
      <c r="AN26">
        <v>-8.0553986947890871E-2</v>
      </c>
      <c r="AO26">
        <v>-3.2948211677671152E-3</v>
      </c>
      <c r="AP26">
        <v>2.714514961340413E-2</v>
      </c>
    </row>
    <row r="27" spans="1:46" x14ac:dyDescent="0.2">
      <c r="A27" s="1">
        <v>24</v>
      </c>
      <c r="B27" s="24">
        <v>24.070399999999999</v>
      </c>
      <c r="C27" s="24">
        <v>20.543900000000001</v>
      </c>
      <c r="D27" s="24">
        <v>7.9349999999999996</v>
      </c>
      <c r="E27" s="24">
        <v>3.9361000000000002</v>
      </c>
      <c r="F27" s="24">
        <v>9.6340000000000003</v>
      </c>
      <c r="G27" s="24">
        <v>6.7853000000000003</v>
      </c>
      <c r="H27" s="24">
        <v>15.0242</v>
      </c>
      <c r="I27" s="24">
        <v>63.638100000000001</v>
      </c>
      <c r="J27" s="24"/>
      <c r="K27" s="24"/>
      <c r="L27" s="24">
        <f t="shared" si="2"/>
        <v>-6.1932533661752956E-2</v>
      </c>
      <c r="M27" s="24">
        <f t="shared" si="3"/>
        <v>-5.7817642982509507E-2</v>
      </c>
      <c r="N27" s="24">
        <f t="shared" si="4"/>
        <v>0.24355238591758496</v>
      </c>
      <c r="O27" s="24">
        <f t="shared" si="5"/>
        <v>-0.13108201382521698</v>
      </c>
      <c r="P27" s="24">
        <f t="shared" si="6"/>
        <v>0.19859960171093427</v>
      </c>
      <c r="Q27" s="24">
        <f t="shared" si="7"/>
        <v>-0.12530414801494066</v>
      </c>
      <c r="R27" s="24">
        <f t="shared" si="8"/>
        <v>0.14253586505216809</v>
      </c>
      <c r="S27" s="24">
        <f t="shared" si="9"/>
        <v>3.4123379986823625E-2</v>
      </c>
      <c r="T27" s="24">
        <f t="shared" si="0"/>
        <v>3.0334361772886356E-2</v>
      </c>
      <c r="U27">
        <f t="shared" si="1"/>
        <v>5.2259858735744742E-2</v>
      </c>
      <c r="Y27">
        <v>56.492400000000004</v>
      </c>
      <c r="Z27">
        <v>10.9222</v>
      </c>
      <c r="AA27">
        <v>115.6707</v>
      </c>
      <c r="AB27">
        <v>43.7301</v>
      </c>
      <c r="AC27">
        <v>32.256599999999999</v>
      </c>
      <c r="AD27">
        <v>20.9438</v>
      </c>
      <c r="AE27">
        <v>8.94</v>
      </c>
      <c r="AH27">
        <v>-4.6124642860700435E-2</v>
      </c>
      <c r="AI27">
        <v>-9.1796046727049732E-2</v>
      </c>
      <c r="AJ27">
        <v>-0.12284657654216885</v>
      </c>
      <c r="AK27">
        <v>-0.2632952538695652</v>
      </c>
      <c r="AL27">
        <v>-8.6772116378144304E-2</v>
      </c>
      <c r="AM27">
        <v>0.31942372937947605</v>
      </c>
      <c r="AN27">
        <v>4.0908641055345876E-2</v>
      </c>
      <c r="AO27">
        <v>-3.5786037991829507E-2</v>
      </c>
      <c r="AP27">
        <v>6.8528690781667193E-2</v>
      </c>
    </row>
    <row r="28" spans="1:46" x14ac:dyDescent="0.2">
      <c r="A28" s="1">
        <v>25</v>
      </c>
      <c r="B28" s="24">
        <v>25.905999999999999</v>
      </c>
      <c r="C28" s="24">
        <v>24.083600000000001</v>
      </c>
      <c r="D28" s="24">
        <v>6.6201999999999996</v>
      </c>
      <c r="E28" s="24">
        <v>4.9756999999999998</v>
      </c>
      <c r="F28" s="24">
        <v>8.6231000000000009</v>
      </c>
      <c r="G28" s="24">
        <v>6.7295999999999996</v>
      </c>
      <c r="H28" s="24">
        <v>13.7203</v>
      </c>
      <c r="I28" s="24">
        <v>63.7742</v>
      </c>
      <c r="J28" s="24"/>
      <c r="K28" s="24"/>
      <c r="L28" s="24">
        <f t="shared" si="2"/>
        <v>9.6041521104189148E-3</v>
      </c>
      <c r="M28" s="24">
        <f t="shared" si="3"/>
        <v>0.10451973644081376</v>
      </c>
      <c r="N28" s="24">
        <f t="shared" si="4"/>
        <v>3.7500378733660474E-2</v>
      </c>
      <c r="O28" s="24">
        <f t="shared" si="5"/>
        <v>9.8416001577670151E-2</v>
      </c>
      <c r="P28" s="24">
        <f t="shared" si="6"/>
        <v>7.2830000572302045E-2</v>
      </c>
      <c r="Q28" s="24">
        <f t="shared" si="7"/>
        <v>-0.13248445823785909</v>
      </c>
      <c r="R28" s="24">
        <f t="shared" si="8"/>
        <v>4.3379003825512248E-2</v>
      </c>
      <c r="S28" s="24">
        <f t="shared" si="9"/>
        <v>3.6335014086776418E-2</v>
      </c>
      <c r="T28" s="24">
        <f t="shared" si="0"/>
        <v>3.3762478638661865E-2</v>
      </c>
      <c r="U28">
        <f t="shared" si="1"/>
        <v>2.6406058214530251E-2</v>
      </c>
      <c r="Y28">
        <v>57.048400000000001</v>
      </c>
      <c r="Z28">
        <v>10.3087</v>
      </c>
      <c r="AA28">
        <v>143.8974</v>
      </c>
      <c r="AB28">
        <v>56.509700000000002</v>
      </c>
      <c r="AC28">
        <v>33.993699999999997</v>
      </c>
      <c r="AD28">
        <v>16.386800000000001</v>
      </c>
      <c r="AE28">
        <v>9.0952000000000002</v>
      </c>
      <c r="AH28">
        <v>-3.6736571216205813E-2</v>
      </c>
      <c r="AI28">
        <v>-0.14280986494434617</v>
      </c>
      <c r="AJ28">
        <v>9.1201981458406661E-2</v>
      </c>
      <c r="AK28">
        <v>-4.8002081120165928E-2</v>
      </c>
      <c r="AL28">
        <v>-3.7592470766408287E-2</v>
      </c>
      <c r="AM28">
        <v>3.2340490674834535E-2</v>
      </c>
      <c r="AN28">
        <v>5.8979001356440998E-2</v>
      </c>
      <c r="AO28">
        <v>-1.1802787793920574E-2</v>
      </c>
      <c r="AP28">
        <v>2.9812396591578447E-2</v>
      </c>
    </row>
    <row r="29" spans="1:46" x14ac:dyDescent="0.2">
      <c r="A29" s="1">
        <v>26</v>
      </c>
      <c r="B29" s="24">
        <v>26.620200000000001</v>
      </c>
      <c r="C29" s="24">
        <v>24.0609</v>
      </c>
      <c r="D29" s="24">
        <v>6.2198000000000002</v>
      </c>
      <c r="E29" s="24">
        <v>4.7957000000000001</v>
      </c>
      <c r="F29" s="24">
        <v>7.9688999999999997</v>
      </c>
      <c r="G29" s="24">
        <v>8.7081999999999997</v>
      </c>
      <c r="H29" s="24">
        <v>14.1501</v>
      </c>
      <c r="I29" s="24">
        <v>63.0169</v>
      </c>
      <c r="J29" s="24"/>
      <c r="K29" s="24"/>
      <c r="L29" s="24">
        <f t="shared" si="2"/>
        <v>3.7437831004777863E-2</v>
      </c>
      <c r="M29" s="24">
        <f t="shared" si="3"/>
        <v>0.10347867123390089</v>
      </c>
      <c r="N29" s="24">
        <f t="shared" si="4"/>
        <v>-2.5249258988003082E-2</v>
      </c>
      <c r="O29" s="24">
        <f t="shared" si="5"/>
        <v>5.8679908106604714E-2</v>
      </c>
      <c r="P29" s="24">
        <f t="shared" si="6"/>
        <v>-8.5613072374648904E-3</v>
      </c>
      <c r="Q29" s="24">
        <f t="shared" si="7"/>
        <v>0.12257769269690259</v>
      </c>
      <c r="R29" s="24">
        <f t="shared" si="8"/>
        <v>7.606373344834888E-2</v>
      </c>
      <c r="S29" s="24">
        <f t="shared" si="9"/>
        <v>2.4028838451991247E-2</v>
      </c>
      <c r="T29" s="24">
        <f t="shared" si="0"/>
        <v>4.855701358963227E-2</v>
      </c>
      <c r="U29">
        <f t="shared" si="1"/>
        <v>1.831747706014129E-2</v>
      </c>
      <c r="Y29">
        <v>56.619799999999998</v>
      </c>
      <c r="Z29">
        <v>10.249700000000001</v>
      </c>
      <c r="AA29">
        <v>143.97229999999999</v>
      </c>
      <c r="AB29">
        <v>57.058100000000003</v>
      </c>
      <c r="AC29">
        <v>34.052799999999998</v>
      </c>
      <c r="AD29">
        <v>16.581299999999999</v>
      </c>
      <c r="AE29">
        <v>10.6737</v>
      </c>
      <c r="AH29">
        <v>-4.3973491192519552E-2</v>
      </c>
      <c r="AI29">
        <v>-0.14771583931243165</v>
      </c>
      <c r="AJ29">
        <v>9.1769962731252583E-2</v>
      </c>
      <c r="AK29">
        <v>-3.8763390086348687E-2</v>
      </c>
      <c r="AL29">
        <v>-3.5919269997509759E-2</v>
      </c>
      <c r="AM29">
        <v>4.4593659410417631E-2</v>
      </c>
      <c r="AN29">
        <v>0.24276807181570986</v>
      </c>
      <c r="AO29">
        <v>1.6108529052652917E-2</v>
      </c>
      <c r="AP29">
        <v>4.7327807122320875E-2</v>
      </c>
    </row>
    <row r="30" spans="1:46" x14ac:dyDescent="0.2">
      <c r="A30" s="1">
        <v>27</v>
      </c>
      <c r="B30" s="24">
        <v>23.788900000000002</v>
      </c>
      <c r="C30" s="24">
        <v>20.161999999999999</v>
      </c>
      <c r="D30" s="24">
        <v>5.7192999999999996</v>
      </c>
      <c r="E30" s="24">
        <v>4.4824000000000002</v>
      </c>
      <c r="F30" s="24">
        <v>7.6166999999999998</v>
      </c>
      <c r="G30" s="24">
        <v>6.2156000000000002</v>
      </c>
      <c r="H30" s="24">
        <v>12.2997</v>
      </c>
      <c r="I30" s="24">
        <v>64.675799999999995</v>
      </c>
      <c r="J30" s="24"/>
      <c r="K30" s="24"/>
      <c r="L30" s="24">
        <f t="shared" si="2"/>
        <v>-7.2903102982338167E-2</v>
      </c>
      <c r="M30" s="24">
        <f t="shared" si="3"/>
        <v>-7.5332303886475216E-2</v>
      </c>
      <c r="N30" s="24">
        <f t="shared" si="4"/>
        <v>-0.10368630614008274</v>
      </c>
      <c r="O30" s="24">
        <f t="shared" si="5"/>
        <v>-1.0482970140533173E-2</v>
      </c>
      <c r="P30" s="24">
        <f t="shared" si="6"/>
        <v>-5.2379739843089849E-2</v>
      </c>
      <c r="Q30" s="24">
        <f t="shared" si="7"/>
        <v>-0.19874441253911621</v>
      </c>
      <c r="R30" s="24">
        <f t="shared" si="8"/>
        <v>-6.4652468724980303E-2</v>
      </c>
      <c r="S30" s="24">
        <f t="shared" si="9"/>
        <v>5.0986074369784785E-2</v>
      </c>
      <c r="T30" s="24">
        <f t="shared" si="0"/>
        <v>-6.5899403735853859E-2</v>
      </c>
      <c r="U30">
        <f t="shared" si="1"/>
        <v>2.5400790914547517E-2</v>
      </c>
      <c r="Y30">
        <v>60.279899999999998</v>
      </c>
      <c r="Z30">
        <v>11.860099999999999</v>
      </c>
      <c r="AA30">
        <v>130.70189999999999</v>
      </c>
      <c r="AB30">
        <v>52.2485</v>
      </c>
      <c r="AC30">
        <v>33.103499999999997</v>
      </c>
      <c r="AD30">
        <v>14.6983</v>
      </c>
      <c r="AE30">
        <v>4.8836000000000004</v>
      </c>
      <c r="AH30">
        <v>1.7827373962183556E-2</v>
      </c>
      <c r="AI30">
        <v>-1.3807684696076189E-2</v>
      </c>
      <c r="AJ30">
        <v>-8.8620624112839309E-3</v>
      </c>
      <c r="AK30">
        <v>-0.1197889342078792</v>
      </c>
      <c r="AL30">
        <v>-6.27952342938779E-2</v>
      </c>
      <c r="AM30">
        <v>-7.4032133541269848E-2</v>
      </c>
      <c r="AN30">
        <v>-0.43138910073177988</v>
      </c>
      <c r="AO30">
        <v>-9.8978253702854763E-2</v>
      </c>
      <c r="AP30">
        <v>5.8121400833226665E-2</v>
      </c>
    </row>
    <row r="31" spans="1:46" x14ac:dyDescent="0.2">
      <c r="A31" s="1">
        <v>28</v>
      </c>
      <c r="B31" s="24">
        <v>24.148599999999998</v>
      </c>
      <c r="C31" s="24">
        <v>22.257000000000001</v>
      </c>
      <c r="D31" s="24">
        <v>6.3426</v>
      </c>
      <c r="E31" s="24">
        <v>5.1277999999999997</v>
      </c>
      <c r="F31" s="24">
        <v>8.0795999999999992</v>
      </c>
      <c r="G31" s="24">
        <v>8.2444000000000006</v>
      </c>
      <c r="H31" s="24">
        <v>14.1501</v>
      </c>
      <c r="I31" s="24">
        <v>65.158600000000007</v>
      </c>
      <c r="J31" s="24"/>
      <c r="K31" s="24"/>
      <c r="L31" s="24">
        <f t="shared" si="2"/>
        <v>-5.8884936784773349E-2</v>
      </c>
      <c r="M31" s="24">
        <f t="shared" si="3"/>
        <v>2.0748383711870023E-2</v>
      </c>
      <c r="N31" s="24">
        <f t="shared" si="4"/>
        <v>-6.0043651013390398E-3</v>
      </c>
      <c r="O31" s="24">
        <f t="shared" si="5"/>
        <v>0.1319930005607205</v>
      </c>
      <c r="P31" s="24">
        <f t="shared" si="6"/>
        <v>5.211266554251936E-3</v>
      </c>
      <c r="Q31" s="24">
        <f t="shared" si="7"/>
        <v>6.2789041325457012E-2</v>
      </c>
      <c r="R31" s="24">
        <f t="shared" si="8"/>
        <v>7.606373344834888E-2</v>
      </c>
      <c r="S31" s="24">
        <f t="shared" si="9"/>
        <v>5.8831606650881337E-2</v>
      </c>
      <c r="T31" s="24">
        <f t="shared" si="0"/>
        <v>3.6343466295677161E-2</v>
      </c>
      <c r="U31">
        <f t="shared" si="1"/>
        <v>2.0704479312591229E-2</v>
      </c>
      <c r="Y31">
        <v>61.570900000000002</v>
      </c>
      <c r="Z31">
        <v>11.5702</v>
      </c>
      <c r="AA31">
        <v>124.988</v>
      </c>
      <c r="AB31">
        <v>48.7455</v>
      </c>
      <c r="AC31">
        <v>36.713799999999999</v>
      </c>
      <c r="AD31">
        <v>17.890599999999999</v>
      </c>
      <c r="AE31">
        <v>9.7011000000000003</v>
      </c>
      <c r="AH31">
        <v>3.9625936000030053E-2</v>
      </c>
      <c r="AI31">
        <v>-3.7913480786042286E-2</v>
      </c>
      <c r="AJ31">
        <v>-5.2191677830709056E-2</v>
      </c>
      <c r="AK31">
        <v>-0.17880267361608804</v>
      </c>
      <c r="AL31">
        <v>3.9417231627514558E-2</v>
      </c>
      <c r="AM31">
        <v>0.12707732946439773</v>
      </c>
      <c r="AN31">
        <v>0.12952559482572895</v>
      </c>
      <c r="AO31">
        <v>9.5340370978331344E-3</v>
      </c>
      <c r="AP31">
        <v>4.1272893976006711E-2</v>
      </c>
    </row>
    <row r="32" spans="1:46" x14ac:dyDescent="0.2">
      <c r="A32" s="1">
        <v>29</v>
      </c>
      <c r="B32" s="24">
        <v>25.8155</v>
      </c>
      <c r="C32" s="24">
        <v>23.0609</v>
      </c>
      <c r="D32" s="24">
        <v>6.0372000000000003</v>
      </c>
      <c r="E32" s="24">
        <v>4.7012</v>
      </c>
      <c r="F32" s="24">
        <v>8.3714999999999993</v>
      </c>
      <c r="G32" s="24">
        <v>7.8122999999999996</v>
      </c>
      <c r="H32" s="24">
        <v>14.266299999999999</v>
      </c>
      <c r="I32" s="24">
        <v>61.991300000000003</v>
      </c>
      <c r="J32" s="24"/>
      <c r="K32" s="24"/>
      <c r="L32" s="24">
        <f t="shared" si="2"/>
        <v>6.0772017604617005E-3</v>
      </c>
      <c r="M32" s="24">
        <f t="shared" si="3"/>
        <v>5.7616767845669326E-2</v>
      </c>
      <c r="N32" s="24">
        <f t="shared" si="4"/>
        <v>-5.3865852014915609E-2</v>
      </c>
      <c r="O32" s="24">
        <f t="shared" si="5"/>
        <v>3.7818459034295315E-2</v>
      </c>
      <c r="P32" s="24">
        <f t="shared" si="6"/>
        <v>4.1527565468453903E-2</v>
      </c>
      <c r="Q32" s="24">
        <f t="shared" si="7"/>
        <v>7.0868501706451356E-3</v>
      </c>
      <c r="R32" s="24">
        <f t="shared" si="8"/>
        <v>8.4900321587421904E-2</v>
      </c>
      <c r="S32" s="24">
        <f t="shared" si="9"/>
        <v>7.3627698780633095E-3</v>
      </c>
      <c r="T32" s="24">
        <f t="shared" si="0"/>
        <v>2.3565510466261871E-2</v>
      </c>
      <c r="U32">
        <f t="shared" si="1"/>
        <v>1.4809963485027486E-2</v>
      </c>
      <c r="Y32">
        <v>56.504199999999997</v>
      </c>
      <c r="Z32">
        <v>12.730399999999999</v>
      </c>
      <c r="AA32">
        <v>141.98570000000001</v>
      </c>
      <c r="AB32">
        <v>54.9452</v>
      </c>
      <c r="AC32">
        <v>39.085500000000003</v>
      </c>
      <c r="AD32">
        <v>14.4635</v>
      </c>
      <c r="AE32">
        <v>9.4206000000000003</v>
      </c>
      <c r="AH32">
        <v>-4.5925399613569173E-2</v>
      </c>
      <c r="AI32">
        <v>5.8559594838582481E-2</v>
      </c>
      <c r="AJ32">
        <v>7.6705188410345806E-2</v>
      </c>
      <c r="AK32">
        <v>-7.435863130690383E-2</v>
      </c>
      <c r="AL32">
        <v>0.10656325977635725</v>
      </c>
      <c r="AM32">
        <v>-8.8824133639547179E-2</v>
      </c>
      <c r="AN32">
        <v>9.686621296711323E-2</v>
      </c>
      <c r="AO32">
        <v>1.8512298776054086E-2</v>
      </c>
      <c r="AP32">
        <v>3.2064236968630297E-2</v>
      </c>
    </row>
    <row r="33" spans="1:42" x14ac:dyDescent="0.2">
      <c r="A33" s="1">
        <v>30</v>
      </c>
      <c r="B33" s="24">
        <v>24.688400000000001</v>
      </c>
      <c r="C33" s="24">
        <v>23.337499999999999</v>
      </c>
      <c r="D33" s="24">
        <v>5.9824999999999999</v>
      </c>
      <c r="E33" s="24">
        <v>4.4040999999999997</v>
      </c>
      <c r="F33" s="24">
        <v>7.3413000000000004</v>
      </c>
      <c r="G33" s="24">
        <v>7.8540999999999999</v>
      </c>
      <c r="H33" s="24">
        <v>15.023199999999999</v>
      </c>
      <c r="I33" s="24">
        <v>62.583399999999997</v>
      </c>
      <c r="J33" s="24"/>
      <c r="K33" s="24"/>
      <c r="L33" s="24">
        <f t="shared" si="2"/>
        <v>-3.7847944531657955E-2</v>
      </c>
      <c r="M33" s="24">
        <f t="shared" si="3"/>
        <v>7.0302170322854102E-2</v>
      </c>
      <c r="N33" s="24">
        <f t="shared" si="4"/>
        <v>-6.2438292532835254E-2</v>
      </c>
      <c r="O33" s="24">
        <f t="shared" si="5"/>
        <v>-2.7768170800446773E-2</v>
      </c>
      <c r="P33" s="24">
        <f t="shared" si="6"/>
        <v>-8.6643216105409815E-2</v>
      </c>
      <c r="Q33" s="24">
        <f t="shared" si="7"/>
        <v>1.2475305598257139E-2</v>
      </c>
      <c r="R33" s="24">
        <f t="shared" si="8"/>
        <v>0.14245981868264068</v>
      </c>
      <c r="S33" s="24">
        <f t="shared" si="9"/>
        <v>1.6984434467203983E-2</v>
      </c>
      <c r="T33" s="24">
        <f t="shared" si="0"/>
        <v>3.4405131375757616E-3</v>
      </c>
      <c r="U33">
        <f t="shared" si="1"/>
        <v>2.6456071338135004E-2</v>
      </c>
      <c r="Y33">
        <v>55.505499999999998</v>
      </c>
      <c r="Z33">
        <v>12.327</v>
      </c>
      <c r="AA33">
        <v>106.6765</v>
      </c>
      <c r="AB33">
        <v>59.360700000000001</v>
      </c>
      <c r="AC33">
        <v>37.462000000000003</v>
      </c>
      <c r="AD33">
        <v>17.0152</v>
      </c>
      <c r="AE33">
        <v>9.0608000000000004</v>
      </c>
      <c r="AH33">
        <v>-6.2788470029678564E-2</v>
      </c>
      <c r="AI33">
        <v>2.5016034498146694E-2</v>
      </c>
      <c r="AJ33">
        <v>-0.19105134508998967</v>
      </c>
      <c r="AK33">
        <v>2.7656548347727774E-5</v>
      </c>
      <c r="AL33">
        <v>6.0599783493671448E-2</v>
      </c>
      <c r="AM33">
        <v>7.1928620409747096E-2</v>
      </c>
      <c r="AN33">
        <v>5.4973715310322024E-2</v>
      </c>
      <c r="AO33">
        <v>-5.8991435513476064E-3</v>
      </c>
      <c r="AP33">
        <v>3.5420394139646885E-2</v>
      </c>
    </row>
    <row r="34" spans="1:42" x14ac:dyDescent="0.2">
      <c r="A34" s="1">
        <v>31</v>
      </c>
      <c r="B34" s="24">
        <v>24.915299999999998</v>
      </c>
      <c r="C34" s="24">
        <v>24.324000000000002</v>
      </c>
      <c r="D34" s="24">
        <v>6.2157</v>
      </c>
      <c r="E34" s="24">
        <v>4.5229999999999997</v>
      </c>
      <c r="F34" s="24">
        <v>8.3001000000000005</v>
      </c>
      <c r="G34" s="24">
        <v>6.7248999999999999</v>
      </c>
      <c r="H34" s="24">
        <v>15.594799999999999</v>
      </c>
      <c r="I34" s="24">
        <v>67.037700000000001</v>
      </c>
      <c r="J34" s="24"/>
      <c r="K34" s="24"/>
      <c r="L34" s="24">
        <f t="shared" si="2"/>
        <v>-2.9005236969168534E-2</v>
      </c>
      <c r="M34" s="24">
        <f t="shared" si="3"/>
        <v>0.11554493801534468</v>
      </c>
      <c r="N34" s="24">
        <f t="shared" si="4"/>
        <v>-2.5891800233404767E-2</v>
      </c>
      <c r="O34" s="24">
        <f t="shared" si="5"/>
        <v>-1.5202735020596143E-3</v>
      </c>
      <c r="P34" s="24">
        <f t="shared" si="6"/>
        <v>3.2644441993037746E-2</v>
      </c>
      <c r="Q34" s="24">
        <f t="shared" si="7"/>
        <v>-0.13309033719742308</v>
      </c>
      <c r="R34" s="24">
        <f t="shared" si="8"/>
        <v>0.18592792350444945</v>
      </c>
      <c r="S34" s="24">
        <f t="shared" si="9"/>
        <v>8.9367107291743242E-2</v>
      </c>
      <c r="T34" s="24">
        <f t="shared" si="0"/>
        <v>2.924709536281489E-2</v>
      </c>
      <c r="U34">
        <f t="shared" si="1"/>
        <v>3.5192293793957753E-2</v>
      </c>
      <c r="Y34">
        <v>58.893799999999999</v>
      </c>
      <c r="Z34">
        <v>11.5807</v>
      </c>
      <c r="AA34">
        <v>132.87459999999999</v>
      </c>
      <c r="AB34">
        <v>63.7134</v>
      </c>
      <c r="AC34">
        <v>34.924999999999997</v>
      </c>
      <c r="AD34">
        <v>17.0289</v>
      </c>
      <c r="AE34">
        <v>9.1728000000000005</v>
      </c>
      <c r="AH34">
        <v>-5.5769535673740852E-3</v>
      </c>
      <c r="AI34">
        <v>-3.7040383652738894E-2</v>
      </c>
      <c r="AJ34">
        <v>7.6139444179893646E-3</v>
      </c>
      <c r="AK34">
        <v>7.3355976137873993E-2</v>
      </c>
      <c r="AL34">
        <v>-1.1226110765136162E-2</v>
      </c>
      <c r="AM34">
        <v>7.2791697076469417E-2</v>
      </c>
      <c r="AN34">
        <v>6.8014181506988555E-2</v>
      </c>
      <c r="AO34">
        <v>2.3990335879153168E-2</v>
      </c>
      <c r="AP34">
        <v>1.750101760310933E-2</v>
      </c>
    </row>
    <row r="35" spans="1:42" x14ac:dyDescent="0.2">
      <c r="A35" s="1">
        <v>32</v>
      </c>
      <c r="B35" s="24">
        <v>22.992799999999999</v>
      </c>
      <c r="C35" s="24">
        <v>22.5366</v>
      </c>
      <c r="D35" s="24">
        <v>5.1115000000000004</v>
      </c>
      <c r="E35" s="24">
        <v>4.8262999999999998</v>
      </c>
      <c r="F35" s="24">
        <v>8.3531999999999993</v>
      </c>
      <c r="G35" s="24">
        <v>8.9991000000000003</v>
      </c>
      <c r="H35" s="24">
        <v>15.632</v>
      </c>
      <c r="I35" s="24">
        <v>64.502799999999993</v>
      </c>
      <c r="J35" s="24"/>
      <c r="K35" s="24"/>
      <c r="L35" s="24">
        <f t="shared" si="2"/>
        <v>-0.1039285745138408</v>
      </c>
      <c r="M35" s="24">
        <f t="shared" si="3"/>
        <v>3.35713718992195E-2</v>
      </c>
      <c r="N35" s="24">
        <f t="shared" si="4"/>
        <v>-0.19893912783645415</v>
      </c>
      <c r="O35" s="24">
        <f t="shared" si="5"/>
        <v>6.5435043996685788E-2</v>
      </c>
      <c r="P35" s="24">
        <f t="shared" si="6"/>
        <v>3.9250798527275775E-2</v>
      </c>
      <c r="Q35" s="24">
        <f t="shared" si="7"/>
        <v>0.16007773298140796</v>
      </c>
      <c r="R35" s="24">
        <f t="shared" si="8"/>
        <v>0.18875684845086529</v>
      </c>
      <c r="S35" s="24">
        <f t="shared" si="9"/>
        <v>4.8174812802614771E-2</v>
      </c>
      <c r="T35" s="24">
        <f t="shared" si="0"/>
        <v>2.9049863288471763E-2</v>
      </c>
      <c r="U35">
        <f t="shared" si="1"/>
        <v>4.514876539393059E-2</v>
      </c>
      <c r="Y35">
        <v>58.1631</v>
      </c>
      <c r="Z35">
        <v>12.766999999999999</v>
      </c>
      <c r="AA35">
        <v>138.7809</v>
      </c>
      <c r="AB35">
        <v>56.036099999999998</v>
      </c>
      <c r="AC35">
        <v>33.969900000000003</v>
      </c>
      <c r="AD35">
        <v>15.139099999999999</v>
      </c>
      <c r="AE35">
        <v>9.7522000000000002</v>
      </c>
      <c r="AH35">
        <v>-1.7914838370669484E-2</v>
      </c>
      <c r="AI35">
        <v>6.1602961988954194E-2</v>
      </c>
      <c r="AJ35">
        <v>5.240256647153449E-2</v>
      </c>
      <c r="AK35">
        <v>-5.5980644347036604E-2</v>
      </c>
      <c r="AL35">
        <v>-3.826628088992394E-2</v>
      </c>
      <c r="AM35">
        <v>-4.6262484293737298E-2</v>
      </c>
      <c r="AN35">
        <v>0.13547530752795803</v>
      </c>
      <c r="AO35">
        <v>1.3008084012439913E-2</v>
      </c>
      <c r="AP35">
        <v>2.7066646485252057E-2</v>
      </c>
    </row>
    <row r="36" spans="1:42" x14ac:dyDescent="0.2">
      <c r="A36" s="1">
        <v>33</v>
      </c>
      <c r="B36" s="24">
        <v>24.387699999999999</v>
      </c>
      <c r="C36" s="24">
        <v>20.622299999999999</v>
      </c>
      <c r="D36" s="24">
        <v>6.5541999999999998</v>
      </c>
      <c r="E36" s="24">
        <v>4.4122000000000003</v>
      </c>
      <c r="F36" s="24">
        <v>8.5554000000000006</v>
      </c>
      <c r="G36" s="24">
        <v>7.0362</v>
      </c>
      <c r="H36" s="24">
        <v>14.0702</v>
      </c>
      <c r="I36" s="24">
        <v>62.079799999999999</v>
      </c>
      <c r="J36" s="24"/>
      <c r="K36" s="24"/>
      <c r="L36" s="24">
        <f t="shared" si="2"/>
        <v>-4.9566772932013309E-2</v>
      </c>
      <c r="M36" s="24">
        <f t="shared" si="3"/>
        <v>-5.4222069756872222E-2</v>
      </c>
      <c r="N36" s="24">
        <f t="shared" si="4"/>
        <v>2.7157031856463194E-2</v>
      </c>
      <c r="O36" s="24">
        <f t="shared" si="5"/>
        <v>-2.5980046594248681E-2</v>
      </c>
      <c r="P36" s="24">
        <f t="shared" si="6"/>
        <v>6.4407207024883464E-2</v>
      </c>
      <c r="Q36" s="24">
        <f t="shared" si="7"/>
        <v>-9.2960524407576045E-2</v>
      </c>
      <c r="R36" s="24">
        <f t="shared" si="8"/>
        <v>6.9987628523117004E-2</v>
      </c>
      <c r="S36" s="24">
        <f t="shared" si="9"/>
        <v>8.8009007953727524E-3</v>
      </c>
      <c r="T36" s="24">
        <f t="shared" si="0"/>
        <v>-6.5470806863592301E-3</v>
      </c>
      <c r="U36">
        <f t="shared" si="1"/>
        <v>2.0801838139836323E-2</v>
      </c>
      <c r="Y36">
        <v>59.104900000000001</v>
      </c>
      <c r="Z36">
        <v>12.472</v>
      </c>
      <c r="AA36">
        <v>129.7278</v>
      </c>
      <c r="AB36">
        <v>51.078800000000001</v>
      </c>
      <c r="AC36">
        <v>39.025300000000001</v>
      </c>
      <c r="AD36">
        <v>17.593499999999999</v>
      </c>
      <c r="AE36">
        <v>4.7302</v>
      </c>
      <c r="AH36">
        <v>-2.0125256462358806E-3</v>
      </c>
      <c r="AI36">
        <v>3.7073090148526416E-2</v>
      </c>
      <c r="AJ36">
        <v>-1.6248852236107912E-2</v>
      </c>
      <c r="AK36">
        <v>-0.13949443548843352</v>
      </c>
      <c r="AL36">
        <v>0.10485891652275837</v>
      </c>
      <c r="AM36">
        <v>0.10836053547292328</v>
      </c>
      <c r="AN36">
        <v>-0.44924988211185712</v>
      </c>
      <c r="AO36">
        <v>-5.0959021905489475E-2</v>
      </c>
      <c r="AP36">
        <v>7.35957892507864E-2</v>
      </c>
    </row>
    <row r="37" spans="1:42" x14ac:dyDescent="0.2">
      <c r="A37" s="1">
        <v>34</v>
      </c>
      <c r="B37" s="24">
        <v>22.6418</v>
      </c>
      <c r="C37" s="24">
        <v>23.2559</v>
      </c>
      <c r="D37" s="24">
        <v>6.5346000000000002</v>
      </c>
      <c r="E37" s="24">
        <v>4.3293999999999997</v>
      </c>
      <c r="F37" s="24">
        <v>6.8234000000000004</v>
      </c>
      <c r="G37" s="24">
        <v>7.9861000000000004</v>
      </c>
      <c r="H37" s="24">
        <v>13.2616</v>
      </c>
      <c r="I37" s="24">
        <v>62.330300000000001</v>
      </c>
      <c r="J37" s="24"/>
      <c r="K37" s="24"/>
      <c r="L37" s="24">
        <f t="shared" si="2"/>
        <v>-0.11760768581588497</v>
      </c>
      <c r="M37" s="24">
        <f t="shared" si="3"/>
        <v>6.6559839006374494E-2</v>
      </c>
      <c r="N37" s="24">
        <f t="shared" si="4"/>
        <v>2.4085371268689509E-2</v>
      </c>
      <c r="O37" s="24">
        <f t="shared" si="5"/>
        <v>-4.4258649590938955E-2</v>
      </c>
      <c r="P37" s="24">
        <f t="shared" si="6"/>
        <v>-0.1510769646756914</v>
      </c>
      <c r="Q37" s="24">
        <f t="shared" si="7"/>
        <v>2.9491480632821317E-2</v>
      </c>
      <c r="R37" s="24">
        <f t="shared" si="8"/>
        <v>8.4965341233364348E-3</v>
      </c>
      <c r="S37" s="24">
        <f t="shared" si="9"/>
        <v>1.2871542544367487E-2</v>
      </c>
      <c r="T37" s="24">
        <f t="shared" si="0"/>
        <v>-2.1429816563365765E-2</v>
      </c>
      <c r="U37">
        <f t="shared" si="1"/>
        <v>2.707749499976448E-2</v>
      </c>
      <c r="Y37">
        <v>60.633000000000003</v>
      </c>
      <c r="Z37">
        <v>11.9389</v>
      </c>
      <c r="AA37">
        <v>129.97989999999999</v>
      </c>
      <c r="AB37">
        <v>61.705399999999997</v>
      </c>
      <c r="AC37">
        <v>43.4467</v>
      </c>
      <c r="AD37">
        <v>16.526599999999998</v>
      </c>
      <c r="AE37">
        <v>10.097899999999999</v>
      </c>
      <c r="AH37">
        <v>2.3789474857275485E-2</v>
      </c>
      <c r="AI37">
        <v>-7.2552985909042017E-3</v>
      </c>
      <c r="AJ37">
        <v>-1.4337128886515442E-2</v>
      </c>
      <c r="AK37">
        <v>3.9527946240162461E-2</v>
      </c>
      <c r="AL37">
        <v>0.2300347182081707</v>
      </c>
      <c r="AM37">
        <v>4.114765257321245E-2</v>
      </c>
      <c r="AN37">
        <v>0.17572610363677593</v>
      </c>
      <c r="AO37">
        <v>6.9804781148311054E-2</v>
      </c>
      <c r="AP37">
        <v>3.5779217952045132E-2</v>
      </c>
    </row>
    <row r="38" spans="1:42" x14ac:dyDescent="0.2">
      <c r="A38" s="1">
        <v>35</v>
      </c>
      <c r="B38" s="24">
        <v>23.7746</v>
      </c>
      <c r="C38" s="24">
        <v>22.080500000000001</v>
      </c>
      <c r="D38" s="24">
        <v>6.7317</v>
      </c>
      <c r="E38" s="24">
        <v>4.3951000000000002</v>
      </c>
      <c r="F38" s="24">
        <v>7.5370999999999997</v>
      </c>
      <c r="G38" s="24">
        <v>9.8568999999999996</v>
      </c>
      <c r="H38" s="24">
        <v>14.500500000000001</v>
      </c>
      <c r="I38" s="24">
        <v>69.197699999999998</v>
      </c>
      <c r="J38" s="24"/>
      <c r="K38" s="24"/>
      <c r="L38" s="24">
        <f t="shared" si="2"/>
        <v>-7.3460400109458576E-2</v>
      </c>
      <c r="M38" s="24">
        <f t="shared" si="3"/>
        <v>1.2653757763847119E-2</v>
      </c>
      <c r="N38" s="24">
        <f t="shared" si="4"/>
        <v>5.4974366261046889E-2</v>
      </c>
      <c r="O38" s="24">
        <f t="shared" si="5"/>
        <v>-2.9754975473999929E-2</v>
      </c>
      <c r="P38" s="24">
        <f t="shared" si="6"/>
        <v>-6.2283053969744456E-2</v>
      </c>
      <c r="Q38" s="24">
        <f t="shared" si="7"/>
        <v>0.27065708862268884</v>
      </c>
      <c r="R38" s="24">
        <f t="shared" si="8"/>
        <v>0.10271038133071733</v>
      </c>
      <c r="S38" s="24">
        <f t="shared" si="9"/>
        <v>0.12446725171421241</v>
      </c>
      <c r="T38" s="24">
        <f t="shared" si="0"/>
        <v>4.9995552017413701E-2</v>
      </c>
      <c r="U38">
        <f t="shared" si="1"/>
        <v>4.0673702307146543E-2</v>
      </c>
      <c r="Y38">
        <v>60.256599999999999</v>
      </c>
      <c r="Z38">
        <v>12.129200000000001</v>
      </c>
      <c r="AA38">
        <v>159.25030000000001</v>
      </c>
      <c r="AB38">
        <v>58.2712</v>
      </c>
      <c r="AC38">
        <v>41.1631</v>
      </c>
      <c r="AD38">
        <v>15.0327</v>
      </c>
      <c r="AE38">
        <v>9.9480000000000004</v>
      </c>
      <c r="AH38">
        <v>1.7433952974203852E-2</v>
      </c>
      <c r="AI38">
        <v>8.5685475488701084E-3</v>
      </c>
      <c r="AJ38">
        <v>0.2076260092805409</v>
      </c>
      <c r="AK38">
        <v>-1.8326745131710388E-2</v>
      </c>
      <c r="AL38">
        <v>0.16538291997032575</v>
      </c>
      <c r="AM38">
        <v>-5.2965503077624404E-2</v>
      </c>
      <c r="AN38">
        <v>0.15827283682534471</v>
      </c>
      <c r="AO38">
        <v>6.9427431198564357E-2</v>
      </c>
      <c r="AP38">
        <v>3.9426773665870107E-2</v>
      </c>
    </row>
    <row r="39" spans="1:42" x14ac:dyDescent="0.2">
      <c r="A39" s="1">
        <v>36</v>
      </c>
      <c r="B39" s="24">
        <v>24.224</v>
      </c>
      <c r="C39" s="24">
        <v>20.832799999999999</v>
      </c>
      <c r="D39" s="24">
        <v>7.2281000000000004</v>
      </c>
      <c r="E39" s="24">
        <v>5.4950000000000001</v>
      </c>
      <c r="F39" s="24">
        <v>9.0677000000000003</v>
      </c>
      <c r="G39" s="24">
        <v>7.8205999999999998</v>
      </c>
      <c r="H39" s="24">
        <v>14.1645</v>
      </c>
      <c r="I39" s="24">
        <v>68.253100000000003</v>
      </c>
      <c r="J39" s="24"/>
      <c r="K39" s="24"/>
      <c r="L39" s="24">
        <f t="shared" si="2"/>
        <v>-5.5946461023593408E-2</v>
      </c>
      <c r="M39" s="24">
        <f t="shared" si="3"/>
        <v>-4.4568139093649491E-2</v>
      </c>
      <c r="N39" s="24">
        <f t="shared" si="4"/>
        <v>0.13276887216772484</v>
      </c>
      <c r="O39" s="24">
        <f t="shared" si="5"/>
        <v>0.21305463124169421</v>
      </c>
      <c r="P39" s="24">
        <f t="shared" si="6"/>
        <v>0.12814424002846569</v>
      </c>
      <c r="Q39" s="24">
        <f t="shared" si="7"/>
        <v>8.1568066311518434E-3</v>
      </c>
      <c r="R39" s="24">
        <f t="shared" si="8"/>
        <v>7.7158801169542116E-2</v>
      </c>
      <c r="S39" s="24">
        <f t="shared" si="9"/>
        <v>0.10911743855612713</v>
      </c>
      <c r="T39" s="24">
        <f t="shared" si="0"/>
        <v>7.098577370968287E-2</v>
      </c>
      <c r="U39">
        <f t="shared" si="1"/>
        <v>3.3319854125828378E-2</v>
      </c>
      <c r="Y39">
        <v>62.668199999999999</v>
      </c>
      <c r="Z39">
        <v>11.664400000000001</v>
      </c>
      <c r="AA39">
        <v>130.6283</v>
      </c>
      <c r="AB39">
        <v>55.060099999999998</v>
      </c>
      <c r="AC39">
        <v>37.615099999999998</v>
      </c>
      <c r="AD39">
        <v>18.139099999999999</v>
      </c>
      <c r="AE39">
        <v>9.6376000000000008</v>
      </c>
      <c r="AH39">
        <v>5.8153869481152302E-2</v>
      </c>
      <c r="AI39">
        <v>-3.0080552218692064E-2</v>
      </c>
      <c r="AJ39">
        <v>-9.4201855311967144E-3</v>
      </c>
      <c r="AK39">
        <v>-7.2422953699709094E-2</v>
      </c>
      <c r="AL39">
        <v>6.4934251136959997E-2</v>
      </c>
      <c r="AM39">
        <v>0.1427324062293974</v>
      </c>
      <c r="AN39">
        <v>0.12213211622315469</v>
      </c>
      <c r="AO39">
        <v>3.9432707374438068E-2</v>
      </c>
      <c r="AP39">
        <v>3.0174578535422499E-2</v>
      </c>
    </row>
    <row r="40" spans="1:42" x14ac:dyDescent="0.2">
      <c r="A40" s="1">
        <v>37</v>
      </c>
      <c r="B40" s="24">
        <v>24.482399999999998</v>
      </c>
      <c r="C40" s="24">
        <v>24.1981</v>
      </c>
      <c r="D40" s="24">
        <v>6.2301000000000002</v>
      </c>
      <c r="E40" s="24">
        <v>4.0243000000000002</v>
      </c>
      <c r="F40" s="24">
        <v>7.4665999999999997</v>
      </c>
      <c r="G40" s="24">
        <v>8.0799000000000003</v>
      </c>
      <c r="H40" s="24">
        <v>13.737500000000001</v>
      </c>
      <c r="I40" s="24">
        <v>68.478999999999999</v>
      </c>
      <c r="J40" s="24"/>
      <c r="K40" s="24"/>
      <c r="L40" s="24">
        <f t="shared" si="2"/>
        <v>-4.5876140908356386E-2</v>
      </c>
      <c r="M40" s="24">
        <f t="shared" si="3"/>
        <v>0.10977092437876626</v>
      </c>
      <c r="N40" s="24">
        <f t="shared" si="4"/>
        <v>-2.3635070005652598E-2</v>
      </c>
      <c r="O40" s="24">
        <f t="shared" si="5"/>
        <v>-0.11161132802439487</v>
      </c>
      <c r="P40" s="24">
        <f t="shared" si="6"/>
        <v>-7.1054205300512666E-2</v>
      </c>
      <c r="Q40" s="24">
        <f t="shared" si="7"/>
        <v>4.1583277740716101E-2</v>
      </c>
      <c r="R40" s="24">
        <f t="shared" si="8"/>
        <v>4.4687001381381992E-2</v>
      </c>
      <c r="S40" s="24">
        <f t="shared" si="9"/>
        <v>0.1127883286603103</v>
      </c>
      <c r="T40" s="24">
        <f t="shared" si="0"/>
        <v>7.081598490282265E-3</v>
      </c>
      <c r="U40">
        <f t="shared" si="1"/>
        <v>2.9357644774867041E-2</v>
      </c>
      <c r="Y40">
        <v>59.016599999999997</v>
      </c>
      <c r="Z40">
        <v>12.555199999999999</v>
      </c>
      <c r="AA40">
        <v>133.57249999999999</v>
      </c>
      <c r="AB40">
        <v>60.0334</v>
      </c>
      <c r="AC40">
        <v>38.933999999999997</v>
      </c>
      <c r="AD40">
        <v>16.253799999999998</v>
      </c>
      <c r="AE40">
        <v>9.3527000000000005</v>
      </c>
      <c r="AH40">
        <v>-3.5034729955324903E-3</v>
      </c>
      <c r="AI40">
        <v>4.3991345528606361E-2</v>
      </c>
      <c r="AJ40">
        <v>1.290625590422766E-2</v>
      </c>
      <c r="AK40">
        <v>1.1360383496649761E-2</v>
      </c>
      <c r="AL40">
        <v>0.10227409029263247</v>
      </c>
      <c r="AM40">
        <v>2.3961717194975394E-2</v>
      </c>
      <c r="AN40">
        <v>8.8960430335384158E-2</v>
      </c>
      <c r="AO40">
        <v>3.9992964250991907E-2</v>
      </c>
      <c r="AP40">
        <v>1.542662651269402E-2</v>
      </c>
    </row>
    <row r="41" spans="1:42" x14ac:dyDescent="0.2">
      <c r="A41" s="1">
        <v>38</v>
      </c>
      <c r="B41" s="24">
        <v>24.7272</v>
      </c>
      <c r="C41" s="24">
        <v>25.302399999999999</v>
      </c>
      <c r="D41" s="24">
        <v>5.5458999999999996</v>
      </c>
      <c r="E41" s="24">
        <v>4.3338999999999999</v>
      </c>
      <c r="F41" s="24">
        <v>8.8481000000000005</v>
      </c>
      <c r="G41" s="24">
        <v>5.9842000000000004</v>
      </c>
      <c r="H41" s="24">
        <v>16.4345</v>
      </c>
      <c r="I41" s="24">
        <v>65.582999999999998</v>
      </c>
      <c r="J41" s="24"/>
      <c r="K41" s="24"/>
      <c r="L41" s="24">
        <f t="shared" si="2"/>
        <v>-3.6335837641289601E-2</v>
      </c>
      <c r="M41" s="24">
        <f t="shared" si="3"/>
        <v>0.16041622429039032</v>
      </c>
      <c r="N41" s="24">
        <f t="shared" si="4"/>
        <v>-0.13086109929926476</v>
      </c>
      <c r="O41" s="24">
        <f t="shared" si="5"/>
        <v>-4.3265247254162281E-2</v>
      </c>
      <c r="P41" s="24">
        <f t="shared" si="6"/>
        <v>0.10082303673432817</v>
      </c>
      <c r="Q41" s="24">
        <f t="shared" si="7"/>
        <v>-0.22857428301637478</v>
      </c>
      <c r="R41" s="24">
        <f t="shared" si="8"/>
        <v>0.24978405999652931</v>
      </c>
      <c r="S41" s="24">
        <f t="shared" si="9"/>
        <v>6.5728135027221912E-2</v>
      </c>
      <c r="T41" s="24">
        <f t="shared" si="0"/>
        <v>1.7214373604672286E-2</v>
      </c>
      <c r="U41">
        <f t="shared" si="1"/>
        <v>5.5549727035611465E-2</v>
      </c>
      <c r="Y41">
        <v>59.006399999999999</v>
      </c>
      <c r="Z41">
        <v>12.866300000000001</v>
      </c>
      <c r="AA41">
        <v>122.9871</v>
      </c>
      <c r="AB41">
        <v>62.68</v>
      </c>
      <c r="AC41">
        <v>37.243400000000001</v>
      </c>
      <c r="AD41">
        <v>17.4939</v>
      </c>
      <c r="AE41">
        <v>8.9991000000000003</v>
      </c>
      <c r="AH41">
        <v>-3.6757002091544733E-3</v>
      </c>
      <c r="AI41">
        <v>6.9859966306766094E-2</v>
      </c>
      <c r="AJ41">
        <v>-6.736489183388164E-2</v>
      </c>
      <c r="AK41">
        <v>5.5946670313025852E-2</v>
      </c>
      <c r="AL41">
        <v>5.441092244322783E-2</v>
      </c>
      <c r="AM41">
        <v>0.10208590510755527</v>
      </c>
      <c r="AN41">
        <v>4.7789815628765539E-2</v>
      </c>
      <c r="AO41">
        <v>3.7007526822329211E-2</v>
      </c>
      <c r="AP41">
        <v>2.1067370349926423E-2</v>
      </c>
    </row>
    <row r="42" spans="1:42" x14ac:dyDescent="0.2">
      <c r="A42" s="1">
        <v>39</v>
      </c>
      <c r="B42" s="24">
        <v>25.819099999999999</v>
      </c>
      <c r="C42" s="24">
        <v>25.7699</v>
      </c>
      <c r="D42" s="24">
        <v>6.3818000000000001</v>
      </c>
      <c r="E42" s="24">
        <v>3.7551999999999999</v>
      </c>
      <c r="F42" s="24">
        <v>7.5087000000000002</v>
      </c>
      <c r="G42" s="24">
        <v>7.8216000000000001</v>
      </c>
      <c r="H42" s="24">
        <v>14.6213</v>
      </c>
      <c r="I42" s="24">
        <v>70.810100000000006</v>
      </c>
      <c r="J42" s="24"/>
      <c r="K42" s="24"/>
      <c r="L42" s="24">
        <f t="shared" si="2"/>
        <v>6.2175003379185134E-3</v>
      </c>
      <c r="M42" s="24">
        <f t="shared" si="3"/>
        <v>0.18185666412438861</v>
      </c>
      <c r="N42" s="24">
        <f t="shared" si="4"/>
        <v>1.3895607420846986E-4</v>
      </c>
      <c r="O42" s="24">
        <f t="shared" si="5"/>
        <v>-0.17101678776363788</v>
      </c>
      <c r="P42" s="24">
        <f t="shared" si="6"/>
        <v>-6.5816397200862367E-2</v>
      </c>
      <c r="Q42" s="24">
        <f t="shared" si="7"/>
        <v>8.2857170480804022E-3</v>
      </c>
      <c r="R42" s="24">
        <f t="shared" si="8"/>
        <v>0.11189678276961597</v>
      </c>
      <c r="S42" s="24">
        <f t="shared" si="9"/>
        <v>0.15066885952291134</v>
      </c>
      <c r="T42" s="24">
        <f t="shared" si="0"/>
        <v>2.7778911864077882E-2</v>
      </c>
      <c r="U42">
        <f t="shared" si="1"/>
        <v>4.136215651316532E-2</v>
      </c>
      <c r="Y42">
        <v>58.504199999999997</v>
      </c>
      <c r="Z42">
        <v>12.3735</v>
      </c>
      <c r="AA42">
        <v>114.6296</v>
      </c>
      <c r="AB42">
        <v>57.817599999999999</v>
      </c>
      <c r="AC42">
        <v>35.375900000000001</v>
      </c>
      <c r="AD42">
        <v>15.160299999999999</v>
      </c>
      <c r="AE42">
        <v>10.515000000000001</v>
      </c>
      <c r="AH42">
        <v>-1.2155357726897711E-2</v>
      </c>
      <c r="AI42">
        <v>2.8882607517061582E-2</v>
      </c>
      <c r="AJ42">
        <v>-0.13074144040278307</v>
      </c>
      <c r="AK42">
        <v>-2.5968375789878706E-2</v>
      </c>
      <c r="AL42">
        <v>1.5394768270185798E-3</v>
      </c>
      <c r="AM42">
        <v>-4.4926920400707122E-2</v>
      </c>
      <c r="AN42">
        <v>0.22429019694596902</v>
      </c>
      <c r="AO42">
        <v>5.8457409956832263E-3</v>
      </c>
      <c r="AP42">
        <v>4.1068270777463903E-2</v>
      </c>
    </row>
    <row r="43" spans="1:42" x14ac:dyDescent="0.2">
      <c r="A43" s="1">
        <v>40</v>
      </c>
      <c r="B43" s="24">
        <v>24.5398</v>
      </c>
      <c r="C43" s="24">
        <v>22.349799999999998</v>
      </c>
      <c r="D43" s="24">
        <v>5.3406000000000002</v>
      </c>
      <c r="E43" s="24">
        <v>4.6372999999999998</v>
      </c>
      <c r="F43" s="24">
        <v>7.8746999999999998</v>
      </c>
      <c r="G43" s="24">
        <v>6.8913000000000002</v>
      </c>
      <c r="H43" s="24">
        <v>13.743499999999999</v>
      </c>
      <c r="I43" s="24">
        <v>66.471999999999994</v>
      </c>
      <c r="J43" s="24"/>
      <c r="K43" s="24"/>
      <c r="L43" s="24">
        <f t="shared" si="2"/>
        <v>-4.3639158034460786E-2</v>
      </c>
      <c r="M43" s="24">
        <f t="shared" si="3"/>
        <v>2.5004368346297771E-2</v>
      </c>
      <c r="N43" s="24">
        <f t="shared" si="4"/>
        <v>-0.16303517678242535</v>
      </c>
      <c r="O43" s="24">
        <f t="shared" si="5"/>
        <v>2.3712145852066997E-2</v>
      </c>
      <c r="P43" s="24">
        <f t="shared" si="6"/>
        <v>-2.0281058377299831E-2</v>
      </c>
      <c r="Q43" s="24">
        <f t="shared" si="7"/>
        <v>-0.11163964382051798</v>
      </c>
      <c r="R43" s="24">
        <f t="shared" si="8"/>
        <v>4.5143279598545714E-2</v>
      </c>
      <c r="S43" s="24">
        <f t="shared" si="9"/>
        <v>8.0174444467765893E-2</v>
      </c>
      <c r="T43" s="24">
        <f t="shared" si="0"/>
        <v>-2.0570099843753447E-2</v>
      </c>
      <c r="U43">
        <f t="shared" si="1"/>
        <v>2.9163298197694167E-2</v>
      </c>
      <c r="Y43">
        <v>60.098599999999998</v>
      </c>
      <c r="Z43">
        <v>12.5565</v>
      </c>
      <c r="AA43">
        <v>145.59479999999999</v>
      </c>
      <c r="AB43">
        <v>52.971299999999999</v>
      </c>
      <c r="AC43">
        <v>35.6389</v>
      </c>
      <c r="AD43">
        <v>16.729500000000002</v>
      </c>
      <c r="AE43">
        <v>4.4153000000000002</v>
      </c>
      <c r="AH43">
        <v>1.4766119665156785E-2</v>
      </c>
      <c r="AI43">
        <v>4.4099443268920159E-2</v>
      </c>
      <c r="AJ43">
        <v>0.10407369591139529</v>
      </c>
      <c r="AK43">
        <v>-0.10761219117497789</v>
      </c>
      <c r="AL43">
        <v>8.9853618053655337E-3</v>
      </c>
      <c r="AM43">
        <v>5.3930007002260659E-2</v>
      </c>
      <c r="AN43">
        <v>-0.48591455001659184</v>
      </c>
      <c r="AO43">
        <v>-5.2524587648353042E-2</v>
      </c>
      <c r="AP43">
        <v>7.6277192372729716E-2</v>
      </c>
    </row>
    <row r="44" spans="1:42" x14ac:dyDescent="0.2">
      <c r="A44" s="1">
        <v>41</v>
      </c>
      <c r="B44" s="24">
        <v>25.809000000000001</v>
      </c>
      <c r="C44" s="24">
        <v>23.068100000000001</v>
      </c>
      <c r="D44" s="24">
        <v>6.6924999999999999</v>
      </c>
      <c r="E44" s="24">
        <v>4.3258000000000001</v>
      </c>
      <c r="F44" s="24">
        <v>8.8710000000000004</v>
      </c>
      <c r="G44" s="24">
        <v>8.4627999999999997</v>
      </c>
      <c r="H44" s="24">
        <v>15.8262</v>
      </c>
      <c r="I44" s="24">
        <v>64.094899999999996</v>
      </c>
      <c r="J44" s="24"/>
      <c r="K44" s="24"/>
      <c r="L44" s="24">
        <f t="shared" si="2"/>
        <v>5.8238848844979554E-3</v>
      </c>
      <c r="M44" s="24">
        <f t="shared" si="3"/>
        <v>5.7946973550064632E-2</v>
      </c>
      <c r="N44" s="24">
        <f t="shared" si="4"/>
        <v>4.8831045085499375E-2</v>
      </c>
      <c r="O44" s="24">
        <f t="shared" si="5"/>
        <v>-4.5053371460360182E-2</v>
      </c>
      <c r="P44" s="24">
        <f t="shared" si="6"/>
        <v>0.10367210574815217</v>
      </c>
      <c r="Q44" s="24">
        <f t="shared" si="7"/>
        <v>9.0943076382644775E-2</v>
      </c>
      <c r="R44" s="24">
        <f t="shared" si="8"/>
        <v>0.20352505341306837</v>
      </c>
      <c r="S44" s="24">
        <f t="shared" si="9"/>
        <v>4.1546410529501282E-2</v>
      </c>
      <c r="T44" s="24">
        <f t="shared" si="0"/>
        <v>6.340439726663355E-2</v>
      </c>
      <c r="U44">
        <f t="shared" si="1"/>
        <v>2.5984956543491564E-2</v>
      </c>
      <c r="Y44">
        <v>60.486400000000003</v>
      </c>
      <c r="Z44">
        <v>12.7018</v>
      </c>
      <c r="AA44">
        <v>156.57339999999999</v>
      </c>
      <c r="AB44">
        <v>59.796300000000002</v>
      </c>
      <c r="AC44">
        <v>37.962499999999999</v>
      </c>
      <c r="AD44">
        <v>16.276599999999998</v>
      </c>
      <c r="AE44">
        <v>9.4743999999999993</v>
      </c>
      <c r="AH44">
        <v>2.1314130786982476E-2</v>
      </c>
      <c r="AI44">
        <v>5.6181444551680067E-2</v>
      </c>
      <c r="AJ44">
        <v>0.18732655575208221</v>
      </c>
      <c r="AK44">
        <v>7.3660478946839594E-3</v>
      </c>
      <c r="AL44">
        <v>7.4769614032312678E-2</v>
      </c>
      <c r="AM44">
        <v>2.5398078362951226E-2</v>
      </c>
      <c r="AN44">
        <v>0.10313029405086899</v>
      </c>
      <c r="AO44">
        <v>6.7926595061651662E-2</v>
      </c>
      <c r="AP44">
        <v>2.356824080553661E-2</v>
      </c>
    </row>
    <row r="45" spans="1:42" x14ac:dyDescent="0.2">
      <c r="A45" s="1">
        <v>42</v>
      </c>
      <c r="B45" s="24">
        <v>26.488900000000001</v>
      </c>
      <c r="C45" s="24">
        <v>23.3292</v>
      </c>
      <c r="D45" s="24">
        <v>6.0618999999999996</v>
      </c>
      <c r="E45" s="24">
        <v>4.3384</v>
      </c>
      <c r="F45" s="24">
        <v>7.4245000000000001</v>
      </c>
      <c r="G45" s="24">
        <v>8.3513000000000002</v>
      </c>
      <c r="H45" s="24">
        <v>14.905200000000001</v>
      </c>
      <c r="I45" s="24">
        <v>56.761200000000002</v>
      </c>
      <c r="J45" s="24"/>
      <c r="K45" s="24"/>
      <c r="L45" s="24">
        <f t="shared" si="2"/>
        <v>3.2320830110309499E-2</v>
      </c>
      <c r="M45" s="24">
        <f t="shared" si="3"/>
        <v>6.9921516524731844E-2</v>
      </c>
      <c r="N45" s="24">
        <f t="shared" si="4"/>
        <v>-4.999493280481309E-2</v>
      </c>
      <c r="O45" s="24">
        <f t="shared" si="5"/>
        <v>-4.2271844917385608E-2</v>
      </c>
      <c r="P45" s="24">
        <f t="shared" si="6"/>
        <v>-7.6292013400162839E-2</v>
      </c>
      <c r="Q45" s="24">
        <f t="shared" si="7"/>
        <v>7.6569564895115308E-2</v>
      </c>
      <c r="R45" s="24">
        <f t="shared" si="8"/>
        <v>0.13348634707841855</v>
      </c>
      <c r="S45" s="24">
        <f t="shared" si="9"/>
        <v>-7.7626704818212766E-2</v>
      </c>
      <c r="T45" s="24">
        <f t="shared" si="0"/>
        <v>8.264095333500112E-3</v>
      </c>
      <c r="U45">
        <f t="shared" si="1"/>
        <v>2.8410754462664545E-2</v>
      </c>
      <c r="Y45">
        <v>60.2821</v>
      </c>
      <c r="Z45">
        <v>12.8017</v>
      </c>
      <c r="AA45">
        <v>151.43020000000001</v>
      </c>
      <c r="AB45">
        <v>59.291899999999998</v>
      </c>
      <c r="AC45">
        <v>35.0929</v>
      </c>
      <c r="AD45">
        <v>16.655799999999999</v>
      </c>
      <c r="AE45">
        <v>7.9928999999999997</v>
      </c>
      <c r="AH45">
        <v>1.786452100825893E-2</v>
      </c>
      <c r="AI45">
        <v>6.4488340134252045E-2</v>
      </c>
      <c r="AJ45">
        <v>0.14832466947035056</v>
      </c>
      <c r="AK45">
        <v>-1.1313914879882555E-3</v>
      </c>
      <c r="AL45">
        <v>-6.4726351458795654E-3</v>
      </c>
      <c r="AM45">
        <v>4.9287032525075505E-2</v>
      </c>
      <c r="AN45">
        <v>-6.9364801220215419E-2</v>
      </c>
      <c r="AO45">
        <v>2.8999390754836256E-2</v>
      </c>
      <c r="AP45">
        <v>2.5762285245254993E-2</v>
      </c>
    </row>
    <row r="46" spans="1:42" x14ac:dyDescent="0.2">
      <c r="A46" s="1">
        <v>43</v>
      </c>
      <c r="B46" s="24">
        <v>26.85</v>
      </c>
      <c r="C46" s="24">
        <v>21.4283</v>
      </c>
      <c r="D46" s="24">
        <v>6.4664999999999999</v>
      </c>
      <c r="E46" s="24">
        <v>5.1755000000000004</v>
      </c>
      <c r="F46" s="24">
        <v>7.6542000000000003</v>
      </c>
      <c r="G46" s="24">
        <v>7.8680000000000003</v>
      </c>
      <c r="H46" s="24">
        <v>12.610099999999999</v>
      </c>
      <c r="I46" s="24">
        <v>64.162099999999995</v>
      </c>
      <c r="J46" s="24"/>
      <c r="K46" s="24"/>
      <c r="L46" s="24">
        <f t="shared" si="2"/>
        <v>4.6393556865774357E-2</v>
      </c>
      <c r="M46" s="24">
        <f t="shared" si="3"/>
        <v>-1.7257375625957534E-2</v>
      </c>
      <c r="N46" s="24">
        <f t="shared" si="4"/>
        <v>1.3412917899944976E-2</v>
      </c>
      <c r="O46" s="24">
        <f t="shared" si="5"/>
        <v>0.14252306533055301</v>
      </c>
      <c r="P46" s="24">
        <f t="shared" si="6"/>
        <v>-4.7714233816085416E-2</v>
      </c>
      <c r="Q46" s="24">
        <f t="shared" si="7"/>
        <v>1.426716039356357E-2</v>
      </c>
      <c r="R46" s="24">
        <f t="shared" si="8"/>
        <v>-4.1047675623704205E-2</v>
      </c>
      <c r="S46" s="24">
        <f t="shared" si="9"/>
        <v>4.2638415022644767E-2</v>
      </c>
      <c r="T46" s="24">
        <f t="shared" si="0"/>
        <v>1.9151978805841689E-2</v>
      </c>
      <c r="U46">
        <f t="shared" si="1"/>
        <v>2.1543837947571979E-2</v>
      </c>
      <c r="Y46">
        <v>59.155900000000003</v>
      </c>
      <c r="Z46">
        <v>12.713900000000001</v>
      </c>
      <c r="AA46">
        <v>116.88930000000001</v>
      </c>
      <c r="AB46">
        <v>60.466900000000003</v>
      </c>
      <c r="AC46">
        <v>33.613</v>
      </c>
      <c r="AD46">
        <v>16.064599999999999</v>
      </c>
      <c r="AE46">
        <v>7.9515000000000002</v>
      </c>
      <c r="AH46">
        <v>-1.1513895781257257E-3</v>
      </c>
      <c r="AI46">
        <v>5.7187585057677293E-2</v>
      </c>
      <c r="AJ46">
        <v>-0.11360569564643881</v>
      </c>
      <c r="AK46">
        <v>1.8663396923272273E-2</v>
      </c>
      <c r="AL46">
        <v>-4.8370601607688461E-2</v>
      </c>
      <c r="AM46">
        <v>1.2042439432649725E-2</v>
      </c>
      <c r="AN46">
        <v>-7.4185116403626017E-2</v>
      </c>
      <c r="AO46">
        <v>-2.1345625974611388E-2</v>
      </c>
      <c r="AP46">
        <v>2.2533064993565752E-2</v>
      </c>
    </row>
    <row r="47" spans="1:42" x14ac:dyDescent="0.2">
      <c r="A47" s="1">
        <v>44</v>
      </c>
      <c r="B47" s="24">
        <v>24.714300000000001</v>
      </c>
      <c r="C47" s="24">
        <v>20.720300000000002</v>
      </c>
      <c r="D47" s="24">
        <v>6.9555999999999996</v>
      </c>
      <c r="E47" s="24">
        <v>3.7578999999999998</v>
      </c>
      <c r="F47" s="24">
        <v>7.3000999999999996</v>
      </c>
      <c r="G47" s="24">
        <v>6.6310000000000002</v>
      </c>
      <c r="H47" s="24">
        <v>14.045999999999999</v>
      </c>
      <c r="I47" s="24">
        <v>69.805800000000005</v>
      </c>
      <c r="J47" s="24"/>
      <c r="K47" s="24"/>
      <c r="L47" s="24">
        <f t="shared" si="2"/>
        <v>-3.6838574210509963E-2</v>
      </c>
      <c r="M47" s="24">
        <f t="shared" si="3"/>
        <v>-4.972760322482541E-2</v>
      </c>
      <c r="N47" s="24">
        <f t="shared" si="4"/>
        <v>9.0063386955054031E-2</v>
      </c>
      <c r="O47" s="24">
        <f t="shared" si="5"/>
        <v>-0.17042074636157192</v>
      </c>
      <c r="P47" s="24">
        <f t="shared" si="6"/>
        <v>-9.176905206041204E-2</v>
      </c>
      <c r="Q47" s="24">
        <f t="shared" si="7"/>
        <v>-0.14519502534701068</v>
      </c>
      <c r="R47" s="24">
        <f t="shared" si="8"/>
        <v>6.8147306380556147E-2</v>
      </c>
      <c r="S47" s="24">
        <f t="shared" si="9"/>
        <v>0.13434891737314936</v>
      </c>
      <c r="T47" s="24">
        <f t="shared" si="0"/>
        <v>-2.517392381194631E-2</v>
      </c>
      <c r="U47">
        <f t="shared" si="1"/>
        <v>3.9666374136515824E-2</v>
      </c>
      <c r="Y47">
        <v>63.599800000000002</v>
      </c>
      <c r="Z47">
        <v>12.9726</v>
      </c>
      <c r="AA47">
        <v>161.99690000000001</v>
      </c>
      <c r="AB47">
        <v>63.717399999999998</v>
      </c>
      <c r="AC47">
        <v>34.2624</v>
      </c>
      <c r="AD47">
        <v>17.376100000000001</v>
      </c>
      <c r="AE47">
        <v>6.6692999999999998</v>
      </c>
      <c r="AH47">
        <v>7.3883954991963915E-2</v>
      </c>
      <c r="AI47">
        <v>7.8699035380113386E-2</v>
      </c>
      <c r="AJ47">
        <v>0.22845401147011249</v>
      </c>
      <c r="AK47">
        <v>7.3423362651614421E-2</v>
      </c>
      <c r="AL47">
        <v>-2.9985211094614144E-2</v>
      </c>
      <c r="AM47">
        <v>9.4664705739680249E-2</v>
      </c>
      <c r="AN47">
        <v>-0.22347516780867802</v>
      </c>
      <c r="AO47">
        <v>4.2237813047170322E-2</v>
      </c>
      <c r="AP47">
        <v>5.2677826405537871E-2</v>
      </c>
    </row>
    <row r="48" spans="1:42" x14ac:dyDescent="0.2">
      <c r="A48" s="1">
        <v>45</v>
      </c>
      <c r="B48" s="24">
        <v>22.9605</v>
      </c>
      <c r="C48" s="24">
        <v>28.387</v>
      </c>
      <c r="D48" s="24">
        <v>5.4386000000000001</v>
      </c>
      <c r="E48" s="24">
        <v>4.2286000000000001</v>
      </c>
      <c r="F48" s="24">
        <v>7.9505999999999997</v>
      </c>
      <c r="G48" s="24">
        <v>9.4497999999999998</v>
      </c>
      <c r="H48" s="24">
        <v>12.711</v>
      </c>
      <c r="I48" s="24">
        <v>72.090999999999994</v>
      </c>
      <c r="J48" s="24"/>
      <c r="K48" s="24"/>
      <c r="L48" s="24">
        <f t="shared" si="2"/>
        <v>-0.10518736452824541</v>
      </c>
      <c r="M48" s="24">
        <f t="shared" si="3"/>
        <v>0.30188185148172947</v>
      </c>
      <c r="N48" s="24">
        <f t="shared" si="4"/>
        <v>-0.14767687384355666</v>
      </c>
      <c r="O48" s="24">
        <f t="shared" si="5"/>
        <v>-6.6510861934735543E-2</v>
      </c>
      <c r="P48" s="24">
        <f t="shared" si="6"/>
        <v>-1.0838074178643017E-2</v>
      </c>
      <c r="Q48" s="24">
        <f t="shared" si="7"/>
        <v>0.21817765789109003</v>
      </c>
      <c r="R48" s="24">
        <f t="shared" si="8"/>
        <v>-3.337459693839883E-2</v>
      </c>
      <c r="S48" s="24">
        <f t="shared" si="9"/>
        <v>0.17148357016677265</v>
      </c>
      <c r="T48" s="24">
        <f t="shared" si="0"/>
        <v>4.0994413514501588E-2</v>
      </c>
      <c r="U48">
        <f t="shared" si="1"/>
        <v>5.874039207628598E-2</v>
      </c>
      <c r="Y48">
        <v>61.714500000000001</v>
      </c>
      <c r="Z48">
        <v>13.37</v>
      </c>
      <c r="AA48">
        <v>156.4556</v>
      </c>
      <c r="AB48">
        <v>70.188400000000001</v>
      </c>
      <c r="AC48">
        <v>36.431399999999996</v>
      </c>
      <c r="AD48">
        <v>14.4514</v>
      </c>
      <c r="AE48">
        <v>8.4982000000000006</v>
      </c>
      <c r="AH48">
        <v>4.2050625007493049E-2</v>
      </c>
      <c r="AI48">
        <v>0.11174368307294723</v>
      </c>
      <c r="AJ48">
        <v>0.18643325543243927</v>
      </c>
      <c r="AK48">
        <v>0.18243789525524545</v>
      </c>
      <c r="AL48">
        <v>3.1422106464452905E-2</v>
      </c>
      <c r="AM48">
        <v>-8.9586413031323836E-2</v>
      </c>
      <c r="AN48">
        <v>-1.0531340781147484E-2</v>
      </c>
      <c r="AO48">
        <v>6.4852830202872358E-2</v>
      </c>
      <c r="AP48">
        <v>3.8414594926805143E-2</v>
      </c>
    </row>
    <row r="49" spans="1:42" x14ac:dyDescent="0.2">
      <c r="A49" s="1">
        <v>46</v>
      </c>
      <c r="B49" s="24">
        <v>23.7531</v>
      </c>
      <c r="C49" s="24">
        <v>27.0929</v>
      </c>
      <c r="D49" s="24">
        <v>5.4870999999999999</v>
      </c>
      <c r="E49" s="24">
        <v>6.3266999999999998</v>
      </c>
      <c r="F49" s="24">
        <v>8.7190999999999992</v>
      </c>
      <c r="G49" s="24">
        <v>8.0251000000000001</v>
      </c>
      <c r="H49" s="24">
        <v>13.7867</v>
      </c>
      <c r="I49" s="24">
        <v>69.304699999999997</v>
      </c>
      <c r="J49" s="24"/>
      <c r="K49" s="24"/>
      <c r="L49" s="24">
        <f t="shared" si="2"/>
        <v>-7.4298294391492603E-2</v>
      </c>
      <c r="M49" s="24">
        <f t="shared" si="3"/>
        <v>0.24253196230701898</v>
      </c>
      <c r="N49" s="24">
        <f t="shared" si="4"/>
        <v>-0.14007608106258593</v>
      </c>
      <c r="O49" s="24">
        <f t="shared" si="5"/>
        <v>0.39665745868550067</v>
      </c>
      <c r="P49" s="24">
        <f t="shared" si="6"/>
        <v>8.4773696001433002E-2</v>
      </c>
      <c r="Q49" s="24">
        <f t="shared" si="7"/>
        <v>3.4518986893033399E-2</v>
      </c>
      <c r="R49" s="24">
        <f t="shared" si="8"/>
        <v>4.8428482762125427E-2</v>
      </c>
      <c r="S49" s="24">
        <f t="shared" si="9"/>
        <v>0.12620600886847361</v>
      </c>
      <c r="T49" s="24">
        <f t="shared" si="0"/>
        <v>8.9842777507938315E-2</v>
      </c>
      <c r="U49">
        <f t="shared" si="1"/>
        <v>6.0264010604375272E-2</v>
      </c>
      <c r="Y49">
        <v>67.700900000000004</v>
      </c>
      <c r="Z49">
        <v>13.409800000000001</v>
      </c>
      <c r="AA49">
        <v>159.74209999999999</v>
      </c>
      <c r="AB49">
        <v>70.057400000000001</v>
      </c>
      <c r="AC49">
        <v>35.296700000000001</v>
      </c>
      <c r="AD49">
        <v>14.826700000000001</v>
      </c>
      <c r="AE49">
        <v>10.086399999999999</v>
      </c>
      <c r="AH49">
        <v>0.14313111438267814</v>
      </c>
      <c r="AI49">
        <v>0.11505313696870675</v>
      </c>
      <c r="AJ49">
        <v>0.21135542436713192</v>
      </c>
      <c r="AK49">
        <v>0.18023098693024536</v>
      </c>
      <c r="AL49">
        <v>-7.0278207140379314E-4</v>
      </c>
      <c r="AM49">
        <v>-6.5943152226879617E-2</v>
      </c>
      <c r="AN49">
        <v>0.17438712719693966</v>
      </c>
      <c r="AO49">
        <v>0.10821597936391693</v>
      </c>
      <c r="AP49">
        <v>3.8933105120757178E-2</v>
      </c>
    </row>
    <row r="50" spans="1:42" x14ac:dyDescent="0.2">
      <c r="A50" s="1">
        <v>47</v>
      </c>
      <c r="B50" s="24">
        <v>23.265599999999999</v>
      </c>
      <c r="C50" s="24">
        <v>21.4283</v>
      </c>
      <c r="D50" s="24">
        <v>7.1858000000000004</v>
      </c>
      <c r="E50" s="24">
        <v>3.9306999999999999</v>
      </c>
      <c r="F50" s="24">
        <v>5.8114999999999997</v>
      </c>
      <c r="G50" s="24">
        <v>7.2565</v>
      </c>
      <c r="H50" s="24">
        <v>16.433499999999999</v>
      </c>
      <c r="I50" s="24">
        <v>67.625100000000003</v>
      </c>
      <c r="J50" s="24"/>
      <c r="K50" s="24"/>
      <c r="L50" s="24">
        <f t="shared" si="2"/>
        <v>-9.3297060088776251E-2</v>
      </c>
      <c r="M50" s="24">
        <f t="shared" si="3"/>
        <v>-1.7257375625957534E-2</v>
      </c>
      <c r="N50" s="24">
        <f t="shared" si="4"/>
        <v>0.12613972712370294</v>
      </c>
      <c r="O50" s="24">
        <f t="shared" si="5"/>
        <v>-0.13227409662934903</v>
      </c>
      <c r="P50" s="24">
        <f t="shared" si="6"/>
        <v>-0.27697097930837722</v>
      </c>
      <c r="Q50" s="24">
        <f t="shared" si="7"/>
        <v>-6.4561559558223985E-2</v>
      </c>
      <c r="R50" s="24">
        <f t="shared" si="8"/>
        <v>0.2497080136270019</v>
      </c>
      <c r="S50" s="24">
        <f t="shared" si="9"/>
        <v>9.8912396566631436E-2</v>
      </c>
      <c r="T50" s="24">
        <f t="shared" si="0"/>
        <v>-1.3700116736668459E-2</v>
      </c>
      <c r="U50">
        <f t="shared" si="1"/>
        <v>5.8847131387118959E-2</v>
      </c>
      <c r="Y50">
        <v>66.403599999999997</v>
      </c>
      <c r="Z50">
        <v>14.1028</v>
      </c>
      <c r="AA50">
        <v>160.45339999999999</v>
      </c>
      <c r="AB50">
        <v>67.826999999999998</v>
      </c>
      <c r="AC50">
        <v>33.328400000000002</v>
      </c>
      <c r="AD50">
        <v>15.2401</v>
      </c>
      <c r="AE50">
        <v>8.7787000000000006</v>
      </c>
      <c r="AH50">
        <v>0.12122617671288857</v>
      </c>
      <c r="AI50">
        <v>0.17267754776672861</v>
      </c>
      <c r="AJ50">
        <v>0.21674935066052819</v>
      </c>
      <c r="AK50">
        <v>0.1426562668685642</v>
      </c>
      <c r="AL50">
        <v>-5.6428011740150594E-2</v>
      </c>
      <c r="AM50">
        <v>-3.9899656312791708E-2</v>
      </c>
      <c r="AN50">
        <v>2.2128041077468234E-2</v>
      </c>
      <c r="AO50">
        <v>8.2729959290462243E-2</v>
      </c>
      <c r="AP50">
        <v>4.0591003884608227E-2</v>
      </c>
    </row>
    <row r="51" spans="1:42" x14ac:dyDescent="0.2">
      <c r="A51" s="1">
        <v>48</v>
      </c>
      <c r="B51" s="24">
        <v>26.0151</v>
      </c>
      <c r="C51" s="24">
        <v>23.119700000000002</v>
      </c>
      <c r="D51" s="24">
        <v>5.7864000000000004</v>
      </c>
      <c r="E51" s="24">
        <v>4.694</v>
      </c>
      <c r="F51" s="24">
        <v>7.8197999999999999</v>
      </c>
      <c r="G51" s="24">
        <v>7.7240000000000002</v>
      </c>
      <c r="H51" s="24">
        <v>16.198</v>
      </c>
      <c r="I51" s="24">
        <v>66.264799999999994</v>
      </c>
      <c r="J51" s="24"/>
      <c r="K51" s="24"/>
      <c r="L51" s="24">
        <f t="shared" si="2"/>
        <v>1.3855978443903369E-2</v>
      </c>
      <c r="M51" s="24">
        <f t="shared" si="3"/>
        <v>6.0313447764897408E-2</v>
      </c>
      <c r="N51" s="24">
        <f t="shared" si="4"/>
        <v>-9.3170570148265353E-2</v>
      </c>
      <c r="O51" s="24">
        <f t="shared" si="5"/>
        <v>3.6229015295452673E-2</v>
      </c>
      <c r="P51" s="24">
        <f t="shared" si="6"/>
        <v>-2.7111359200834212E-2</v>
      </c>
      <c r="Q51" s="24">
        <f t="shared" si="7"/>
        <v>-4.295939644142743E-3</v>
      </c>
      <c r="R51" s="24">
        <f t="shared" si="8"/>
        <v>0.23179909360332121</v>
      </c>
      <c r="S51" s="24">
        <f t="shared" si="9"/>
        <v>7.6807430613906796E-2</v>
      </c>
      <c r="T51" s="24">
        <f t="shared" si="0"/>
        <v>3.6803387091029899E-2</v>
      </c>
      <c r="U51">
        <f t="shared" si="1"/>
        <v>3.3639571852622618E-2</v>
      </c>
      <c r="Y51">
        <v>61.314799999999998</v>
      </c>
      <c r="Z51">
        <v>12.8017</v>
      </c>
      <c r="AA51">
        <v>166.5779</v>
      </c>
      <c r="AB51">
        <v>68.504300000000001</v>
      </c>
      <c r="AC51">
        <v>36.131999999999998</v>
      </c>
      <c r="AD51">
        <v>15.9932</v>
      </c>
      <c r="AE51">
        <v>5.4020999999999999</v>
      </c>
      <c r="AH51">
        <v>3.5301682136441713E-2</v>
      </c>
      <c r="AI51">
        <v>6.4488340134252045E-2</v>
      </c>
      <c r="AJ51">
        <v>0.26319262576794517</v>
      </c>
      <c r="AK51">
        <v>0.15406648830766781</v>
      </c>
      <c r="AL51">
        <v>2.2945688356022936E-2</v>
      </c>
      <c r="AM51">
        <v>7.544361038199195E-3</v>
      </c>
      <c r="AN51">
        <v>-0.37101872820524784</v>
      </c>
      <c r="AO51">
        <v>2.5217208219325857E-2</v>
      </c>
      <c r="AP51">
        <v>7.4354165572779976E-2</v>
      </c>
    </row>
    <row r="52" spans="1:42" x14ac:dyDescent="0.2">
      <c r="A52" s="1">
        <v>49</v>
      </c>
      <c r="B52" s="24">
        <v>24.1996</v>
      </c>
      <c r="C52" s="24">
        <v>22.2807</v>
      </c>
      <c r="D52" s="24">
        <v>6.1661999999999999</v>
      </c>
      <c r="E52" s="24">
        <v>4.5256999999999996</v>
      </c>
      <c r="F52" s="24">
        <v>7.8361999999999998</v>
      </c>
      <c r="G52" s="24">
        <v>8.0724999999999998</v>
      </c>
      <c r="H52" s="24">
        <v>13.661199999999999</v>
      </c>
      <c r="I52" s="24">
        <v>72.806700000000006</v>
      </c>
      <c r="J52" s="24"/>
      <c r="K52" s="24"/>
      <c r="L52" s="24">
        <f t="shared" si="2"/>
        <v>-5.6897373604134376E-2</v>
      </c>
      <c r="M52" s="24">
        <f t="shared" si="3"/>
        <v>2.1835310822171022E-2</v>
      </c>
      <c r="N52" s="24">
        <f t="shared" si="4"/>
        <v>-3.3649310391302763E-2</v>
      </c>
      <c r="O52" s="24">
        <f t="shared" si="5"/>
        <v>-9.2423209999364844E-4</v>
      </c>
      <c r="P52" s="24">
        <f t="shared" si="6"/>
        <v>-2.507097789835764E-2</v>
      </c>
      <c r="Q52" s="24">
        <f t="shared" si="7"/>
        <v>4.0629340655445011E-2</v>
      </c>
      <c r="R52" s="24">
        <f t="shared" si="8"/>
        <v>3.8884663386448332E-2</v>
      </c>
      <c r="S52" s="24">
        <f t="shared" si="9"/>
        <v>0.18311374302008823</v>
      </c>
      <c r="T52" s="24">
        <f t="shared" si="0"/>
        <v>2.0990145486295523E-2</v>
      </c>
      <c r="U52">
        <f t="shared" si="1"/>
        <v>2.6269377113661868E-2</v>
      </c>
      <c r="Y52">
        <v>67.049700000000001</v>
      </c>
      <c r="Z52">
        <v>13.419499999999999</v>
      </c>
      <c r="AA52">
        <v>159.30029999999999</v>
      </c>
      <c r="AB52">
        <v>64.062100000000001</v>
      </c>
      <c r="AC52">
        <v>30.504799999999999</v>
      </c>
      <c r="AD52">
        <v>14.677099999999999</v>
      </c>
      <c r="AE52">
        <v>8.3933</v>
      </c>
      <c r="AH52">
        <v>0.13213558874437786</v>
      </c>
      <c r="AI52">
        <v>0.11585971241566309</v>
      </c>
      <c r="AJ52">
        <v>0.20800516900874239</v>
      </c>
      <c r="AK52">
        <v>7.9230395473198711E-2</v>
      </c>
      <c r="AL52">
        <v>-0.13636793883087542</v>
      </c>
      <c r="AM52">
        <v>-7.5367697434300024E-2</v>
      </c>
      <c r="AN52">
        <v>-2.2745134567132546E-2</v>
      </c>
      <c r="AO52">
        <v>4.2964299258524852E-2</v>
      </c>
      <c r="AP52">
        <v>4.6878571941019534E-2</v>
      </c>
    </row>
    <row r="53" spans="1:42" x14ac:dyDescent="0.2">
      <c r="A53" s="1">
        <v>50</v>
      </c>
      <c r="B53" s="24">
        <v>26.5564</v>
      </c>
      <c r="C53" s="24">
        <v>19.721399999999999</v>
      </c>
      <c r="D53" s="24">
        <v>5.6387999999999998</v>
      </c>
      <c r="E53" s="24">
        <v>4.3536999999999999</v>
      </c>
      <c r="F53" s="24">
        <v>7.5380000000000003</v>
      </c>
      <c r="G53" s="24">
        <v>7.5362</v>
      </c>
      <c r="H53" s="24">
        <v>11.2477</v>
      </c>
      <c r="I53" s="24">
        <v>71.5501</v>
      </c>
      <c r="J53" s="24"/>
      <c r="K53" s="24"/>
      <c r="L53" s="24">
        <f t="shared" si="2"/>
        <v>3.4951428437625651E-2</v>
      </c>
      <c r="M53" s="24">
        <f t="shared" si="3"/>
        <v>-9.5539058519330033E-2</v>
      </c>
      <c r="N53" s="24">
        <f t="shared" si="4"/>
        <v>-0.11630205498272488</v>
      </c>
      <c r="O53" s="24">
        <f t="shared" si="5"/>
        <v>-3.8894276972345064E-2</v>
      </c>
      <c r="P53" s="24">
        <f t="shared" si="6"/>
        <v>-6.2171081825096279E-2</v>
      </c>
      <c r="Q53" s="24">
        <f t="shared" si="7"/>
        <v>-2.8505315943318062E-2</v>
      </c>
      <c r="R53" s="24">
        <f t="shared" si="8"/>
        <v>-0.14465324946770738</v>
      </c>
      <c r="S53" s="24">
        <f t="shared" si="9"/>
        <v>0.16269390900097941</v>
      </c>
      <c r="T53" s="24">
        <f t="shared" si="0"/>
        <v>-3.6052462533989575E-2</v>
      </c>
      <c r="U53">
        <f t="shared" si="1"/>
        <v>3.4605344717459637E-2</v>
      </c>
      <c r="Y53">
        <v>72.424400000000006</v>
      </c>
      <c r="Z53">
        <v>11.3977</v>
      </c>
      <c r="AA53">
        <v>119.4766</v>
      </c>
      <c r="AB53">
        <v>57.134300000000003</v>
      </c>
      <c r="AC53">
        <v>37.465699999999998</v>
      </c>
      <c r="AD53">
        <v>14.272</v>
      </c>
      <c r="AE53">
        <v>7.694</v>
      </c>
      <c r="AH53">
        <v>0.22288751080852448</v>
      </c>
      <c r="AI53">
        <v>-5.2257219404597467E-2</v>
      </c>
      <c r="AJ53">
        <v>-9.3985696350917594E-2</v>
      </c>
      <c r="AK53">
        <v>-3.7479676999592905E-2</v>
      </c>
      <c r="AL53">
        <v>6.0704535487663261E-2</v>
      </c>
      <c r="AM53">
        <v>-0.10088830748460725</v>
      </c>
      <c r="AN53">
        <v>-0.10416654538256917</v>
      </c>
      <c r="AO53">
        <v>-1.5026485618013804E-2</v>
      </c>
      <c r="AP53">
        <v>4.5193048944948883E-2</v>
      </c>
    </row>
    <row r="54" spans="1:42" x14ac:dyDescent="0.2">
      <c r="A54" s="1">
        <v>51</v>
      </c>
      <c r="B54" s="24">
        <v>23.3812</v>
      </c>
      <c r="C54" s="24">
        <v>17.761600000000001</v>
      </c>
      <c r="D54" s="24">
        <v>5.6336000000000004</v>
      </c>
      <c r="E54" s="24">
        <v>4.6238000000000001</v>
      </c>
      <c r="F54" s="24">
        <v>7.7786</v>
      </c>
      <c r="G54" s="24">
        <v>7.8494000000000002</v>
      </c>
      <c r="H54" s="24">
        <v>12.3592</v>
      </c>
      <c r="I54" s="24">
        <v>72.741200000000006</v>
      </c>
      <c r="J54" s="24"/>
      <c r="K54" s="24"/>
      <c r="L54" s="24">
        <f t="shared" si="2"/>
        <v>-8.8791916879328053E-2</v>
      </c>
      <c r="M54" s="24">
        <f t="shared" si="3"/>
        <v>-0.18541921677958617</v>
      </c>
      <c r="N54" s="24">
        <f t="shared" si="4"/>
        <v>-0.11711698534274639</v>
      </c>
      <c r="O54" s="24">
        <f t="shared" si="5"/>
        <v>2.0731938841737168E-2</v>
      </c>
      <c r="P54" s="24">
        <f t="shared" si="6"/>
        <v>-3.2237195155836326E-2</v>
      </c>
      <c r="Q54" s="24">
        <f t="shared" si="7"/>
        <v>1.1869426638693151E-2</v>
      </c>
      <c r="R54" s="24">
        <f t="shared" si="8"/>
        <v>-6.0127709738105543E-2</v>
      </c>
      <c r="S54" s="24">
        <f t="shared" si="9"/>
        <v>0.18204936364061058</v>
      </c>
      <c r="T54" s="24">
        <f t="shared" si="0"/>
        <v>-3.36302868468202E-2</v>
      </c>
      <c r="U54">
        <f t="shared" si="1"/>
        <v>3.9028367606946203E-2</v>
      </c>
      <c r="Y54">
        <v>68.577699999999993</v>
      </c>
      <c r="Z54">
        <v>12.5867</v>
      </c>
      <c r="AA54">
        <v>106.3659</v>
      </c>
      <c r="AB54">
        <v>68.155600000000007</v>
      </c>
      <c r="AC54">
        <v>36.843699999999998</v>
      </c>
      <c r="AD54">
        <v>17.2059</v>
      </c>
      <c r="AE54">
        <v>9.9690999999999992</v>
      </c>
      <c r="AH54">
        <v>0.15793590074579472</v>
      </c>
      <c r="AI54">
        <v>4.6610636928516552E-2</v>
      </c>
      <c r="AJ54">
        <v>-0.19340668532157823</v>
      </c>
      <c r="AK54">
        <v>0.14819206897234322</v>
      </c>
      <c r="AL54">
        <v>4.3094875957123954E-2</v>
      </c>
      <c r="AM54">
        <v>8.3942395617334326E-2</v>
      </c>
      <c r="AN54">
        <v>0.16072956751060943</v>
      </c>
      <c r="AO54">
        <v>6.3871251487163425E-2</v>
      </c>
      <c r="AP54">
        <v>4.6971132491081924E-2</v>
      </c>
    </row>
    <row r="55" spans="1:42" x14ac:dyDescent="0.2">
      <c r="A55" s="1">
        <v>52</v>
      </c>
      <c r="B55" s="24">
        <v>21.510400000000001</v>
      </c>
      <c r="C55" s="24">
        <v>16.141400000000001</v>
      </c>
      <c r="D55" s="24">
        <v>6.9432</v>
      </c>
      <c r="E55" s="24">
        <v>5.0063000000000004</v>
      </c>
      <c r="F55" s="24">
        <v>8.4885999999999999</v>
      </c>
      <c r="G55" s="24">
        <v>8.0967000000000002</v>
      </c>
      <c r="H55" s="24">
        <v>12.532999999999999</v>
      </c>
      <c r="I55" s="24">
        <v>67.734300000000005</v>
      </c>
      <c r="J55" s="24"/>
      <c r="K55" s="24"/>
      <c r="L55" s="24">
        <f t="shared" si="2"/>
        <v>-0.16170041096441146</v>
      </c>
      <c r="M55" s="24">
        <f t="shared" si="3"/>
        <v>-0.25972467264919896</v>
      </c>
      <c r="N55" s="24">
        <f t="shared" si="4"/>
        <v>8.8120091481156432E-2</v>
      </c>
      <c r="O55" s="24">
        <f t="shared" si="5"/>
        <v>0.10517113746775143</v>
      </c>
      <c r="P55" s="24">
        <f t="shared" si="6"/>
        <v>5.6096385622112943E-2</v>
      </c>
      <c r="Q55" s="24">
        <f t="shared" si="7"/>
        <v>4.3748972745115154E-2</v>
      </c>
      <c r="R55" s="24">
        <f t="shared" si="8"/>
        <v>-4.6910850714259565E-2</v>
      </c>
      <c r="S55" s="24">
        <f t="shared" si="9"/>
        <v>0.10068690386798963</v>
      </c>
      <c r="T55" s="24">
        <f t="shared" si="0"/>
        <v>-9.3140553929680538E-3</v>
      </c>
      <c r="U55">
        <f t="shared" si="1"/>
        <v>4.8020697131209156E-2</v>
      </c>
      <c r="Y55">
        <v>64.668199999999999</v>
      </c>
      <c r="Z55">
        <v>13.042199999999999</v>
      </c>
      <c r="AA55">
        <v>106.3222</v>
      </c>
      <c r="AB55">
        <v>62.826300000000003</v>
      </c>
      <c r="AC55">
        <v>37.299399999999999</v>
      </c>
      <c r="AD55">
        <v>15.5418</v>
      </c>
      <c r="AE55">
        <v>8.9603000000000002</v>
      </c>
      <c r="AH55">
        <v>9.1923911367823768E-2</v>
      </c>
      <c r="AI55">
        <v>8.4486422092295621E-2</v>
      </c>
      <c r="AJ55">
        <v>-0.19373807092402645</v>
      </c>
      <c r="AK55">
        <v>5.8411332053083284E-2</v>
      </c>
      <c r="AL55">
        <v>5.5996358027970844E-2</v>
      </c>
      <c r="AM55">
        <v>-2.0893070155848445E-2</v>
      </c>
      <c r="AN55">
        <v>4.3272225553491764E-2</v>
      </c>
      <c r="AO55">
        <v>1.7065586859255768E-2</v>
      </c>
      <c r="AP55">
        <v>3.7777620942143035E-2</v>
      </c>
    </row>
    <row r="56" spans="1:42" x14ac:dyDescent="0.2">
      <c r="A56" s="1">
        <v>53</v>
      </c>
      <c r="B56" s="24">
        <v>24.006499999999999</v>
      </c>
      <c r="C56" s="24">
        <v>16.672899999999998</v>
      </c>
      <c r="D56" s="24">
        <v>6.4923000000000002</v>
      </c>
      <c r="E56" s="24">
        <v>4.5580999999999996</v>
      </c>
      <c r="F56" s="24">
        <v>7.4968000000000004</v>
      </c>
      <c r="G56" s="24">
        <v>7.5073999999999996</v>
      </c>
      <c r="H56" s="24">
        <v>11.677</v>
      </c>
      <c r="I56" s="24">
        <v>63.236699999999999</v>
      </c>
      <c r="J56" s="24"/>
      <c r="K56" s="24"/>
      <c r="L56" s="24">
        <f t="shared" si="2"/>
        <v>-6.4422833411612299E-2</v>
      </c>
      <c r="M56" s="24">
        <f t="shared" si="3"/>
        <v>-0.235349070998354</v>
      </c>
      <c r="N56" s="24">
        <f t="shared" si="4"/>
        <v>1.7456226224667599E-2</v>
      </c>
      <c r="O56" s="24">
        <f t="shared" si="5"/>
        <v>6.2282647247981389E-3</v>
      </c>
      <c r="P56" s="24">
        <f t="shared" si="6"/>
        <v>-6.72969177800984E-2</v>
      </c>
      <c r="Q56" s="24">
        <f t="shared" si="7"/>
        <v>-3.2217935950859374E-2</v>
      </c>
      <c r="R56" s="24">
        <f t="shared" si="8"/>
        <v>-0.11200654302963448</v>
      </c>
      <c r="S56" s="24">
        <f t="shared" si="9"/>
        <v>2.7600603148314723E-2</v>
      </c>
      <c r="T56" s="24">
        <f t="shared" si="0"/>
        <v>-5.7501025884097265E-2</v>
      </c>
      <c r="U56">
        <f t="shared" si="1"/>
        <v>3.0562051484732219E-2</v>
      </c>
      <c r="Y56">
        <v>63.4422</v>
      </c>
      <c r="Z56">
        <v>11.785</v>
      </c>
      <c r="AA56">
        <v>96.700599999999994</v>
      </c>
      <c r="AB56">
        <v>66.682699999999997</v>
      </c>
      <c r="AC56">
        <v>34.217500000000001</v>
      </c>
      <c r="AD56">
        <v>14.338100000000001</v>
      </c>
      <c r="AE56">
        <v>8.5572999999999997</v>
      </c>
      <c r="AH56">
        <v>7.122287569129418E-2</v>
      </c>
      <c r="AI56">
        <v>-2.0052408001893486E-2</v>
      </c>
      <c r="AJ56">
        <v>-0.2667005357413213</v>
      </c>
      <c r="AK56">
        <v>0.12337866995026174</v>
      </c>
      <c r="AL56">
        <v>-3.1256390697381328E-2</v>
      </c>
      <c r="AM56">
        <v>-9.672412006341416E-2</v>
      </c>
      <c r="AN56">
        <v>-3.6501662077280256E-3</v>
      </c>
      <c r="AO56">
        <v>-3.1968867867168911E-2</v>
      </c>
      <c r="AP56">
        <v>4.7564004631771351E-2</v>
      </c>
    </row>
    <row r="57" spans="1:42" x14ac:dyDescent="0.2">
      <c r="A57" s="1">
        <v>54</v>
      </c>
      <c r="B57" s="24">
        <v>24.738</v>
      </c>
      <c r="C57" s="24">
        <v>18.876200000000001</v>
      </c>
      <c r="D57" s="24">
        <v>5.9474</v>
      </c>
      <c r="E57" s="24">
        <v>4.5724999999999998</v>
      </c>
      <c r="F57" s="24">
        <v>7.3247999999999998</v>
      </c>
      <c r="G57" s="24">
        <v>9.4460999999999995</v>
      </c>
      <c r="H57" s="24">
        <v>11.8225</v>
      </c>
      <c r="I57" s="24">
        <v>54.2774</v>
      </c>
      <c r="J57" s="24"/>
      <c r="K57" s="24"/>
      <c r="L57" s="24">
        <f t="shared" si="2"/>
        <v>-3.5914941908919022E-2</v>
      </c>
      <c r="M57" s="24">
        <f t="shared" si="3"/>
        <v>-0.13430153926306329</v>
      </c>
      <c r="N57" s="24">
        <f t="shared" si="4"/>
        <v>-6.7939072462981073E-2</v>
      </c>
      <c r="O57" s="24">
        <f t="shared" si="5"/>
        <v>9.4071522024834209E-3</v>
      </c>
      <c r="P57" s="24">
        <f t="shared" si="6"/>
        <v>-8.8696038757291817E-2</v>
      </c>
      <c r="Q57" s="24">
        <f t="shared" si="7"/>
        <v>0.21770068934845449</v>
      </c>
      <c r="R57" s="24">
        <f t="shared" si="8"/>
        <v>-0.10094179626341127</v>
      </c>
      <c r="S57" s="24">
        <f t="shared" si="9"/>
        <v>-0.11798862089067996</v>
      </c>
      <c r="T57" s="24">
        <f t="shared" si="0"/>
        <v>-3.9834270999426068E-2</v>
      </c>
      <c r="U57">
        <f t="shared" si="1"/>
        <v>4.0246557913732162E-2</v>
      </c>
      <c r="Y57">
        <v>63.561199999999999</v>
      </c>
      <c r="Z57">
        <v>12.2933</v>
      </c>
      <c r="AA57">
        <v>93.092799999999997</v>
      </c>
      <c r="AB57">
        <v>69.048100000000005</v>
      </c>
      <c r="AC57">
        <v>36.804600000000001</v>
      </c>
      <c r="AD57">
        <v>14.7698</v>
      </c>
      <c r="AE57">
        <v>9.0687999999999995</v>
      </c>
      <c r="AH57">
        <v>7.323219318355112E-2</v>
      </c>
      <c r="AI57">
        <v>2.2213808460782605E-2</v>
      </c>
      <c r="AJ57">
        <v>-0.29405918508943768</v>
      </c>
      <c r="AK57">
        <v>0.16322768485068356</v>
      </c>
      <c r="AL57">
        <v>4.1987902182776614E-2</v>
      </c>
      <c r="AM57">
        <v>-6.952775531713512E-2</v>
      </c>
      <c r="AN57">
        <v>5.5905177181512389E-2</v>
      </c>
      <c r="AO57">
        <v>-1.0028820781809286E-3</v>
      </c>
      <c r="AP57">
        <v>5.535296481060055E-2</v>
      </c>
    </row>
    <row r="58" spans="1:42" x14ac:dyDescent="0.2">
      <c r="A58" s="1">
        <v>55</v>
      </c>
      <c r="B58" s="24">
        <v>26.383299999999998</v>
      </c>
      <c r="C58" s="24">
        <v>18.662500000000001</v>
      </c>
      <c r="D58" s="24">
        <v>6.3941999999999997</v>
      </c>
      <c r="E58" s="24">
        <v>3.7570000000000001</v>
      </c>
      <c r="F58" s="24">
        <v>9.4491999999999994</v>
      </c>
      <c r="G58" s="24">
        <v>6.9386999999999999</v>
      </c>
      <c r="H58" s="24">
        <v>9.8303999999999991</v>
      </c>
      <c r="I58" s="24">
        <v>45.382300000000001</v>
      </c>
      <c r="J58" s="24"/>
      <c r="K58" s="24"/>
      <c r="L58" s="24">
        <f t="shared" si="2"/>
        <v>2.8205405171574729E-2</v>
      </c>
      <c r="M58" s="24">
        <f t="shared" si="3"/>
        <v>-0.14410222801712835</v>
      </c>
      <c r="N58" s="24">
        <f t="shared" si="4"/>
        <v>2.0822515481060703E-3</v>
      </c>
      <c r="O58" s="24">
        <f t="shared" si="5"/>
        <v>-0.17061942682892717</v>
      </c>
      <c r="P58" s="24">
        <f t="shared" si="6"/>
        <v>0.17560798800985664</v>
      </c>
      <c r="Q58" s="24">
        <f t="shared" si="7"/>
        <v>-0.10552929005810636</v>
      </c>
      <c r="R58" s="24">
        <f t="shared" si="8"/>
        <v>-0.25243376899875991</v>
      </c>
      <c r="S58" s="24">
        <f t="shared" si="9"/>
        <v>-0.26253459063711793</v>
      </c>
      <c r="T58" s="24">
        <f t="shared" si="0"/>
        <v>-9.1165457476312786E-2</v>
      </c>
      <c r="U58">
        <f t="shared" si="1"/>
        <v>5.3252936205663043E-2</v>
      </c>
      <c r="Y58">
        <v>66.205200000000005</v>
      </c>
      <c r="Z58">
        <v>13.043100000000001</v>
      </c>
      <c r="AA58">
        <v>94.901799999999994</v>
      </c>
      <c r="AB58">
        <v>64.294600000000003</v>
      </c>
      <c r="AC58">
        <v>38.837400000000002</v>
      </c>
      <c r="AD58">
        <v>14.0509</v>
      </c>
      <c r="AE58">
        <v>10.4824</v>
      </c>
      <c r="AH58">
        <v>0.1178761885577309</v>
      </c>
      <c r="AI58">
        <v>8.4561258989436033E-2</v>
      </c>
      <c r="AJ58">
        <v>-0.28034118612310294</v>
      </c>
      <c r="AK58">
        <v>8.3147236584363043E-2</v>
      </c>
      <c r="AL58">
        <v>9.9539213908950791E-2</v>
      </c>
      <c r="AM58">
        <v>-0.11481723091616226</v>
      </c>
      <c r="AN58">
        <v>0.22049448982086783</v>
      </c>
      <c r="AO58">
        <v>3.0065710117440487E-2</v>
      </c>
      <c r="AP58">
        <v>6.3981263836240643E-2</v>
      </c>
    </row>
    <row r="59" spans="1:42" x14ac:dyDescent="0.2">
      <c r="A59" s="1">
        <v>56</v>
      </c>
      <c r="B59" s="24">
        <v>22.58</v>
      </c>
      <c r="C59" s="24">
        <v>18.5139</v>
      </c>
      <c r="D59" s="24">
        <v>5.5521000000000003</v>
      </c>
      <c r="E59" s="24">
        <v>4.3771000000000004</v>
      </c>
      <c r="F59" s="24">
        <v>5.3962000000000003</v>
      </c>
      <c r="G59" s="24">
        <v>7.3197000000000001</v>
      </c>
      <c r="H59" s="24">
        <v>10.3332</v>
      </c>
      <c r="I59" s="24">
        <v>46.997799999999998</v>
      </c>
      <c r="J59" s="24"/>
      <c r="K59" s="24"/>
      <c r="L59" s="24">
        <f t="shared" si="2"/>
        <v>-0.12001614472889452</v>
      </c>
      <c r="M59" s="24">
        <f t="shared" si="3"/>
        <v>-0.15091730686061963</v>
      </c>
      <c r="N59" s="24">
        <f t="shared" si="4"/>
        <v>-0.12988945156231579</v>
      </c>
      <c r="O59" s="24">
        <f t="shared" si="5"/>
        <v>-3.3728584821106432E-2</v>
      </c>
      <c r="P59" s="24">
        <f t="shared" si="6"/>
        <v>-0.3286399033887748</v>
      </c>
      <c r="Q59" s="24">
        <f t="shared" si="7"/>
        <v>-5.641442120834176E-2</v>
      </c>
      <c r="R59" s="24">
        <f t="shared" si="8"/>
        <v>-0.21419765440042982</v>
      </c>
      <c r="S59" s="24">
        <f t="shared" si="9"/>
        <v>-0.2362826076211462</v>
      </c>
      <c r="T59" s="24">
        <f t="shared" si="0"/>
        <v>-0.15876075932395362</v>
      </c>
      <c r="U59">
        <f t="shared" si="1"/>
        <v>3.4446087480616117E-2</v>
      </c>
      <c r="Y59">
        <v>60.7179</v>
      </c>
      <c r="Z59">
        <v>13.179500000000001</v>
      </c>
      <c r="AA59">
        <v>90.870999999999995</v>
      </c>
      <c r="AB59">
        <v>68.891099999999994</v>
      </c>
      <c r="AC59">
        <v>37.041699999999999</v>
      </c>
      <c r="AD59">
        <v>13.654299999999999</v>
      </c>
      <c r="AE59">
        <v>8.7134</v>
      </c>
      <c r="AH59">
        <v>2.5223013135364649E-2</v>
      </c>
      <c r="AI59">
        <v>9.5903206511586375E-2</v>
      </c>
      <c r="AJ59">
        <v>-0.31090752677180505</v>
      </c>
      <c r="AK59">
        <v>0.1605827641863703</v>
      </c>
      <c r="AL59">
        <v>4.8700523203179885E-2</v>
      </c>
      <c r="AM59">
        <v>-0.13980235544332076</v>
      </c>
      <c r="AN59">
        <v>1.4524983553875987E-2</v>
      </c>
      <c r="AO59">
        <v>-1.5110770232106944E-2</v>
      </c>
      <c r="AP59">
        <v>6.0319192007006042E-2</v>
      </c>
    </row>
    <row r="60" spans="1:42" x14ac:dyDescent="0.2">
      <c r="A60" s="1">
        <v>57</v>
      </c>
      <c r="B60" s="24">
        <v>23.511800000000001</v>
      </c>
      <c r="C60" s="24">
        <v>14.783300000000001</v>
      </c>
      <c r="D60" s="24">
        <v>5.2724000000000002</v>
      </c>
      <c r="E60" s="24">
        <v>3.5428000000000002</v>
      </c>
      <c r="F60" s="24">
        <v>7.7823000000000002</v>
      </c>
      <c r="G60" s="24">
        <v>7.9721000000000002</v>
      </c>
      <c r="H60" s="24">
        <v>8.7254000000000005</v>
      </c>
      <c r="I60" s="24">
        <v>45.817100000000003</v>
      </c>
      <c r="J60" s="24"/>
      <c r="K60" s="24"/>
      <c r="L60" s="24">
        <f t="shared" si="2"/>
        <v>-8.3702196263809564E-2</v>
      </c>
      <c r="M60" s="24">
        <f t="shared" si="3"/>
        <v>-0.32200972364075625</v>
      </c>
      <c r="N60" s="24">
        <f t="shared" si="4"/>
        <v>-0.17372330188886256</v>
      </c>
      <c r="O60" s="24">
        <f t="shared" si="5"/>
        <v>-0.21790537805949511</v>
      </c>
      <c r="P60" s="24">
        <f t="shared" si="6"/>
        <v>-3.1776865227838527E-2</v>
      </c>
      <c r="Q60" s="24">
        <f t="shared" si="7"/>
        <v>2.7686734795822062E-2</v>
      </c>
      <c r="R60" s="24">
        <f t="shared" si="8"/>
        <v>-0.3364650073264342</v>
      </c>
      <c r="S60" s="24">
        <f t="shared" si="9"/>
        <v>-0.25546906156540972</v>
      </c>
      <c r="T60" s="24">
        <f t="shared" si="0"/>
        <v>-0.17417059989709799</v>
      </c>
      <c r="U60">
        <f t="shared" si="1"/>
        <v>4.7420072463441959E-2</v>
      </c>
      <c r="Y60">
        <v>64.132999999999996</v>
      </c>
      <c r="Z60">
        <v>12.8558</v>
      </c>
      <c r="AA60">
        <v>86.703699999999998</v>
      </c>
      <c r="AB60">
        <v>66.122900000000001</v>
      </c>
      <c r="AC60">
        <v>37.781399999999998</v>
      </c>
      <c r="AD60">
        <v>14.382999999999999</v>
      </c>
      <c r="AE60">
        <v>9.8826999999999998</v>
      </c>
      <c r="AH60">
        <v>8.2887048158950427E-2</v>
      </c>
      <c r="AI60">
        <v>6.8986869173462695E-2</v>
      </c>
      <c r="AJ60">
        <v>-0.34250897347849751</v>
      </c>
      <c r="AK60">
        <v>0.11394792735228429</v>
      </c>
      <c r="AL60">
        <v>6.9642428596652414E-2</v>
      </c>
      <c r="AM60">
        <v>-9.3895496535251338E-2</v>
      </c>
      <c r="AN60">
        <v>0.15066977930175246</v>
      </c>
      <c r="AO60">
        <v>7.1042260813362051E-3</v>
      </c>
      <c r="AP60">
        <v>6.5089773584132579E-2</v>
      </c>
    </row>
    <row r="61" spans="1:42" x14ac:dyDescent="0.2">
      <c r="A61" s="1">
        <v>58</v>
      </c>
      <c r="B61" s="24">
        <v>23.8916</v>
      </c>
      <c r="C61" s="24">
        <v>20.147600000000001</v>
      </c>
      <c r="D61" s="24">
        <v>5.9340000000000002</v>
      </c>
      <c r="E61" s="24">
        <v>3.9235000000000002</v>
      </c>
      <c r="F61" s="24">
        <v>7.2781000000000002</v>
      </c>
      <c r="G61" s="24">
        <v>6.7342000000000004</v>
      </c>
      <c r="H61" s="24">
        <v>9.1180000000000003</v>
      </c>
      <c r="I61" s="24">
        <v>42.845700000000001</v>
      </c>
      <c r="J61" s="24"/>
      <c r="K61" s="24"/>
      <c r="L61" s="24">
        <f t="shared" si="2"/>
        <v>-6.8900696342110476E-2</v>
      </c>
      <c r="M61" s="24">
        <f t="shared" si="3"/>
        <v>-7.5992715295265675E-2</v>
      </c>
      <c r="N61" s="24">
        <f t="shared" si="4"/>
        <v>-7.0039085313805968E-2</v>
      </c>
      <c r="O61" s="24">
        <f t="shared" si="5"/>
        <v>-0.13386354036819156</v>
      </c>
      <c r="P61" s="24">
        <f t="shared" si="6"/>
        <v>-9.4506148929587863E-2</v>
      </c>
      <c r="Q61" s="24">
        <f t="shared" si="7"/>
        <v>-0.1318914703199878</v>
      </c>
      <c r="R61" s="24">
        <f t="shared" si="8"/>
        <v>-0.3066092026500134</v>
      </c>
      <c r="S61" s="24">
        <f t="shared" si="9"/>
        <v>-0.30375451023991212</v>
      </c>
      <c r="T61" s="24">
        <f t="shared" si="0"/>
        <v>-0.14819467118235938</v>
      </c>
      <c r="U61">
        <f t="shared" si="1"/>
        <v>3.5420084314786979E-2</v>
      </c>
      <c r="Y61">
        <v>61.886200000000002</v>
      </c>
      <c r="Z61">
        <v>12.4526</v>
      </c>
      <c r="AA61">
        <v>76.668000000000006</v>
      </c>
      <c r="AB61">
        <v>67.4696</v>
      </c>
      <c r="AC61">
        <v>38.959899999999998</v>
      </c>
      <c r="AD61">
        <v>13.5053</v>
      </c>
      <c r="AE61">
        <v>8.1843000000000004</v>
      </c>
      <c r="AH61">
        <v>4.4949783103463821E-2</v>
      </c>
      <c r="AI61">
        <v>3.5459939254613604E-2</v>
      </c>
      <c r="AJ61">
        <v>-0.41861163916475819</v>
      </c>
      <c r="AK61">
        <v>0.136635281865854</v>
      </c>
      <c r="AL61">
        <v>0.10300735425057615</v>
      </c>
      <c r="AM61">
        <v>-0.14918910167263638</v>
      </c>
      <c r="AN61">
        <v>-4.7079575951983435E-2</v>
      </c>
      <c r="AO61">
        <v>-4.2118279759267199E-2</v>
      </c>
      <c r="AP61">
        <v>7.2349933049958765E-2</v>
      </c>
    </row>
    <row r="62" spans="1:42" x14ac:dyDescent="0.2">
      <c r="A62" s="1">
        <v>59</v>
      </c>
      <c r="B62" s="24">
        <v>23.796099999999999</v>
      </c>
      <c r="C62" s="24">
        <v>16.286899999999999</v>
      </c>
      <c r="D62" s="24">
        <v>6.2393999999999998</v>
      </c>
      <c r="E62" s="24">
        <v>4.7012</v>
      </c>
      <c r="F62" s="24">
        <v>6.7840999999999996</v>
      </c>
      <c r="G62" s="24">
        <v>8.5836000000000006</v>
      </c>
      <c r="H62" s="24">
        <v>8.8397000000000006</v>
      </c>
      <c r="I62" s="24">
        <v>42.595999999999997</v>
      </c>
      <c r="J62" s="24"/>
      <c r="K62" s="24"/>
      <c r="L62" s="24">
        <f t="shared" si="2"/>
        <v>-7.2622505827424549E-2</v>
      </c>
      <c r="M62" s="24">
        <f t="shared" si="3"/>
        <v>-0.25305176570621135</v>
      </c>
      <c r="N62" s="24">
        <f t="shared" si="4"/>
        <v>-2.2177598400229398E-2</v>
      </c>
      <c r="O62" s="24">
        <f t="shared" si="5"/>
        <v>3.7818459034295315E-2</v>
      </c>
      <c r="P62" s="24">
        <f t="shared" si="6"/>
        <v>-0.15596641499199207</v>
      </c>
      <c r="Q62" s="24">
        <f t="shared" si="7"/>
        <v>0.10651545474760962</v>
      </c>
      <c r="R62" s="24">
        <f t="shared" si="8"/>
        <v>-0.32777290728946296</v>
      </c>
      <c r="S62" s="24">
        <f t="shared" si="9"/>
        <v>-0.30781215193541706</v>
      </c>
      <c r="T62" s="24">
        <f t="shared" si="0"/>
        <v>-0.12438367879610407</v>
      </c>
      <c r="U62">
        <f t="shared" si="1"/>
        <v>5.7525673480418489E-2</v>
      </c>
      <c r="Y62">
        <v>61.653799999999997</v>
      </c>
      <c r="Z62">
        <v>11.9567</v>
      </c>
      <c r="AA62">
        <v>78.039699999999996</v>
      </c>
      <c r="AB62">
        <v>64.852999999999994</v>
      </c>
      <c r="AC62">
        <v>35.828899999999997</v>
      </c>
      <c r="AD62">
        <v>12.4521</v>
      </c>
      <c r="AE62">
        <v>7.6367000000000003</v>
      </c>
      <c r="AH62">
        <v>4.1025704236232502E-2</v>
      </c>
      <c r="AI62">
        <v>-5.775191069685221E-3</v>
      </c>
      <c r="AJ62">
        <v>-0.40820977118127488</v>
      </c>
      <c r="AK62">
        <v>9.2554393902531271E-2</v>
      </c>
      <c r="AL62">
        <v>1.4364518253600949E-2</v>
      </c>
      <c r="AM62">
        <v>-0.21553890790562488</v>
      </c>
      <c r="AN62">
        <v>-0.11083814103497085</v>
      </c>
      <c r="AO62">
        <v>-8.4631056399884441E-2</v>
      </c>
      <c r="AP62">
        <v>6.6499111723547624E-2</v>
      </c>
    </row>
    <row r="63" spans="1:42" x14ac:dyDescent="0.2">
      <c r="A63" s="1">
        <v>60</v>
      </c>
      <c r="B63" s="24">
        <v>2.9575999999999998</v>
      </c>
      <c r="C63" s="24">
        <v>15.9556</v>
      </c>
      <c r="D63" s="24">
        <v>5.8998999999999997</v>
      </c>
      <c r="E63" s="24">
        <v>4.3464999999999998</v>
      </c>
      <c r="F63" s="24">
        <v>7.9935999999999998</v>
      </c>
      <c r="G63" s="24">
        <v>7.8708</v>
      </c>
      <c r="H63" s="24">
        <v>8.2161000000000008</v>
      </c>
      <c r="I63" s="24">
        <v>39.285699999999999</v>
      </c>
      <c r="J63" s="24"/>
      <c r="K63" s="24"/>
      <c r="L63" s="24">
        <f t="shared" si="2"/>
        <v>-0.88473692425377226</v>
      </c>
      <c r="M63" s="24">
        <f t="shared" si="3"/>
        <v>-0.2682458142987324</v>
      </c>
      <c r="N63" s="24">
        <f t="shared" si="4"/>
        <v>-7.5383147867024644E-2</v>
      </c>
      <c r="O63" s="24">
        <f t="shared" si="5"/>
        <v>-4.0483720711187707E-2</v>
      </c>
      <c r="P63" s="24">
        <f t="shared" si="6"/>
        <v>-5.4882939343446624E-3</v>
      </c>
      <c r="Q63" s="24">
        <f t="shared" si="7"/>
        <v>1.4628109560963375E-2</v>
      </c>
      <c r="R63" s="24">
        <f t="shared" si="8"/>
        <v>-0.3751954233266917</v>
      </c>
      <c r="S63" s="24">
        <f t="shared" si="9"/>
        <v>-0.36160474826953737</v>
      </c>
      <c r="T63" s="24">
        <f t="shared" si="0"/>
        <v>-0.24956374538754089</v>
      </c>
      <c r="U63">
        <f t="shared" si="1"/>
        <v>0.10653252279845003</v>
      </c>
      <c r="Y63">
        <v>59.050600000000003</v>
      </c>
      <c r="Z63">
        <v>11.001899999999999</v>
      </c>
      <c r="AA63">
        <v>77.664000000000001</v>
      </c>
      <c r="AB63">
        <v>61.9833</v>
      </c>
      <c r="AC63">
        <v>33.222299999999997</v>
      </c>
      <c r="AD63">
        <v>12.7857</v>
      </c>
      <c r="AE63">
        <v>9.1189999999999998</v>
      </c>
      <c r="AH63">
        <v>-2.9293822834589736E-3</v>
      </c>
      <c r="AI63">
        <v>-8.5168823724737622E-2</v>
      </c>
      <c r="AJ63">
        <v>-0.41105877737898189</v>
      </c>
      <c r="AK63">
        <v>4.4209624282281042E-2</v>
      </c>
      <c r="AL63">
        <v>-5.9431845946244337E-2</v>
      </c>
      <c r="AM63">
        <v>-0.19452267607945228</v>
      </c>
      <c r="AN63">
        <v>6.175010042323259E-2</v>
      </c>
      <c r="AO63">
        <v>-9.245025438676592E-2</v>
      </c>
      <c r="AP63">
        <v>6.2400599647116251E-2</v>
      </c>
    </row>
    <row r="64" spans="1:42" x14ac:dyDescent="0.2">
      <c r="A64" s="1">
        <v>61</v>
      </c>
      <c r="B64" s="24">
        <v>21.129899999999999</v>
      </c>
      <c r="C64" s="24">
        <v>15.3695</v>
      </c>
      <c r="D64" s="24">
        <v>7.1424000000000003</v>
      </c>
      <c r="E64" s="24">
        <v>4.4931999999999999</v>
      </c>
      <c r="F64" s="24">
        <v>9.3678000000000008</v>
      </c>
      <c r="G64" s="24">
        <v>7.4061000000000003</v>
      </c>
      <c r="H64" s="24">
        <v>9.1672999999999991</v>
      </c>
      <c r="I64" s="24">
        <v>41.563899999999997</v>
      </c>
      <c r="J64" s="24"/>
      <c r="K64" s="24"/>
      <c r="L64" s="24">
        <f t="shared" si="2"/>
        <v>-0.17652919116506058</v>
      </c>
      <c r="M64" s="24">
        <f t="shared" si="3"/>
        <v>-0.29512547587457494</v>
      </c>
      <c r="N64" s="24">
        <f t="shared" si="4"/>
        <v>0.11933819296506107</v>
      </c>
      <c r="O64" s="24">
        <f t="shared" si="5"/>
        <v>-8.0988045322693096E-3</v>
      </c>
      <c r="P64" s="24">
        <f t="shared" si="6"/>
        <v>0.165480729593906</v>
      </c>
      <c r="Q64" s="24">
        <f t="shared" si="7"/>
        <v>-4.5276561185717948E-2</v>
      </c>
      <c r="R64" s="24">
        <f t="shared" si="8"/>
        <v>-0.30286011663231727</v>
      </c>
      <c r="S64" s="24">
        <f t="shared" si="9"/>
        <v>-0.32458384594394968</v>
      </c>
      <c r="T64" s="24">
        <f t="shared" si="0"/>
        <v>-0.10845688409686532</v>
      </c>
      <c r="U64">
        <f t="shared" si="1"/>
        <v>6.8787767972614475E-2</v>
      </c>
      <c r="Y64">
        <v>62.730200000000004</v>
      </c>
      <c r="Z64">
        <v>11.5358</v>
      </c>
      <c r="AA64">
        <v>76.977199999999996</v>
      </c>
      <c r="AB64">
        <v>56.770899999999997</v>
      </c>
      <c r="AC64">
        <v>34.148400000000002</v>
      </c>
      <c r="AD64">
        <v>11.6892</v>
      </c>
      <c r="AE64">
        <v>10.3413</v>
      </c>
      <c r="AH64">
        <v>5.9200740779639195E-2</v>
      </c>
      <c r="AI64">
        <v>-4.0773913298959949E-2</v>
      </c>
      <c r="AJ64">
        <v>-0.41626691540555943</v>
      </c>
      <c r="AK64">
        <v>-4.3601741772913892E-2</v>
      </c>
      <c r="AL64">
        <v>-3.3212704963555356E-2</v>
      </c>
      <c r="AM64">
        <v>-0.26360030856565803</v>
      </c>
      <c r="AN64">
        <v>0.20406583106774601</v>
      </c>
      <c r="AO64">
        <v>-7.631271602275165E-2</v>
      </c>
      <c r="AP64">
        <v>7.7430791206813537E-2</v>
      </c>
    </row>
    <row r="65" spans="1:42" x14ac:dyDescent="0.2">
      <c r="A65" s="1">
        <v>62</v>
      </c>
      <c r="B65" s="24">
        <v>2.6131000000000002</v>
      </c>
      <c r="C65" s="24">
        <v>16.3416</v>
      </c>
      <c r="D65" s="24">
        <v>6.7018000000000004</v>
      </c>
      <c r="E65" s="24">
        <v>5.1250999999999998</v>
      </c>
      <c r="F65" s="24">
        <v>13</v>
      </c>
      <c r="G65" s="24">
        <v>8.0539000000000005</v>
      </c>
      <c r="H65" s="24">
        <v>8.7569999999999997</v>
      </c>
      <c r="I65" s="24">
        <v>35.253999999999998</v>
      </c>
      <c r="J65" s="24"/>
      <c r="K65" s="24"/>
      <c r="L65" s="24">
        <f t="shared" si="2"/>
        <v>-0.89816271867985276</v>
      </c>
      <c r="M65" s="24">
        <f t="shared" si="3"/>
        <v>-0.25054311959087505</v>
      </c>
      <c r="N65" s="24">
        <f t="shared" si="4"/>
        <v>5.028851669092272E-2</v>
      </c>
      <c r="O65" s="24">
        <f t="shared" si="5"/>
        <v>0.13139695915865451</v>
      </c>
      <c r="P65" s="24">
        <f t="shared" si="6"/>
        <v>0.6173754226948458</v>
      </c>
      <c r="Q65" s="24">
        <f t="shared" si="7"/>
        <v>3.8231606900574706E-2</v>
      </c>
      <c r="R65" s="24">
        <f t="shared" si="8"/>
        <v>-0.33406194204937134</v>
      </c>
      <c r="S65" s="24">
        <f t="shared" si="9"/>
        <v>-0.42712014283808791</v>
      </c>
      <c r="T65" s="24">
        <f t="shared" si="0"/>
        <v>-0.13407442721414864</v>
      </c>
      <c r="U65">
        <f t="shared" si="1"/>
        <v>0.15935683618528418</v>
      </c>
      <c r="Y65">
        <v>61.990699999999997</v>
      </c>
      <c r="Z65">
        <v>9.7860999999999994</v>
      </c>
      <c r="AA65">
        <v>65.774699999999996</v>
      </c>
      <c r="AB65">
        <v>55.246499999999997</v>
      </c>
      <c r="AC65">
        <v>36.973100000000002</v>
      </c>
      <c r="AD65">
        <v>14.077500000000001</v>
      </c>
      <c r="AE65">
        <v>9.0916999999999994</v>
      </c>
      <c r="AH65">
        <v>4.6714267792042311E-2</v>
      </c>
      <c r="AI65">
        <v>-0.18626515655047354</v>
      </c>
      <c r="AJ65">
        <v>-0.50121765250913319</v>
      </c>
      <c r="AK65">
        <v>-6.9282742159403624E-2</v>
      </c>
      <c r="AL65">
        <v>4.6758364611869704E-2</v>
      </c>
      <c r="AM65">
        <v>-0.11314147622019047</v>
      </c>
      <c r="AN65">
        <v>5.8571486787795085E-2</v>
      </c>
      <c r="AO65">
        <v>-0.10255184403535625</v>
      </c>
      <c r="AP65">
        <v>7.5229166910441486E-2</v>
      </c>
    </row>
    <row r="66" spans="1:42" x14ac:dyDescent="0.2">
      <c r="A66" s="1">
        <v>63</v>
      </c>
      <c r="B66" s="24">
        <v>17.0976</v>
      </c>
      <c r="C66" s="24">
        <v>12.765700000000001</v>
      </c>
      <c r="D66" s="24">
        <v>5.3643000000000001</v>
      </c>
      <c r="E66" s="24">
        <v>4.9612999999999996</v>
      </c>
      <c r="F66" s="24">
        <v>7.0603999999999996</v>
      </c>
      <c r="G66" s="24">
        <v>6.7332999999999998</v>
      </c>
      <c r="H66" s="24">
        <v>8.3443000000000005</v>
      </c>
      <c r="I66" s="24">
        <v>40.381399999999999</v>
      </c>
      <c r="J66" s="24"/>
      <c r="K66" s="24"/>
      <c r="L66" s="24">
        <f t="shared" si="2"/>
        <v>-0.33367528946486918</v>
      </c>
      <c r="M66" s="24">
        <f t="shared" si="3"/>
        <v>-0.41454069991685227</v>
      </c>
      <c r="N66" s="24">
        <f t="shared" si="4"/>
        <v>-0.15932097494924999</v>
      </c>
      <c r="O66" s="24">
        <f t="shared" si="5"/>
        <v>9.5237114099984879E-2</v>
      </c>
      <c r="P66" s="24">
        <f t="shared" si="6"/>
        <v>-0.12159096658502394</v>
      </c>
      <c r="Q66" s="24">
        <f t="shared" si="7"/>
        <v>-0.13200748969522355</v>
      </c>
      <c r="R66" s="24">
        <f t="shared" si="8"/>
        <v>-0.36544627875329094</v>
      </c>
      <c r="S66" s="24">
        <f t="shared" si="9"/>
        <v>-0.34379955000856532</v>
      </c>
      <c r="T66" s="24">
        <f t="shared" si="0"/>
        <v>-0.22189301690913629</v>
      </c>
      <c r="U66">
        <f t="shared" si="1"/>
        <v>6.0901536128148817E-2</v>
      </c>
      <c r="Y66">
        <v>63.147399999999998</v>
      </c>
      <c r="Z66">
        <v>8.7752999999999997</v>
      </c>
      <c r="AA66">
        <v>64.880899999999997</v>
      </c>
      <c r="AB66">
        <v>51.289900000000003</v>
      </c>
      <c r="AC66">
        <v>29.855899999999998</v>
      </c>
      <c r="AD66">
        <v>12.307</v>
      </c>
      <c r="AE66">
        <v>4.7953999999999999</v>
      </c>
      <c r="AH66">
        <v>6.6245171517198762E-2</v>
      </c>
      <c r="AI66">
        <v>-0.27031530724981045</v>
      </c>
      <c r="AJ66">
        <v>-0.50799551181046543</v>
      </c>
      <c r="AK66">
        <v>-0.13593811222578067</v>
      </c>
      <c r="AL66">
        <v>-0.15473917366908599</v>
      </c>
      <c r="AM66">
        <v>-0.22467996077726046</v>
      </c>
      <c r="AN66">
        <v>-0.44165846786165486</v>
      </c>
      <c r="AO66">
        <v>-0.23844019458240845</v>
      </c>
      <c r="AP66">
        <v>7.3275217110217242E-2</v>
      </c>
    </row>
    <row r="67" spans="1:42" x14ac:dyDescent="0.2">
      <c r="A67" s="1">
        <v>64</v>
      </c>
      <c r="B67" s="24">
        <v>14.9239</v>
      </c>
      <c r="C67" s="24">
        <v>19.796700000000001</v>
      </c>
      <c r="D67" s="24">
        <v>6.6170999999999998</v>
      </c>
      <c r="E67" s="24">
        <v>5.2546999999999997</v>
      </c>
      <c r="F67" s="24">
        <v>8.8590999999999998</v>
      </c>
      <c r="G67" s="24">
        <v>4.7462999999999997</v>
      </c>
      <c r="H67" s="24">
        <v>8.7866999999999997</v>
      </c>
      <c r="I67" s="24">
        <v>38.961399999999998</v>
      </c>
      <c r="J67" s="24"/>
      <c r="K67" s="24"/>
      <c r="L67" s="24">
        <f t="shared" si="2"/>
        <v>-0.41838834996986485</v>
      </c>
      <c r="M67" s="24">
        <f t="shared" si="3"/>
        <v>-9.2085657194196105E-2</v>
      </c>
      <c r="N67" s="24">
        <f t="shared" si="4"/>
        <v>3.7014554865186074E-2</v>
      </c>
      <c r="O67" s="24">
        <f t="shared" si="5"/>
        <v>0.16000694645782168</v>
      </c>
      <c r="P67" s="24">
        <f t="shared" si="6"/>
        <v>0.10219158516891602</v>
      </c>
      <c r="Q67" s="24">
        <f t="shared" si="7"/>
        <v>-0.38815248813218478</v>
      </c>
      <c r="R67" s="24">
        <f t="shared" si="8"/>
        <v>-0.33180336487441031</v>
      </c>
      <c r="S67" s="24">
        <f t="shared" si="9"/>
        <v>-0.36687464495296646</v>
      </c>
      <c r="T67" s="24">
        <f t="shared" ref="T67:T130" si="10">AVERAGE(L67:S67)</f>
        <v>-0.16226142732896234</v>
      </c>
      <c r="U67">
        <f t="shared" ref="U67:U130" si="11">STDEV(L67:S67)/SQRT(COUNTA(L67:S67))</f>
        <v>8.5111970958140964E-2</v>
      </c>
      <c r="Y67">
        <v>64.392499999999998</v>
      </c>
      <c r="Z67">
        <v>10.666</v>
      </c>
      <c r="AA67">
        <v>78.337299999999999</v>
      </c>
      <c r="AB67">
        <v>56.416800000000002</v>
      </c>
      <c r="AC67">
        <v>28.639900000000001</v>
      </c>
      <c r="AD67">
        <v>13.162599999999999</v>
      </c>
      <c r="AE67">
        <v>10.0397</v>
      </c>
      <c r="AH67">
        <v>8.7268711093746093E-2</v>
      </c>
      <c r="AI67">
        <v>-0.11309961677965173</v>
      </c>
      <c r="AJ67">
        <v>-0.40595301247901883</v>
      </c>
      <c r="AK67">
        <v>-4.9567132901788137E-2</v>
      </c>
      <c r="AL67">
        <v>-0.18916577493779299</v>
      </c>
      <c r="AM67">
        <v>-0.1707786180000625</v>
      </c>
      <c r="AN67">
        <v>0.16894971852386537</v>
      </c>
      <c r="AO67">
        <v>-9.6049389354386117E-2</v>
      </c>
      <c r="AP67">
        <v>7.1809393544602126E-2</v>
      </c>
    </row>
    <row r="68" spans="1:42" x14ac:dyDescent="0.2">
      <c r="A68" s="1">
        <v>65</v>
      </c>
      <c r="B68" s="24">
        <v>14.203200000000001</v>
      </c>
      <c r="C68" s="24">
        <v>20.6006</v>
      </c>
      <c r="D68" s="24">
        <v>4.9246999999999996</v>
      </c>
      <c r="E68" s="24">
        <v>4.7606000000000002</v>
      </c>
      <c r="F68" s="24">
        <v>9.9651999999999994</v>
      </c>
      <c r="G68" s="24">
        <v>4.9135999999999997</v>
      </c>
      <c r="H68" s="24">
        <v>9.0098000000000003</v>
      </c>
      <c r="I68" s="24">
        <v>39.032899999999998</v>
      </c>
      <c r="J68" s="24"/>
      <c r="K68" s="24"/>
      <c r="L68" s="24">
        <f t="shared" ref="L68:L131" si="12">(B68-AVERAGE($B$3:$B$62))/AVERAGE($B$3:$B$62)</f>
        <v>-0.44647534574018749</v>
      </c>
      <c r="M68" s="24">
        <f t="shared" ref="M68:M131" si="13">(C68-AVERAGE($C$3:$C$62))/AVERAGE($C$3:$C$62)</f>
        <v>-5.5217273060396803E-2</v>
      </c>
      <c r="N68" s="24">
        <f t="shared" ref="N68:N131" si="14">(D68-AVERAGE($D$3:$D$62))/AVERAGE($D$3:$D$62)</f>
        <v>-0.22821393384646119</v>
      </c>
      <c r="O68" s="24">
        <f t="shared" ref="O68:O131" si="15">(E68-AVERAGE($E$3:$E$62))/AVERAGE($E$3:$E$62)</f>
        <v>5.093136987974696E-2</v>
      </c>
      <c r="P68" s="24">
        <f t="shared" ref="P68:P131" si="16">(F68-AVERAGE($F$3:$F$62))/AVERAGE($F$3:$F$62)</f>
        <v>0.23980535094143668</v>
      </c>
      <c r="Q68" s="24">
        <f t="shared" ref="Q68:Q131" si="17">(G68-AVERAGE($G$3:$G$62))/AVERAGE($G$3:$G$62)</f>
        <v>-0.36658577538004405</v>
      </c>
      <c r="R68" s="24">
        <f t="shared" ref="R68:R131" si="18">(H68-AVERAGE($H$3:$H$62))/AVERAGE($H$3:$H$62)</f>
        <v>-0.31483741983286806</v>
      </c>
      <c r="S68" s="24">
        <f t="shared" ref="S68:S131" si="19">(I68-AVERAGE($I$3:$I$62))/AVERAGE($I$3:$I$62)</f>
        <v>-0.36571276517231527</v>
      </c>
      <c r="T68" s="24">
        <f t="shared" si="10"/>
        <v>-0.18578822402638615</v>
      </c>
      <c r="U68">
        <f t="shared" si="11"/>
        <v>8.5114086958397672E-2</v>
      </c>
      <c r="Y68">
        <v>65.089200000000005</v>
      </c>
      <c r="Z68">
        <v>9.1262000000000008</v>
      </c>
      <c r="AA68">
        <v>76.082599999999999</v>
      </c>
      <c r="AB68">
        <v>65.324600000000004</v>
      </c>
      <c r="AC68">
        <v>34.1858</v>
      </c>
      <c r="AD68">
        <v>11.2918</v>
      </c>
      <c r="AE68">
        <v>8.4974000000000007</v>
      </c>
      <c r="AH68">
        <v>9.9032505184968214E-2</v>
      </c>
      <c r="AI68">
        <v>-0.24113723257589137</v>
      </c>
      <c r="AJ68">
        <v>-0.42305084126254283</v>
      </c>
      <c r="AK68">
        <v>0.1004992638725318</v>
      </c>
      <c r="AL68">
        <v>-3.2153860483744842E-2</v>
      </c>
      <c r="AM68">
        <v>-0.28863583173028923</v>
      </c>
      <c r="AN68">
        <v>-1.062448696826652E-2</v>
      </c>
      <c r="AO68">
        <v>-0.11372435485189068</v>
      </c>
      <c r="AP68">
        <v>7.7298356720361658E-2</v>
      </c>
    </row>
    <row r="69" spans="1:42" x14ac:dyDescent="0.2">
      <c r="A69" s="1">
        <v>66</v>
      </c>
      <c r="B69" s="24">
        <v>14.8248</v>
      </c>
      <c r="C69" s="24">
        <v>17.3292</v>
      </c>
      <c r="D69" s="24">
        <v>5.6398000000000001</v>
      </c>
      <c r="E69" s="24">
        <v>4.0683999999999996</v>
      </c>
      <c r="F69" s="24">
        <v>8.6102000000000007</v>
      </c>
      <c r="G69" s="24">
        <v>6.6654</v>
      </c>
      <c r="H69" s="24">
        <v>9.3958999999999993</v>
      </c>
      <c r="I69" s="24">
        <v>40.078899999999997</v>
      </c>
      <c r="J69" s="24"/>
      <c r="K69" s="24"/>
      <c r="L69" s="24">
        <f t="shared" si="12"/>
        <v>-0.42225045803263572</v>
      </c>
      <c r="M69" s="24">
        <f t="shared" si="13"/>
        <v>-0.20524990380465755</v>
      </c>
      <c r="N69" s="24">
        <f t="shared" si="14"/>
        <v>-0.11614533760579759</v>
      </c>
      <c r="O69" s="24">
        <f t="shared" si="15"/>
        <v>-0.10187598512398396</v>
      </c>
      <c r="P69" s="24">
        <f t="shared" si="16"/>
        <v>7.1225066499012529E-2</v>
      </c>
      <c r="Q69" s="24">
        <f t="shared" si="17"/>
        <v>-0.14076050700466977</v>
      </c>
      <c r="R69" s="24">
        <f t="shared" si="18"/>
        <v>-0.28547591655837484</v>
      </c>
      <c r="S69" s="24">
        <f t="shared" si="19"/>
        <v>-0.34871519523439731</v>
      </c>
      <c r="T69" s="24">
        <f t="shared" si="10"/>
        <v>-0.19365602960818806</v>
      </c>
      <c r="U69">
        <f t="shared" si="11"/>
        <v>5.5461615174771342E-2</v>
      </c>
      <c r="Y69">
        <v>63.264200000000002</v>
      </c>
      <c r="Z69">
        <v>11.071300000000001</v>
      </c>
      <c r="AA69">
        <v>79.774699999999996</v>
      </c>
      <c r="AB69">
        <v>60.605200000000004</v>
      </c>
      <c r="AC69">
        <v>33.552300000000002</v>
      </c>
      <c r="AD69">
        <v>12.7652</v>
      </c>
      <c r="AE69">
        <v>10.3748</v>
      </c>
      <c r="AH69">
        <v>6.821734196338046E-2</v>
      </c>
      <c r="AI69">
        <v>-7.9398067434141933E-2</v>
      </c>
      <c r="AJ69">
        <v>-0.39505292861267854</v>
      </c>
      <c r="AK69">
        <v>2.0993285635848732E-2</v>
      </c>
      <c r="AL69">
        <v>-5.0089100536150982E-2</v>
      </c>
      <c r="AM69">
        <v>-0.1958141411646937</v>
      </c>
      <c r="AN69">
        <v>0.2079663276533561</v>
      </c>
      <c r="AO69">
        <v>-6.0453897499297131E-2</v>
      </c>
      <c r="AP69">
        <v>7.3352470428468E-2</v>
      </c>
    </row>
    <row r="70" spans="1:42" x14ac:dyDescent="0.2">
      <c r="A70" s="1">
        <v>67</v>
      </c>
      <c r="B70" s="24">
        <v>13.8126</v>
      </c>
      <c r="C70" s="24">
        <v>14.587199999999999</v>
      </c>
      <c r="D70" s="24">
        <v>6.9690000000000003</v>
      </c>
      <c r="E70" s="24">
        <v>3.9487000000000001</v>
      </c>
      <c r="F70" s="24">
        <v>7.8361999999999998</v>
      </c>
      <c r="G70" s="24">
        <v>7.1599000000000004</v>
      </c>
      <c r="H70" s="24">
        <v>6.9229000000000003</v>
      </c>
      <c r="I70" s="24">
        <v>44.905500000000004</v>
      </c>
      <c r="J70" s="24"/>
      <c r="K70" s="24"/>
      <c r="L70" s="24">
        <f t="shared" si="12"/>
        <v>-0.46169774139425723</v>
      </c>
      <c r="M70" s="24">
        <f t="shared" si="13"/>
        <v>-0.33100324289518851</v>
      </c>
      <c r="N70" s="24">
        <f t="shared" si="14"/>
        <v>9.2163399805879065E-2</v>
      </c>
      <c r="O70" s="24">
        <f t="shared" si="15"/>
        <v>-0.12830048728224241</v>
      </c>
      <c r="P70" s="24">
        <f t="shared" si="16"/>
        <v>-2.507097789835764E-2</v>
      </c>
      <c r="Q70" s="24">
        <f t="shared" si="17"/>
        <v>-7.7014305833518565E-2</v>
      </c>
      <c r="R70" s="24">
        <f t="shared" si="18"/>
        <v>-0.47353858839940532</v>
      </c>
      <c r="S70" s="24">
        <f t="shared" si="19"/>
        <v>-0.27028262251704072</v>
      </c>
      <c r="T70" s="24">
        <f t="shared" si="10"/>
        <v>-0.20934307080176642</v>
      </c>
      <c r="U70">
        <f t="shared" si="11"/>
        <v>7.3306857035099232E-2</v>
      </c>
      <c r="Y70">
        <v>67.069699999999997</v>
      </c>
      <c r="Z70">
        <v>10.0495</v>
      </c>
      <c r="AA70">
        <v>78.475700000000003</v>
      </c>
      <c r="AB70">
        <v>59.5351</v>
      </c>
      <c r="AC70">
        <v>35.710099999999997</v>
      </c>
      <c r="AD70">
        <v>13.868499999999999</v>
      </c>
      <c r="AE70">
        <v>10.581099999999999</v>
      </c>
      <c r="AH70">
        <v>0.1324732891632445</v>
      </c>
      <c r="AI70">
        <v>-0.16436289132074913</v>
      </c>
      <c r="AJ70">
        <v>-0.40490349835135669</v>
      </c>
      <c r="AK70">
        <v>2.9657085474318087E-3</v>
      </c>
      <c r="AL70">
        <v>1.100112990596739E-2</v>
      </c>
      <c r="AM70">
        <v>-0.12630812025996893</v>
      </c>
      <c r="AN70">
        <v>0.23198640065668011</v>
      </c>
      <c r="AO70">
        <v>-4.53068545226787E-2</v>
      </c>
      <c r="AP70">
        <v>7.9289020664708901E-2</v>
      </c>
    </row>
    <row r="71" spans="1:42" x14ac:dyDescent="0.2">
      <c r="A71" s="1">
        <v>68</v>
      </c>
      <c r="B71" s="24">
        <v>15.710699999999999</v>
      </c>
      <c r="C71" s="24">
        <v>18.250800000000002</v>
      </c>
      <c r="D71" s="24">
        <v>5.84</v>
      </c>
      <c r="E71" s="24">
        <v>4.6048999999999998</v>
      </c>
      <c r="F71" s="24">
        <v>7.9195000000000002</v>
      </c>
      <c r="G71" s="24">
        <v>7.2035</v>
      </c>
      <c r="H71" s="24">
        <v>7.7537000000000003</v>
      </c>
      <c r="I71" s="24">
        <v>42.889899999999997</v>
      </c>
      <c r="J71" s="24"/>
      <c r="K71" s="24"/>
      <c r="L71" s="24">
        <f t="shared" si="12"/>
        <v>-0.38772531643012592</v>
      </c>
      <c r="M71" s="24">
        <f t="shared" si="13"/>
        <v>-0.16298357364206326</v>
      </c>
      <c r="N71" s="24">
        <f t="shared" si="14"/>
        <v>-8.4770518744965814E-2</v>
      </c>
      <c r="O71" s="24">
        <f t="shared" si="15"/>
        <v>1.6559649027275209E-2</v>
      </c>
      <c r="P71" s="24">
        <f t="shared" si="16"/>
        <v>-1.4707333843705235E-2</v>
      </c>
      <c r="Q71" s="24">
        <f t="shared" si="17"/>
        <v>-7.1393811655435319E-2</v>
      </c>
      <c r="R71" s="24">
        <f t="shared" si="18"/>
        <v>-0.41035926459611854</v>
      </c>
      <c r="S71" s="24">
        <f t="shared" si="19"/>
        <v>-0.30303625728460054</v>
      </c>
      <c r="T71" s="24">
        <f t="shared" si="10"/>
        <v>-0.17730205339621743</v>
      </c>
      <c r="U71">
        <f t="shared" si="11"/>
        <v>5.9522769543989114E-2</v>
      </c>
      <c r="Y71">
        <v>64.603200000000001</v>
      </c>
      <c r="Z71">
        <v>9.8054000000000006</v>
      </c>
      <c r="AA71">
        <v>89.340900000000005</v>
      </c>
      <c r="AB71">
        <v>56.2378</v>
      </c>
      <c r="AC71">
        <v>35.045900000000003</v>
      </c>
      <c r="AD71">
        <v>14.664899999999999</v>
      </c>
      <c r="AE71">
        <v>9.9991000000000003</v>
      </c>
      <c r="AH71">
        <v>9.0826385006506985E-2</v>
      </c>
      <c r="AI71">
        <v>-0.18466032086735393</v>
      </c>
      <c r="AJ71">
        <v>-0.32251057277423106</v>
      </c>
      <c r="AK71">
        <v>-5.2582679391673805E-2</v>
      </c>
      <c r="AL71">
        <v>-7.8032685830745742E-3</v>
      </c>
      <c r="AM71">
        <v>-7.6136276655760768E-2</v>
      </c>
      <c r="AN71">
        <v>0.16422254952757381</v>
      </c>
      <c r="AO71">
        <v>-5.5520597676859039E-2</v>
      </c>
      <c r="AP71">
        <v>6.1793778788325933E-2</v>
      </c>
    </row>
    <row r="72" spans="1:42" x14ac:dyDescent="0.2">
      <c r="A72" s="1">
        <v>69</v>
      </c>
      <c r="B72" s="24">
        <v>14.477399999999999</v>
      </c>
      <c r="C72" s="24">
        <v>16.709</v>
      </c>
      <c r="D72" s="24">
        <v>5.7441000000000004</v>
      </c>
      <c r="E72" s="24">
        <v>4.1826999999999996</v>
      </c>
      <c r="F72" s="24">
        <v>8.8673000000000002</v>
      </c>
      <c r="G72" s="24">
        <v>9.1616999999999997</v>
      </c>
      <c r="H72" s="24">
        <v>9.2918000000000003</v>
      </c>
      <c r="I72" s="24">
        <v>42.2029</v>
      </c>
      <c r="J72" s="24"/>
      <c r="K72" s="24"/>
      <c r="L72" s="24">
        <f t="shared" si="12"/>
        <v>-0.43578927075722307</v>
      </c>
      <c r="M72" s="24">
        <f t="shared" si="13"/>
        <v>-0.2336934562860388</v>
      </c>
      <c r="N72" s="24">
        <f t="shared" si="14"/>
        <v>-9.9799715192287253E-2</v>
      </c>
      <c r="O72" s="24">
        <f t="shared" si="15"/>
        <v>-7.6643565769857355E-2</v>
      </c>
      <c r="P72" s="24">
        <f t="shared" si="16"/>
        <v>0.10321177582015437</v>
      </c>
      <c r="Q72" s="24">
        <f t="shared" si="17"/>
        <v>0.18103856677398458</v>
      </c>
      <c r="R72" s="24">
        <f t="shared" si="18"/>
        <v>-0.29339234362616745</v>
      </c>
      <c r="S72" s="24">
        <f t="shared" si="19"/>
        <v>-0.31420005321896916</v>
      </c>
      <c r="T72" s="24">
        <f t="shared" si="10"/>
        <v>-0.14615850778205053</v>
      </c>
      <c r="U72">
        <f t="shared" si="11"/>
        <v>7.5319443306088404E-2</v>
      </c>
      <c r="Y72">
        <v>60.909100000000002</v>
      </c>
      <c r="Z72">
        <v>8.891</v>
      </c>
      <c r="AA72">
        <v>82.502899999999997</v>
      </c>
      <c r="AB72">
        <v>58.158999999999999</v>
      </c>
      <c r="AC72">
        <v>30.774000000000001</v>
      </c>
      <c r="AD72">
        <v>13.5099</v>
      </c>
      <c r="AE72">
        <v>4.7927999999999997</v>
      </c>
      <c r="AH72">
        <v>2.8451429139730474E-2</v>
      </c>
      <c r="AI72">
        <v>-0.26069460836188674</v>
      </c>
      <c r="AJ72">
        <v>-0.37436445720308514</v>
      </c>
      <c r="AK72">
        <v>-2.0216936842130346E-2</v>
      </c>
      <c r="AL72">
        <v>-0.12874652348421753</v>
      </c>
      <c r="AM72">
        <v>-0.14889930950716759</v>
      </c>
      <c r="AN72">
        <v>-0.44196119296979175</v>
      </c>
      <c r="AO72">
        <v>-0.19234737131836407</v>
      </c>
      <c r="AP72">
        <v>6.6264697022436439E-2</v>
      </c>
    </row>
    <row r="73" spans="1:42" x14ac:dyDescent="0.2">
      <c r="A73" s="1">
        <v>70</v>
      </c>
      <c r="B73" s="24">
        <v>11.5154</v>
      </c>
      <c r="C73" s="24">
        <v>17.767800000000001</v>
      </c>
      <c r="D73" s="24">
        <v>5.9587000000000003</v>
      </c>
      <c r="E73" s="24">
        <v>4.9909999999999997</v>
      </c>
      <c r="F73" s="24">
        <v>6.2195999999999998</v>
      </c>
      <c r="G73" s="24">
        <v>6.2676999999999996</v>
      </c>
      <c r="H73" s="24">
        <v>8.3457000000000008</v>
      </c>
      <c r="I73" s="24">
        <v>39.3446</v>
      </c>
      <c r="J73" s="24"/>
      <c r="K73" s="24"/>
      <c r="L73" s="24">
        <f t="shared" si="12"/>
        <v>-0.55122382254256475</v>
      </c>
      <c r="M73" s="24">
        <f t="shared" si="13"/>
        <v>-0.18513487297857914</v>
      </c>
      <c r="N73" s="24">
        <f t="shared" si="14"/>
        <v>-6.616816610370331E-2</v>
      </c>
      <c r="O73" s="24">
        <f t="shared" si="15"/>
        <v>0.10179356952271069</v>
      </c>
      <c r="P73" s="24">
        <f t="shared" si="16"/>
        <v>-0.22619783238516439</v>
      </c>
      <c r="Q73" s="24">
        <f t="shared" si="17"/>
        <v>-0.1920281798171406</v>
      </c>
      <c r="R73" s="24">
        <f t="shared" si="18"/>
        <v>-0.36533981383595271</v>
      </c>
      <c r="S73" s="24">
        <f t="shared" si="19"/>
        <v>-0.36064761933135059</v>
      </c>
      <c r="T73" s="24">
        <f t="shared" si="10"/>
        <v>-0.23061834218396809</v>
      </c>
      <c r="U73">
        <f t="shared" si="11"/>
        <v>7.0579791325918281E-2</v>
      </c>
      <c r="Y73">
        <v>61.287199999999999</v>
      </c>
      <c r="Z73">
        <v>9.8218999999999994</v>
      </c>
      <c r="AA73">
        <v>88.868799999999993</v>
      </c>
      <c r="AB73">
        <v>56.639299999999999</v>
      </c>
      <c r="AC73">
        <v>31.944600000000001</v>
      </c>
      <c r="AD73">
        <v>12.443</v>
      </c>
      <c r="AE73">
        <v>8.4161999999999999</v>
      </c>
      <c r="AH73">
        <v>3.4835655558405655E-2</v>
      </c>
      <c r="AI73">
        <v>-0.18328831108644875</v>
      </c>
      <c r="AJ73">
        <v>-0.32609059892791087</v>
      </c>
      <c r="AK73">
        <v>-4.5818758074975048E-2</v>
      </c>
      <c r="AL73">
        <v>-9.5605257493141443E-2</v>
      </c>
      <c r="AM73">
        <v>-0.2161121924068784</v>
      </c>
      <c r="AN73">
        <v>-2.0078824960849846E-2</v>
      </c>
      <c r="AO73">
        <v>-0.12173689819882839</v>
      </c>
      <c r="AP73">
        <v>4.774721699128652E-2</v>
      </c>
    </row>
    <row r="74" spans="1:42" x14ac:dyDescent="0.2">
      <c r="A74" s="1">
        <v>71</v>
      </c>
      <c r="B74" s="24">
        <v>15.3941</v>
      </c>
      <c r="C74" s="24">
        <v>15.7265</v>
      </c>
      <c r="D74" s="24">
        <v>6.2084999999999999</v>
      </c>
      <c r="E74" s="24">
        <v>4.7750000000000004</v>
      </c>
      <c r="F74" s="24">
        <v>8.0420999999999996</v>
      </c>
      <c r="G74" s="24">
        <v>6.6227</v>
      </c>
      <c r="H74" s="24">
        <v>7.7407000000000004</v>
      </c>
      <c r="I74" s="24">
        <v>41.435200000000002</v>
      </c>
      <c r="J74" s="24"/>
      <c r="K74" s="24"/>
      <c r="L74" s="24">
        <f t="shared" si="12"/>
        <v>-0.40006379688091559</v>
      </c>
      <c r="M74" s="24">
        <f t="shared" si="13"/>
        <v>-0.27875277636497631</v>
      </c>
      <c r="N74" s="24">
        <f t="shared" si="14"/>
        <v>-2.7020165347280852E-2</v>
      </c>
      <c r="O74" s="24">
        <f t="shared" si="15"/>
        <v>5.4110257357432238E-2</v>
      </c>
      <c r="P74" s="24">
        <f t="shared" si="16"/>
        <v>5.4576052724761759E-4</v>
      </c>
      <c r="Q74" s="24">
        <f t="shared" si="17"/>
        <v>-0.14626498180751737</v>
      </c>
      <c r="R74" s="24">
        <f t="shared" si="18"/>
        <v>-0.41134786739997353</v>
      </c>
      <c r="S74" s="24">
        <f t="shared" si="19"/>
        <v>-0.32667522954912176</v>
      </c>
      <c r="T74" s="24">
        <f t="shared" si="10"/>
        <v>-0.19193359993313819</v>
      </c>
      <c r="U74">
        <f t="shared" si="11"/>
        <v>6.6011582222293086E-2</v>
      </c>
      <c r="Y74">
        <v>62.979599999999998</v>
      </c>
      <c r="Z74">
        <v>9.0381999999999998</v>
      </c>
      <c r="AA74">
        <v>91.553799999999995</v>
      </c>
      <c r="AB74">
        <v>51.624600000000001</v>
      </c>
      <c r="AC74">
        <v>32.746000000000002</v>
      </c>
      <c r="AD74">
        <v>14.410299999999999</v>
      </c>
      <c r="AE74">
        <v>10.3201</v>
      </c>
      <c r="AH74">
        <v>6.3411865002907034E-2</v>
      </c>
      <c r="AI74">
        <v>-0.24845461807405295</v>
      </c>
      <c r="AJ74">
        <v>-0.30572972152348366</v>
      </c>
      <c r="AK74">
        <v>-0.1302995456885476</v>
      </c>
      <c r="AL74">
        <v>-7.2916541821478706E-2</v>
      </c>
      <c r="AM74">
        <v>-9.2175643031490798E-2</v>
      </c>
      <c r="AN74">
        <v>0.20159745710909124</v>
      </c>
      <c r="AO74">
        <v>-8.3509535432436485E-2</v>
      </c>
      <c r="AP74">
        <v>6.5798611305774704E-2</v>
      </c>
    </row>
    <row r="75" spans="1:42" x14ac:dyDescent="0.2">
      <c r="A75" s="1">
        <v>72</v>
      </c>
      <c r="B75" s="24">
        <v>13.191700000000001</v>
      </c>
      <c r="C75" s="24">
        <v>15.048500000000001</v>
      </c>
      <c r="D75" s="24">
        <v>6.0278999999999998</v>
      </c>
      <c r="E75" s="24">
        <v>5.5976999999999997</v>
      </c>
      <c r="F75" s="24">
        <v>8.1783999999999999</v>
      </c>
      <c r="G75" s="24">
        <v>6.0242000000000004</v>
      </c>
      <c r="H75" s="24">
        <v>8.4469999999999992</v>
      </c>
      <c r="I75" s="24">
        <v>39.678400000000003</v>
      </c>
      <c r="J75" s="24"/>
      <c r="K75" s="24"/>
      <c r="L75" s="24">
        <f t="shared" si="12"/>
        <v>-0.48589534882285901</v>
      </c>
      <c r="M75" s="24">
        <f t="shared" si="13"/>
        <v>-0.30984714686219728</v>
      </c>
      <c r="N75" s="24">
        <f t="shared" si="14"/>
        <v>-5.5323323620338948E-2</v>
      </c>
      <c r="O75" s="24">
        <f t="shared" si="15"/>
        <v>0.23572628012768537</v>
      </c>
      <c r="P75" s="24">
        <f t="shared" si="16"/>
        <v>1.7503319766732847E-2</v>
      </c>
      <c r="Q75" s="24">
        <f t="shared" si="17"/>
        <v>-0.22341786633923413</v>
      </c>
      <c r="R75" s="24">
        <f t="shared" si="18"/>
        <v>-0.35763631660283657</v>
      </c>
      <c r="S75" s="24">
        <f t="shared" si="19"/>
        <v>-0.35522334701273001</v>
      </c>
      <c r="T75" s="24">
        <f t="shared" si="10"/>
        <v>-0.19176421867072221</v>
      </c>
      <c r="U75">
        <f t="shared" si="11"/>
        <v>8.4604989681569098E-2</v>
      </c>
      <c r="Y75">
        <v>68.115099999999998</v>
      </c>
      <c r="Z75">
        <v>8.6163000000000007</v>
      </c>
      <c r="AA75">
        <v>90.945599999999999</v>
      </c>
      <c r="AB75">
        <v>55.7288</v>
      </c>
      <c r="AC75">
        <v>35.182699999999997</v>
      </c>
      <c r="AD75">
        <v>14.887499999999999</v>
      </c>
      <c r="AE75">
        <v>10.5397</v>
      </c>
      <c r="AH75">
        <v>0.1501248900574077</v>
      </c>
      <c r="AI75">
        <v>-0.28353649241126128</v>
      </c>
      <c r="AJ75">
        <v>-0.31034182045732817</v>
      </c>
      <c r="AK75">
        <v>-6.1157613265147494E-2</v>
      </c>
      <c r="AL75">
        <v>-3.9302759403452032E-3</v>
      </c>
      <c r="AM75">
        <v>-6.2112855778944182E-2</v>
      </c>
      <c r="AN75">
        <v>0.2271660854732695</v>
      </c>
      <c r="AO75">
        <v>-4.911258318890703E-2</v>
      </c>
      <c r="AP75">
        <v>7.5840730332200998E-2</v>
      </c>
    </row>
    <row r="76" spans="1:42" x14ac:dyDescent="0.2">
      <c r="A76" s="1">
        <v>73</v>
      </c>
      <c r="B76" s="24">
        <v>13.783899999999999</v>
      </c>
      <c r="C76" s="24">
        <v>18.9907</v>
      </c>
      <c r="D76" s="24">
        <v>5.2950999999999997</v>
      </c>
      <c r="E76" s="24">
        <v>4.3780000000000001</v>
      </c>
      <c r="F76" s="24">
        <v>5.9386999999999999</v>
      </c>
      <c r="G76" s="24">
        <v>6.8921999999999999</v>
      </c>
      <c r="H76" s="24">
        <v>7.7016999999999998</v>
      </c>
      <c r="I76" s="24">
        <v>41.849200000000003</v>
      </c>
      <c r="J76" s="24"/>
      <c r="K76" s="24"/>
      <c r="L76" s="24">
        <f t="shared" si="12"/>
        <v>-0.46281623283120499</v>
      </c>
      <c r="M76" s="24">
        <f t="shared" si="13"/>
        <v>-0.12905035132511078</v>
      </c>
      <c r="N76" s="24">
        <f t="shared" si="14"/>
        <v>-0.1701658174326145</v>
      </c>
      <c r="O76" s="24">
        <f t="shared" si="15"/>
        <v>-3.352990435375118E-2</v>
      </c>
      <c r="P76" s="24">
        <f t="shared" si="16"/>
        <v>-0.2611455828647784</v>
      </c>
      <c r="Q76" s="24">
        <f t="shared" si="17"/>
        <v>-0.11152362444528235</v>
      </c>
      <c r="R76" s="24">
        <f t="shared" si="18"/>
        <v>-0.41431367581153855</v>
      </c>
      <c r="S76" s="24">
        <f t="shared" si="19"/>
        <v>-0.31994770186814847</v>
      </c>
      <c r="T76" s="24">
        <f t="shared" si="10"/>
        <v>-0.23781161136655365</v>
      </c>
      <c r="U76">
        <f t="shared" si="11"/>
        <v>5.3976765273522652E-2</v>
      </c>
      <c r="Y76">
        <v>63.579900000000002</v>
      </c>
      <c r="Z76">
        <v>8.7118000000000002</v>
      </c>
      <c r="AA76">
        <v>92.264600000000002</v>
      </c>
      <c r="AB76">
        <v>65.864400000000003</v>
      </c>
      <c r="AC76">
        <v>35.306800000000003</v>
      </c>
      <c r="AD76">
        <v>13.7454</v>
      </c>
      <c r="AE76">
        <v>5.0758000000000001</v>
      </c>
      <c r="AH76">
        <v>7.3547943075191538E-2</v>
      </c>
      <c r="AI76">
        <v>-0.27559546610359742</v>
      </c>
      <c r="AJ76">
        <v>-0.30033958682736933</v>
      </c>
      <c r="AK76">
        <v>0.10959307390180702</v>
      </c>
      <c r="AL76">
        <v>-4.1683743915544837E-4</v>
      </c>
      <c r="AM76">
        <v>-0.13406321060110152</v>
      </c>
      <c r="AN76">
        <v>-0.40901072927642895</v>
      </c>
      <c r="AO76">
        <v>-0.13375497332437919</v>
      </c>
      <c r="AP76">
        <v>7.6158796315370703E-2</v>
      </c>
    </row>
    <row r="77" spans="1:42" x14ac:dyDescent="0.2">
      <c r="A77" s="1">
        <v>74</v>
      </c>
      <c r="B77" s="24">
        <v>16.612300000000001</v>
      </c>
      <c r="C77" s="24">
        <v>21.380800000000001</v>
      </c>
      <c r="D77" s="24">
        <v>6.5810000000000004</v>
      </c>
      <c r="E77" s="24">
        <v>4.4797000000000002</v>
      </c>
      <c r="F77" s="24">
        <v>8.2736000000000001</v>
      </c>
      <c r="G77" s="24">
        <v>7.0019</v>
      </c>
      <c r="H77" s="24">
        <v>8.7913999999999994</v>
      </c>
      <c r="I77" s="24">
        <v>43.910699999999999</v>
      </c>
      <c r="J77" s="24"/>
      <c r="K77" s="24"/>
      <c r="L77" s="24">
        <f t="shared" si="12"/>
        <v>-0.35258831714259575</v>
      </c>
      <c r="M77" s="24">
        <f t="shared" si="13"/>
        <v>-1.9435816036898507E-2</v>
      </c>
      <c r="N77" s="24">
        <f t="shared" si="14"/>
        <v>3.1357057558113105E-2</v>
      </c>
      <c r="O77" s="24">
        <f t="shared" si="15"/>
        <v>-1.1079011542599139E-2</v>
      </c>
      <c r="P77" s="24">
        <f t="shared" si="16"/>
        <v>2.9347484400621279E-2</v>
      </c>
      <c r="Q77" s="24">
        <f t="shared" si="17"/>
        <v>-9.7382151708224132E-2</v>
      </c>
      <c r="R77" s="24">
        <f t="shared" si="18"/>
        <v>-0.33144594693763196</v>
      </c>
      <c r="S77" s="24">
        <f t="shared" si="19"/>
        <v>-0.28644818903161134</v>
      </c>
      <c r="T77" s="24">
        <f t="shared" si="10"/>
        <v>-0.1297093613051033</v>
      </c>
      <c r="U77">
        <f t="shared" si="11"/>
        <v>5.8776160384934537E-2</v>
      </c>
      <c r="Y77">
        <v>67.299099999999996</v>
      </c>
      <c r="Z77">
        <v>9.6845999999999997</v>
      </c>
      <c r="AA77">
        <v>74.425299999999993</v>
      </c>
      <c r="AB77">
        <v>64.804299999999998</v>
      </c>
      <c r="AC77">
        <v>33.249699999999997</v>
      </c>
      <c r="AD77">
        <v>15.898899999999999</v>
      </c>
      <c r="AE77">
        <v>9.9815000000000005</v>
      </c>
      <c r="AH77">
        <v>0.13634671296764569</v>
      </c>
      <c r="AI77">
        <v>-0.19470509550573933</v>
      </c>
      <c r="AJ77">
        <v>-0.43561846961351391</v>
      </c>
      <c r="AK77">
        <v>9.173396309774122E-2</v>
      </c>
      <c r="AL77">
        <v>-5.8656114963709323E-2</v>
      </c>
      <c r="AM77">
        <v>1.6036216460886302E-3</v>
      </c>
      <c r="AN77">
        <v>0.1621733334109548</v>
      </c>
      <c r="AO77">
        <v>-4.2446006994361747E-2</v>
      </c>
      <c r="AP77">
        <v>8.0446777486333984E-2</v>
      </c>
    </row>
    <row r="78" spans="1:42" x14ac:dyDescent="0.2">
      <c r="A78" s="1">
        <v>75</v>
      </c>
      <c r="B78" s="24">
        <v>17.877199999999998</v>
      </c>
      <c r="C78" s="24">
        <v>17.307500000000001</v>
      </c>
      <c r="D78" s="24">
        <v>5.5850999999999997</v>
      </c>
      <c r="E78" s="24">
        <v>3.9658000000000002</v>
      </c>
      <c r="F78" s="24">
        <v>7.9012000000000002</v>
      </c>
      <c r="G78" s="24">
        <v>8.3958999999999993</v>
      </c>
      <c r="H78" s="24">
        <v>7.8015999999999996</v>
      </c>
      <c r="I78" s="24">
        <v>42.084099999999999</v>
      </c>
      <c r="J78" s="24"/>
      <c r="K78" s="24"/>
      <c r="L78" s="24">
        <f t="shared" si="12"/>
        <v>-0.303292853080044</v>
      </c>
      <c r="M78" s="24">
        <f t="shared" si="13"/>
        <v>-0.20624510710818214</v>
      </c>
      <c r="N78" s="24">
        <f t="shared" si="14"/>
        <v>-0.12471777812371723</v>
      </c>
      <c r="O78" s="24">
        <f t="shared" si="15"/>
        <v>-0.12452555840249116</v>
      </c>
      <c r="P78" s="24">
        <f t="shared" si="16"/>
        <v>-1.6984100784883362E-2</v>
      </c>
      <c r="Q78" s="24">
        <f t="shared" si="17"/>
        <v>8.2318969490127E-2</v>
      </c>
      <c r="R78" s="24">
        <f t="shared" si="18"/>
        <v>-0.40671664349576059</v>
      </c>
      <c r="S78" s="24">
        <f t="shared" si="19"/>
        <v>-0.316130561162205</v>
      </c>
      <c r="T78" s="24">
        <f t="shared" si="10"/>
        <v>-0.17703670408339456</v>
      </c>
      <c r="U78">
        <f t="shared" si="11"/>
        <v>5.7828350264868253E-2</v>
      </c>
      <c r="Y78">
        <v>63.938400000000001</v>
      </c>
      <c r="Z78">
        <v>7.9992000000000001</v>
      </c>
      <c r="AA78">
        <v>70.077600000000004</v>
      </c>
      <c r="AB78">
        <v>62.549100000000003</v>
      </c>
      <c r="AC78">
        <v>35.8384</v>
      </c>
      <c r="AD78">
        <v>11.7918</v>
      </c>
      <c r="AE78">
        <v>9.9436</v>
      </c>
      <c r="AH78">
        <v>7.9601223083377387E-2</v>
      </c>
      <c r="AI78">
        <v>-0.33484965821711893</v>
      </c>
      <c r="AJ78">
        <v>-0.46858792461955784</v>
      </c>
      <c r="AK78">
        <v>5.3741446650869315E-2</v>
      </c>
      <c r="AL78">
        <v>1.4633476076012801E-2</v>
      </c>
      <c r="AM78">
        <v>-0.2571366833097668</v>
      </c>
      <c r="AN78">
        <v>0.15776053279618993</v>
      </c>
      <c r="AO78">
        <v>-0.10783394107714199</v>
      </c>
      <c r="AP78">
        <v>9.1384603372366119E-2</v>
      </c>
    </row>
    <row r="79" spans="1:42" x14ac:dyDescent="0.2">
      <c r="A79" s="1">
        <v>76</v>
      </c>
      <c r="B79" s="24">
        <v>18.802600000000002</v>
      </c>
      <c r="C79" s="24">
        <v>17.464400000000001</v>
      </c>
      <c r="D79" s="24">
        <v>6.2558999999999996</v>
      </c>
      <c r="E79" s="24">
        <v>4.09</v>
      </c>
      <c r="F79" s="24">
        <v>7.1912000000000003</v>
      </c>
      <c r="G79" s="24">
        <v>6.7537000000000003</v>
      </c>
      <c r="H79" s="24">
        <v>9.9382000000000001</v>
      </c>
      <c r="I79" s="24">
        <v>33.8643</v>
      </c>
      <c r="J79" s="24"/>
      <c r="K79" s="24"/>
      <c r="L79" s="24">
        <f t="shared" si="12"/>
        <v>-0.26722832430821564</v>
      </c>
      <c r="M79" s="24">
        <f t="shared" si="13"/>
        <v>-0.19904937446656859</v>
      </c>
      <c r="N79" s="24">
        <f t="shared" si="14"/>
        <v>-1.9591761680930114E-2</v>
      </c>
      <c r="O79" s="24">
        <f t="shared" si="15"/>
        <v>-9.7107653907456043E-2</v>
      </c>
      <c r="P79" s="24">
        <f t="shared" si="16"/>
        <v>-0.10531768156283262</v>
      </c>
      <c r="Q79" s="24">
        <f t="shared" si="17"/>
        <v>-0.12937771718988175</v>
      </c>
      <c r="R79" s="24">
        <f t="shared" si="18"/>
        <v>-0.24423597036371611</v>
      </c>
      <c r="S79" s="24">
        <f t="shared" si="19"/>
        <v>-0.44970286075656263</v>
      </c>
      <c r="T79" s="24">
        <f t="shared" si="10"/>
        <v>-0.18895141802952042</v>
      </c>
      <c r="U79">
        <f t="shared" si="11"/>
        <v>4.7233942340516775E-2</v>
      </c>
      <c r="Y79">
        <v>68.687799999999996</v>
      </c>
      <c r="Z79">
        <v>5.8848000000000003</v>
      </c>
      <c r="AA79">
        <v>78.355599999999995</v>
      </c>
      <c r="AB79">
        <v>61.178400000000003</v>
      </c>
      <c r="AC79">
        <v>32.914499999999997</v>
      </c>
      <c r="AD79">
        <v>13.0312</v>
      </c>
      <c r="AE79">
        <v>10.3748</v>
      </c>
      <c r="AH79">
        <v>0.15979494155165602</v>
      </c>
      <c r="AI79">
        <v>-0.5106664752320359</v>
      </c>
      <c r="AJ79">
        <v>-0.40581424001849709</v>
      </c>
      <c r="AK79">
        <v>3.0649773054856812E-2</v>
      </c>
      <c r="AL79">
        <v>-6.8146079392385817E-2</v>
      </c>
      <c r="AM79">
        <v>-0.17905659420497577</v>
      </c>
      <c r="AN79">
        <v>0.2079663276533561</v>
      </c>
      <c r="AO79">
        <v>-0.10932462094114652</v>
      </c>
      <c r="AP79">
        <v>0.10330621547664534</v>
      </c>
    </row>
    <row r="80" spans="1:42" x14ac:dyDescent="0.2">
      <c r="A80" s="1">
        <v>77</v>
      </c>
      <c r="B80" s="24">
        <v>18.498899999999999</v>
      </c>
      <c r="C80" s="24">
        <v>23.1084</v>
      </c>
      <c r="D80" s="24">
        <v>5.6532999999999998</v>
      </c>
      <c r="E80" s="24">
        <v>4.3753000000000002</v>
      </c>
      <c r="F80" s="24">
        <v>7.2405999999999997</v>
      </c>
      <c r="G80" s="24">
        <v>6.2592999999999996</v>
      </c>
      <c r="H80" s="24">
        <v>9.4720999999999993</v>
      </c>
      <c r="I80" s="24">
        <v>39.964500000000001</v>
      </c>
      <c r="J80" s="24"/>
      <c r="K80" s="24"/>
      <c r="L80" s="24">
        <f t="shared" si="12"/>
        <v>-0.27906406818978508</v>
      </c>
      <c r="M80" s="24">
        <f t="shared" si="13"/>
        <v>5.9795208256610298E-2</v>
      </c>
      <c r="N80" s="24">
        <f t="shared" si="14"/>
        <v>-0.11402965301728002</v>
      </c>
      <c r="O80" s="24">
        <f t="shared" si="15"/>
        <v>-3.4125945755817143E-2</v>
      </c>
      <c r="P80" s="24">
        <f t="shared" si="16"/>
        <v>-9.9171654956592289E-2</v>
      </c>
      <c r="Q80" s="24">
        <f t="shared" si="17"/>
        <v>-0.19311102731934013</v>
      </c>
      <c r="R80" s="24">
        <f t="shared" si="18"/>
        <v>-0.27968118320039403</v>
      </c>
      <c r="S80" s="24">
        <f t="shared" si="19"/>
        <v>-0.3505742028834391</v>
      </c>
      <c r="T80" s="24">
        <f t="shared" si="10"/>
        <v>-0.16124531588325469</v>
      </c>
      <c r="U80">
        <f t="shared" si="11"/>
        <v>4.9256955610100198E-2</v>
      </c>
      <c r="Y80">
        <v>68.401899999999998</v>
      </c>
      <c r="Z80">
        <v>6.8072999999999997</v>
      </c>
      <c r="AA80">
        <v>82.4739</v>
      </c>
      <c r="AB80">
        <v>61.9345</v>
      </c>
      <c r="AC80">
        <v>33.594999999999999</v>
      </c>
      <c r="AD80">
        <v>14.8123</v>
      </c>
      <c r="AE80">
        <v>8.8888999999999996</v>
      </c>
      <c r="AH80">
        <v>0.15496751406395637</v>
      </c>
      <c r="AI80">
        <v>-0.43395865566324054</v>
      </c>
      <c r="AJ80">
        <v>-0.37458436984544208</v>
      </c>
      <c r="AK80">
        <v>4.3387508814647417E-2</v>
      </c>
      <c r="AL80">
        <v>-4.8880205902784475E-2</v>
      </c>
      <c r="AM80">
        <v>-6.6850327701390683E-2</v>
      </c>
      <c r="AN80">
        <v>3.4958928353116786E-2</v>
      </c>
      <c r="AO80">
        <v>-9.870851541159105E-2</v>
      </c>
      <c r="AP80">
        <v>8.3723999760126747E-2</v>
      </c>
    </row>
    <row r="81" spans="1:42" x14ac:dyDescent="0.2">
      <c r="A81" s="1">
        <v>78</v>
      </c>
      <c r="B81" s="24">
        <v>17.357500000000002</v>
      </c>
      <c r="C81" s="24">
        <v>22.247699999999998</v>
      </c>
      <c r="D81" s="24">
        <v>5.5635000000000003</v>
      </c>
      <c r="E81" s="24">
        <v>4.1881000000000004</v>
      </c>
      <c r="F81" s="24">
        <v>7.5380000000000003</v>
      </c>
      <c r="G81" s="24">
        <v>7.8494000000000002</v>
      </c>
      <c r="H81" s="24">
        <v>9.2667000000000002</v>
      </c>
      <c r="I81" s="24">
        <v>39.637599999999999</v>
      </c>
      <c r="J81" s="24"/>
      <c r="K81" s="24"/>
      <c r="L81" s="24">
        <f t="shared" si="12"/>
        <v>-0.32354651160902498</v>
      </c>
      <c r="M81" s="24">
        <f t="shared" si="13"/>
        <v>2.0321868010359324E-2</v>
      </c>
      <c r="N81" s="24">
        <f t="shared" si="14"/>
        <v>-0.12810287346534535</v>
      </c>
      <c r="O81" s="24">
        <f t="shared" si="15"/>
        <v>-7.5451482965725222E-2</v>
      </c>
      <c r="P81" s="24">
        <f t="shared" si="16"/>
        <v>-6.2171081825096279E-2</v>
      </c>
      <c r="Q81" s="24">
        <f t="shared" si="17"/>
        <v>1.1869426638693151E-2</v>
      </c>
      <c r="R81" s="24">
        <f t="shared" si="18"/>
        <v>-0.29530110750130284</v>
      </c>
      <c r="S81" s="24">
        <f t="shared" si="19"/>
        <v>-0.3558863497407101</v>
      </c>
      <c r="T81" s="24">
        <f t="shared" si="10"/>
        <v>-0.15103351405726903</v>
      </c>
      <c r="U81">
        <f t="shared" si="11"/>
        <v>5.3880420135870535E-2</v>
      </c>
      <c r="Y81">
        <v>65.280799999999999</v>
      </c>
      <c r="Z81">
        <v>8.3567999999999998</v>
      </c>
      <c r="AA81">
        <v>85.155299999999997</v>
      </c>
      <c r="AB81">
        <v>58.353999999999999</v>
      </c>
      <c r="AC81">
        <v>35.619900000000001</v>
      </c>
      <c r="AD81">
        <v>18.114699999999999</v>
      </c>
      <c r="AE81">
        <v>8.7125000000000004</v>
      </c>
      <c r="AH81">
        <v>0.10226767519771124</v>
      </c>
      <c r="AI81">
        <v>-0.30511446442004447</v>
      </c>
      <c r="AJ81">
        <v>-0.35425079194144543</v>
      </c>
      <c r="AK81">
        <v>-1.6931844297282863E-2</v>
      </c>
      <c r="AL81">
        <v>8.4474461605420319E-3</v>
      </c>
      <c r="AM81">
        <v>0.14119524778647588</v>
      </c>
      <c r="AN81">
        <v>1.4420194093367096E-2</v>
      </c>
      <c r="AO81">
        <v>-5.8566648202953785E-2</v>
      </c>
      <c r="AP81">
        <v>7.3280098334572524E-2</v>
      </c>
    </row>
    <row r="82" spans="1:42" x14ac:dyDescent="0.2">
      <c r="A82" s="1">
        <v>79</v>
      </c>
      <c r="B82" s="24">
        <v>14.723599999999999</v>
      </c>
      <c r="C82" s="24">
        <v>19.898900000000001</v>
      </c>
      <c r="D82" s="24">
        <v>6.7647000000000004</v>
      </c>
      <c r="E82" s="24">
        <v>4.4554</v>
      </c>
      <c r="F82" s="24">
        <v>7.3120000000000003</v>
      </c>
      <c r="G82" s="24">
        <v>8.9823000000000004</v>
      </c>
      <c r="H82" s="24">
        <v>9.4111999999999991</v>
      </c>
      <c r="I82" s="24">
        <v>39.490200000000002</v>
      </c>
      <c r="J82" s="24"/>
      <c r="K82" s="24"/>
      <c r="L82" s="24">
        <f t="shared" si="12"/>
        <v>-0.42619440693225646</v>
      </c>
      <c r="M82" s="24">
        <f t="shared" si="13"/>
        <v>-8.739857066791884E-2</v>
      </c>
      <c r="N82" s="24">
        <f t="shared" si="14"/>
        <v>6.0146039699645597E-2</v>
      </c>
      <c r="O82" s="24">
        <f t="shared" si="15"/>
        <v>-1.644338416119303E-2</v>
      </c>
      <c r="P82" s="24">
        <f t="shared" si="16"/>
        <v>-9.028853148117591E-2</v>
      </c>
      <c r="Q82" s="24">
        <f t="shared" si="17"/>
        <v>0.1579120379770089</v>
      </c>
      <c r="R82" s="24">
        <f t="shared" si="18"/>
        <v>-0.28431240710460703</v>
      </c>
      <c r="S82" s="24">
        <f t="shared" si="19"/>
        <v>-0.35828160959620631</v>
      </c>
      <c r="T82" s="24">
        <f t="shared" si="10"/>
        <v>-0.13060760403333788</v>
      </c>
      <c r="U82">
        <f t="shared" si="11"/>
        <v>7.3069051373422914E-2</v>
      </c>
      <c r="Y82">
        <v>67.597300000000004</v>
      </c>
      <c r="Z82">
        <v>9.4723000000000006</v>
      </c>
      <c r="AA82">
        <v>81.571600000000004</v>
      </c>
      <c r="AB82">
        <v>60.517000000000003</v>
      </c>
      <c r="AC82">
        <v>34.405999999999999</v>
      </c>
      <c r="AD82">
        <v>15.2082</v>
      </c>
      <c r="AE82">
        <v>9.3810000000000002</v>
      </c>
      <c r="AH82">
        <v>0.14138182621294854</v>
      </c>
      <c r="AI82">
        <v>-0.21235828802005391</v>
      </c>
      <c r="AJ82">
        <v>-0.38142668630056858</v>
      </c>
      <c r="AK82">
        <v>1.9507413007871555E-2</v>
      </c>
      <c r="AL82">
        <v>-2.5919701273737245E-2</v>
      </c>
      <c r="AM82">
        <v>-4.1909301982021058E-2</v>
      </c>
      <c r="AN82">
        <v>9.225547670472041E-2</v>
      </c>
      <c r="AO82">
        <v>-5.8352751664405747E-2</v>
      </c>
      <c r="AP82">
        <v>6.8670314436115543E-2</v>
      </c>
    </row>
    <row r="83" spans="1:42" x14ac:dyDescent="0.2">
      <c r="A83" s="1">
        <v>80</v>
      </c>
      <c r="B83" s="24">
        <v>14.1342</v>
      </c>
      <c r="C83" s="24">
        <v>21.691400000000002</v>
      </c>
      <c r="D83" s="24">
        <v>5.3250999999999999</v>
      </c>
      <c r="E83" s="24">
        <v>4.3780000000000001</v>
      </c>
      <c r="F83" s="24">
        <v>6.6130000000000004</v>
      </c>
      <c r="G83" s="24">
        <v>7.5669000000000004</v>
      </c>
      <c r="H83" s="24">
        <v>10.7691</v>
      </c>
      <c r="I83" s="24">
        <v>41.14</v>
      </c>
      <c r="J83" s="28"/>
      <c r="K83" s="24"/>
      <c r="L83" s="24">
        <f t="shared" si="12"/>
        <v>-0.44916440180811074</v>
      </c>
      <c r="M83" s="24">
        <f t="shared" si="13"/>
        <v>-5.1911088445137435E-3</v>
      </c>
      <c r="N83" s="24">
        <f t="shared" si="14"/>
        <v>-0.16546429612479749</v>
      </c>
      <c r="O83" s="24">
        <f t="shared" si="15"/>
        <v>-3.352990435375118E-2</v>
      </c>
      <c r="P83" s="24">
        <f t="shared" si="16"/>
        <v>-0.17725356382453722</v>
      </c>
      <c r="Q83" s="24">
        <f t="shared" si="17"/>
        <v>-2.4547766143612572E-2</v>
      </c>
      <c r="R83" s="24">
        <f t="shared" si="18"/>
        <v>-0.18104904192347662</v>
      </c>
      <c r="S83" s="24">
        <f t="shared" si="19"/>
        <v>-0.33147224928685926</v>
      </c>
      <c r="T83" s="24">
        <f t="shared" si="10"/>
        <v>-0.17095904153870733</v>
      </c>
      <c r="U83">
        <f t="shared" si="11"/>
        <v>5.5281159686172136E-2</v>
      </c>
      <c r="Y83">
        <v>68.200100000000006</v>
      </c>
      <c r="Z83">
        <v>7.9856999999999996</v>
      </c>
      <c r="AA83">
        <v>81.0839</v>
      </c>
      <c r="AB83">
        <v>67.232500000000002</v>
      </c>
      <c r="AC83">
        <v>33.649900000000002</v>
      </c>
      <c r="AD83">
        <v>15.2971</v>
      </c>
      <c r="AE83">
        <v>9.5228999999999999</v>
      </c>
      <c r="AH83">
        <v>0.15156011683759135</v>
      </c>
      <c r="AI83">
        <v>-0.33597221167422325</v>
      </c>
      <c r="AJ83">
        <v>-0.38512501028944723</v>
      </c>
      <c r="AK83">
        <v>0.1326409462638882</v>
      </c>
      <c r="AL83">
        <v>-4.73259128027416E-2</v>
      </c>
      <c r="AM83">
        <v>-3.6308753392852125E-2</v>
      </c>
      <c r="AN83">
        <v>0.10877728164496127</v>
      </c>
      <c r="AO83">
        <v>-5.882193477326049E-2</v>
      </c>
      <c r="AP83">
        <v>8.3514058516209841E-2</v>
      </c>
    </row>
    <row r="84" spans="1:42" x14ac:dyDescent="0.2">
      <c r="A84" s="1">
        <v>81</v>
      </c>
      <c r="B84" s="24">
        <v>17.2577</v>
      </c>
      <c r="C84" s="24">
        <v>31.346699999999998</v>
      </c>
      <c r="D84" s="24">
        <v>8.4603000000000002</v>
      </c>
      <c r="E84" s="24">
        <v>6.0441000000000003</v>
      </c>
      <c r="F84" s="24">
        <v>7.4511000000000003</v>
      </c>
      <c r="G84" s="24">
        <v>13.8299</v>
      </c>
      <c r="H84" s="24">
        <v>11.948</v>
      </c>
      <c r="I84" s="28">
        <v>72.122200000000007</v>
      </c>
      <c r="J84" s="24"/>
      <c r="K84" s="24"/>
      <c r="L84" s="24">
        <f t="shared" si="12"/>
        <v>-0.3274358999507459</v>
      </c>
      <c r="M84" s="24">
        <f t="shared" si="13"/>
        <v>0.43761932693987837</v>
      </c>
      <c r="N84" s="24">
        <f t="shared" si="14"/>
        <v>0.32587602401745996</v>
      </c>
      <c r="O84" s="24">
        <f t="shared" si="15"/>
        <v>0.33427179193592793</v>
      </c>
      <c r="P84" s="24">
        <f t="shared" si="16"/>
        <v>-7.2982614458341061E-2</v>
      </c>
      <c r="Q84" s="24">
        <f t="shared" si="17"/>
        <v>0.78281817507968288</v>
      </c>
      <c r="R84" s="24">
        <f t="shared" si="18"/>
        <v>-9.139797688773417E-2</v>
      </c>
      <c r="S84" s="24">
        <f t="shared" si="19"/>
        <v>0.17199057225287517</v>
      </c>
      <c r="T84" s="24">
        <f t="shared" si="10"/>
        <v>0.1950949248661254</v>
      </c>
      <c r="U84">
        <f t="shared" si="11"/>
        <v>0.12451524752475816</v>
      </c>
      <c r="Y84">
        <v>76.878900000000002</v>
      </c>
      <c r="Z84">
        <v>9.4131</v>
      </c>
      <c r="AA84">
        <v>81.627799999999993</v>
      </c>
      <c r="AB84">
        <v>66.992699999999999</v>
      </c>
      <c r="AC84">
        <v>36.058100000000003</v>
      </c>
      <c r="AD84">
        <v>14.920999999999999</v>
      </c>
      <c r="AE84">
        <v>9.1260999999999992</v>
      </c>
      <c r="AH84">
        <v>0.29810183660061346</v>
      </c>
      <c r="AI84">
        <v>-0.21728089280972623</v>
      </c>
      <c r="AJ84">
        <v>-0.38100051076607</v>
      </c>
      <c r="AK84">
        <v>0.12860112476514751</v>
      </c>
      <c r="AL84">
        <v>2.0853479611156758E-2</v>
      </c>
      <c r="AM84">
        <v>-6.0002412834769168E-2</v>
      </c>
      <c r="AN84">
        <v>6.2576772833914066E-2</v>
      </c>
      <c r="AO84">
        <v>-2.1164371799961945E-2</v>
      </c>
      <c r="AP84">
        <v>8.4879582081253013E-2</v>
      </c>
    </row>
    <row r="85" spans="1:42" x14ac:dyDescent="0.2">
      <c r="A85" s="1">
        <v>82</v>
      </c>
      <c r="B85" s="24">
        <v>16.810500000000001</v>
      </c>
      <c r="C85" s="24">
        <v>36.624400000000001</v>
      </c>
      <c r="D85" s="24">
        <v>9.3261000000000003</v>
      </c>
      <c r="E85" s="24">
        <v>6.2294999999999998</v>
      </c>
      <c r="F85" s="24">
        <v>7.6605999999999996</v>
      </c>
      <c r="G85" s="24">
        <v>11.125500000000001</v>
      </c>
      <c r="H85" s="24">
        <v>12.629200000000001</v>
      </c>
      <c r="I85" s="24">
        <v>48.6051</v>
      </c>
      <c r="J85" s="24"/>
      <c r="K85" s="24"/>
      <c r="L85" s="24">
        <f t="shared" si="12"/>
        <v>-0.344864101017054</v>
      </c>
      <c r="M85" s="24">
        <f t="shared" si="13"/>
        <v>0.67966469445194821</v>
      </c>
      <c r="N85" s="24">
        <f t="shared" si="14"/>
        <v>0.46156192896105736</v>
      </c>
      <c r="O85" s="24">
        <f t="shared" si="15"/>
        <v>0.37519996821112533</v>
      </c>
      <c r="P85" s="24">
        <f t="shared" si="16"/>
        <v>-4.6917987454143432E-2</v>
      </c>
      <c r="Q85" s="24">
        <f t="shared" si="17"/>
        <v>0.43419284353820431</v>
      </c>
      <c r="R85" s="24">
        <f t="shared" si="18"/>
        <v>-3.9595189965732511E-2</v>
      </c>
      <c r="S85" s="24">
        <f t="shared" si="19"/>
        <v>-0.21016387515344487</v>
      </c>
      <c r="T85" s="24">
        <f t="shared" si="10"/>
        <v>0.16363478519649505</v>
      </c>
      <c r="U85">
        <f t="shared" si="11"/>
        <v>0.13072192326725815</v>
      </c>
      <c r="Y85">
        <v>68.756600000000006</v>
      </c>
      <c r="Z85">
        <v>12.4556</v>
      </c>
      <c r="AA85">
        <v>132.40700000000001</v>
      </c>
      <c r="AB85">
        <v>136.35939999999999</v>
      </c>
      <c r="AC85">
        <v>137.1499</v>
      </c>
      <c r="AD85">
        <v>27.9574</v>
      </c>
      <c r="AE85">
        <v>9.5466999999999995</v>
      </c>
      <c r="AH85">
        <v>0.16095663099255769</v>
      </c>
      <c r="AI85">
        <v>3.5709395578414578E-2</v>
      </c>
      <c r="AJ85">
        <v>4.0680426398479611E-3</v>
      </c>
      <c r="AK85">
        <v>1.2971961454352585</v>
      </c>
      <c r="AL85">
        <v>2.8828987839992171</v>
      </c>
      <c r="AM85">
        <v>0.76126858410382847</v>
      </c>
      <c r="AN85">
        <v>0.11154838071175285</v>
      </c>
      <c r="AO85">
        <v>0.75052085192298246</v>
      </c>
      <c r="AP85">
        <v>0.39850984452393728</v>
      </c>
    </row>
    <row r="86" spans="1:42" x14ac:dyDescent="0.2">
      <c r="A86" s="1">
        <v>83</v>
      </c>
      <c r="B86" s="24">
        <v>15.746600000000001</v>
      </c>
      <c r="C86" s="24">
        <v>35.4861</v>
      </c>
      <c r="D86" s="24">
        <v>9.7276000000000007</v>
      </c>
      <c r="E86" s="24">
        <v>5.2160000000000002</v>
      </c>
      <c r="F86" s="24">
        <v>7.3513000000000002</v>
      </c>
      <c r="G86" s="24">
        <v>11.881</v>
      </c>
      <c r="H86" s="24">
        <v>12.0181</v>
      </c>
      <c r="I86" s="24">
        <v>51.8093</v>
      </c>
      <c r="J86" s="24"/>
      <c r="K86" s="24"/>
      <c r="L86" s="24">
        <f t="shared" si="12"/>
        <v>-0.38632622783826431</v>
      </c>
      <c r="M86" s="24">
        <f t="shared" si="13"/>
        <v>0.62746008982512413</v>
      </c>
      <c r="N86" s="24">
        <f t="shared" si="14"/>
        <v>0.52448395579734097</v>
      </c>
      <c r="O86" s="24">
        <f t="shared" si="15"/>
        <v>0.1514636863615427</v>
      </c>
      <c r="P86" s="24">
        <f t="shared" si="16"/>
        <v>-8.5399081164875351E-2</v>
      </c>
      <c r="Q86" s="24">
        <f t="shared" si="17"/>
        <v>0.53158466352769806</v>
      </c>
      <c r="R86" s="24">
        <f t="shared" si="18"/>
        <v>-8.6067126383869944E-2</v>
      </c>
      <c r="S86" s="24">
        <f t="shared" si="19"/>
        <v>-0.15809541091340973</v>
      </c>
      <c r="T86" s="24">
        <f t="shared" si="10"/>
        <v>0.13988806865141079</v>
      </c>
      <c r="U86">
        <f t="shared" si="11"/>
        <v>0.13407796103410277</v>
      </c>
      <c r="Y86">
        <v>105.14230000000001</v>
      </c>
      <c r="Z86">
        <v>20.100100000000001</v>
      </c>
      <c r="AA86">
        <v>145.535</v>
      </c>
      <c r="AB86">
        <v>123.6673</v>
      </c>
      <c r="AC86">
        <v>145.90870000000001</v>
      </c>
      <c r="AD86">
        <v>28.4711</v>
      </c>
      <c r="AE86">
        <v>10.224</v>
      </c>
      <c r="AH86">
        <v>0.77532993753048862</v>
      </c>
      <c r="AI86">
        <v>0.67136568467722879</v>
      </c>
      <c r="AJ86">
        <v>0.10362022087646618</v>
      </c>
      <c r="AK86">
        <v>1.0833770526739321</v>
      </c>
      <c r="AL86">
        <v>3.1308722339929274</v>
      </c>
      <c r="AM86">
        <v>0.79363080919107332</v>
      </c>
      <c r="AN86">
        <v>0.19040827138141578</v>
      </c>
      <c r="AO86">
        <v>0.96408631576050463</v>
      </c>
      <c r="AP86">
        <v>0.38416701880162735</v>
      </c>
    </row>
    <row r="87" spans="1:42" x14ac:dyDescent="0.2">
      <c r="A87" s="1">
        <v>84</v>
      </c>
      <c r="B87" s="24">
        <v>15.5162</v>
      </c>
      <c r="C87" s="24">
        <v>42.515000000000001</v>
      </c>
      <c r="D87" s="24">
        <v>10.0753</v>
      </c>
      <c r="E87" s="24">
        <v>5.3501000000000003</v>
      </c>
      <c r="F87" s="24">
        <v>8.1775000000000002</v>
      </c>
      <c r="G87" s="24">
        <v>13.633800000000001</v>
      </c>
      <c r="H87" s="24">
        <v>11.3262</v>
      </c>
      <c r="I87" s="24">
        <v>44.539700000000003</v>
      </c>
      <c r="J87" s="24"/>
      <c r="K87" s="24"/>
      <c r="L87" s="24">
        <f t="shared" si="12"/>
        <v>-0.39530533679550367</v>
      </c>
      <c r="M87" s="24">
        <f t="shared" si="13"/>
        <v>0.94981882255066508</v>
      </c>
      <c r="N87" s="24">
        <f t="shared" si="14"/>
        <v>0.57897458775493948</v>
      </c>
      <c r="O87" s="24">
        <f t="shared" si="15"/>
        <v>0.18106707599748653</v>
      </c>
      <c r="P87" s="24">
        <f t="shared" si="16"/>
        <v>1.7391347622084784E-2</v>
      </c>
      <c r="Q87" s="24">
        <f t="shared" si="17"/>
        <v>0.7575388423200009</v>
      </c>
      <c r="R87" s="24">
        <f t="shared" si="18"/>
        <v>-0.13868360945981378</v>
      </c>
      <c r="S87" s="24">
        <f t="shared" si="19"/>
        <v>-0.27622689697525332</v>
      </c>
      <c r="T87" s="24">
        <f t="shared" si="10"/>
        <v>0.2093218541268258</v>
      </c>
      <c r="U87">
        <f t="shared" si="11"/>
        <v>0.17655411220618036</v>
      </c>
      <c r="Y87">
        <v>133.7226</v>
      </c>
      <c r="Z87">
        <v>19.1722</v>
      </c>
      <c r="AA87">
        <v>164.8724</v>
      </c>
      <c r="AB87">
        <v>110.1456</v>
      </c>
      <c r="AC87">
        <v>141.26499999999999</v>
      </c>
      <c r="AD87">
        <v>25.632999999999999</v>
      </c>
      <c r="AE87">
        <v>17.333300000000001</v>
      </c>
      <c r="AH87">
        <v>1.2579089015973066</v>
      </c>
      <c r="AI87">
        <v>0.59420884372559168</v>
      </c>
      <c r="AJ87">
        <v>0.25025948743898779</v>
      </c>
      <c r="AK87">
        <v>0.85558199696283377</v>
      </c>
      <c r="AL87">
        <v>2.9994028192630791</v>
      </c>
      <c r="AM87">
        <v>0.61483534292650377</v>
      </c>
      <c r="AN87">
        <v>1.0181635064882135</v>
      </c>
      <c r="AO87">
        <v>1.0843372712003594</v>
      </c>
      <c r="AP87">
        <v>0.34193618146969229</v>
      </c>
    </row>
    <row r="88" spans="1:42" x14ac:dyDescent="0.2">
      <c r="A88" s="1">
        <v>85</v>
      </c>
      <c r="B88" s="24">
        <v>16.9892</v>
      </c>
      <c r="C88" s="24">
        <v>34.192</v>
      </c>
      <c r="D88" s="24">
        <v>10.182700000000001</v>
      </c>
      <c r="E88" s="24">
        <v>6.0953999999999997</v>
      </c>
      <c r="F88" s="24">
        <v>7.1528</v>
      </c>
      <c r="G88" s="24">
        <v>12.8085</v>
      </c>
      <c r="H88" s="24">
        <v>12.4796</v>
      </c>
      <c r="I88" s="24">
        <v>37.547499999999999</v>
      </c>
      <c r="J88" s="24"/>
      <c r="K88" s="24"/>
      <c r="L88" s="24">
        <f t="shared" si="12"/>
        <v>-0.33789983551940361</v>
      </c>
      <c r="M88" s="24">
        <f t="shared" si="13"/>
        <v>0.56811020065041373</v>
      </c>
      <c r="N88" s="24">
        <f t="shared" si="14"/>
        <v>0.59580603403692423</v>
      </c>
      <c r="O88" s="24">
        <f t="shared" si="15"/>
        <v>0.3455965785751815</v>
      </c>
      <c r="P88" s="24">
        <f t="shared" si="16"/>
        <v>-0.11009515973448512</v>
      </c>
      <c r="Q88" s="24">
        <f t="shared" si="17"/>
        <v>0.65114907522889665</v>
      </c>
      <c r="R88" s="24">
        <f t="shared" si="18"/>
        <v>-5.0971726847017756E-2</v>
      </c>
      <c r="S88" s="24">
        <f t="shared" si="19"/>
        <v>-0.3898506144895077</v>
      </c>
      <c r="T88" s="24">
        <f t="shared" si="10"/>
        <v>0.15898056898762525</v>
      </c>
      <c r="U88">
        <f t="shared" si="11"/>
        <v>0.15235335072055847</v>
      </c>
      <c r="Y88">
        <v>123.86660000000001</v>
      </c>
      <c r="Z88">
        <v>22.902000000000001</v>
      </c>
      <c r="AA88">
        <v>175.946</v>
      </c>
      <c r="AB88">
        <v>97.102900000000005</v>
      </c>
      <c r="AC88">
        <v>133.94829999999999</v>
      </c>
      <c r="AD88">
        <v>23.4985</v>
      </c>
      <c r="AE88">
        <v>18.052900000000001</v>
      </c>
      <c r="AH88">
        <v>1.0914901351797897</v>
      </c>
      <c r="AI88">
        <v>0.90434957589653253</v>
      </c>
      <c r="AJ88">
        <v>0.33423275076325776</v>
      </c>
      <c r="AK88">
        <v>0.6358564762721558</v>
      </c>
      <c r="AL88">
        <v>2.7922571667114759</v>
      </c>
      <c r="AM88">
        <v>0.48036547831929344</v>
      </c>
      <c r="AN88">
        <v>1.101948501801796</v>
      </c>
      <c r="AO88">
        <v>1.0486428692777572</v>
      </c>
      <c r="AP88">
        <v>0.31127244107836671</v>
      </c>
    </row>
    <row r="89" spans="1:42" x14ac:dyDescent="0.2">
      <c r="A89" s="1">
        <v>86</v>
      </c>
      <c r="B89" s="24">
        <v>14.4573</v>
      </c>
      <c r="C89" s="24">
        <v>31.355</v>
      </c>
      <c r="D89" s="24">
        <v>7.4469000000000003</v>
      </c>
      <c r="E89" s="24">
        <v>6.423</v>
      </c>
      <c r="F89" s="24">
        <v>8.6458999999999993</v>
      </c>
      <c r="G89" s="24">
        <v>10.8225</v>
      </c>
      <c r="H89" s="24">
        <v>9.7811000000000003</v>
      </c>
      <c r="I89" s="24">
        <v>37.612499999999997</v>
      </c>
      <c r="J89" s="24"/>
      <c r="K89" s="24"/>
      <c r="L89" s="24">
        <f t="shared" si="12"/>
        <v>-0.43657260448135721</v>
      </c>
      <c r="M89" s="24">
        <f t="shared" si="13"/>
        <v>0.43799998073800078</v>
      </c>
      <c r="N89" s="24">
        <f t="shared" si="14"/>
        <v>0.16705863423940318</v>
      </c>
      <c r="O89" s="24">
        <f t="shared" si="15"/>
        <v>0.4179162686925208</v>
      </c>
      <c r="P89" s="24">
        <f t="shared" si="16"/>
        <v>7.566662823672049E-2</v>
      </c>
      <c r="Q89" s="24">
        <f t="shared" si="17"/>
        <v>0.39513298720886386</v>
      </c>
      <c r="R89" s="24">
        <f t="shared" si="18"/>
        <v>-0.25618285501645605</v>
      </c>
      <c r="S89" s="24">
        <f t="shared" si="19"/>
        <v>-0.38879436014346125</v>
      </c>
      <c r="T89" s="24">
        <f t="shared" si="10"/>
        <v>5.1528084934279336E-2</v>
      </c>
      <c r="U89">
        <f t="shared" si="11"/>
        <v>0.1297254858908834</v>
      </c>
      <c r="Y89">
        <v>126.51909999999999</v>
      </c>
      <c r="Z89">
        <v>21.348800000000001</v>
      </c>
      <c r="AA89">
        <v>178.03479999999999</v>
      </c>
      <c r="AB89">
        <v>83.609899999999996</v>
      </c>
      <c r="AC89">
        <v>110.3596</v>
      </c>
      <c r="AD89">
        <v>19.505299999999998</v>
      </c>
      <c r="AE89">
        <v>16.400400000000001</v>
      </c>
      <c r="AH89">
        <v>1.1362776532319878</v>
      </c>
      <c r="AI89">
        <v>0.77519772185398195</v>
      </c>
      <c r="AJ89">
        <v>0.35007252756860874</v>
      </c>
      <c r="AK89">
        <v>0.40854491879714511</v>
      </c>
      <c r="AL89">
        <v>2.1244292313930959</v>
      </c>
      <c r="AM89">
        <v>0.22880067937363288</v>
      </c>
      <c r="AN89">
        <v>0.90954340903401532</v>
      </c>
      <c r="AO89">
        <v>0.84755230589320951</v>
      </c>
      <c r="AP89">
        <v>0.24620559947103618</v>
      </c>
    </row>
    <row r="90" spans="1:42" x14ac:dyDescent="0.2">
      <c r="A90" s="1">
        <v>87</v>
      </c>
      <c r="B90" s="24">
        <v>14.028700000000001</v>
      </c>
      <c r="C90" s="24">
        <v>30.104199999999999</v>
      </c>
      <c r="D90" s="24">
        <v>8.7977000000000007</v>
      </c>
      <c r="E90" s="24">
        <v>5.6058000000000003</v>
      </c>
      <c r="F90" s="24">
        <v>6.4748000000000001</v>
      </c>
      <c r="G90" s="24">
        <v>13.641299999999999</v>
      </c>
      <c r="H90" s="24">
        <v>13.473000000000001</v>
      </c>
      <c r="I90" s="24">
        <v>34.9497</v>
      </c>
      <c r="J90" s="24"/>
      <c r="K90" s="24"/>
      <c r="L90" s="24">
        <f t="shared" si="12"/>
        <v>-0.4532759295641382</v>
      </c>
      <c r="M90" s="24">
        <f t="shared" si="13"/>
        <v>0.38063591198000063</v>
      </c>
      <c r="N90" s="24">
        <f t="shared" si="14"/>
        <v>0.37875246699270809</v>
      </c>
      <c r="O90" s="24">
        <f t="shared" si="15"/>
        <v>0.23751440433388346</v>
      </c>
      <c r="P90" s="24">
        <f t="shared" si="16"/>
        <v>-0.19444750870272401</v>
      </c>
      <c r="Q90" s="24">
        <f t="shared" si="17"/>
        <v>0.7585056704469646</v>
      </c>
      <c r="R90" s="24">
        <f t="shared" si="18"/>
        <v>2.4572736641409253E-2</v>
      </c>
      <c r="S90" s="24">
        <f t="shared" si="19"/>
        <v>-0.43206503818427189</v>
      </c>
      <c r="T90" s="24">
        <f t="shared" si="10"/>
        <v>8.7524089242978997E-2</v>
      </c>
      <c r="U90">
        <f t="shared" si="11"/>
        <v>0.15173698238445352</v>
      </c>
      <c r="Y90">
        <v>115.0013</v>
      </c>
      <c r="Z90">
        <v>16.156600000000001</v>
      </c>
      <c r="AA90">
        <v>158.12540000000001</v>
      </c>
      <c r="AB90">
        <v>77.484300000000005</v>
      </c>
      <c r="AC90">
        <v>85.696399999999997</v>
      </c>
      <c r="AD90">
        <v>21.655799999999999</v>
      </c>
      <c r="AE90">
        <v>16.705500000000001</v>
      </c>
      <c r="AH90">
        <v>0.94179935901083556</v>
      </c>
      <c r="AI90">
        <v>0.34345534704086622</v>
      </c>
      <c r="AJ90">
        <v>0.19909567371546077</v>
      </c>
      <c r="AK90">
        <v>0.30534921165500312</v>
      </c>
      <c r="AL90">
        <v>1.4261807507924578</v>
      </c>
      <c r="AM90">
        <v>0.36427851673029998</v>
      </c>
      <c r="AN90">
        <v>0.94506703614654164</v>
      </c>
      <c r="AO90">
        <v>0.64646084215592359</v>
      </c>
      <c r="AP90">
        <v>0.17404744617222442</v>
      </c>
    </row>
    <row r="91" spans="1:42" x14ac:dyDescent="0.2">
      <c r="A91" s="1">
        <v>88</v>
      </c>
      <c r="B91" s="24">
        <v>13.104100000000001</v>
      </c>
      <c r="C91" s="24">
        <v>24.4985</v>
      </c>
      <c r="D91" s="24">
        <v>6.8596000000000004</v>
      </c>
      <c r="E91" s="24">
        <v>6.5652999999999997</v>
      </c>
      <c r="F91" s="24">
        <v>7.5883000000000003</v>
      </c>
      <c r="G91" s="24">
        <v>9.3233999999999995</v>
      </c>
      <c r="H91" s="24">
        <v>11.6227</v>
      </c>
      <c r="I91" s="24">
        <v>34.407499999999999</v>
      </c>
      <c r="J91" s="24"/>
      <c r="K91" s="24"/>
      <c r="L91" s="24">
        <f t="shared" si="12"/>
        <v>-0.48930928087430936</v>
      </c>
      <c r="M91" s="24">
        <f t="shared" si="13"/>
        <v>0.12354784015659101</v>
      </c>
      <c r="N91" s="24">
        <f t="shared" si="14"/>
        <v>7.5018518770039899E-2</v>
      </c>
      <c r="O91" s="24">
        <f t="shared" si="15"/>
        <v>0.44932985814214638</v>
      </c>
      <c r="P91" s="24">
        <f t="shared" si="16"/>
        <v>-5.591308307420776E-2</v>
      </c>
      <c r="Q91" s="24">
        <f t="shared" si="17"/>
        <v>0.20188338119132557</v>
      </c>
      <c r="R91" s="24">
        <f t="shared" si="18"/>
        <v>-0.11613586089496722</v>
      </c>
      <c r="S91" s="24">
        <f t="shared" si="19"/>
        <v>-0.44087582443698614</v>
      </c>
      <c r="T91" s="24">
        <f t="shared" si="10"/>
        <v>-3.1556806377545946E-2</v>
      </c>
      <c r="U91">
        <f t="shared" si="11"/>
        <v>0.11228060255151073</v>
      </c>
      <c r="Y91">
        <v>109.52209999999999</v>
      </c>
      <c r="Z91">
        <v>13.3477</v>
      </c>
      <c r="AA91">
        <v>170.48500000000001</v>
      </c>
      <c r="AB91">
        <v>76.963899999999995</v>
      </c>
      <c r="AC91">
        <v>70.400199999999998</v>
      </c>
      <c r="AD91">
        <v>17.365500000000001</v>
      </c>
      <c r="AE91">
        <v>18.7698</v>
      </c>
      <c r="AH91">
        <v>0.84928295225811024</v>
      </c>
      <c r="AI91">
        <v>0.1098893910660268</v>
      </c>
      <c r="AJ91">
        <v>0.29282092524907655</v>
      </c>
      <c r="AK91">
        <v>0.29658222621736896</v>
      </c>
      <c r="AL91">
        <v>0.9931246830898286</v>
      </c>
      <c r="AM91">
        <v>9.3996923793165169E-2</v>
      </c>
      <c r="AN91">
        <v>1.1854191287338516</v>
      </c>
      <c r="AO91">
        <v>0.54587374720106119</v>
      </c>
      <c r="AP91">
        <v>0.17054296036528849</v>
      </c>
    </row>
    <row r="92" spans="1:42" x14ac:dyDescent="0.2">
      <c r="A92" s="1">
        <v>89</v>
      </c>
      <c r="B92" s="24">
        <v>14.164400000000001</v>
      </c>
      <c r="C92" s="24">
        <v>25.458200000000001</v>
      </c>
      <c r="D92" s="24">
        <v>5.7398999999999996</v>
      </c>
      <c r="E92" s="24">
        <v>4.2016</v>
      </c>
      <c r="F92" s="24">
        <v>6.2708000000000004</v>
      </c>
      <c r="G92" s="24">
        <v>9.6235999999999997</v>
      </c>
      <c r="H92" s="24">
        <v>12.375</v>
      </c>
      <c r="I92" s="24">
        <v>34.064999999999998</v>
      </c>
      <c r="J92" s="24"/>
      <c r="K92" s="24"/>
      <c r="L92" s="24">
        <f t="shared" si="12"/>
        <v>-0.44798745263055589</v>
      </c>
      <c r="M92" s="24">
        <f t="shared" si="13"/>
        <v>0.16756150883827692</v>
      </c>
      <c r="N92" s="24">
        <f t="shared" si="14"/>
        <v>-0.10045792817538177</v>
      </c>
      <c r="O92" s="24">
        <f t="shared" si="15"/>
        <v>-7.2471275955395403E-2</v>
      </c>
      <c r="P92" s="24">
        <f t="shared" si="16"/>
        <v>-0.21982786148962771</v>
      </c>
      <c r="Q92" s="24">
        <f t="shared" si="17"/>
        <v>0.24058228835326609</v>
      </c>
      <c r="R92" s="24">
        <f t="shared" si="18"/>
        <v>-5.8926177099574054E-2</v>
      </c>
      <c r="S92" s="24">
        <f t="shared" si="19"/>
        <v>-0.44644147233730824</v>
      </c>
      <c r="T92" s="24">
        <f t="shared" si="10"/>
        <v>-0.1172460463120375</v>
      </c>
      <c r="U92">
        <f t="shared" si="11"/>
        <v>8.8954926773810478E-2</v>
      </c>
      <c r="Y92">
        <v>100.0187</v>
      </c>
      <c r="Z92">
        <v>11.434100000000001</v>
      </c>
      <c r="AA92">
        <v>127.801</v>
      </c>
      <c r="AB92">
        <v>70.319299999999998</v>
      </c>
      <c r="AC92">
        <v>64.948800000000006</v>
      </c>
      <c r="AD92">
        <v>18.124600000000001</v>
      </c>
      <c r="AE92">
        <v>16.0229</v>
      </c>
      <c r="AH92">
        <v>0.68881784422521353</v>
      </c>
      <c r="AI92">
        <v>-4.9230482675812447E-2</v>
      </c>
      <c r="AJ92">
        <v>-3.0860151522085683E-2</v>
      </c>
      <c r="AK92">
        <v>0.18464311891740201</v>
      </c>
      <c r="AL92">
        <v>0.83878819118503467</v>
      </c>
      <c r="AM92">
        <v>0.14181893092520234</v>
      </c>
      <c r="AN92">
        <v>0.86559005198721506</v>
      </c>
      <c r="AO92">
        <v>0.37708107186316703</v>
      </c>
      <c r="AP92">
        <v>0.15349364240752392</v>
      </c>
    </row>
    <row r="93" spans="1:42" x14ac:dyDescent="0.2">
      <c r="A93" s="1">
        <v>90</v>
      </c>
      <c r="B93" s="24">
        <v>11.821999999999999</v>
      </c>
      <c r="C93" s="24">
        <v>26.8431</v>
      </c>
      <c r="D93" s="24">
        <v>5.7595000000000001</v>
      </c>
      <c r="E93" s="24">
        <v>4.4661999999999997</v>
      </c>
      <c r="F93" s="24">
        <v>6.9790000000000001</v>
      </c>
      <c r="G93" s="24">
        <v>8.7387999999999995</v>
      </c>
      <c r="H93" s="24">
        <v>12.7951</v>
      </c>
      <c r="I93" s="24">
        <v>39.578699999999998</v>
      </c>
      <c r="J93" s="24"/>
      <c r="K93" s="24"/>
      <c r="L93" s="24">
        <f t="shared" si="12"/>
        <v>-0.53927506036248851</v>
      </c>
      <c r="M93" s="24">
        <f t="shared" si="13"/>
        <v>0.23107565884063874</v>
      </c>
      <c r="N93" s="24">
        <f t="shared" si="14"/>
        <v>-9.7386267587607947E-2</v>
      </c>
      <c r="O93" s="24">
        <f t="shared" si="15"/>
        <v>-1.4059218552929166E-2</v>
      </c>
      <c r="P93" s="24">
        <f t="shared" si="16"/>
        <v>-0.13171822500097469</v>
      </c>
      <c r="Q93" s="24">
        <f t="shared" si="17"/>
        <v>0.12652235145491514</v>
      </c>
      <c r="R93" s="24">
        <f t="shared" si="18"/>
        <v>-2.6979097261152343E-2</v>
      </c>
      <c r="S93" s="24">
        <f t="shared" si="19"/>
        <v>-0.35684347867889687</v>
      </c>
      <c r="T93" s="24">
        <f t="shared" si="10"/>
        <v>-0.10108291714356196</v>
      </c>
      <c r="U93">
        <f t="shared" si="11"/>
        <v>8.7991069418224682E-2</v>
      </c>
      <c r="Y93">
        <v>100.215</v>
      </c>
      <c r="Z93">
        <v>9.0958000000000006</v>
      </c>
      <c r="AA93">
        <v>139.369</v>
      </c>
      <c r="AB93">
        <v>65.647300000000001</v>
      </c>
      <c r="AC93">
        <v>58.110300000000002</v>
      </c>
      <c r="AD93">
        <v>18.529599999999999</v>
      </c>
      <c r="AE93">
        <v>16.335100000000001</v>
      </c>
      <c r="AH93">
        <v>0.69213237383639048</v>
      </c>
      <c r="AI93">
        <v>-0.24366505665707444</v>
      </c>
      <c r="AJ93">
        <v>5.6862243194641969E-2</v>
      </c>
      <c r="AK93">
        <v>0.10593567086854346</v>
      </c>
      <c r="AL93">
        <v>0.64518102607314864</v>
      </c>
      <c r="AM93">
        <v>0.16733324114582537</v>
      </c>
      <c r="AN93">
        <v>0.90194035151042307</v>
      </c>
      <c r="AO93">
        <v>0.33224569285312838</v>
      </c>
      <c r="AP93">
        <v>0.15720176060410798</v>
      </c>
    </row>
    <row r="94" spans="1:42" x14ac:dyDescent="0.2">
      <c r="A94" s="1">
        <v>91</v>
      </c>
      <c r="B94" s="24">
        <v>11.8026</v>
      </c>
      <c r="C94" s="24">
        <v>29.831800000000001</v>
      </c>
      <c r="D94" s="24">
        <v>6.0195999999999996</v>
      </c>
      <c r="E94" s="24">
        <v>5.1638000000000002</v>
      </c>
      <c r="F94" s="24">
        <v>8.0237999999999996</v>
      </c>
      <c r="G94" s="24">
        <v>8.0427999999999997</v>
      </c>
      <c r="H94" s="24">
        <v>12.472099999999999</v>
      </c>
      <c r="I94" s="24">
        <v>38.563899999999997</v>
      </c>
      <c r="J94" s="24"/>
      <c r="K94" s="24"/>
      <c r="L94" s="24">
        <f t="shared" si="12"/>
        <v>-0.54003111380767266</v>
      </c>
      <c r="M94" s="24">
        <f t="shared" si="13"/>
        <v>0.36814312949704647</v>
      </c>
      <c r="N94" s="24">
        <f t="shared" si="14"/>
        <v>-5.6624077848835004E-2</v>
      </c>
      <c r="O94" s="24">
        <f t="shared" si="15"/>
        <v>0.13994021925493369</v>
      </c>
      <c r="P94" s="24">
        <f t="shared" si="16"/>
        <v>-1.7310064139305094E-3</v>
      </c>
      <c r="Q94" s="24">
        <f t="shared" si="17"/>
        <v>3.6800701272668081E-2</v>
      </c>
      <c r="R94" s="24">
        <f t="shared" si="18"/>
        <v>-5.1542074618472579E-2</v>
      </c>
      <c r="S94" s="24">
        <f t="shared" si="19"/>
        <v>-0.3733340465307125</v>
      </c>
      <c r="T94" s="24">
        <f t="shared" si="10"/>
        <v>-5.9797283649371875E-2</v>
      </c>
      <c r="U94">
        <f t="shared" si="11"/>
        <v>0.10042223195189175</v>
      </c>
      <c r="Y94">
        <v>98.268100000000004</v>
      </c>
      <c r="Z94">
        <v>9.8562999999999992</v>
      </c>
      <c r="AA94">
        <v>116.24809999999999</v>
      </c>
      <c r="AB94">
        <v>64.334699999999998</v>
      </c>
      <c r="AC94">
        <v>49.941400000000002</v>
      </c>
      <c r="AD94">
        <v>15.5342</v>
      </c>
      <c r="AE94">
        <v>15.052</v>
      </c>
      <c r="AH94">
        <v>0.65925892656181007</v>
      </c>
      <c r="AI94">
        <v>-0.18042787857353107</v>
      </c>
      <c r="AJ94">
        <v>-0.11846804000089653</v>
      </c>
      <c r="AK94">
        <v>8.3822786384611089E-2</v>
      </c>
      <c r="AL94">
        <v>0.41390844128372323</v>
      </c>
      <c r="AM94">
        <v>-2.1371857211840387E-2</v>
      </c>
      <c r="AN94">
        <v>0.75254551064486208</v>
      </c>
      <c r="AO94">
        <v>0.22703826986981981</v>
      </c>
      <c r="AP94">
        <v>0.14355308918213947</v>
      </c>
    </row>
    <row r="95" spans="1:42" x14ac:dyDescent="0.2">
      <c r="A95" s="1">
        <v>92</v>
      </c>
      <c r="B95" s="24">
        <v>10.8866</v>
      </c>
      <c r="C95" s="24">
        <v>23.371500000000001</v>
      </c>
      <c r="D95" s="24">
        <v>6.0629999999999997</v>
      </c>
      <c r="E95" s="24">
        <v>5.1584000000000003</v>
      </c>
      <c r="F95" s="24">
        <v>7.2827000000000002</v>
      </c>
      <c r="G95" s="24">
        <v>9.2918000000000003</v>
      </c>
      <c r="H95" s="24">
        <v>14.932600000000001</v>
      </c>
      <c r="I95" s="24">
        <v>38.163400000000003</v>
      </c>
      <c r="J95" s="24"/>
      <c r="K95" s="24"/>
      <c r="L95" s="24">
        <f t="shared" si="12"/>
        <v>-0.57572930740503026</v>
      </c>
      <c r="M95" s="24">
        <f t="shared" si="13"/>
        <v>7.1861475038054082E-2</v>
      </c>
      <c r="N95" s="24">
        <f t="shared" si="14"/>
        <v>-4.9822543690193122E-2</v>
      </c>
      <c r="O95" s="24">
        <f t="shared" si="15"/>
        <v>0.13874813645080175</v>
      </c>
      <c r="P95" s="24">
        <f t="shared" si="16"/>
        <v>-9.3933846856941991E-2</v>
      </c>
      <c r="Q95" s="24">
        <f t="shared" si="17"/>
        <v>0.19780981201638459</v>
      </c>
      <c r="R95" s="24">
        <f t="shared" si="18"/>
        <v>0.13557001760346676</v>
      </c>
      <c r="S95" s="24">
        <f t="shared" si="19"/>
        <v>-0.37984219830904525</v>
      </c>
      <c r="T95" s="24">
        <f t="shared" si="10"/>
        <v>-6.9417306894062919E-2</v>
      </c>
      <c r="U95">
        <f t="shared" si="11"/>
        <v>9.7323388840395056E-2</v>
      </c>
      <c r="Y95">
        <v>87.562399999999997</v>
      </c>
      <c r="Z95">
        <v>11.9193</v>
      </c>
      <c r="AA95">
        <v>150.4913</v>
      </c>
      <c r="AB95">
        <v>61.040100000000002</v>
      </c>
      <c r="AC95">
        <v>42.357399999999998</v>
      </c>
      <c r="AD95">
        <v>13.392099999999999</v>
      </c>
      <c r="AE95">
        <v>15.8139</v>
      </c>
      <c r="AH95">
        <v>0.47849295784874063</v>
      </c>
      <c r="AI95">
        <v>-8.8850799064038519E-3</v>
      </c>
      <c r="AJ95">
        <v>0.14120480809418032</v>
      </c>
      <c r="AK95">
        <v>2.831988434228035E-2</v>
      </c>
      <c r="AL95">
        <v>0.19919516494994483</v>
      </c>
      <c r="AM95">
        <v>-0.15632050887504273</v>
      </c>
      <c r="AN95">
        <v>0.84125561060236409</v>
      </c>
      <c r="AO95">
        <v>0.21760897672229482</v>
      </c>
      <c r="AP95">
        <v>0.12818563727836366</v>
      </c>
    </row>
    <row r="96" spans="1:42" x14ac:dyDescent="0.2">
      <c r="A96" s="1">
        <v>93</v>
      </c>
      <c r="B96" s="24">
        <v>13.798999999999999</v>
      </c>
      <c r="C96" s="24">
        <v>26.890599999999999</v>
      </c>
      <c r="D96" s="24">
        <v>6.484</v>
      </c>
      <c r="E96" s="24">
        <v>5.3095999999999997</v>
      </c>
      <c r="F96" s="24">
        <v>8.9514999999999993</v>
      </c>
      <c r="G96" s="24">
        <v>8.5762</v>
      </c>
      <c r="H96" s="24">
        <v>13.756500000000001</v>
      </c>
      <c r="I96" s="24">
        <v>37.120100000000001</v>
      </c>
      <c r="J96" s="24"/>
      <c r="K96" s="24"/>
      <c r="L96" s="24">
        <f t="shared" si="12"/>
        <v>-0.46222775824242762</v>
      </c>
      <c r="M96" s="24">
        <f t="shared" si="13"/>
        <v>0.23325409925157969</v>
      </c>
      <c r="N96" s="24">
        <f t="shared" si="14"/>
        <v>1.6155471996171546E-2</v>
      </c>
      <c r="O96" s="24">
        <f t="shared" si="15"/>
        <v>0.17212645496649664</v>
      </c>
      <c r="P96" s="24">
        <f t="shared" si="16"/>
        <v>0.11368739201945473</v>
      </c>
      <c r="Q96" s="24">
        <f t="shared" si="17"/>
        <v>0.10556151766233854</v>
      </c>
      <c r="R96" s="24">
        <f t="shared" si="18"/>
        <v>4.6131882402400834E-2</v>
      </c>
      <c r="S96" s="24">
        <f t="shared" si="19"/>
        <v>-0.3967958930664352</v>
      </c>
      <c r="T96" s="24">
        <f t="shared" si="10"/>
        <v>-2.1513354126302606E-2</v>
      </c>
      <c r="U96">
        <f t="shared" si="11"/>
        <v>9.2378403115341401E-2</v>
      </c>
      <c r="Y96">
        <v>88.151700000000005</v>
      </c>
      <c r="Z96">
        <v>11.1601</v>
      </c>
      <c r="AA96">
        <v>135.56890000000001</v>
      </c>
      <c r="AB96">
        <v>56.193100000000001</v>
      </c>
      <c r="AC96">
        <v>36.816299999999998</v>
      </c>
      <c r="AD96">
        <v>18.580500000000001</v>
      </c>
      <c r="AE96">
        <v>15.520300000000001</v>
      </c>
      <c r="AH96">
        <v>0.48844330069064856</v>
      </c>
      <c r="AI96">
        <v>-7.2014160249633585E-2</v>
      </c>
      <c r="AJ96">
        <v>2.8045345531862265E-2</v>
      </c>
      <c r="AK96">
        <v>-5.3335723682723442E-2</v>
      </c>
      <c r="AL96">
        <v>4.231914497458894E-2</v>
      </c>
      <c r="AM96">
        <v>0.1705398544550347</v>
      </c>
      <c r="AN96">
        <v>0.80707095992967404</v>
      </c>
      <c r="AO96">
        <v>0.20158124594992163</v>
      </c>
      <c r="AP96">
        <v>0.12394194430232122</v>
      </c>
    </row>
    <row r="97" spans="1:42" x14ac:dyDescent="0.2">
      <c r="A97" s="1">
        <v>94</v>
      </c>
      <c r="B97" s="24">
        <v>12.031599999999999</v>
      </c>
      <c r="C97" s="24">
        <v>19.020600000000002</v>
      </c>
      <c r="D97" s="24">
        <v>7.13</v>
      </c>
      <c r="E97" s="24">
        <v>4.7668999999999997</v>
      </c>
      <c r="F97" s="24">
        <v>8.2946000000000009</v>
      </c>
      <c r="G97" s="24">
        <v>8.0343999999999998</v>
      </c>
      <c r="H97" s="24">
        <v>11.7105</v>
      </c>
      <c r="I97" s="24">
        <v>37.752099999999999</v>
      </c>
      <c r="J97" s="24"/>
      <c r="K97" s="24"/>
      <c r="L97" s="24">
        <f t="shared" si="12"/>
        <v>-0.53110656540833334</v>
      </c>
      <c r="M97" s="24">
        <f t="shared" si="13"/>
        <v>-0.1276790804138026</v>
      </c>
      <c r="N97" s="24">
        <f t="shared" si="14"/>
        <v>0.11739489749116333</v>
      </c>
      <c r="O97" s="24">
        <f t="shared" si="15"/>
        <v>5.232213315123415E-2</v>
      </c>
      <c r="P97" s="24">
        <f t="shared" si="16"/>
        <v>3.1960167775743821E-2</v>
      </c>
      <c r="Q97" s="24">
        <f t="shared" si="17"/>
        <v>3.5717853770468551E-2</v>
      </c>
      <c r="R97" s="24">
        <f t="shared" si="18"/>
        <v>-0.10945898965046967</v>
      </c>
      <c r="S97" s="24">
        <f t="shared" si="19"/>
        <v>-0.38652585080949053</v>
      </c>
      <c r="T97" s="24">
        <f t="shared" si="10"/>
        <v>-0.11467192926168578</v>
      </c>
      <c r="U97">
        <f t="shared" si="11"/>
        <v>8.1654630833419659E-2</v>
      </c>
      <c r="Y97">
        <v>80.731099999999998</v>
      </c>
      <c r="Z97">
        <v>8.0907</v>
      </c>
      <c r="AA97">
        <v>131.6198</v>
      </c>
      <c r="AB97">
        <v>50.002699999999997</v>
      </c>
      <c r="AC97">
        <v>32.488399999999999</v>
      </c>
      <c r="AD97">
        <v>15.228</v>
      </c>
      <c r="AE97">
        <v>15.7866</v>
      </c>
      <c r="AH97">
        <v>0.36314631427853128</v>
      </c>
      <c r="AI97">
        <v>-0.32724124034118962</v>
      </c>
      <c r="AJ97">
        <v>-1.9014481209584995E-3</v>
      </c>
      <c r="AK97">
        <v>-0.15762309234746114</v>
      </c>
      <c r="AL97">
        <v>-8.0209545511297026E-2</v>
      </c>
      <c r="AM97">
        <v>-4.0661935704568365E-2</v>
      </c>
      <c r="AN97">
        <v>0.83807699696692661</v>
      </c>
      <c r="AO97">
        <v>8.4798007031426176E-2</v>
      </c>
      <c r="AP97">
        <v>0.14831881946994288</v>
      </c>
    </row>
    <row r="98" spans="1:42" x14ac:dyDescent="0.2">
      <c r="A98" s="1">
        <v>95</v>
      </c>
      <c r="B98" s="24">
        <v>13.1228</v>
      </c>
      <c r="C98" s="24">
        <v>22.841100000000001</v>
      </c>
      <c r="D98" s="24">
        <v>4.7544000000000004</v>
      </c>
      <c r="E98" s="24">
        <v>5.7201000000000004</v>
      </c>
      <c r="F98" s="24">
        <v>6.9249999999999998</v>
      </c>
      <c r="G98" s="24">
        <v>7.9191000000000003</v>
      </c>
      <c r="H98" s="24">
        <v>12.6083</v>
      </c>
      <c r="I98" s="24">
        <v>36.880400000000002</v>
      </c>
      <c r="J98" s="24"/>
      <c r="K98" s="24"/>
      <c r="L98" s="24">
        <f t="shared" si="12"/>
        <v>-0.48858050770807515</v>
      </c>
      <c r="M98" s="24">
        <f t="shared" si="13"/>
        <v>4.7536321480936054E-2</v>
      </c>
      <c r="N98" s="24">
        <f t="shared" si="14"/>
        <v>-0.25490290313716868</v>
      </c>
      <c r="O98" s="24">
        <f t="shared" si="15"/>
        <v>0.26274682368801006</v>
      </c>
      <c r="P98" s="24">
        <f t="shared" si="16"/>
        <v>-0.13843655367986099</v>
      </c>
      <c r="Q98" s="24">
        <f t="shared" si="17"/>
        <v>2.0854482698610725E-2</v>
      </c>
      <c r="R98" s="24">
        <f t="shared" si="18"/>
        <v>-4.1184559088853309E-2</v>
      </c>
      <c r="S98" s="24">
        <f t="shared" si="19"/>
        <v>-0.40069103409331752</v>
      </c>
      <c r="T98" s="24">
        <f t="shared" si="10"/>
        <v>-0.12408224122996486</v>
      </c>
      <c r="U98">
        <f t="shared" si="11"/>
        <v>8.7999577779263469E-2</v>
      </c>
      <c r="Y98">
        <v>80.024199999999993</v>
      </c>
      <c r="Z98">
        <v>10.170299999999999</v>
      </c>
      <c r="AA98">
        <v>119.917</v>
      </c>
      <c r="AB98">
        <v>59.279899999999998</v>
      </c>
      <c r="AC98">
        <v>33.781399999999998</v>
      </c>
      <c r="AD98">
        <v>14.7774</v>
      </c>
      <c r="AE98">
        <v>14.0723</v>
      </c>
      <c r="AH98">
        <v>0.35121029297368717</v>
      </c>
      <c r="AI98">
        <v>-0.15431811668236387</v>
      </c>
      <c r="AJ98">
        <v>-9.0646057464917718E-2</v>
      </c>
      <c r="AK98">
        <v>-1.3335510292096465E-3</v>
      </c>
      <c r="AL98">
        <v>-4.3602970313568225E-2</v>
      </c>
      <c r="AM98">
        <v>-6.9048968261143179E-2</v>
      </c>
      <c r="AN98">
        <v>0.6384763612441996</v>
      </c>
      <c r="AO98">
        <v>9.0105284352383436E-2</v>
      </c>
      <c r="AP98">
        <v>0.11050420635685972</v>
      </c>
    </row>
    <row r="99" spans="1:42" x14ac:dyDescent="0.2">
      <c r="A99" s="1">
        <v>96</v>
      </c>
      <c r="B99" s="24">
        <v>11.9411</v>
      </c>
      <c r="C99" s="24">
        <v>24.177499999999998</v>
      </c>
      <c r="D99" s="24">
        <v>6.0340999999999996</v>
      </c>
      <c r="E99" s="24">
        <v>5.3239999999999998</v>
      </c>
      <c r="F99" s="24">
        <v>7.4985999999999997</v>
      </c>
      <c r="G99" s="24">
        <v>8.2454000000000001</v>
      </c>
      <c r="H99" s="24">
        <v>11.9382</v>
      </c>
      <c r="I99" s="24">
        <v>36.830500000000001</v>
      </c>
      <c r="J99" s="24"/>
      <c r="K99" s="24"/>
      <c r="L99" s="24">
        <f t="shared" si="12"/>
        <v>-0.53463351575829055</v>
      </c>
      <c r="M99" s="24">
        <f t="shared" si="13"/>
        <v>0.1088261691689686</v>
      </c>
      <c r="N99" s="24">
        <f t="shared" si="14"/>
        <v>-5.4351675883390148E-2</v>
      </c>
      <c r="O99" s="24">
        <f t="shared" si="15"/>
        <v>0.17530534244418192</v>
      </c>
      <c r="P99" s="24">
        <f t="shared" si="16"/>
        <v>-6.7072973490802268E-2</v>
      </c>
      <c r="Q99" s="24">
        <f t="shared" si="17"/>
        <v>6.2917951742385458E-2</v>
      </c>
      <c r="R99" s="24">
        <f t="shared" si="18"/>
        <v>-9.2143231309101806E-2</v>
      </c>
      <c r="S99" s="24">
        <f t="shared" si="19"/>
        <v>-0.40150191242974403</v>
      </c>
      <c r="T99" s="24">
        <f t="shared" si="10"/>
        <v>-0.1003317306894741</v>
      </c>
      <c r="U99">
        <f t="shared" si="11"/>
        <v>8.7523686870315129E-2</v>
      </c>
      <c r="Y99">
        <v>74.813500000000005</v>
      </c>
      <c r="Z99">
        <v>10.065899999999999</v>
      </c>
      <c r="AA99">
        <v>116.03440000000001</v>
      </c>
      <c r="AB99">
        <v>58.752200000000002</v>
      </c>
      <c r="AC99">
        <v>35.044899999999998</v>
      </c>
      <c r="AD99">
        <v>13.4757</v>
      </c>
      <c r="AE99">
        <v>16.8245</v>
      </c>
      <c r="AH99">
        <v>0.26322751434424785</v>
      </c>
      <c r="AI99">
        <v>-0.16299919675063729</v>
      </c>
      <c r="AJ99">
        <v>-0.12008856867923018</v>
      </c>
      <c r="AK99">
        <v>-1.022351685441991E-2</v>
      </c>
      <c r="AL99">
        <v>-7.8315799328022642E-3</v>
      </c>
      <c r="AM99">
        <v>-0.15105385125913134</v>
      </c>
      <c r="AN99">
        <v>0.95892253148049977</v>
      </c>
      <c r="AO99">
        <v>0.10999333319264666</v>
      </c>
      <c r="AP99">
        <v>0.15182262007976319</v>
      </c>
    </row>
    <row r="100" spans="1:42" x14ac:dyDescent="0.2">
      <c r="A100" s="1">
        <v>97</v>
      </c>
      <c r="B100" s="24">
        <v>14.2821</v>
      </c>
      <c r="C100" s="24">
        <v>24.074300000000001</v>
      </c>
      <c r="D100" s="24">
        <v>5.4819000000000004</v>
      </c>
      <c r="E100" s="24">
        <v>5.6616</v>
      </c>
      <c r="F100" s="24">
        <v>6.8536000000000001</v>
      </c>
      <c r="G100" s="24">
        <v>8.9200999999999997</v>
      </c>
      <c r="H100" s="24">
        <v>11.824299999999999</v>
      </c>
      <c r="I100" s="24">
        <v>36.695300000000003</v>
      </c>
      <c r="J100" s="24"/>
      <c r="K100" s="24"/>
      <c r="L100" s="24">
        <f t="shared" si="12"/>
        <v>-0.44340046858425791</v>
      </c>
      <c r="M100" s="24">
        <f t="shared" si="13"/>
        <v>0.10409322073930323</v>
      </c>
      <c r="N100" s="24">
        <f t="shared" si="14"/>
        <v>-0.14089101142260746</v>
      </c>
      <c r="O100" s="24">
        <f t="shared" si="15"/>
        <v>0.2498325933099137</v>
      </c>
      <c r="P100" s="24">
        <f t="shared" si="16"/>
        <v>-0.14731967715527725</v>
      </c>
      <c r="Q100" s="24">
        <f t="shared" si="17"/>
        <v>0.14989381004405514</v>
      </c>
      <c r="R100" s="24">
        <f t="shared" si="18"/>
        <v>-0.10080491279826216</v>
      </c>
      <c r="S100" s="24">
        <f t="shared" si="19"/>
        <v>-0.40369892146952074</v>
      </c>
      <c r="T100" s="24">
        <f t="shared" si="10"/>
        <v>-9.1536920917081682E-2</v>
      </c>
      <c r="U100">
        <f t="shared" si="11"/>
        <v>8.863847157363848E-2</v>
      </c>
      <c r="Y100">
        <v>74.210300000000004</v>
      </c>
      <c r="Z100">
        <v>9.4532000000000007</v>
      </c>
      <c r="AA100">
        <v>105.04510000000001</v>
      </c>
      <c r="AB100">
        <v>57.313299999999998</v>
      </c>
      <c r="AC100">
        <v>35.253399999999999</v>
      </c>
      <c r="AD100">
        <v>14.5152</v>
      </c>
      <c r="AE100">
        <v>16.514099999999999</v>
      </c>
      <c r="AH100">
        <v>0.25304246971122774</v>
      </c>
      <c r="AI100">
        <v>-0.21394649328158666</v>
      </c>
      <c r="AJ100">
        <v>-0.20342256870175227</v>
      </c>
      <c r="AK100">
        <v>-3.4464130509707355E-2</v>
      </c>
      <c r="AL100">
        <v>-1.9286635146069913E-3</v>
      </c>
      <c r="AM100">
        <v>-8.556712169286515E-2</v>
      </c>
      <c r="AN100">
        <v>0.92278181087830957</v>
      </c>
      <c r="AO100">
        <v>9.0927900412716992E-2</v>
      </c>
      <c r="AP100">
        <v>0.15066113445216867</v>
      </c>
    </row>
    <row r="101" spans="1:42" x14ac:dyDescent="0.2">
      <c r="A101" s="1">
        <v>98</v>
      </c>
      <c r="B101" s="24">
        <v>13.0244</v>
      </c>
      <c r="C101" s="24">
        <v>22.042300000000001</v>
      </c>
      <c r="D101" s="24">
        <v>5.9359999999999999</v>
      </c>
      <c r="E101" s="24">
        <v>3.6282999999999999</v>
      </c>
      <c r="F101" s="24">
        <v>7.3532000000000002</v>
      </c>
      <c r="G101" s="24">
        <v>9.2323000000000004</v>
      </c>
      <c r="H101" s="24">
        <v>8.3978000000000002</v>
      </c>
      <c r="I101" s="24">
        <v>38.466799999999999</v>
      </c>
      <c r="J101" s="24"/>
      <c r="K101" s="24"/>
      <c r="L101" s="24">
        <f t="shared" si="12"/>
        <v>-0.49241533549189603</v>
      </c>
      <c r="M101" s="24">
        <f t="shared" si="13"/>
        <v>1.0901833054416683E-2</v>
      </c>
      <c r="N101" s="24">
        <f t="shared" si="14"/>
        <v>-6.972565055995153E-2</v>
      </c>
      <c r="O101" s="24">
        <f t="shared" si="15"/>
        <v>-0.19903073366073906</v>
      </c>
      <c r="P101" s="24">
        <f t="shared" si="16"/>
        <v>-8.5162695526173796E-2</v>
      </c>
      <c r="Q101" s="24">
        <f t="shared" si="17"/>
        <v>0.1901396422091379</v>
      </c>
      <c r="R101" s="24">
        <f t="shared" si="18"/>
        <v>-0.36137779798358005</v>
      </c>
      <c r="S101" s="24">
        <f t="shared" si="19"/>
        <v>-0.37491192802303736</v>
      </c>
      <c r="T101" s="24">
        <f t="shared" si="10"/>
        <v>-0.17269783324772789</v>
      </c>
      <c r="U101">
        <f t="shared" si="11"/>
        <v>8.051496244149707E-2</v>
      </c>
      <c r="Y101">
        <v>73.931600000000003</v>
      </c>
      <c r="Z101">
        <v>9.5861000000000001</v>
      </c>
      <c r="AA101">
        <v>87.309200000000004</v>
      </c>
      <c r="AB101">
        <v>62.9452</v>
      </c>
      <c r="AC101">
        <v>30.9224</v>
      </c>
      <c r="AD101">
        <v>14.0114</v>
      </c>
      <c r="AE101">
        <v>14.8933</v>
      </c>
      <c r="AH101">
        <v>0.24833661437432006</v>
      </c>
      <c r="AI101">
        <v>-0.20289557813720419</v>
      </c>
      <c r="AJ101">
        <v>-0.33791734916997584</v>
      </c>
      <c r="AK101">
        <v>6.0414396174018427E-2</v>
      </c>
      <c r="AL101">
        <v>-0.12454511918464838</v>
      </c>
      <c r="AM101">
        <v>-0.11730566364138356</v>
      </c>
      <c r="AN101">
        <v>0.73406763577512124</v>
      </c>
      <c r="AO101">
        <v>3.7164990884321111E-2</v>
      </c>
      <c r="AP101">
        <v>0.13620139738612422</v>
      </c>
    </row>
    <row r="102" spans="1:42" x14ac:dyDescent="0.2">
      <c r="A102" s="1">
        <v>99</v>
      </c>
      <c r="B102" s="24">
        <v>13.4573</v>
      </c>
      <c r="C102" s="24">
        <v>21.7637</v>
      </c>
      <c r="D102" s="24">
        <v>6.2641999999999998</v>
      </c>
      <c r="E102" s="24">
        <v>5.1035000000000004</v>
      </c>
      <c r="F102" s="24">
        <v>8.1829999999999998</v>
      </c>
      <c r="G102" s="24">
        <v>8.8178000000000001</v>
      </c>
      <c r="H102" s="24">
        <v>10.181699999999999</v>
      </c>
      <c r="I102" s="24">
        <v>39.370199999999997</v>
      </c>
      <c r="J102" s="24"/>
      <c r="K102" s="24"/>
      <c r="L102" s="24">
        <f t="shared" si="12"/>
        <v>-0.4755444315527082</v>
      </c>
      <c r="M102" s="24">
        <f t="shared" si="13"/>
        <v>-1.8752932295446707E-3</v>
      </c>
      <c r="N102" s="24">
        <f t="shared" si="14"/>
        <v>-1.8291007452434057E-2</v>
      </c>
      <c r="O102" s="24">
        <f t="shared" si="15"/>
        <v>0.12662862794212679</v>
      </c>
      <c r="P102" s="24">
        <f t="shared" si="16"/>
        <v>1.8075621839378709E-2</v>
      </c>
      <c r="Q102" s="24">
        <f t="shared" si="17"/>
        <v>0.13670627439226798</v>
      </c>
      <c r="R102" s="24">
        <f t="shared" si="18"/>
        <v>-0.22571867938381687</v>
      </c>
      <c r="S102" s="24">
        <f t="shared" si="19"/>
        <v>-0.36023161761967692</v>
      </c>
      <c r="T102" s="24">
        <f t="shared" si="10"/>
        <v>-0.10003131313305091</v>
      </c>
      <c r="U102">
        <f t="shared" si="11"/>
        <v>8.0422584640602562E-2</v>
      </c>
      <c r="Y102">
        <v>75.316900000000004</v>
      </c>
      <c r="Z102">
        <v>8.3259000000000007</v>
      </c>
      <c r="AA102">
        <v>86.325299999999999</v>
      </c>
      <c r="AB102">
        <v>59.821599999999997</v>
      </c>
      <c r="AC102">
        <v>32.625100000000003</v>
      </c>
      <c r="AD102">
        <v>12.069900000000001</v>
      </c>
      <c r="AE102">
        <v>14.839499999999999</v>
      </c>
      <c r="AH102">
        <v>0.27172743388712306</v>
      </c>
      <c r="AI102">
        <v>-0.30768386455519425</v>
      </c>
      <c r="AJ102">
        <v>-0.34537845430152742</v>
      </c>
      <c r="AK102">
        <v>7.79226759409228E-3</v>
      </c>
      <c r="AL102">
        <v>-7.6339384003540095E-2</v>
      </c>
      <c r="AM102">
        <v>-0.2396168569582722</v>
      </c>
      <c r="AN102">
        <v>0.72780355469136526</v>
      </c>
      <c r="AO102">
        <v>5.4720994791495215E-3</v>
      </c>
      <c r="AP102">
        <v>0.14479743665232164</v>
      </c>
    </row>
    <row r="103" spans="1:42" x14ac:dyDescent="0.2">
      <c r="A103" s="1">
        <v>100</v>
      </c>
      <c r="B103" s="24">
        <v>14.6899</v>
      </c>
      <c r="C103" s="24">
        <v>23.5459</v>
      </c>
      <c r="D103" s="24">
        <v>5.2663000000000002</v>
      </c>
      <c r="E103" s="24">
        <v>5.5293000000000001</v>
      </c>
      <c r="F103" s="24">
        <v>7.2195999999999998</v>
      </c>
      <c r="G103" s="24">
        <v>8.4823000000000004</v>
      </c>
      <c r="H103" s="24">
        <v>12.381500000000001</v>
      </c>
      <c r="I103" s="24">
        <v>38.755099999999999</v>
      </c>
      <c r="J103" s="24"/>
      <c r="K103" s="24"/>
      <c r="L103" s="24">
        <f t="shared" si="12"/>
        <v>-0.42750775750456099</v>
      </c>
      <c r="M103" s="24">
        <f t="shared" si="13"/>
        <v>7.9859790988961607E-2</v>
      </c>
      <c r="N103" s="24">
        <f t="shared" si="14"/>
        <v>-0.17467927788811868</v>
      </c>
      <c r="O103" s="24">
        <f t="shared" si="15"/>
        <v>0.22062656460868058</v>
      </c>
      <c r="P103" s="24">
        <f t="shared" si="16"/>
        <v>-0.10178433833171471</v>
      </c>
      <c r="Q103" s="24">
        <f t="shared" si="17"/>
        <v>9.345682951275093E-2</v>
      </c>
      <c r="R103" s="24">
        <f t="shared" si="18"/>
        <v>-5.843187569764649E-2</v>
      </c>
      <c r="S103" s="24">
        <f t="shared" si="19"/>
        <v>-0.37022703374664945</v>
      </c>
      <c r="T103" s="24">
        <f t="shared" si="10"/>
        <v>-9.2335887257287155E-2</v>
      </c>
      <c r="U103">
        <f t="shared" si="11"/>
        <v>8.0144806733965998E-2</v>
      </c>
      <c r="Y103">
        <v>76.232399999999998</v>
      </c>
      <c r="Z103">
        <v>8.7271000000000001</v>
      </c>
      <c r="AA103">
        <v>76.369</v>
      </c>
      <c r="AB103">
        <v>62.173000000000002</v>
      </c>
      <c r="AC103">
        <v>29.004200000000001</v>
      </c>
      <c r="AD103">
        <v>11.9719</v>
      </c>
      <c r="AE103">
        <v>11.836</v>
      </c>
      <c r="AH103">
        <v>0.28718567056074684</v>
      </c>
      <c r="AI103">
        <v>-0.27432323885221255</v>
      </c>
      <c r="AJ103">
        <v>-0.42087901433940395</v>
      </c>
      <c r="AK103">
        <v>4.7405429696422439E-2</v>
      </c>
      <c r="AL103">
        <v>-0.17885195023204464</v>
      </c>
      <c r="AM103">
        <v>-0.24579069004869464</v>
      </c>
      <c r="AN103">
        <v>0.37809783842629474</v>
      </c>
      <c r="AO103">
        <v>-5.8165136398413093E-2</v>
      </c>
      <c r="AP103">
        <v>0.11430869289727813</v>
      </c>
    </row>
    <row r="104" spans="1:42" x14ac:dyDescent="0.2">
      <c r="A104" s="1">
        <v>101</v>
      </c>
      <c r="B104" s="24">
        <v>12.694900000000001</v>
      </c>
      <c r="C104" s="24">
        <v>18.357099999999999</v>
      </c>
      <c r="D104" s="24">
        <v>4.4417</v>
      </c>
      <c r="E104" s="24">
        <v>3.6265000000000001</v>
      </c>
      <c r="F104" s="24">
        <v>8.9314</v>
      </c>
      <c r="G104" s="24">
        <v>8.5585000000000004</v>
      </c>
      <c r="H104" s="24">
        <v>9.875</v>
      </c>
      <c r="I104" s="24">
        <v>36.989199999999997</v>
      </c>
      <c r="J104" s="24"/>
      <c r="K104" s="24"/>
      <c r="L104" s="24">
        <f t="shared" si="12"/>
        <v>-0.50525655251190615</v>
      </c>
      <c r="M104" s="24">
        <f t="shared" si="13"/>
        <v>-0.15810845331189435</v>
      </c>
      <c r="N104" s="24">
        <f t="shared" si="14"/>
        <v>-0.30390842690231412</v>
      </c>
      <c r="O104" s="24">
        <f t="shared" si="15"/>
        <v>-0.19942809459544969</v>
      </c>
      <c r="P104" s="24">
        <f t="shared" si="16"/>
        <v>0.11118668078898047</v>
      </c>
      <c r="Q104" s="24">
        <f t="shared" si="17"/>
        <v>0.10327980328270385</v>
      </c>
      <c r="R104" s="24">
        <f t="shared" si="18"/>
        <v>-0.24904210091784193</v>
      </c>
      <c r="S104" s="24">
        <f t="shared" si="19"/>
        <v>-0.39892302681870434</v>
      </c>
      <c r="T104" s="24">
        <f t="shared" si="10"/>
        <v>-0.20002502137330327</v>
      </c>
      <c r="U104">
        <f t="shared" si="11"/>
        <v>7.7520162748697802E-2</v>
      </c>
      <c r="Y104">
        <v>73.743799999999993</v>
      </c>
      <c r="Z104">
        <v>7.8514999999999997</v>
      </c>
      <c r="AA104">
        <v>76.021900000000002</v>
      </c>
      <c r="AB104">
        <v>69.519000000000005</v>
      </c>
      <c r="AC104">
        <v>30.670500000000001</v>
      </c>
      <c r="AD104">
        <v>13.7166</v>
      </c>
      <c r="AE104">
        <v>11.266299999999999</v>
      </c>
      <c r="AH104">
        <v>0.24516560744116145</v>
      </c>
      <c r="AI104">
        <v>-0.34713122455891959</v>
      </c>
      <c r="AJ104">
        <v>-0.4235111411725796</v>
      </c>
      <c r="AK104">
        <v>0.17116076218077936</v>
      </c>
      <c r="AL104">
        <v>-0.13167674818101949</v>
      </c>
      <c r="AM104">
        <v>-0.13587756155012362</v>
      </c>
      <c r="AN104">
        <v>0.31176610992414355</v>
      </c>
      <c r="AO104">
        <v>-4.4300599416651133E-2</v>
      </c>
      <c r="AP104">
        <v>0.11003524745066495</v>
      </c>
    </row>
    <row r="105" spans="1:42" x14ac:dyDescent="0.2">
      <c r="A105" s="1">
        <v>102</v>
      </c>
      <c r="B105" s="24">
        <v>13.1608</v>
      </c>
      <c r="C105" s="24">
        <v>17.6553</v>
      </c>
      <c r="D105" s="24">
        <v>5.5933999999999999</v>
      </c>
      <c r="E105" s="24">
        <v>5.7930000000000001</v>
      </c>
      <c r="F105" s="24">
        <v>8.3678000000000008</v>
      </c>
      <c r="G105" s="24">
        <v>7.9972000000000003</v>
      </c>
      <c r="H105" s="24">
        <v>7.3146000000000004</v>
      </c>
      <c r="I105" s="24">
        <v>37.99</v>
      </c>
      <c r="J105" s="24"/>
      <c r="K105" s="24"/>
      <c r="L105" s="24">
        <f t="shared" si="12"/>
        <v>-0.48709957827936379</v>
      </c>
      <c r="M105" s="24">
        <f t="shared" si="13"/>
        <v>-0.19029433710975521</v>
      </c>
      <c r="N105" s="24">
        <f t="shared" si="14"/>
        <v>-0.12341702389522118</v>
      </c>
      <c r="O105" s="24">
        <f t="shared" si="15"/>
        <v>0.27883994154379155</v>
      </c>
      <c r="P105" s="24">
        <f t="shared" si="16"/>
        <v>4.1067235540456326E-2</v>
      </c>
      <c r="Q105" s="24">
        <f t="shared" si="17"/>
        <v>3.0922386260727831E-2</v>
      </c>
      <c r="R105" s="24">
        <f t="shared" si="18"/>
        <v>-0.44375122545555912</v>
      </c>
      <c r="S105" s="24">
        <f t="shared" si="19"/>
        <v>-0.38265995990296015</v>
      </c>
      <c r="T105" s="24">
        <f t="shared" si="10"/>
        <v>-0.15954907016223546</v>
      </c>
      <c r="U105">
        <f t="shared" si="11"/>
        <v>9.5319075925793348E-2</v>
      </c>
      <c r="Y105">
        <v>74.270200000000003</v>
      </c>
      <c r="Z105">
        <v>7.5358000000000001</v>
      </c>
      <c r="AA105">
        <v>81.423000000000002</v>
      </c>
      <c r="AB105">
        <v>64.090900000000005</v>
      </c>
      <c r="AC105">
        <v>32.268700000000003</v>
      </c>
      <c r="AD105">
        <v>11.4369</v>
      </c>
      <c r="AE105">
        <v>9.2513000000000005</v>
      </c>
      <c r="AH105">
        <v>0.25405388246573352</v>
      </c>
      <c r="AI105">
        <v>-0.37338234503357393</v>
      </c>
      <c r="AJ105">
        <v>-0.38255354901278382</v>
      </c>
      <c r="AK105">
        <v>7.9715578372130086E-2</v>
      </c>
      <c r="AL105">
        <v>-8.6429549046440776E-2</v>
      </c>
      <c r="AM105">
        <v>-0.27949477885865365</v>
      </c>
      <c r="AN105">
        <v>7.7154151118045008E-2</v>
      </c>
      <c r="AO105">
        <v>-0.10156237285650623</v>
      </c>
      <c r="AP105">
        <v>9.4616430467694662E-2</v>
      </c>
    </row>
    <row r="106" spans="1:42" x14ac:dyDescent="0.2">
      <c r="A106" s="1">
        <v>103</v>
      </c>
      <c r="B106" s="24">
        <v>10.7545</v>
      </c>
      <c r="C106" s="24">
        <v>18.885400000000001</v>
      </c>
      <c r="D106" s="24">
        <v>5.4292999999999996</v>
      </c>
      <c r="E106" s="24">
        <v>5.2016</v>
      </c>
      <c r="F106" s="24">
        <v>6.8490000000000002</v>
      </c>
      <c r="G106" s="24">
        <v>8.2835000000000001</v>
      </c>
      <c r="H106" s="24">
        <v>7.1928000000000001</v>
      </c>
      <c r="I106" s="24">
        <v>38.811399999999999</v>
      </c>
      <c r="J106" s="24"/>
      <c r="K106" s="24"/>
      <c r="L106" s="24">
        <f t="shared" si="12"/>
        <v>-0.58087748576115572</v>
      </c>
      <c r="M106" s="24">
        <f t="shared" si="13"/>
        <v>-0.13387960975189156</v>
      </c>
      <c r="N106" s="24">
        <f t="shared" si="14"/>
        <v>-0.14913434544897999</v>
      </c>
      <c r="O106" s="24">
        <f t="shared" si="15"/>
        <v>0.1482847988838574</v>
      </c>
      <c r="P106" s="24">
        <f t="shared" si="16"/>
        <v>-0.14789197922792313</v>
      </c>
      <c r="Q106" s="24">
        <f t="shared" si="17"/>
        <v>6.7829438627361918E-2</v>
      </c>
      <c r="R106" s="24">
        <f t="shared" si="18"/>
        <v>-0.45301367326398517</v>
      </c>
      <c r="S106" s="24">
        <f t="shared" si="19"/>
        <v>-0.36931215498230457</v>
      </c>
      <c r="T106" s="24">
        <f t="shared" si="10"/>
        <v>-0.20224937636562762</v>
      </c>
      <c r="U106">
        <f t="shared" si="11"/>
        <v>8.8682729260390655E-2</v>
      </c>
      <c r="Y106">
        <v>74.816900000000004</v>
      </c>
      <c r="Z106">
        <v>7.2408999999999999</v>
      </c>
      <c r="AA106">
        <v>90.067800000000005</v>
      </c>
      <c r="AB106">
        <v>62.839700000000001</v>
      </c>
      <c r="AC106">
        <v>33.986800000000002</v>
      </c>
      <c r="AD106">
        <v>12.604100000000001</v>
      </c>
      <c r="AE106">
        <v>9.0723000000000003</v>
      </c>
      <c r="AH106">
        <v>0.26328492341545517</v>
      </c>
      <c r="AI106">
        <v>-0.39790390166320838</v>
      </c>
      <c r="AJ106">
        <v>-0.31699834864563581</v>
      </c>
      <c r="AK106">
        <v>5.8637076874113778E-2</v>
      </c>
      <c r="AL106">
        <v>-3.7787819079528266E-2</v>
      </c>
      <c r="AM106">
        <v>-0.20596316678578599</v>
      </c>
      <c r="AN106">
        <v>5.6312691750158302E-2</v>
      </c>
      <c r="AO106">
        <v>-8.2916934876347312E-2</v>
      </c>
      <c r="AP106">
        <v>8.8703098090448032E-2</v>
      </c>
    </row>
    <row r="107" spans="1:42" x14ac:dyDescent="0.2">
      <c r="A107" s="1">
        <v>104</v>
      </c>
      <c r="B107" s="24">
        <v>14.587899999999999</v>
      </c>
      <c r="C107" s="24">
        <v>21.4819</v>
      </c>
      <c r="D107" s="24">
        <v>5.0568</v>
      </c>
      <c r="E107" s="24">
        <v>4.4814999999999996</v>
      </c>
      <c r="F107" s="24">
        <v>7.3567999999999998</v>
      </c>
      <c r="G107" s="24">
        <v>8.4219000000000008</v>
      </c>
      <c r="H107" s="24">
        <v>11.551600000000001</v>
      </c>
      <c r="I107" s="24">
        <v>39.503700000000002</v>
      </c>
      <c r="J107" s="24"/>
      <c r="K107" s="24"/>
      <c r="L107" s="24">
        <f t="shared" si="12"/>
        <v>-0.43148288386583877</v>
      </c>
      <c r="M107" s="24">
        <f t="shared" si="13"/>
        <v>-1.4799177604348349E-2</v>
      </c>
      <c r="N107" s="24">
        <f t="shared" si="14"/>
        <v>-0.20751156835437382</v>
      </c>
      <c r="O107" s="24">
        <f t="shared" si="15"/>
        <v>-1.0681650607888626E-2</v>
      </c>
      <c r="P107" s="24">
        <f t="shared" si="16"/>
        <v>-8.471480694758142E-2</v>
      </c>
      <c r="Q107" s="24">
        <f t="shared" si="17"/>
        <v>8.5670640330268624E-2</v>
      </c>
      <c r="R107" s="24">
        <f t="shared" si="18"/>
        <v>-0.12154275776835871</v>
      </c>
      <c r="S107" s="24">
        <f t="shared" si="19"/>
        <v>-0.35806223369356588</v>
      </c>
      <c r="T107" s="24">
        <f t="shared" si="10"/>
        <v>-0.14289055481396087</v>
      </c>
      <c r="U107">
        <f t="shared" si="11"/>
        <v>6.3207032333879712E-2</v>
      </c>
      <c r="Y107">
        <v>69.697100000000006</v>
      </c>
      <c r="Z107">
        <v>6.8227000000000002</v>
      </c>
      <c r="AA107">
        <v>92.943299999999994</v>
      </c>
      <c r="AB107">
        <v>66.756799999999998</v>
      </c>
      <c r="AC107">
        <v>33.736499999999999</v>
      </c>
      <c r="AD107">
        <v>13.0129</v>
      </c>
      <c r="AE107">
        <v>9.9276999999999997</v>
      </c>
      <c r="AH107">
        <v>0.17683699318976495</v>
      </c>
      <c r="AI107">
        <v>-0.43267811320106225</v>
      </c>
      <c r="AJ107">
        <v>-0.29519287267676053</v>
      </c>
      <c r="AK107">
        <v>0.12462700511730382</v>
      </c>
      <c r="AL107">
        <v>-4.4874149916335405E-2</v>
      </c>
      <c r="AM107">
        <v>-0.18020946303716689</v>
      </c>
      <c r="AN107">
        <v>0.15590925232719882</v>
      </c>
      <c r="AO107">
        <v>-7.0797335456722496E-2</v>
      </c>
      <c r="AP107">
        <v>9.06147510057429E-2</v>
      </c>
    </row>
    <row r="108" spans="1:42" x14ac:dyDescent="0.2">
      <c r="A108" s="1">
        <v>105</v>
      </c>
      <c r="B108" s="24">
        <v>13.5822</v>
      </c>
      <c r="C108" s="24">
        <v>22.582000000000001</v>
      </c>
      <c r="D108" s="24">
        <v>5.8834</v>
      </c>
      <c r="E108" s="24">
        <v>5.3753000000000002</v>
      </c>
      <c r="F108" s="24">
        <v>8.0091000000000001</v>
      </c>
      <c r="G108" s="24">
        <v>7.5362</v>
      </c>
      <c r="H108" s="24">
        <v>10.7379</v>
      </c>
      <c r="I108" s="24">
        <v>35.197200000000002</v>
      </c>
      <c r="J108" s="24"/>
      <c r="K108" s="24"/>
      <c r="L108" s="24">
        <f t="shared" si="12"/>
        <v>-0.47067685035149648</v>
      </c>
      <c r="M108" s="24">
        <f t="shared" si="13"/>
        <v>3.5653502313045253E-2</v>
      </c>
      <c r="N108" s="24">
        <f t="shared" si="14"/>
        <v>-7.7968984586323925E-2</v>
      </c>
      <c r="O108" s="24">
        <f t="shared" si="15"/>
        <v>0.18663012908343565</v>
      </c>
      <c r="P108" s="24">
        <f t="shared" si="16"/>
        <v>-3.5598847765161562E-3</v>
      </c>
      <c r="Q108" s="24">
        <f t="shared" si="17"/>
        <v>-2.8505315943318062E-2</v>
      </c>
      <c r="R108" s="24">
        <f t="shared" si="18"/>
        <v>-0.18342168865272859</v>
      </c>
      <c r="S108" s="24">
        <f t="shared" si="19"/>
        <v>-0.4280431466358639</v>
      </c>
      <c r="T108" s="24">
        <f t="shared" si="10"/>
        <v>-0.12123652994372078</v>
      </c>
      <c r="U108">
        <f t="shared" si="11"/>
        <v>8.0602767681960411E-2</v>
      </c>
      <c r="Y108">
        <v>73.523799999999994</v>
      </c>
      <c r="Z108">
        <v>7.1105999999999998</v>
      </c>
      <c r="AA108">
        <v>77.1905</v>
      </c>
      <c r="AB108">
        <v>65.694100000000006</v>
      </c>
      <c r="AC108">
        <v>33.408700000000003</v>
      </c>
      <c r="AD108">
        <v>12.7774</v>
      </c>
      <c r="AE108">
        <v>7.6948999999999996</v>
      </c>
      <c r="AH108">
        <v>0.24145090283362761</v>
      </c>
      <c r="AI108">
        <v>-0.40873862132696342</v>
      </c>
      <c r="AJ108">
        <v>-0.41464942000505128</v>
      </c>
      <c r="AK108">
        <v>0.10672409307930693</v>
      </c>
      <c r="AL108">
        <v>-5.4154610357027878E-2</v>
      </c>
      <c r="AM108">
        <v>-0.19504556194323297</v>
      </c>
      <c r="AN108">
        <v>-0.10406175592206028</v>
      </c>
      <c r="AO108">
        <v>-0.11835356766305734</v>
      </c>
      <c r="AP108">
        <v>9.2895402757977127E-2</v>
      </c>
    </row>
    <row r="109" spans="1:42" x14ac:dyDescent="0.2">
      <c r="A109" s="1">
        <v>106</v>
      </c>
      <c r="B109" s="24">
        <v>15.1393</v>
      </c>
      <c r="C109" s="24">
        <v>20.679099999999998</v>
      </c>
      <c r="D109" s="24">
        <v>5.2178000000000004</v>
      </c>
      <c r="E109" s="24">
        <v>4.7129000000000003</v>
      </c>
      <c r="F109" s="24">
        <v>8.7475000000000005</v>
      </c>
      <c r="G109" s="24">
        <v>6.3783000000000003</v>
      </c>
      <c r="H109" s="24">
        <v>11.2783</v>
      </c>
      <c r="I109" s="24">
        <v>34.834000000000003</v>
      </c>
      <c r="J109" s="24"/>
      <c r="K109" s="24"/>
      <c r="L109" s="24">
        <f t="shared" si="12"/>
        <v>-0.40999381841869581</v>
      </c>
      <c r="M109" s="24">
        <f t="shared" si="13"/>
        <v>-5.161711364442071E-2</v>
      </c>
      <c r="N109" s="24">
        <f t="shared" si="14"/>
        <v>-0.18228007066908941</v>
      </c>
      <c r="O109" s="24">
        <f t="shared" si="15"/>
        <v>4.0401305109914631E-2</v>
      </c>
      <c r="P109" s="24">
        <f t="shared" si="16"/>
        <v>8.8307039232551135E-2</v>
      </c>
      <c r="Q109" s="24">
        <f t="shared" si="17"/>
        <v>-0.17777068770484664</v>
      </c>
      <c r="R109" s="24">
        <f t="shared" si="18"/>
        <v>-0.14232623056017182</v>
      </c>
      <c r="S109" s="24">
        <f t="shared" si="19"/>
        <v>-0.4339451709202346</v>
      </c>
      <c r="T109" s="24">
        <f t="shared" si="10"/>
        <v>-0.15865309344687417</v>
      </c>
      <c r="U109">
        <f t="shared" si="11"/>
        <v>6.7110893377207576E-2</v>
      </c>
      <c r="Y109">
        <v>69.981700000000004</v>
      </c>
      <c r="Z109">
        <v>6.8971999999999998</v>
      </c>
      <c r="AA109">
        <v>90.907200000000003</v>
      </c>
      <c r="AB109">
        <v>66.409499999999994</v>
      </c>
      <c r="AC109">
        <v>33.8553</v>
      </c>
      <c r="AD109">
        <v>13.0448</v>
      </c>
      <c r="AE109">
        <v>9.6816999999999993</v>
      </c>
      <c r="AH109">
        <v>0.18164247015023827</v>
      </c>
      <c r="AI109">
        <v>-0.42648328116000511</v>
      </c>
      <c r="AJ109">
        <v>-0.31063301512858699</v>
      </c>
      <c r="AK109">
        <v>0.1187761710617882</v>
      </c>
      <c r="AL109">
        <v>-4.1510761568701843E-2</v>
      </c>
      <c r="AM109">
        <v>-0.17819981736793752</v>
      </c>
      <c r="AN109">
        <v>0.12726679978809194</v>
      </c>
      <c r="AO109">
        <v>-7.5591633460730431E-2</v>
      </c>
      <c r="AP109">
        <v>8.9330727954728573E-2</v>
      </c>
    </row>
    <row r="110" spans="1:42" x14ac:dyDescent="0.2">
      <c r="A110" s="1">
        <v>107</v>
      </c>
      <c r="B110" s="24">
        <v>13.8162</v>
      </c>
      <c r="C110" s="24">
        <v>18.5428</v>
      </c>
      <c r="D110" s="24">
        <v>5.7781000000000002</v>
      </c>
      <c r="E110" s="24">
        <v>3.6175000000000002</v>
      </c>
      <c r="F110" s="24">
        <v>7.8983999999999996</v>
      </c>
      <c r="G110" s="24">
        <v>6.9200999999999997</v>
      </c>
      <c r="H110" s="24">
        <v>9.8888999999999996</v>
      </c>
      <c r="I110" s="24">
        <v>38.875999999999998</v>
      </c>
      <c r="J110" s="24"/>
      <c r="K110" s="24"/>
      <c r="L110" s="24">
        <f t="shared" si="12"/>
        <v>-0.46155744281680033</v>
      </c>
      <c r="M110" s="24">
        <f t="shared" si="13"/>
        <v>-0.14959189785269975</v>
      </c>
      <c r="N110" s="24">
        <f t="shared" si="14"/>
        <v>-9.4471324376761409E-2</v>
      </c>
      <c r="O110" s="24">
        <f t="shared" si="15"/>
        <v>-0.20141489926900294</v>
      </c>
      <c r="P110" s="24">
        <f t="shared" si="16"/>
        <v>-1.7332458568233094E-2</v>
      </c>
      <c r="Q110" s="24">
        <f t="shared" si="17"/>
        <v>-0.10792702381297678</v>
      </c>
      <c r="R110" s="24">
        <f t="shared" si="18"/>
        <v>-0.24798505638141238</v>
      </c>
      <c r="S110" s="24">
        <f t="shared" si="19"/>
        <v>-0.36826240066300298</v>
      </c>
      <c r="T110" s="24">
        <f t="shared" si="10"/>
        <v>-0.20606781296761117</v>
      </c>
      <c r="U110">
        <f t="shared" si="11"/>
        <v>5.2484129214982717E-2</v>
      </c>
      <c r="Y110">
        <v>72.668199999999999</v>
      </c>
      <c r="Z110">
        <v>5.0545999999999998</v>
      </c>
      <c r="AA110">
        <v>82.151300000000006</v>
      </c>
      <c r="AB110">
        <v>64.4709</v>
      </c>
      <c r="AC110">
        <v>32.795099999999998</v>
      </c>
      <c r="AD110">
        <v>11.946</v>
      </c>
      <c r="AE110">
        <v>9.3782999999999994</v>
      </c>
      <c r="AH110">
        <v>0.22700407891450963</v>
      </c>
      <c r="AI110">
        <v>-0.57969935523855509</v>
      </c>
      <c r="AJ110">
        <v>-0.37703070841179892</v>
      </c>
      <c r="AK110">
        <v>8.6117297177473823E-2</v>
      </c>
      <c r="AL110">
        <v>-7.1526454549855872E-2</v>
      </c>
      <c r="AM110">
        <v>-0.2474223459368777</v>
      </c>
      <c r="AN110">
        <v>9.1941108323193535E-2</v>
      </c>
      <c r="AO110">
        <v>-0.1243737685317015</v>
      </c>
      <c r="AP110">
        <v>0.10950709006662479</v>
      </c>
    </row>
    <row r="111" spans="1:42" x14ac:dyDescent="0.2">
      <c r="A111" s="1">
        <v>108</v>
      </c>
      <c r="B111" s="24">
        <v>15.4961</v>
      </c>
      <c r="C111" s="24">
        <v>18.334399999999999</v>
      </c>
      <c r="D111" s="24">
        <v>5.5449000000000002</v>
      </c>
      <c r="E111" s="24">
        <v>5.5365000000000002</v>
      </c>
      <c r="F111" s="24">
        <v>7.4154</v>
      </c>
      <c r="G111" s="24">
        <v>7.7211999999999996</v>
      </c>
      <c r="H111" s="24">
        <v>9.7695000000000007</v>
      </c>
      <c r="I111" s="24">
        <v>35.787999999999997</v>
      </c>
      <c r="J111" s="24"/>
      <c r="K111" s="24"/>
      <c r="L111" s="24">
        <f t="shared" si="12"/>
        <v>-0.39608867051963781</v>
      </c>
      <c r="M111" s="24">
        <f t="shared" si="13"/>
        <v>-0.15914951851880724</v>
      </c>
      <c r="N111" s="24">
        <f t="shared" si="14"/>
        <v>-0.13101781667619189</v>
      </c>
      <c r="O111" s="24">
        <f t="shared" si="15"/>
        <v>0.22221600834752323</v>
      </c>
      <c r="P111" s="24">
        <f t="shared" si="16"/>
        <v>-7.7424176196049244E-2</v>
      </c>
      <c r="Q111" s="24">
        <f t="shared" si="17"/>
        <v>-4.6568888115426626E-3</v>
      </c>
      <c r="R111" s="24">
        <f t="shared" si="18"/>
        <v>-0.25706499290297274</v>
      </c>
      <c r="S111" s="24">
        <f t="shared" si="19"/>
        <v>-0.41844260713364417</v>
      </c>
      <c r="T111" s="24">
        <f t="shared" si="10"/>
        <v>-0.15270358280141533</v>
      </c>
      <c r="U111">
        <f t="shared" si="11"/>
        <v>7.433108474471091E-2</v>
      </c>
      <c r="Y111">
        <v>69.318600000000004</v>
      </c>
      <c r="Z111">
        <v>5.6284000000000001</v>
      </c>
      <c r="AA111">
        <v>88.174899999999994</v>
      </c>
      <c r="AB111">
        <v>63.859699999999997</v>
      </c>
      <c r="AC111">
        <v>35.088700000000003</v>
      </c>
      <c r="AD111">
        <v>12.2447</v>
      </c>
      <c r="AE111">
        <v>4.4055999999999997</v>
      </c>
      <c r="AH111">
        <v>0.17044601276271235</v>
      </c>
      <c r="AI111">
        <v>-0.5319866757062246</v>
      </c>
      <c r="AJ111">
        <v>-0.33135257763589299</v>
      </c>
      <c r="AK111">
        <v>7.5820637877931293E-2</v>
      </c>
      <c r="AL111">
        <v>-6.5915428147352208E-3</v>
      </c>
      <c r="AM111">
        <v>-0.2286047546704576</v>
      </c>
      <c r="AN111">
        <v>-0.4870439475354103</v>
      </c>
      <c r="AO111">
        <v>-0.19133040681743957</v>
      </c>
      <c r="AP111">
        <v>0.10475243869701722</v>
      </c>
    </row>
    <row r="112" spans="1:42" x14ac:dyDescent="0.2">
      <c r="A112" s="1">
        <v>109</v>
      </c>
      <c r="B112" s="24">
        <v>11.670500000000001</v>
      </c>
      <c r="C112" s="24">
        <v>19.479900000000001</v>
      </c>
      <c r="D112" s="24">
        <v>5.5026000000000002</v>
      </c>
      <c r="E112" s="24">
        <v>4.9927999999999999</v>
      </c>
      <c r="F112" s="24">
        <v>7.9177</v>
      </c>
      <c r="G112" s="24">
        <v>7.6086999999999998</v>
      </c>
      <c r="H112" s="24">
        <v>10.0855</v>
      </c>
      <c r="I112" s="24">
        <v>36.152099999999997</v>
      </c>
      <c r="J112" s="24"/>
      <c r="K112" s="24"/>
      <c r="L112" s="24">
        <f t="shared" si="12"/>
        <v>-0.54517929216379812</v>
      </c>
      <c r="M112" s="24">
        <f t="shared" si="13"/>
        <v>-0.10661470818758789</v>
      </c>
      <c r="N112" s="24">
        <f t="shared" si="14"/>
        <v>-0.13764696172021379</v>
      </c>
      <c r="O112" s="24">
        <f t="shared" si="15"/>
        <v>0.10219093045742141</v>
      </c>
      <c r="P112" s="24">
        <f t="shared" si="16"/>
        <v>-1.4931278133001475E-2</v>
      </c>
      <c r="Q112" s="24">
        <f t="shared" si="17"/>
        <v>-1.9159310716000685E-2</v>
      </c>
      <c r="R112" s="24">
        <f t="shared" si="18"/>
        <v>-0.23303434013234378</v>
      </c>
      <c r="S112" s="24">
        <f t="shared" si="19"/>
        <v>-0.41252595778909734</v>
      </c>
      <c r="T112" s="24">
        <f t="shared" si="10"/>
        <v>-0.17086261479807771</v>
      </c>
      <c r="U112">
        <f t="shared" si="11"/>
        <v>7.6706450609280094E-2</v>
      </c>
      <c r="Y112">
        <v>76.296899999999994</v>
      </c>
      <c r="Z112">
        <v>6.6025</v>
      </c>
      <c r="AA112">
        <v>91.458699999999993</v>
      </c>
      <c r="AB112">
        <v>63.473599999999998</v>
      </c>
      <c r="AC112">
        <v>33.097099999999998</v>
      </c>
      <c r="AD112">
        <v>13.886799999999999</v>
      </c>
      <c r="AE112">
        <v>6.5141</v>
      </c>
      <c r="AH112">
        <v>0.28827475441159189</v>
      </c>
      <c r="AI112">
        <v>-0.45098820736805278</v>
      </c>
      <c r="AJ112">
        <v>-0.30645088332652315</v>
      </c>
      <c r="AK112">
        <v>6.9316154639133307E-2</v>
      </c>
      <c r="AL112">
        <v>-6.2976426932134233E-2</v>
      </c>
      <c r="AM112">
        <v>-0.12515525142777781</v>
      </c>
      <c r="AN112">
        <v>-0.24154552810977303</v>
      </c>
      <c r="AO112">
        <v>-0.11850362687336226</v>
      </c>
      <c r="AP112">
        <v>9.3207642337597416E-2</v>
      </c>
    </row>
    <row r="113" spans="1:42" x14ac:dyDescent="0.2">
      <c r="A113" s="1">
        <v>110</v>
      </c>
      <c r="B113" s="24">
        <v>14.379</v>
      </c>
      <c r="C113" s="24">
        <v>25.8462</v>
      </c>
      <c r="D113" s="24">
        <v>5.5087999999999999</v>
      </c>
      <c r="E113" s="24">
        <v>4.2313000000000001</v>
      </c>
      <c r="F113" s="24">
        <v>8.4720999999999993</v>
      </c>
      <c r="G113" s="24">
        <v>7.5967000000000002</v>
      </c>
      <c r="H113" s="24">
        <v>9.8782999999999994</v>
      </c>
      <c r="I113" s="24">
        <v>34.5319</v>
      </c>
      <c r="J113" s="24"/>
      <c r="K113" s="24"/>
      <c r="L113" s="24">
        <f t="shared" si="12"/>
        <v>-0.43962409854104401</v>
      </c>
      <c r="M113" s="24">
        <f t="shared" si="13"/>
        <v>0.18535592735291068</v>
      </c>
      <c r="N113" s="24">
        <f t="shared" si="14"/>
        <v>-0.13667531398326499</v>
      </c>
      <c r="O113" s="24">
        <f t="shared" si="15"/>
        <v>-6.5914820532669574E-2</v>
      </c>
      <c r="P113" s="24">
        <f t="shared" si="16"/>
        <v>5.4043562970230948E-2</v>
      </c>
      <c r="Q113" s="24">
        <f t="shared" si="17"/>
        <v>-2.0706235719142822E-2</v>
      </c>
      <c r="R113" s="24">
        <f t="shared" si="18"/>
        <v>-0.24879114789840184</v>
      </c>
      <c r="S113" s="24">
        <f t="shared" si="19"/>
        <v>-0.43885431611932169</v>
      </c>
      <c r="T113" s="24">
        <f t="shared" si="10"/>
        <v>-0.13889580530883791</v>
      </c>
      <c r="U113">
        <f t="shared" si="11"/>
        <v>7.952473962855075E-2</v>
      </c>
      <c r="Y113">
        <v>71.927800000000005</v>
      </c>
      <c r="Z113">
        <v>7.8108000000000004</v>
      </c>
      <c r="AA113">
        <v>90.346299999999999</v>
      </c>
      <c r="AB113">
        <v>65.066100000000006</v>
      </c>
      <c r="AC113">
        <v>33.481999999999999</v>
      </c>
      <c r="AD113">
        <v>12.864000000000001</v>
      </c>
      <c r="AE113">
        <v>6.9955999999999996</v>
      </c>
      <c r="AH113">
        <v>0.21450240940806395</v>
      </c>
      <c r="AI113">
        <v>-0.35051551535181918</v>
      </c>
      <c r="AJ113">
        <v>-0.31488642895955282</v>
      </c>
      <c r="AK113">
        <v>9.614441042205453E-2</v>
      </c>
      <c r="AL113">
        <v>-5.2079388421998198E-2</v>
      </c>
      <c r="AM113">
        <v>-0.18958990943679843</v>
      </c>
      <c r="AN113">
        <v>-0.1854831667374969</v>
      </c>
      <c r="AO113">
        <v>-0.11170108415393529</v>
      </c>
      <c r="AP113">
        <v>7.9130738283762783E-2</v>
      </c>
    </row>
    <row r="114" spans="1:42" x14ac:dyDescent="0.2">
      <c r="A114" s="1">
        <v>111</v>
      </c>
      <c r="B114" s="24">
        <v>15.3927</v>
      </c>
      <c r="C114" s="24">
        <v>23.5428</v>
      </c>
      <c r="D114" s="24">
        <v>7.1641000000000004</v>
      </c>
      <c r="E114" s="24">
        <v>4.5805999999999996</v>
      </c>
      <c r="F114" s="24">
        <v>10.623100000000001</v>
      </c>
      <c r="G114" s="24">
        <v>9.6105999999999998</v>
      </c>
      <c r="H114" s="24">
        <v>10.355499999999999</v>
      </c>
      <c r="I114" s="24">
        <v>39.402299999999997</v>
      </c>
      <c r="J114" s="24"/>
      <c r="K114" s="24"/>
      <c r="L114" s="24">
        <f t="shared" si="12"/>
        <v>-0.40011835743881552</v>
      </c>
      <c r="M114" s="24">
        <f t="shared" si="13"/>
        <v>7.9717619088458092E-2</v>
      </c>
      <c r="N114" s="24">
        <f t="shared" si="14"/>
        <v>0.12273896004438201</v>
      </c>
      <c r="O114" s="24">
        <f t="shared" si="15"/>
        <v>1.119527640868132E-2</v>
      </c>
      <c r="P114" s="24">
        <f t="shared" si="16"/>
        <v>0.32165698867920139</v>
      </c>
      <c r="Q114" s="24">
        <f t="shared" si="17"/>
        <v>0.2389064529331954</v>
      </c>
      <c r="R114" s="24">
        <f t="shared" si="18"/>
        <v>-0.21250182035997089</v>
      </c>
      <c r="S114" s="24">
        <f t="shared" si="19"/>
        <v>-0.35970999047339852</v>
      </c>
      <c r="T114" s="24">
        <f t="shared" si="10"/>
        <v>-2.4764358889783337E-2</v>
      </c>
      <c r="U114">
        <f t="shared" si="11"/>
        <v>9.5601611054818667E-2</v>
      </c>
      <c r="Y114">
        <v>71.724299999999999</v>
      </c>
      <c r="Z114">
        <v>6.7168999999999999</v>
      </c>
      <c r="AA114">
        <v>107.1905</v>
      </c>
      <c r="AB114">
        <v>67.918499999999995</v>
      </c>
      <c r="AC114">
        <v>32.970399999999998</v>
      </c>
      <c r="AD114">
        <v>11.895099999999999</v>
      </c>
      <c r="AE114">
        <v>6.3350999999999997</v>
      </c>
      <c r="AH114">
        <v>0.21106630764609505</v>
      </c>
      <c r="AI114">
        <v>-0.4414756062204428</v>
      </c>
      <c r="AJ114">
        <v>-0.18715358308407701</v>
      </c>
      <c r="AK114">
        <v>0.14419773337037717</v>
      </c>
      <c r="AL114">
        <v>-6.6563474942615455E-2</v>
      </c>
      <c r="AM114">
        <v>-0.25062895924608691</v>
      </c>
      <c r="AN114">
        <v>-0.26238698747765976</v>
      </c>
      <c r="AO114">
        <v>-0.12184922427920139</v>
      </c>
      <c r="AP114">
        <v>8.8294827477003346E-2</v>
      </c>
    </row>
    <row r="115" spans="1:42" x14ac:dyDescent="0.2">
      <c r="A115" s="1">
        <v>112</v>
      </c>
      <c r="B115" s="24">
        <v>14.844200000000001</v>
      </c>
      <c r="C115" s="24">
        <v>23.225999999999999</v>
      </c>
      <c r="D115" s="24">
        <v>6.2312000000000003</v>
      </c>
      <c r="E115" s="24">
        <v>4.9865000000000004</v>
      </c>
      <c r="F115" s="24">
        <v>7.9515000000000002</v>
      </c>
      <c r="G115" s="24">
        <v>7.0176999999999996</v>
      </c>
      <c r="H115" s="24">
        <v>11.4977</v>
      </c>
      <c r="I115" s="24">
        <v>39.309899999999999</v>
      </c>
      <c r="J115" s="24"/>
      <c r="K115" s="24"/>
      <c r="L115" s="24">
        <f t="shared" si="12"/>
        <v>-0.42149440458745147</v>
      </c>
      <c r="M115" s="24">
        <f t="shared" si="13"/>
        <v>6.5188568095066304E-2</v>
      </c>
      <c r="N115" s="24">
        <f t="shared" si="14"/>
        <v>-2.3462680891032629E-2</v>
      </c>
      <c r="O115" s="24">
        <f t="shared" si="15"/>
        <v>0.10080016718593421</v>
      </c>
      <c r="P115" s="24">
        <f t="shared" si="16"/>
        <v>-1.0726102033994843E-2</v>
      </c>
      <c r="Q115" s="24">
        <f t="shared" si="17"/>
        <v>-9.5345367120753644E-2</v>
      </c>
      <c r="R115" s="24">
        <f t="shared" si="18"/>
        <v>-0.1256416570858806</v>
      </c>
      <c r="S115" s="24">
        <f t="shared" si="19"/>
        <v>-0.36121149665147079</v>
      </c>
      <c r="T115" s="24">
        <f t="shared" si="10"/>
        <v>-0.10898662163619793</v>
      </c>
      <c r="U115">
        <f t="shared" si="11"/>
        <v>6.7222836209062428E-2</v>
      </c>
      <c r="Y115">
        <v>78.805899999999994</v>
      </c>
      <c r="Z115">
        <v>6.2538</v>
      </c>
      <c r="AA115">
        <v>114.75320000000001</v>
      </c>
      <c r="AB115">
        <v>64.009399999999999</v>
      </c>
      <c r="AC115">
        <v>32.773499999999999</v>
      </c>
      <c r="AD115">
        <v>14.864699999999999</v>
      </c>
      <c r="AE115">
        <v>6.3879999999999999</v>
      </c>
      <c r="AH115">
        <v>0.33063927195842124</v>
      </c>
      <c r="AI115">
        <v>-0.47998334740451776</v>
      </c>
      <c r="AJ115">
        <v>-0.12980415755466856</v>
      </c>
      <c r="AK115">
        <v>7.8342578154668108E-2</v>
      </c>
      <c r="AL115">
        <v>-7.2137979703971053E-2</v>
      </c>
      <c r="AM115">
        <v>-6.354921694692002E-2</v>
      </c>
      <c r="AN115">
        <v>-0.2562276958544128</v>
      </c>
      <c r="AO115">
        <v>-8.4674363907342967E-2</v>
      </c>
      <c r="AP115">
        <v>9.6040642278430524E-2</v>
      </c>
    </row>
    <row r="116" spans="1:42" x14ac:dyDescent="0.2">
      <c r="A116" s="1">
        <v>113</v>
      </c>
      <c r="B116" s="24">
        <v>15.574299999999999</v>
      </c>
      <c r="C116" s="24">
        <v>25.675999999999998</v>
      </c>
      <c r="D116" s="24">
        <v>6.6120000000000001</v>
      </c>
      <c r="E116" s="24">
        <v>4.1683000000000003</v>
      </c>
      <c r="F116" s="24">
        <v>6.5297000000000001</v>
      </c>
      <c r="G116" s="24">
        <v>6.6199000000000003</v>
      </c>
      <c r="H116" s="24">
        <v>13.9605</v>
      </c>
      <c r="I116" s="24">
        <v>39.249699999999997</v>
      </c>
      <c r="J116" s="24"/>
      <c r="K116" s="24"/>
      <c r="L116" s="24">
        <f t="shared" si="12"/>
        <v>-0.39304107364265817</v>
      </c>
      <c r="M116" s="24">
        <f t="shared" si="13"/>
        <v>0.1775502313962336</v>
      </c>
      <c r="N116" s="24">
        <f t="shared" si="14"/>
        <v>3.6215296242857242E-2</v>
      </c>
      <c r="O116" s="24">
        <f t="shared" si="15"/>
        <v>-7.9822453247542446E-2</v>
      </c>
      <c r="P116" s="24">
        <f t="shared" si="16"/>
        <v>-0.18761720787918962</v>
      </c>
      <c r="Q116" s="24">
        <f t="shared" si="17"/>
        <v>-0.14662593097491719</v>
      </c>
      <c r="R116" s="24">
        <f t="shared" si="18"/>
        <v>6.1645341785971405E-2</v>
      </c>
      <c r="S116" s="24">
        <f t="shared" si="19"/>
        <v>-0.36218975067657855</v>
      </c>
      <c r="T116" s="24">
        <f t="shared" si="10"/>
        <v>-0.11173569337447797</v>
      </c>
      <c r="U116">
        <f t="shared" si="11"/>
        <v>7.1400600807565759E-2</v>
      </c>
      <c r="Y116">
        <v>78.694999999999993</v>
      </c>
      <c r="Z116">
        <v>6.7625999999999999</v>
      </c>
      <c r="AA116">
        <v>109.4543</v>
      </c>
      <c r="AB116">
        <v>67.927899999999994</v>
      </c>
      <c r="AC116">
        <v>35.090299999999999</v>
      </c>
      <c r="AD116">
        <v>14.126899999999999</v>
      </c>
      <c r="AE116">
        <v>6.4965000000000002</v>
      </c>
      <c r="AH116">
        <v>0.32876672313580529</v>
      </c>
      <c r="AI116">
        <v>-0.43767555488787485</v>
      </c>
      <c r="AJ116">
        <v>-0.16998674723002027</v>
      </c>
      <c r="AK116">
        <v>0.14435609167766725</v>
      </c>
      <c r="AL116">
        <v>-6.5462446551712381E-3</v>
      </c>
      <c r="AM116">
        <v>-0.11002936035624294</v>
      </c>
      <c r="AN116">
        <v>-0.24359474422639205</v>
      </c>
      <c r="AO116">
        <v>-7.0672833791746964E-2</v>
      </c>
      <c r="AP116">
        <v>9.5855396033529119E-2</v>
      </c>
    </row>
    <row r="117" spans="1:42" x14ac:dyDescent="0.2">
      <c r="A117" s="1">
        <v>114</v>
      </c>
      <c r="B117" s="24">
        <v>17.167999999999999</v>
      </c>
      <c r="C117" s="24">
        <v>34.179600000000001</v>
      </c>
      <c r="D117" s="24">
        <v>5.9701000000000004</v>
      </c>
      <c r="E117" s="24">
        <v>5.0152999999999999</v>
      </c>
      <c r="F117" s="24">
        <v>9.2818000000000005</v>
      </c>
      <c r="G117" s="24">
        <v>7.5213999999999999</v>
      </c>
      <c r="H117" s="24">
        <v>13.4373</v>
      </c>
      <c r="I117" s="24">
        <v>48.044199999999996</v>
      </c>
      <c r="J117" s="24"/>
      <c r="K117" s="24"/>
      <c r="L117" s="24">
        <f t="shared" si="12"/>
        <v>-0.33093167283904606</v>
      </c>
      <c r="M117" s="24">
        <f t="shared" si="13"/>
        <v>0.56754151304839962</v>
      </c>
      <c r="N117" s="24">
        <f t="shared" si="14"/>
        <v>-6.4381588006732854E-2</v>
      </c>
      <c r="O117" s="24">
        <f t="shared" si="15"/>
        <v>0.10715794214130459</v>
      </c>
      <c r="P117" s="24">
        <f t="shared" si="16"/>
        <v>0.15478116910530929</v>
      </c>
      <c r="Q117" s="24">
        <f t="shared" si="17"/>
        <v>-3.0413190113860119E-2</v>
      </c>
      <c r="R117" s="24">
        <f t="shared" si="18"/>
        <v>2.1857881249284367E-2</v>
      </c>
      <c r="S117" s="24">
        <f t="shared" si="19"/>
        <v>-0.21927853765648336</v>
      </c>
      <c r="T117" s="24">
        <f t="shared" si="10"/>
        <v>2.5791689616021928E-2</v>
      </c>
      <c r="U117">
        <f t="shared" si="11"/>
        <v>9.59322939281297E-2</v>
      </c>
      <c r="Y117">
        <v>76.604100000000003</v>
      </c>
      <c r="Z117">
        <v>5.8495999999999997</v>
      </c>
      <c r="AA117">
        <v>102.3717</v>
      </c>
      <c r="AB117">
        <v>62.228499999999997</v>
      </c>
      <c r="AC117">
        <v>35.690100000000001</v>
      </c>
      <c r="AD117">
        <v>15.7333</v>
      </c>
      <c r="AE117">
        <v>4.6860999999999997</v>
      </c>
      <c r="AH117">
        <v>0.2934618328453848</v>
      </c>
      <c r="AI117">
        <v>-0.51359342943130049</v>
      </c>
      <c r="AJ117">
        <v>-0.22369548104923667</v>
      </c>
      <c r="AK117">
        <v>4.8340417574571255E-2</v>
      </c>
      <c r="AL117">
        <v>1.04349029114164E-2</v>
      </c>
      <c r="AM117">
        <v>-8.8288963107883735E-3</v>
      </c>
      <c r="AN117">
        <v>-0.45438456567679458</v>
      </c>
      <c r="AO117">
        <v>-0.12118074559096395</v>
      </c>
      <c r="AP117">
        <v>0.10977610121617061</v>
      </c>
    </row>
    <row r="118" spans="1:42" x14ac:dyDescent="0.2">
      <c r="A118" s="1">
        <v>115</v>
      </c>
      <c r="B118" s="24">
        <v>17.060300000000002</v>
      </c>
      <c r="C118" s="24">
        <v>33.692500000000003</v>
      </c>
      <c r="D118" s="24">
        <v>6.5903</v>
      </c>
      <c r="E118" s="24">
        <v>3.7201</v>
      </c>
      <c r="F118" s="24">
        <v>11.618499999999999</v>
      </c>
      <c r="G118" s="24">
        <v>8.2612000000000005</v>
      </c>
      <c r="H118" s="24">
        <v>15.2491</v>
      </c>
      <c r="I118" s="24">
        <v>52.984400000000001</v>
      </c>
      <c r="J118" s="24"/>
      <c r="K118" s="24"/>
      <c r="L118" s="24">
        <f t="shared" si="12"/>
        <v>-0.3351289386146305</v>
      </c>
      <c r="M118" s="24">
        <f t="shared" si="13"/>
        <v>0.54520217990799213</v>
      </c>
      <c r="N118" s="24">
        <f t="shared" si="14"/>
        <v>3.2814529163536305E-2</v>
      </c>
      <c r="O118" s="24">
        <f t="shared" si="15"/>
        <v>-0.17876532599049563</v>
      </c>
      <c r="P118" s="24">
        <f t="shared" si="16"/>
        <v>0.44549818066000502</v>
      </c>
      <c r="Q118" s="24">
        <f t="shared" si="17"/>
        <v>6.4954736329856072E-2</v>
      </c>
      <c r="R118" s="24">
        <f t="shared" si="18"/>
        <v>0.15963869355885946</v>
      </c>
      <c r="S118" s="24">
        <f t="shared" si="19"/>
        <v>-0.13899995734357473</v>
      </c>
      <c r="T118" s="24">
        <f t="shared" si="10"/>
        <v>7.4401762208943512E-2</v>
      </c>
      <c r="U118">
        <f t="shared" si="11"/>
        <v>0.10738772601964086</v>
      </c>
      <c r="Y118">
        <v>77.325000000000003</v>
      </c>
      <c r="Z118">
        <v>6.1651999999999996</v>
      </c>
      <c r="AA118">
        <v>131.89420000000001</v>
      </c>
      <c r="AB118">
        <v>59.4696</v>
      </c>
      <c r="AC118">
        <v>34.468800000000002</v>
      </c>
      <c r="AD118">
        <v>13.161099999999999</v>
      </c>
      <c r="AE118">
        <v>6.0750000000000002</v>
      </c>
      <c r="AH118">
        <v>0.30563424444343551</v>
      </c>
      <c r="AI118">
        <v>-0.48735062416743946</v>
      </c>
      <c r="AJ118">
        <v>1.7938046741211903E-4</v>
      </c>
      <c r="AK118">
        <v>1.8622543849317558E-3</v>
      </c>
      <c r="AL118">
        <v>-2.4141748510846699E-2</v>
      </c>
      <c r="AM118">
        <v>-0.17087311544532408</v>
      </c>
      <c r="AN118">
        <v>-0.29267114156473972</v>
      </c>
      <c r="AO118">
        <v>-9.5337250056081513E-2</v>
      </c>
      <c r="AP118">
        <v>9.5461152207364314E-2</v>
      </c>
    </row>
    <row r="119" spans="1:42" x14ac:dyDescent="0.2">
      <c r="A119" s="1">
        <v>116</v>
      </c>
      <c r="B119" s="24">
        <v>15.5197</v>
      </c>
      <c r="C119" s="24">
        <v>13.1548</v>
      </c>
      <c r="D119" s="24">
        <v>6.0815000000000001</v>
      </c>
      <c r="E119" s="24">
        <v>4.1737000000000002</v>
      </c>
      <c r="F119" s="24">
        <v>8.5955999999999992</v>
      </c>
      <c r="G119" s="24">
        <v>8.3484999999999996</v>
      </c>
      <c r="H119" s="24">
        <v>14.0929</v>
      </c>
      <c r="I119" s="24">
        <v>56.092300000000002</v>
      </c>
      <c r="J119" s="24"/>
      <c r="K119" s="24"/>
      <c r="L119" s="24">
        <f t="shared" si="12"/>
        <v>-0.39516893540075393</v>
      </c>
      <c r="M119" s="24">
        <f t="shared" si="13"/>
        <v>-0.3966958333084914</v>
      </c>
      <c r="N119" s="24">
        <f t="shared" si="14"/>
        <v>-4.692327221703927E-2</v>
      </c>
      <c r="O119" s="24">
        <f t="shared" si="15"/>
        <v>-7.8630370443410508E-2</v>
      </c>
      <c r="P119" s="24">
        <f t="shared" si="16"/>
        <v>6.9408629485831971E-2</v>
      </c>
      <c r="Q119" s="24">
        <f t="shared" si="17"/>
        <v>7.6208615727715395E-2</v>
      </c>
      <c r="R119" s="24">
        <f t="shared" si="18"/>
        <v>7.1713881111386907E-2</v>
      </c>
      <c r="S119" s="24">
        <f t="shared" si="19"/>
        <v>-8.8496374542374662E-2</v>
      </c>
      <c r="T119" s="24">
        <f t="shared" si="10"/>
        <v>-9.8572957448391937E-2</v>
      </c>
      <c r="U119">
        <f t="shared" si="11"/>
        <v>6.9150118374829539E-2</v>
      </c>
      <c r="Y119">
        <v>77.875500000000002</v>
      </c>
      <c r="Z119">
        <v>5.7504999999999997</v>
      </c>
      <c r="AA119">
        <v>137.67920000000001</v>
      </c>
      <c r="AB119">
        <v>56.7682</v>
      </c>
      <c r="AC119">
        <v>33.984200000000001</v>
      </c>
      <c r="AD119">
        <v>15.326000000000001</v>
      </c>
      <c r="AE119">
        <v>4.8350999999999997</v>
      </c>
      <c r="AH119">
        <v>0.31492944847274185</v>
      </c>
      <c r="AI119">
        <v>-0.5218338033275256</v>
      </c>
      <c r="AJ119">
        <v>4.4048161020339961E-2</v>
      </c>
      <c r="AK119">
        <v>-4.3647227669688662E-2</v>
      </c>
      <c r="AL119">
        <v>-3.786142858881994E-2</v>
      </c>
      <c r="AM119">
        <v>-3.4488102614145914E-2</v>
      </c>
      <c r="AN119">
        <v>-0.43703608832587215</v>
      </c>
      <c r="AO119">
        <v>-0.10226986300471007</v>
      </c>
      <c r="AP119">
        <v>0.1086438022388074</v>
      </c>
    </row>
    <row r="120" spans="1:42" x14ac:dyDescent="0.2">
      <c r="A120" s="1">
        <v>117</v>
      </c>
      <c r="B120" s="24">
        <v>15.7301</v>
      </c>
      <c r="C120" s="24">
        <v>29.078399999999998</v>
      </c>
      <c r="D120" s="24">
        <v>6.4252000000000002</v>
      </c>
      <c r="E120" s="24">
        <v>3.7263999999999999</v>
      </c>
      <c r="F120" s="24">
        <v>9.6523000000000003</v>
      </c>
      <c r="G120" s="24">
        <v>6.9051999999999998</v>
      </c>
      <c r="H120" s="24">
        <v>14.944699999999999</v>
      </c>
      <c r="I120" s="24">
        <v>65.094099999999997</v>
      </c>
      <c r="J120" s="24"/>
      <c r="K120" s="24"/>
      <c r="L120" s="24">
        <f t="shared" si="12"/>
        <v>-0.38696926298494166</v>
      </c>
      <c r="M120" s="24">
        <f t="shared" si="13"/>
        <v>0.33359077148435268</v>
      </c>
      <c r="N120" s="24">
        <f t="shared" si="14"/>
        <v>6.9404902328503498E-3</v>
      </c>
      <c r="O120" s="24">
        <f t="shared" si="15"/>
        <v>-0.17737456271900834</v>
      </c>
      <c r="P120" s="24">
        <f t="shared" si="16"/>
        <v>0.20087636865211239</v>
      </c>
      <c r="Q120" s="24">
        <f t="shared" si="17"/>
        <v>-0.10984778902521165</v>
      </c>
      <c r="R120" s="24">
        <f t="shared" si="18"/>
        <v>0.13649017867474705</v>
      </c>
      <c r="S120" s="24">
        <f t="shared" si="19"/>
        <v>5.7783477338265783E-2</v>
      </c>
      <c r="T120" s="24">
        <f t="shared" si="10"/>
        <v>7.6862089566458259E-3</v>
      </c>
      <c r="U120">
        <f t="shared" si="11"/>
        <v>8.0893630346830156E-2</v>
      </c>
      <c r="Y120">
        <v>76.294799999999995</v>
      </c>
      <c r="Z120">
        <v>6.1512000000000002</v>
      </c>
      <c r="AA120">
        <v>129.46719999999999</v>
      </c>
      <c r="AB120">
        <v>59.462299999999999</v>
      </c>
      <c r="AC120">
        <v>33.988900000000001</v>
      </c>
      <c r="AD120">
        <v>14.108700000000001</v>
      </c>
      <c r="AE120">
        <v>5.6639999999999997</v>
      </c>
      <c r="AH120">
        <v>0.28823929586761093</v>
      </c>
      <c r="AI120">
        <v>-0.48851475367851055</v>
      </c>
      <c r="AJ120">
        <v>-1.8225032739494856E-2</v>
      </c>
      <c r="AK120">
        <v>1.7392739973554016E-3</v>
      </c>
      <c r="AL120">
        <v>-3.772836524510044E-2</v>
      </c>
      <c r="AM120">
        <v>-0.11117592935874986</v>
      </c>
      <c r="AN120">
        <v>-0.34052499519715002</v>
      </c>
      <c r="AO120">
        <v>-0.10088435805057706</v>
      </c>
      <c r="AP120">
        <v>9.518915334469509E-2</v>
      </c>
    </row>
    <row r="121" spans="1:42" x14ac:dyDescent="0.2">
      <c r="A121" s="1">
        <v>118</v>
      </c>
      <c r="B121" s="24">
        <v>14.673400000000001</v>
      </c>
      <c r="C121" s="24">
        <v>31.918500000000002</v>
      </c>
      <c r="D121" s="24">
        <v>5.5221999999999998</v>
      </c>
      <c r="E121" s="24">
        <v>4.2313000000000001</v>
      </c>
      <c r="F121" s="24">
        <v>8.8691999999999993</v>
      </c>
      <c r="G121" s="24">
        <v>9.7407000000000004</v>
      </c>
      <c r="H121" s="24">
        <v>15.5404</v>
      </c>
      <c r="I121" s="24">
        <v>58.4651</v>
      </c>
      <c r="J121" s="24"/>
      <c r="K121" s="24"/>
      <c r="L121" s="24">
        <f t="shared" si="12"/>
        <v>-0.42815079265123823</v>
      </c>
      <c r="M121" s="24">
        <f t="shared" si="13"/>
        <v>0.46384316329726932</v>
      </c>
      <c r="N121" s="24">
        <f t="shared" si="14"/>
        <v>-0.13457530113244012</v>
      </c>
      <c r="O121" s="24">
        <f t="shared" si="15"/>
        <v>-6.5914820532669574E-2</v>
      </c>
      <c r="P121" s="24">
        <f t="shared" si="16"/>
        <v>0.10344816145885581</v>
      </c>
      <c r="Q121" s="24">
        <f t="shared" si="17"/>
        <v>0.25567769817559538</v>
      </c>
      <c r="R121" s="24">
        <f t="shared" si="18"/>
        <v>0.181791001002164</v>
      </c>
      <c r="S121" s="24">
        <f t="shared" si="19"/>
        <v>-4.9938215891617753E-2</v>
      </c>
      <c r="T121" s="24">
        <f t="shared" si="10"/>
        <v>4.0772611715739857E-2</v>
      </c>
      <c r="U121">
        <f t="shared" si="11"/>
        <v>9.629141136996007E-2</v>
      </c>
      <c r="Y121">
        <v>79.0578</v>
      </c>
      <c r="Z121">
        <v>6.6989000000000001</v>
      </c>
      <c r="AA121">
        <v>146.12540000000001</v>
      </c>
      <c r="AB121">
        <v>61.984000000000002</v>
      </c>
      <c r="AC121">
        <v>38.585000000000001</v>
      </c>
      <c r="AD121">
        <v>14.2052</v>
      </c>
      <c r="AE121">
        <v>6.1410999999999998</v>
      </c>
      <c r="AH121">
        <v>0.33489260873404764</v>
      </c>
      <c r="AI121">
        <v>-0.44297234416324854</v>
      </c>
      <c r="AJ121">
        <v>0.10809733894707108</v>
      </c>
      <c r="AK121">
        <v>4.4221416922185654E-2</v>
      </c>
      <c r="AL121">
        <v>9.2393429237715818E-2</v>
      </c>
      <c r="AM121">
        <v>-0.10509659371358909</v>
      </c>
      <c r="AN121">
        <v>-0.28497493785402855</v>
      </c>
      <c r="AO121">
        <v>-3.6205583127120855E-2</v>
      </c>
      <c r="AP121">
        <v>9.9239341602896797E-2</v>
      </c>
    </row>
    <row r="122" spans="1:42" x14ac:dyDescent="0.2">
      <c r="A122" s="1">
        <v>119</v>
      </c>
      <c r="B122" s="24">
        <v>17.8306</v>
      </c>
      <c r="C122" s="24">
        <v>35.6935</v>
      </c>
      <c r="D122" s="24">
        <v>5.2465999999999999</v>
      </c>
      <c r="E122" s="24">
        <v>4.5932000000000004</v>
      </c>
      <c r="F122" s="24">
        <v>10.645</v>
      </c>
      <c r="G122" s="24">
        <v>7.1691000000000003</v>
      </c>
      <c r="H122" s="24">
        <v>14.27</v>
      </c>
      <c r="I122" s="24">
        <v>61.774999999999999</v>
      </c>
      <c r="J122" s="24"/>
      <c r="K122" s="24"/>
      <c r="L122" s="24">
        <f t="shared" si="12"/>
        <v>-0.30510894022156887</v>
      </c>
      <c r="M122" s="24">
        <f t="shared" si="13"/>
        <v>0.63697184858784339</v>
      </c>
      <c r="N122" s="24">
        <f t="shared" si="14"/>
        <v>-0.1777666102135852</v>
      </c>
      <c r="O122" s="24">
        <f t="shared" si="15"/>
        <v>1.3976802951656089E-2</v>
      </c>
      <c r="P122" s="24">
        <f t="shared" si="16"/>
        <v>0.32438164419897181</v>
      </c>
      <c r="Q122" s="24">
        <f t="shared" si="17"/>
        <v>-7.5828329997776237E-2</v>
      </c>
      <c r="R122" s="24">
        <f t="shared" si="18"/>
        <v>8.5181693154672958E-2</v>
      </c>
      <c r="S122" s="24">
        <f t="shared" si="19"/>
        <v>3.8478804157576468E-3</v>
      </c>
      <c r="T122" s="24">
        <f t="shared" si="10"/>
        <v>6.3206998609496454E-2</v>
      </c>
      <c r="U122">
        <f t="shared" si="11"/>
        <v>0.10495781775094096</v>
      </c>
      <c r="Y122">
        <v>88.906999999999996</v>
      </c>
      <c r="Z122">
        <v>7.3212999999999999</v>
      </c>
      <c r="AA122">
        <v>139.768</v>
      </c>
      <c r="AB122">
        <v>63.317300000000003</v>
      </c>
      <c r="AC122">
        <v>43.8247</v>
      </c>
      <c r="AD122">
        <v>15.610900000000001</v>
      </c>
      <c r="AE122">
        <v>3.2759999999999998</v>
      </c>
      <c r="AH122">
        <v>0.50119655700914989</v>
      </c>
      <c r="AI122">
        <v>-0.39121847218534261</v>
      </c>
      <c r="AJ122">
        <v>5.9887937825690934E-2</v>
      </c>
      <c r="AK122">
        <v>6.6683026614724875E-2</v>
      </c>
      <c r="AL122">
        <v>0.24073640840518656</v>
      </c>
      <c r="AM122">
        <v>-1.6539887844132205E-2</v>
      </c>
      <c r="AN122">
        <v>-0.61856636374750418</v>
      </c>
      <c r="AO122">
        <v>-2.2545827703175241E-2</v>
      </c>
      <c r="AP122">
        <v>0.1422252409640761</v>
      </c>
    </row>
    <row r="123" spans="1:42" x14ac:dyDescent="0.2">
      <c r="A123" s="1">
        <v>120</v>
      </c>
      <c r="B123" s="24">
        <v>17.776</v>
      </c>
      <c r="C123" s="24">
        <v>34.5944</v>
      </c>
      <c r="D123" s="24">
        <v>6.9359999999999999</v>
      </c>
      <c r="E123" s="24">
        <v>4.9964000000000004</v>
      </c>
      <c r="F123" s="24">
        <v>8.9834999999999994</v>
      </c>
      <c r="G123" s="24">
        <v>7.4089</v>
      </c>
      <c r="H123" s="24">
        <v>14.996700000000001</v>
      </c>
      <c r="I123" s="24">
        <v>69.873400000000004</v>
      </c>
      <c r="J123" s="24"/>
      <c r="K123" s="24"/>
      <c r="L123" s="24">
        <f t="shared" si="12"/>
        <v>-0.30723680197966469</v>
      </c>
      <c r="M123" s="24">
        <f t="shared" si="13"/>
        <v>0.58656503057383813</v>
      </c>
      <c r="N123" s="24">
        <f t="shared" si="14"/>
        <v>8.699172636728035E-2</v>
      </c>
      <c r="O123" s="24">
        <f t="shared" si="15"/>
        <v>0.10298565232684283</v>
      </c>
      <c r="P123" s="24">
        <f t="shared" si="16"/>
        <v>0.11766862382916513</v>
      </c>
      <c r="Q123" s="24">
        <f t="shared" si="17"/>
        <v>-4.4915612018318139E-2</v>
      </c>
      <c r="R123" s="24">
        <f t="shared" si="18"/>
        <v>0.14044458989016714</v>
      </c>
      <c r="S123" s="24">
        <f t="shared" si="19"/>
        <v>0.13544742189303774</v>
      </c>
      <c r="T123" s="24">
        <f t="shared" si="10"/>
        <v>0.10224382886029355</v>
      </c>
      <c r="U123">
        <f t="shared" si="11"/>
        <v>8.73141078917231E-2</v>
      </c>
      <c r="Y123">
        <v>91.206500000000005</v>
      </c>
      <c r="Z123">
        <v>7.5728999999999997</v>
      </c>
      <c r="AA123">
        <v>140.83000000000001</v>
      </c>
      <c r="AB123">
        <v>66.0501</v>
      </c>
      <c r="AC123">
        <v>47.874299999999998</v>
      </c>
      <c r="AD123">
        <v>15.829800000000001</v>
      </c>
      <c r="AE123">
        <v>5.9991000000000003</v>
      </c>
      <c r="AH123">
        <v>0.54002366266835056</v>
      </c>
      <c r="AI123">
        <v>-0.37029740182923543</v>
      </c>
      <c r="AJ123">
        <v>6.7941290452693509E-2</v>
      </c>
      <c r="AK123">
        <v>0.11272149280220788</v>
      </c>
      <c r="AL123">
        <v>0.3553860502618939</v>
      </c>
      <c r="AM123">
        <v>-2.7495606656274983E-3</v>
      </c>
      <c r="AN123">
        <v>-0.30150838606765928</v>
      </c>
      <c r="AO123">
        <v>5.7359592517517669E-2</v>
      </c>
      <c r="AP123">
        <v>0.12346689624083129</v>
      </c>
    </row>
    <row r="124" spans="1:42" x14ac:dyDescent="0.2">
      <c r="A124" s="1">
        <v>121</v>
      </c>
      <c r="B124" s="24">
        <v>19.6648</v>
      </c>
      <c r="C124" s="24">
        <v>39.204300000000003</v>
      </c>
      <c r="D124" s="24">
        <v>4.3632999999999997</v>
      </c>
      <c r="E124" s="24">
        <v>4.8217999999999996</v>
      </c>
      <c r="F124" s="24">
        <v>10.330299999999999</v>
      </c>
      <c r="G124" s="24">
        <v>8.7370000000000001</v>
      </c>
      <c r="H124" s="24">
        <v>14.394500000000001</v>
      </c>
      <c r="I124" s="24">
        <v>65.821399999999997</v>
      </c>
      <c r="J124" s="24"/>
      <c r="K124" s="24"/>
      <c r="L124" s="24">
        <f t="shared" si="12"/>
        <v>-0.2336268150072969</v>
      </c>
      <c r="M124" s="24">
        <f t="shared" si="13"/>
        <v>0.79798381900324689</v>
      </c>
      <c r="N124" s="24">
        <f t="shared" si="14"/>
        <v>-0.31619506925340918</v>
      </c>
      <c r="O124" s="24">
        <f t="shared" si="15"/>
        <v>6.4441641659909121E-2</v>
      </c>
      <c r="P124" s="24">
        <f t="shared" si="16"/>
        <v>0.28522871762035112</v>
      </c>
      <c r="Q124" s="24">
        <f t="shared" si="17"/>
        <v>0.12629031270444391</v>
      </c>
      <c r="R124" s="24">
        <f t="shared" si="18"/>
        <v>9.4649466160822787E-2</v>
      </c>
      <c r="S124" s="24">
        <f t="shared" si="19"/>
        <v>6.9602150967183307E-2</v>
      </c>
      <c r="T124" s="24">
        <f t="shared" si="10"/>
        <v>0.1110467779819064</v>
      </c>
      <c r="U124">
        <f t="shared" si="11"/>
        <v>0.12011514276356677</v>
      </c>
      <c r="Y124">
        <v>87.266400000000004</v>
      </c>
      <c r="Z124">
        <v>7.5288000000000004</v>
      </c>
      <c r="AA124">
        <v>140.34360000000001</v>
      </c>
      <c r="AB124">
        <v>79.837699999999998</v>
      </c>
      <c r="AC124">
        <v>47.914499999999997</v>
      </c>
      <c r="AD124">
        <v>14.8047</v>
      </c>
      <c r="AE124">
        <v>5.9286000000000003</v>
      </c>
      <c r="AH124">
        <v>0.47349499164951342</v>
      </c>
      <c r="AI124">
        <v>-0.3739644097891095</v>
      </c>
      <c r="AJ124">
        <v>6.4252824616748083E-2</v>
      </c>
      <c r="AK124">
        <v>0.34499606701420332</v>
      </c>
      <c r="AL124">
        <v>0.35652416652094154</v>
      </c>
      <c r="AM124">
        <v>-6.7329114757382624E-2</v>
      </c>
      <c r="AN124">
        <v>-0.30971689380752526</v>
      </c>
      <c r="AO124">
        <v>6.9751090206769853E-2</v>
      </c>
      <c r="AP124">
        <v>0.12730805737552001</v>
      </c>
    </row>
    <row r="125" spans="1:42" x14ac:dyDescent="0.2">
      <c r="A125" s="1">
        <v>122</v>
      </c>
      <c r="B125" s="24">
        <v>25.302199999999999</v>
      </c>
      <c r="C125" s="24">
        <v>36.184699999999999</v>
      </c>
      <c r="D125" s="24">
        <v>6.2084999999999999</v>
      </c>
      <c r="E125" s="24">
        <v>4.4987000000000004</v>
      </c>
      <c r="F125" s="24">
        <v>7.2717000000000001</v>
      </c>
      <c r="G125" s="24">
        <v>8.2638999999999996</v>
      </c>
      <c r="H125" s="24">
        <v>17.150099999999998</v>
      </c>
      <c r="I125" s="24">
        <v>59.312100000000001</v>
      </c>
      <c r="J125" s="24"/>
      <c r="K125" s="24"/>
      <c r="L125" s="24">
        <f t="shared" si="12"/>
        <v>-1.3927037075262806E-2</v>
      </c>
      <c r="M125" s="24">
        <f t="shared" si="13"/>
        <v>0.65949921553214275</v>
      </c>
      <c r="N125" s="24">
        <f t="shared" si="14"/>
        <v>-2.7020165347280852E-2</v>
      </c>
      <c r="O125" s="24">
        <f t="shared" si="15"/>
        <v>-6.884646120653308E-3</v>
      </c>
      <c r="P125" s="24">
        <f t="shared" si="16"/>
        <v>-9.5302395291529951E-2</v>
      </c>
      <c r="Q125" s="24">
        <f t="shared" si="17"/>
        <v>6.5302794455562946E-2</v>
      </c>
      <c r="R125" s="24">
        <f t="shared" si="18"/>
        <v>0.3042028420302702</v>
      </c>
      <c r="S125" s="24">
        <f t="shared" si="19"/>
        <v>-3.6174409259288359E-2</v>
      </c>
      <c r="T125" s="24">
        <f t="shared" si="10"/>
        <v>0.10621202486549508</v>
      </c>
      <c r="U125">
        <f t="shared" si="11"/>
        <v>8.9926325998518339E-2</v>
      </c>
      <c r="Y125">
        <v>92.235799999999998</v>
      </c>
      <c r="Z125">
        <v>8.2373999999999992</v>
      </c>
      <c r="AA125">
        <v>145.79830000000001</v>
      </c>
      <c r="AB125">
        <v>75.926500000000004</v>
      </c>
      <c r="AC125">
        <v>46.053899999999999</v>
      </c>
      <c r="AD125">
        <v>15.5502</v>
      </c>
      <c r="AE125">
        <v>3.2574999999999998</v>
      </c>
      <c r="AH125">
        <v>0.55740341472532584</v>
      </c>
      <c r="AI125">
        <v>-0.3150428261073227</v>
      </c>
      <c r="AJ125">
        <v>0.10561687600517605</v>
      </c>
      <c r="AK125">
        <v>0.27910553387878051</v>
      </c>
      <c r="AL125">
        <v>0.30384806921785251</v>
      </c>
      <c r="AM125">
        <v>-2.0363884462383668E-2</v>
      </c>
      <c r="AN125">
        <v>-0.62072036932463204</v>
      </c>
      <c r="AO125">
        <v>4.1406687704685204E-2</v>
      </c>
      <c r="AP125">
        <v>0.15158180958790182</v>
      </c>
    </row>
    <row r="126" spans="1:42" x14ac:dyDescent="0.2">
      <c r="A126" s="1">
        <v>123</v>
      </c>
      <c r="B126" s="24">
        <v>27.524799999999999</v>
      </c>
      <c r="C126" s="24">
        <v>37.292099999999998</v>
      </c>
      <c r="D126" s="24">
        <v>5.9092000000000002</v>
      </c>
      <c r="E126" s="24">
        <v>4.9316000000000004</v>
      </c>
      <c r="F126" s="24">
        <v>9.0832999999999995</v>
      </c>
      <c r="G126" s="24">
        <v>6.6515000000000004</v>
      </c>
      <c r="H126" s="24">
        <v>15.3652</v>
      </c>
      <c r="I126" s="24">
        <v>67.304299999999998</v>
      </c>
      <c r="J126" s="24"/>
      <c r="K126" s="24"/>
      <c r="L126" s="24">
        <f t="shared" si="12"/>
        <v>7.2691745773521915E-2</v>
      </c>
      <c r="M126" s="24">
        <f t="shared" si="13"/>
        <v>0.71028668734427025</v>
      </c>
      <c r="N126" s="24">
        <f t="shared" si="14"/>
        <v>-7.3925676261601306E-2</v>
      </c>
      <c r="O126" s="24">
        <f t="shared" si="15"/>
        <v>8.8680658677259244E-2</v>
      </c>
      <c r="P126" s="24">
        <f t="shared" si="16"/>
        <v>0.13008509053569942</v>
      </c>
      <c r="Q126" s="24">
        <f t="shared" si="17"/>
        <v>-0.14255236179997607</v>
      </c>
      <c r="R126" s="24">
        <f t="shared" si="18"/>
        <v>0.16846767706097976</v>
      </c>
      <c r="S126" s="24">
        <f t="shared" si="19"/>
        <v>9.3699375117220179E-2</v>
      </c>
      <c r="T126" s="24">
        <f t="shared" si="10"/>
        <v>0.13092914955592166</v>
      </c>
      <c r="U126">
        <f t="shared" si="11"/>
        <v>9.0670639549620569E-2</v>
      </c>
      <c r="Y126">
        <v>92.602400000000003</v>
      </c>
      <c r="Z126">
        <v>8.3828999999999994</v>
      </c>
      <c r="AA126">
        <v>140.0361</v>
      </c>
      <c r="AB126">
        <v>74.026700000000005</v>
      </c>
      <c r="AC126">
        <v>46.018999999999998</v>
      </c>
      <c r="AD126">
        <v>15.4764</v>
      </c>
      <c r="AE126">
        <v>5.0255999999999998</v>
      </c>
      <c r="AH126">
        <v>0.56359346340315286</v>
      </c>
      <c r="AI126">
        <v>-0.30294419440297615</v>
      </c>
      <c r="AJ126">
        <v>6.1920992288308066E-2</v>
      </c>
      <c r="AK126">
        <v>0.24710030917774853</v>
      </c>
      <c r="AL126">
        <v>0.30286000311236078</v>
      </c>
      <c r="AM126">
        <v>-2.5013158769252801E-2</v>
      </c>
      <c r="AN126">
        <v>-0.41485565251814915</v>
      </c>
      <c r="AO126">
        <v>6.1808823184456005E-2</v>
      </c>
      <c r="AP126">
        <v>0.1302029813364593</v>
      </c>
    </row>
    <row r="127" spans="1:42" x14ac:dyDescent="0.2">
      <c r="A127" s="1">
        <v>124</v>
      </c>
      <c r="B127" s="24">
        <v>25.782499999999999</v>
      </c>
      <c r="C127" s="24">
        <v>32.243499999999997</v>
      </c>
      <c r="D127" s="24">
        <v>5.1920000000000002</v>
      </c>
      <c r="E127" s="24">
        <v>4.5887000000000002</v>
      </c>
      <c r="F127" s="24">
        <v>9.0366</v>
      </c>
      <c r="G127" s="24">
        <v>7.0575999999999999</v>
      </c>
      <c r="H127" s="24">
        <v>15.230499999999999</v>
      </c>
      <c r="I127" s="24">
        <v>67.525400000000005</v>
      </c>
      <c r="J127" s="24"/>
      <c r="K127" s="24"/>
      <c r="L127" s="24">
        <f t="shared" si="12"/>
        <v>4.7911314671070689E-3</v>
      </c>
      <c r="M127" s="24">
        <f t="shared" si="13"/>
        <v>0.47874828189844437</v>
      </c>
      <c r="N127" s="24">
        <f t="shared" si="14"/>
        <v>-0.18632337899381202</v>
      </c>
      <c r="O127" s="24">
        <f t="shared" si="15"/>
        <v>1.2983400614879414E-2</v>
      </c>
      <c r="P127" s="24">
        <f t="shared" si="16"/>
        <v>0.12427498036340337</v>
      </c>
      <c r="Q127" s="24">
        <f t="shared" si="17"/>
        <v>-9.0201841485305814E-2</v>
      </c>
      <c r="R127" s="24">
        <f t="shared" si="18"/>
        <v>0.15822423108565145</v>
      </c>
      <c r="S127" s="24">
        <f t="shared" si="19"/>
        <v>9.729226490046472E-2</v>
      </c>
      <c r="T127" s="24">
        <f t="shared" si="10"/>
        <v>7.4973633731354072E-2</v>
      </c>
      <c r="U127">
        <f t="shared" si="11"/>
        <v>7.0358877452538202E-2</v>
      </c>
      <c r="Y127">
        <v>87.914599999999993</v>
      </c>
      <c r="Z127">
        <v>9.0884999999999998</v>
      </c>
      <c r="AA127">
        <v>151.21690000000001</v>
      </c>
      <c r="AB127">
        <v>82.276600000000002</v>
      </c>
      <c r="AC127">
        <v>45.625100000000003</v>
      </c>
      <c r="AD127">
        <v>15.870799999999999</v>
      </c>
      <c r="AE127">
        <v>6.194</v>
      </c>
      <c r="AH127">
        <v>0.48443986222498342</v>
      </c>
      <c r="AI127">
        <v>-0.24427206704499019</v>
      </c>
      <c r="AJ127">
        <v>0.14670717406984241</v>
      </c>
      <c r="AK127">
        <v>0.38608330910460603</v>
      </c>
      <c r="AL127">
        <v>0.29170816245467696</v>
      </c>
      <c r="AM127">
        <v>-1.6663049514474614E-4</v>
      </c>
      <c r="AN127">
        <v>-0.27881564623078159</v>
      </c>
      <c r="AO127">
        <v>0.11224059486902749</v>
      </c>
      <c r="AP127">
        <v>0.1133452716869731</v>
      </c>
    </row>
    <row r="128" spans="1:42" x14ac:dyDescent="0.2">
      <c r="A128" s="1">
        <v>125</v>
      </c>
      <c r="B128" s="24">
        <v>27.4085</v>
      </c>
      <c r="C128" s="24">
        <v>35.104199999999999</v>
      </c>
      <c r="D128" s="24">
        <v>5.7812000000000001</v>
      </c>
      <c r="E128" s="24">
        <v>4.7435</v>
      </c>
      <c r="F128" s="24">
        <v>8.3824000000000005</v>
      </c>
      <c r="G128" s="24">
        <v>9.2936999999999994</v>
      </c>
      <c r="H128" s="24">
        <v>15.2072</v>
      </c>
      <c r="I128" s="24">
        <v>66.087100000000007</v>
      </c>
      <c r="J128" s="24"/>
      <c r="K128" s="24"/>
      <c r="L128" s="24">
        <f t="shared" si="12"/>
        <v>6.8159322285123836E-2</v>
      </c>
      <c r="M128" s="24">
        <f t="shared" si="13"/>
        <v>0.60994542892115844</v>
      </c>
      <c r="N128" s="24">
        <f t="shared" si="14"/>
        <v>-9.3985500508287009E-2</v>
      </c>
      <c r="O128" s="24">
        <f t="shared" si="15"/>
        <v>4.7156440999995712E-2</v>
      </c>
      <c r="P128" s="24">
        <f t="shared" si="16"/>
        <v>4.2883672553636662E-2</v>
      </c>
      <c r="Q128" s="24">
        <f t="shared" si="17"/>
        <v>0.19805474180854865</v>
      </c>
      <c r="R128" s="24">
        <f t="shared" si="18"/>
        <v>0.15645235067566526</v>
      </c>
      <c r="S128" s="24">
        <f t="shared" si="19"/>
        <v>7.3919793732484432E-2</v>
      </c>
      <c r="T128" s="24">
        <f t="shared" si="10"/>
        <v>0.13782328130854077</v>
      </c>
      <c r="U128">
        <f t="shared" si="11"/>
        <v>7.4014987961714074E-2</v>
      </c>
      <c r="Y128">
        <v>80.491900000000001</v>
      </c>
      <c r="Z128">
        <v>10.6488</v>
      </c>
      <c r="AA128">
        <v>149.49</v>
      </c>
      <c r="AB128">
        <v>75.484300000000005</v>
      </c>
      <c r="AC128">
        <v>47.047499999999999</v>
      </c>
      <c r="AD128">
        <v>14.182399999999999</v>
      </c>
      <c r="AE128">
        <v>3.4586000000000001</v>
      </c>
      <c r="AH128">
        <v>0.35910741726888545</v>
      </c>
      <c r="AI128">
        <v>-0.11452983303611064</v>
      </c>
      <c r="AJ128">
        <v>0.1336117553772147</v>
      </c>
      <c r="AK128">
        <v>0.27165595478477256</v>
      </c>
      <c r="AL128">
        <v>0.33197822630715129</v>
      </c>
      <c r="AM128">
        <v>-0.10653295488156493</v>
      </c>
      <c r="AN128">
        <v>-0.59730574653758162</v>
      </c>
      <c r="AO128">
        <v>3.9712117040395283E-2</v>
      </c>
      <c r="AP128">
        <v>0.12919327355367918</v>
      </c>
    </row>
    <row r="129" spans="1:42" x14ac:dyDescent="0.2">
      <c r="A129" s="1">
        <v>126</v>
      </c>
      <c r="B129" s="24">
        <v>26.909500000000001</v>
      </c>
      <c r="C129" s="24">
        <v>39.4221</v>
      </c>
      <c r="D129" s="24">
        <v>5.5603999999999996</v>
      </c>
      <c r="E129" s="24">
        <v>4.8289999999999997</v>
      </c>
      <c r="F129" s="24">
        <v>9.2672000000000008</v>
      </c>
      <c r="G129" s="24">
        <v>10.531599999999999</v>
      </c>
      <c r="H129" s="24">
        <v>15.892200000000001</v>
      </c>
      <c r="I129" s="24">
        <v>68.972300000000004</v>
      </c>
      <c r="J129" s="24"/>
      <c r="K129" s="24"/>
      <c r="L129" s="24">
        <f t="shared" si="12"/>
        <v>4.8712380576519741E-2</v>
      </c>
      <c r="M129" s="24">
        <f t="shared" si="13"/>
        <v>0.80797254156120357</v>
      </c>
      <c r="N129" s="24">
        <f t="shared" si="14"/>
        <v>-0.12858869733381989</v>
      </c>
      <c r="O129" s="24">
        <f t="shared" si="15"/>
        <v>6.6031085398751757E-2</v>
      </c>
      <c r="P129" s="24">
        <f t="shared" si="16"/>
        <v>0.15296473209212896</v>
      </c>
      <c r="Q129" s="24">
        <f t="shared" si="17"/>
        <v>0.35763294692435854</v>
      </c>
      <c r="R129" s="24">
        <f t="shared" si="18"/>
        <v>0.20854411380187071</v>
      </c>
      <c r="S129" s="24">
        <f t="shared" si="19"/>
        <v>0.12080448664346041</v>
      </c>
      <c r="T129" s="24">
        <f t="shared" si="10"/>
        <v>0.20425919870805923</v>
      </c>
      <c r="U129">
        <f t="shared" si="11"/>
        <v>9.9255894444324047E-2</v>
      </c>
      <c r="Y129">
        <v>87.487700000000004</v>
      </c>
      <c r="Z129">
        <v>10.4047</v>
      </c>
      <c r="AA129">
        <v>149.6979</v>
      </c>
      <c r="AB129">
        <v>74.875799999999998</v>
      </c>
      <c r="AC129">
        <v>50.885399999999997</v>
      </c>
      <c r="AD129">
        <v>16.0547</v>
      </c>
      <c r="AE129">
        <v>5.6631</v>
      </c>
      <c r="AH129">
        <v>0.4772316467842736</v>
      </c>
      <c r="AI129">
        <v>-0.13482726258271541</v>
      </c>
      <c r="AJ129">
        <v>0.13518830152707703</v>
      </c>
      <c r="AK129">
        <v>0.26140478138200479</v>
      </c>
      <c r="AL129">
        <v>0.44063435542653517</v>
      </c>
      <c r="AM129">
        <v>1.141875629392349E-2</v>
      </c>
      <c r="AN129">
        <v>-0.34062978465765886</v>
      </c>
      <c r="AO129">
        <v>0.12148868488191998</v>
      </c>
      <c r="AP129">
        <v>0.11334081994041349</v>
      </c>
    </row>
    <row r="130" spans="1:42" x14ac:dyDescent="0.2">
      <c r="A130" s="1">
        <v>127</v>
      </c>
      <c r="B130" s="24">
        <v>26.032299999999999</v>
      </c>
      <c r="C130" s="24">
        <v>38.467500000000001</v>
      </c>
      <c r="D130" s="24">
        <v>5.2950999999999997</v>
      </c>
      <c r="E130" s="24">
        <v>5.3375000000000004</v>
      </c>
      <c r="F130" s="24">
        <v>8.5114000000000001</v>
      </c>
      <c r="G130" s="24">
        <v>9.4219000000000008</v>
      </c>
      <c r="H130" s="24">
        <v>14.054399999999999</v>
      </c>
      <c r="I130" s="24">
        <v>68.209400000000002</v>
      </c>
      <c r="J130" s="24"/>
      <c r="K130" s="24"/>
      <c r="L130" s="24">
        <f t="shared" si="12"/>
        <v>1.4526293869530566E-2</v>
      </c>
      <c r="M130" s="24">
        <f t="shared" si="13"/>
        <v>0.76419276858679785</v>
      </c>
      <c r="N130" s="24">
        <f t="shared" si="14"/>
        <v>-0.1701658174326145</v>
      </c>
      <c r="O130" s="24">
        <f t="shared" si="15"/>
        <v>0.17828554945451194</v>
      </c>
      <c r="P130" s="24">
        <f t="shared" si="16"/>
        <v>5.8933013286531617E-2</v>
      </c>
      <c r="Q130" s="24">
        <f t="shared" si="17"/>
        <v>0.21458105725878457</v>
      </c>
      <c r="R130" s="24">
        <f t="shared" si="18"/>
        <v>6.8786095884585521E-2</v>
      </c>
      <c r="S130" s="24">
        <f t="shared" si="19"/>
        <v>0.10840731063424659</v>
      </c>
      <c r="T130" s="24">
        <f t="shared" si="10"/>
        <v>0.1546932839427968</v>
      </c>
      <c r="U130">
        <f t="shared" si="11"/>
        <v>9.6316577042659349E-2</v>
      </c>
      <c r="Y130">
        <v>84.1113</v>
      </c>
      <c r="Z130">
        <v>9.5847999999999995</v>
      </c>
      <c r="AA130">
        <v>153.98660000000001</v>
      </c>
      <c r="AB130">
        <v>74.307299999999998</v>
      </c>
      <c r="AC130">
        <v>53.949300000000001</v>
      </c>
      <c r="AD130">
        <v>14.417199999999999</v>
      </c>
      <c r="AE130">
        <v>5.8051000000000004</v>
      </c>
      <c r="AH130">
        <v>0.42022106207119475</v>
      </c>
      <c r="AI130">
        <v>-0.20300367587751797</v>
      </c>
      <c r="AJ130">
        <v>0.16771034805384313</v>
      </c>
      <c r="AK130">
        <v>0.25182747311664172</v>
      </c>
      <c r="AL130">
        <v>0.5273774998567915</v>
      </c>
      <c r="AM130">
        <v>-9.1740954783287587E-2</v>
      </c>
      <c r="AN130">
        <v>-0.32409633644402808</v>
      </c>
      <c r="AO130">
        <v>0.10689934514194821</v>
      </c>
      <c r="AP130">
        <v>0.12158963438573971</v>
      </c>
    </row>
    <row r="131" spans="1:42" x14ac:dyDescent="0.2">
      <c r="A131" s="1">
        <v>128</v>
      </c>
      <c r="B131" s="24">
        <v>26.985600000000002</v>
      </c>
      <c r="C131" s="24">
        <v>33.6419</v>
      </c>
      <c r="D131" s="24">
        <v>7.0629999999999997</v>
      </c>
      <c r="E131" s="24">
        <v>4.5157999999999996</v>
      </c>
      <c r="F131" s="24">
        <v>7.2159000000000004</v>
      </c>
      <c r="G131" s="24">
        <v>10.751899999999999</v>
      </c>
      <c r="H131" s="24">
        <v>17.646799999999999</v>
      </c>
      <c r="I131" s="24">
        <v>64.1036</v>
      </c>
      <c r="J131" s="24"/>
      <c r="K131" s="24"/>
      <c r="L131" s="24">
        <f t="shared" si="12"/>
        <v>5.1678136616649557E-2</v>
      </c>
      <c r="M131" s="24">
        <f t="shared" si="13"/>
        <v>0.54288156759654749</v>
      </c>
      <c r="N131" s="24">
        <f t="shared" si="14"/>
        <v>0.10689483323703876</v>
      </c>
      <c r="O131" s="24">
        <f t="shared" si="15"/>
        <v>-3.1097172409022557E-3</v>
      </c>
      <c r="P131" s="24">
        <f t="shared" si="16"/>
        <v>-0.1022446682597124</v>
      </c>
      <c r="Q131" s="24">
        <f t="shared" si="17"/>
        <v>0.3860319117737106</v>
      </c>
      <c r="R131" s="24">
        <f t="shared" si="18"/>
        <v>0.34197507377448366</v>
      </c>
      <c r="S131" s="24">
        <f t="shared" si="19"/>
        <v>4.1687786111202968E-2</v>
      </c>
      <c r="T131" s="24">
        <f t="shared" ref="T131:T174" si="20">AVERAGE(L131:S131)</f>
        <v>0.17072436545112732</v>
      </c>
      <c r="U131">
        <f t="shared" ref="U131:U174" si="21">STDEV(L131:S131)/SQRT(COUNTA(L131:S131))</f>
        <v>7.9486315306242158E-2</v>
      </c>
      <c r="Y131">
        <v>84.200500000000005</v>
      </c>
      <c r="Z131">
        <v>10.7667</v>
      </c>
      <c r="AA131">
        <v>155.23650000000001</v>
      </c>
      <c r="AB131">
        <v>69.382099999999994</v>
      </c>
      <c r="AC131">
        <v>52.890700000000002</v>
      </c>
      <c r="AD131">
        <v>14.2196</v>
      </c>
      <c r="AE131">
        <v>4.8792</v>
      </c>
      <c r="AH131">
        <v>0.42172720593934038</v>
      </c>
      <c r="AI131">
        <v>-0.10472619951073285</v>
      </c>
      <c r="AJ131">
        <v>0.17718858293942732</v>
      </c>
      <c r="AK131">
        <v>0.16885445874801189</v>
      </c>
      <c r="AL131">
        <v>0.49740710503520169</v>
      </c>
      <c r="AM131">
        <v>-0.10418941823907803</v>
      </c>
      <c r="AN131">
        <v>-0.43190140476093469</v>
      </c>
      <c r="AO131">
        <v>8.9194332878747923E-2</v>
      </c>
      <c r="AP131">
        <v>0.12323494002260027</v>
      </c>
    </row>
    <row r="132" spans="1:42" x14ac:dyDescent="0.2">
      <c r="A132" s="1">
        <v>129</v>
      </c>
      <c r="B132" s="24">
        <v>24.399100000000001</v>
      </c>
      <c r="C132" s="24">
        <v>39.058799999999998</v>
      </c>
      <c r="D132" s="24">
        <v>4.58</v>
      </c>
      <c r="E132" s="24">
        <v>4.3978000000000002</v>
      </c>
      <c r="F132" s="24">
        <v>7.4474</v>
      </c>
      <c r="G132" s="24">
        <v>9.8438999999999997</v>
      </c>
      <c r="H132" s="24">
        <v>18.448399999999999</v>
      </c>
      <c r="I132" s="24">
        <v>71.159099999999995</v>
      </c>
      <c r="J132" s="24"/>
      <c r="K132" s="24"/>
      <c r="L132" s="24">
        <f t="shared" ref="L132:L174" si="22">(B132-AVERAGE($B$3:$B$62))/AVERAGE($B$3:$B$62)</f>
        <v>-4.9122494103399833E-2</v>
      </c>
      <c r="M132" s="24">
        <f t="shared" ref="M132:M174" si="23">(C132-AVERAGE($C$3:$C$62))/AVERAGE($C$3:$C$62)</f>
        <v>0.79131091206025894</v>
      </c>
      <c r="N132" s="24">
        <f t="shared" ref="N132:N174" si="24">(D132-AVERAGE($D$3:$D$62))/AVERAGE($D$3:$D$62)</f>
        <v>-0.28223441367327795</v>
      </c>
      <c r="O132" s="24">
        <f t="shared" ref="O132:O174" si="25">(E132-AVERAGE($E$3:$E$62))/AVERAGE($E$3:$E$62)</f>
        <v>-2.9158934071933963E-2</v>
      </c>
      <c r="P132" s="24">
        <f t="shared" ref="P132:P174" si="26">(F132-AVERAGE($F$3:$F$62))/AVERAGE($F$3:$F$62)</f>
        <v>-7.3442944386338846E-2</v>
      </c>
      <c r="Q132" s="24">
        <f t="shared" ref="Q132:Q174" si="27">(G132-AVERAGE($G$3:$G$62))/AVERAGE($G$3:$G$62)</f>
        <v>0.26898125320261818</v>
      </c>
      <c r="R132" s="24">
        <f t="shared" ref="R132:R174" si="28">(H132-AVERAGE($H$3:$H$62))/AVERAGE($H$3:$H$62)</f>
        <v>0.40293384358757312</v>
      </c>
      <c r="S132" s="24">
        <f t="shared" ref="S132:S174" si="29">(I132-AVERAGE($I$3:$I$62))/AVERAGE($I$3:$I$62)</f>
        <v>0.1563401328578379</v>
      </c>
      <c r="T132" s="24">
        <f t="shared" si="20"/>
        <v>0.14820091943416719</v>
      </c>
      <c r="U132">
        <f t="shared" si="21"/>
        <v>0.11936791015640875</v>
      </c>
      <c r="Y132">
        <v>83.851299999999995</v>
      </c>
      <c r="Z132">
        <v>8.9623000000000008</v>
      </c>
      <c r="AA132">
        <v>154.0968</v>
      </c>
      <c r="AB132">
        <v>71.789599999999993</v>
      </c>
      <c r="AC132">
        <v>48.200099999999999</v>
      </c>
      <c r="AD132">
        <v>12.357100000000001</v>
      </c>
      <c r="AE132">
        <v>5.2628000000000004</v>
      </c>
      <c r="AH132">
        <v>0.41583095662592739</v>
      </c>
      <c r="AI132">
        <v>-0.25476586306621718</v>
      </c>
      <c r="AJ132">
        <v>0.16854601609479947</v>
      </c>
      <c r="AK132">
        <v>0.20941271670555192</v>
      </c>
      <c r="AL132">
        <v>0.36460988800313138</v>
      </c>
      <c r="AM132">
        <v>-0.22152374610552408</v>
      </c>
      <c r="AN132">
        <v>-0.38723780803735181</v>
      </c>
      <c r="AO132">
        <v>4.2124594317188159E-2</v>
      </c>
      <c r="AP132">
        <v>0.12243826095306704</v>
      </c>
    </row>
    <row r="133" spans="1:42" x14ac:dyDescent="0.2">
      <c r="A133" s="1">
        <v>130</v>
      </c>
      <c r="B133" s="24">
        <v>22.5686</v>
      </c>
      <c r="C133" s="24">
        <v>40.048499999999997</v>
      </c>
      <c r="D133" s="24">
        <v>5.9226000000000001</v>
      </c>
      <c r="E133" s="24">
        <v>4.8613999999999997</v>
      </c>
      <c r="F133" s="24">
        <v>7.7767999999999997</v>
      </c>
      <c r="G133" s="24">
        <v>7.5288000000000004</v>
      </c>
      <c r="H133" s="24">
        <v>19.1724</v>
      </c>
      <c r="I133" s="24">
        <v>70.153400000000005</v>
      </c>
      <c r="J133" s="24"/>
      <c r="K133" s="24"/>
      <c r="L133" s="24">
        <f t="shared" si="22"/>
        <v>-0.12046042355750786</v>
      </c>
      <c r="M133" s="24">
        <f t="shared" si="23"/>
        <v>0.83670043784359172</v>
      </c>
      <c r="N133" s="24">
        <f t="shared" si="24"/>
        <v>-7.1825663410776425E-2</v>
      </c>
      <c r="O133" s="24">
        <f t="shared" si="25"/>
        <v>7.3183582223543542E-2</v>
      </c>
      <c r="P133" s="24">
        <f t="shared" si="26"/>
        <v>-3.2461139445132563E-2</v>
      </c>
      <c r="Q133" s="24">
        <f t="shared" si="27"/>
        <v>-2.9459253028589035E-2</v>
      </c>
      <c r="R133" s="24">
        <f t="shared" si="28"/>
        <v>0.45799141512534353</v>
      </c>
      <c r="S133" s="24">
        <f t="shared" si="29"/>
        <v>0.13999744061446895</v>
      </c>
      <c r="T133" s="24">
        <f t="shared" si="20"/>
        <v>0.15670829954561771</v>
      </c>
      <c r="U133">
        <f t="shared" si="21"/>
        <v>0.1164895889478313</v>
      </c>
      <c r="Y133">
        <v>82.61</v>
      </c>
      <c r="Z133">
        <v>10.1195</v>
      </c>
      <c r="AA133">
        <v>158.47659999999999</v>
      </c>
      <c r="AB133">
        <v>64.675399999999996</v>
      </c>
      <c r="AC133">
        <v>48.196899999999999</v>
      </c>
      <c r="AD133">
        <v>14.4704</v>
      </c>
      <c r="AE133">
        <v>5.1304999999999996</v>
      </c>
      <c r="AH133">
        <v>0.39487158012896484</v>
      </c>
      <c r="AI133">
        <v>-0.15854224376539336</v>
      </c>
      <c r="AJ133">
        <v>0.2017588916463488</v>
      </c>
      <c r="AK133">
        <v>8.9562432692454827E-2</v>
      </c>
      <c r="AL133">
        <v>0.36451929168400321</v>
      </c>
      <c r="AM133">
        <v>-8.8389445391343982E-2</v>
      </c>
      <c r="AN133">
        <v>-0.40264185873216424</v>
      </c>
      <c r="AO133">
        <v>5.7305521180410011E-2</v>
      </c>
      <c r="AP133">
        <v>0.11015220019474832</v>
      </c>
    </row>
    <row r="134" spans="1:42" x14ac:dyDescent="0.2">
      <c r="A134" s="1">
        <v>131</v>
      </c>
      <c r="B134" s="24">
        <v>24.0136</v>
      </c>
      <c r="C134" s="24">
        <v>33.841099999999997</v>
      </c>
      <c r="D134" s="24">
        <v>5.7141000000000002</v>
      </c>
      <c r="E134" s="24">
        <v>6.3159000000000001</v>
      </c>
      <c r="F134" s="24">
        <v>8.3056000000000001</v>
      </c>
      <c r="G134" s="24">
        <v>9.3550000000000004</v>
      </c>
      <c r="H134" s="24">
        <v>19.525099999999998</v>
      </c>
      <c r="I134" s="24">
        <v>70.672700000000006</v>
      </c>
      <c r="J134" s="24"/>
      <c r="K134" s="24"/>
      <c r="L134" s="24">
        <f t="shared" si="22"/>
        <v>-6.4146133439405659E-2</v>
      </c>
      <c r="M134" s="24">
        <f t="shared" si="23"/>
        <v>0.55201725875148311</v>
      </c>
      <c r="N134" s="24">
        <f t="shared" si="24"/>
        <v>-0.10450123650010426</v>
      </c>
      <c r="O134" s="24">
        <f t="shared" si="25"/>
        <v>0.39427329307723685</v>
      </c>
      <c r="P134" s="24">
        <f t="shared" si="26"/>
        <v>3.332871621033167E-2</v>
      </c>
      <c r="Q134" s="24">
        <f t="shared" si="27"/>
        <v>0.20595695036626679</v>
      </c>
      <c r="R134" s="24">
        <f t="shared" si="28"/>
        <v>0.48481296965762466</v>
      </c>
      <c r="S134" s="24">
        <f t="shared" si="29"/>
        <v>0.1484361003360376</v>
      </c>
      <c r="T134" s="24">
        <f t="shared" si="20"/>
        <v>0.20627223980743381</v>
      </c>
      <c r="U134">
        <f t="shared" si="21"/>
        <v>8.817897620515093E-2</v>
      </c>
      <c r="Y134">
        <v>82.450299999999999</v>
      </c>
      <c r="Z134">
        <v>10.9429</v>
      </c>
      <c r="AA134">
        <v>165.58320000000001</v>
      </c>
      <c r="AB134">
        <v>65.134299999999996</v>
      </c>
      <c r="AC134">
        <v>48.070799999999998</v>
      </c>
      <c r="AD134">
        <v>14.138299999999999</v>
      </c>
      <c r="AE134">
        <v>5.6216999999999997</v>
      </c>
      <c r="AH134">
        <v>0.3921750422843141</v>
      </c>
      <c r="AI134">
        <v>-9.0074798092823122E-2</v>
      </c>
      <c r="AJ134">
        <v>0.25564962213510212</v>
      </c>
      <c r="AK134">
        <v>9.7293350481329227E-2</v>
      </c>
      <c r="AL134">
        <v>0.36094923048335847</v>
      </c>
      <c r="AM134">
        <v>-0.10931117977225502</v>
      </c>
      <c r="AN134">
        <v>-0.34545009984106956</v>
      </c>
      <c r="AO134">
        <v>8.0175881096850879E-2</v>
      </c>
      <c r="AP134">
        <v>0.10388974323889301</v>
      </c>
    </row>
    <row r="135" spans="1:42" x14ac:dyDescent="0.2">
      <c r="A135" s="1">
        <v>132</v>
      </c>
      <c r="B135" s="24">
        <v>21.903099999999998</v>
      </c>
      <c r="C135" s="24">
        <v>33.557299999999998</v>
      </c>
      <c r="D135" s="24">
        <v>5.0970000000000004</v>
      </c>
      <c r="E135" s="24">
        <v>4.0486000000000004</v>
      </c>
      <c r="F135" s="24">
        <v>8.6523000000000003</v>
      </c>
      <c r="G135" s="24">
        <v>8.1588999999999992</v>
      </c>
      <c r="H135" s="24">
        <v>17.688700000000001</v>
      </c>
      <c r="I135" s="24">
        <v>67.5518</v>
      </c>
      <c r="J135" s="24"/>
      <c r="K135" s="24"/>
      <c r="L135" s="24">
        <f t="shared" si="22"/>
        <v>-0.14639617447349201</v>
      </c>
      <c r="M135" s="24">
        <f t="shared" si="23"/>
        <v>0.53900165056990301</v>
      </c>
      <c r="N135" s="24">
        <f t="shared" si="24"/>
        <v>-0.20121152980189902</v>
      </c>
      <c r="O135" s="24">
        <f t="shared" si="25"/>
        <v>-0.10624695540580098</v>
      </c>
      <c r="P135" s="24">
        <f t="shared" si="26"/>
        <v>7.6462874598662703E-2</v>
      </c>
      <c r="Q135" s="24">
        <f t="shared" si="27"/>
        <v>5.1767200678068712E-2</v>
      </c>
      <c r="R135" s="24">
        <f t="shared" si="28"/>
        <v>0.34516141665767797</v>
      </c>
      <c r="S135" s="24">
        <f t="shared" si="29"/>
        <v>9.7721266665628151E-2</v>
      </c>
      <c r="T135" s="24">
        <f t="shared" si="20"/>
        <v>8.2032468686093568E-2</v>
      </c>
      <c r="U135">
        <f t="shared" si="21"/>
        <v>8.9353508494120909E-2</v>
      </c>
      <c r="Y135">
        <v>84.664400000000001</v>
      </c>
      <c r="Z135">
        <v>10.846299999999999</v>
      </c>
      <c r="AA135">
        <v>166.46680000000001</v>
      </c>
      <c r="AB135">
        <v>69.494299999999996</v>
      </c>
      <c r="AC135">
        <v>46.105600000000003</v>
      </c>
      <c r="AD135">
        <v>17.926300000000001</v>
      </c>
      <c r="AE135">
        <v>5.5960999999999999</v>
      </c>
      <c r="AH135">
        <v>0.42956016715495376</v>
      </c>
      <c r="AI135">
        <v>-9.810729171921409E-2</v>
      </c>
      <c r="AJ135">
        <v>0.26235013285188119</v>
      </c>
      <c r="AK135">
        <v>0.17074465045843185</v>
      </c>
      <c r="AL135">
        <v>0.30531176599876719</v>
      </c>
      <c r="AM135">
        <v>0.12932636866162317</v>
      </c>
      <c r="AN135">
        <v>-0.34843077782887905</v>
      </c>
      <c r="AO135">
        <v>0.12153643079679487</v>
      </c>
      <c r="AP135">
        <v>0.10000894825600065</v>
      </c>
    </row>
    <row r="136" spans="1:42" x14ac:dyDescent="0.2">
      <c r="A136" s="1">
        <v>133</v>
      </c>
      <c r="B136" s="24">
        <v>22.839200000000002</v>
      </c>
      <c r="C136" s="24">
        <v>35.060899999999997</v>
      </c>
      <c r="D136" s="24">
        <v>5.4550999999999998</v>
      </c>
      <c r="E136" s="24">
        <v>4.5823999999999998</v>
      </c>
      <c r="F136" s="24">
        <v>8.6037999999999997</v>
      </c>
      <c r="G136" s="24">
        <v>8.5436999999999994</v>
      </c>
      <c r="H136" s="24">
        <v>19.513500000000001</v>
      </c>
      <c r="I136" s="24">
        <v>69.44</v>
      </c>
      <c r="J136" s="24"/>
      <c r="K136" s="24"/>
      <c r="L136" s="24">
        <f t="shared" si="22"/>
        <v>-0.10991464715200021</v>
      </c>
      <c r="M136" s="24">
        <f t="shared" si="23"/>
        <v>0.60795960850444797</v>
      </c>
      <c r="N136" s="24">
        <f t="shared" si="24"/>
        <v>-0.14509103712425736</v>
      </c>
      <c r="O136" s="24">
        <f t="shared" si="25"/>
        <v>1.1592637343392029E-2</v>
      </c>
      <c r="P136" s="24">
        <f t="shared" si="26"/>
        <v>7.0428820137070317E-2</v>
      </c>
      <c r="Q136" s="24">
        <f t="shared" si="27"/>
        <v>0.10137192911216168</v>
      </c>
      <c r="R136" s="24">
        <f t="shared" si="28"/>
        <v>0.48393083177110807</v>
      </c>
      <c r="S136" s="24">
        <f t="shared" si="29"/>
        <v>0.12840464291493664</v>
      </c>
      <c r="T136" s="24">
        <f t="shared" si="20"/>
        <v>0.14358534818835739</v>
      </c>
      <c r="U136">
        <f t="shared" si="21"/>
        <v>9.485526425535995E-2</v>
      </c>
      <c r="Y136">
        <v>80.311400000000006</v>
      </c>
      <c r="Z136">
        <v>10.079700000000001</v>
      </c>
      <c r="AA136">
        <v>161.39490000000001</v>
      </c>
      <c r="AB136">
        <v>64.4148</v>
      </c>
      <c r="AC136">
        <v>47.250300000000003</v>
      </c>
      <c r="AD136">
        <v>16.123100000000001</v>
      </c>
      <c r="AE136">
        <v>5.1931000000000003</v>
      </c>
      <c r="AH136">
        <v>0.35605967098861341</v>
      </c>
      <c r="AI136">
        <v>-0.16185169766115276</v>
      </c>
      <c r="AJ136">
        <v>0.22388892834256491</v>
      </c>
      <c r="AK136">
        <v>8.5172201322263844E-2</v>
      </c>
      <c r="AL136">
        <v>0.33771976803189957</v>
      </c>
      <c r="AM136">
        <v>1.5727839797850991E-2</v>
      </c>
      <c r="AN136">
        <v>-0.39535316959009875</v>
      </c>
      <c r="AO136">
        <v>6.5909077318848749E-2</v>
      </c>
      <c r="AP136">
        <v>0.10357342777340665</v>
      </c>
    </row>
    <row r="137" spans="1:42" x14ac:dyDescent="0.2">
      <c r="A137" s="1">
        <v>134</v>
      </c>
      <c r="B137" s="24">
        <v>24.1098</v>
      </c>
      <c r="C137" s="24">
        <v>37.8658</v>
      </c>
      <c r="D137" s="24">
        <v>5.5510999999999999</v>
      </c>
      <c r="E137" s="24">
        <v>4.7984</v>
      </c>
      <c r="F137" s="24">
        <v>7.7960000000000003</v>
      </c>
      <c r="G137" s="24">
        <v>9.4647000000000006</v>
      </c>
      <c r="H137" s="24">
        <v>18.984200000000001</v>
      </c>
      <c r="I137" s="24">
        <v>67.521900000000002</v>
      </c>
      <c r="J137" s="24"/>
      <c r="K137" s="24"/>
      <c r="L137" s="24">
        <f t="shared" si="22"/>
        <v>-6.0397043675141704E-2</v>
      </c>
      <c r="M137" s="24">
        <f t="shared" si="23"/>
        <v>0.73659766131809878</v>
      </c>
      <c r="N137" s="24">
        <f t="shared" si="24"/>
        <v>-0.13004616893924309</v>
      </c>
      <c r="O137" s="24">
        <f t="shared" si="25"/>
        <v>5.9275949508670676E-2</v>
      </c>
      <c r="P137" s="24">
        <f t="shared" si="26"/>
        <v>-3.0072400359306264E-2</v>
      </c>
      <c r="Q137" s="24">
        <f t="shared" si="27"/>
        <v>0.22009842310332503</v>
      </c>
      <c r="R137" s="24">
        <f t="shared" si="28"/>
        <v>0.44367948838030447</v>
      </c>
      <c r="S137" s="24">
        <f t="shared" si="29"/>
        <v>9.7235389666446778E-2</v>
      </c>
      <c r="T137" s="24">
        <f t="shared" si="20"/>
        <v>0.16704641237539433</v>
      </c>
      <c r="U137">
        <f t="shared" si="21"/>
        <v>0.10342935867563106</v>
      </c>
      <c r="Y137">
        <v>83.196700000000007</v>
      </c>
      <c r="Z137">
        <v>11.4177</v>
      </c>
      <c r="AA137">
        <v>146.71260000000001</v>
      </c>
      <c r="AB137">
        <v>64.253200000000007</v>
      </c>
      <c r="AC137">
        <v>50.923999999999999</v>
      </c>
      <c r="AD137">
        <v>15.5274</v>
      </c>
      <c r="AE137">
        <v>5.1886999999999999</v>
      </c>
      <c r="AH137">
        <v>0.40477802191642004</v>
      </c>
      <c r="AI137">
        <v>-5.0594177245924431E-2</v>
      </c>
      <c r="AJ137">
        <v>0.11255019079507092</v>
      </c>
      <c r="AK137">
        <v>8.2449786167149333E-2</v>
      </c>
      <c r="AL137">
        <v>0.44172717352601887</v>
      </c>
      <c r="AM137">
        <v>-2.1800245630359504E-2</v>
      </c>
      <c r="AN137">
        <v>-0.39586547361925356</v>
      </c>
      <c r="AO137">
        <v>8.1892182272731678E-2</v>
      </c>
      <c r="AP137">
        <v>0.10814824961792369</v>
      </c>
    </row>
    <row r="138" spans="1:42" x14ac:dyDescent="0.2">
      <c r="A138" s="1">
        <v>135</v>
      </c>
      <c r="B138" s="24">
        <v>26.5779</v>
      </c>
      <c r="C138" s="24">
        <v>33.974200000000003</v>
      </c>
      <c r="D138" s="24">
        <v>5.6275000000000004</v>
      </c>
      <c r="E138" s="24">
        <v>4.3600000000000003</v>
      </c>
      <c r="F138" s="24">
        <v>10.285500000000001</v>
      </c>
      <c r="G138" s="24">
        <v>8.5446000000000009</v>
      </c>
      <c r="H138" s="24">
        <v>19.784400000000002</v>
      </c>
      <c r="I138" s="24">
        <v>72.696600000000004</v>
      </c>
      <c r="J138" s="24"/>
      <c r="K138" s="24"/>
      <c r="L138" s="24">
        <f t="shared" si="22"/>
        <v>3.5789322719659684E-2</v>
      </c>
      <c r="M138" s="24">
        <f t="shared" si="23"/>
        <v>0.55812147809245705</v>
      </c>
      <c r="N138" s="24">
        <f t="shared" si="24"/>
        <v>-0.1180729613420025</v>
      </c>
      <c r="O138" s="24">
        <f t="shared" si="25"/>
        <v>-3.750351370085768E-2</v>
      </c>
      <c r="P138" s="24">
        <f t="shared" si="26"/>
        <v>0.27965499308675679</v>
      </c>
      <c r="Q138" s="24">
        <f t="shared" si="27"/>
        <v>0.10148794848739753</v>
      </c>
      <c r="R138" s="24">
        <f t="shared" si="28"/>
        <v>0.50453179327605568</v>
      </c>
      <c r="S138" s="24">
        <f t="shared" si="29"/>
        <v>0.18132461065855399</v>
      </c>
      <c r="T138" s="24">
        <f t="shared" si="20"/>
        <v>0.18816670890975257</v>
      </c>
      <c r="U138">
        <f t="shared" si="21"/>
        <v>8.6686234143272256E-2</v>
      </c>
      <c r="Y138">
        <v>80.792299999999997</v>
      </c>
      <c r="Z138">
        <v>9.6461000000000006</v>
      </c>
      <c r="AA138">
        <v>141.97810000000001</v>
      </c>
      <c r="AB138">
        <v>64.137600000000006</v>
      </c>
      <c r="AC138">
        <v>41.9208</v>
      </c>
      <c r="AD138">
        <v>14.3024</v>
      </c>
      <c r="AE138">
        <v>5.8986000000000001</v>
      </c>
      <c r="AH138">
        <v>0.36417967756026343</v>
      </c>
      <c r="AI138">
        <v>-0.19790645166118492</v>
      </c>
      <c r="AJ138">
        <v>7.6647556131659189E-2</v>
      </c>
      <c r="AK138">
        <v>8.0502315920049999E-2</v>
      </c>
      <c r="AL138">
        <v>0.1868344296588943</v>
      </c>
      <c r="AM138">
        <v>-9.8973159260639473E-2</v>
      </c>
      <c r="AN138">
        <v>-0.3132098758244895</v>
      </c>
      <c r="AO138">
        <v>1.4010641789221861E-2</v>
      </c>
      <c r="AP138">
        <v>8.8044685891533941E-2</v>
      </c>
    </row>
    <row r="139" spans="1:42" x14ac:dyDescent="0.2">
      <c r="A139" s="1">
        <v>136</v>
      </c>
      <c r="B139" s="24">
        <v>25.8794</v>
      </c>
      <c r="C139" s="24">
        <v>28.962800000000001</v>
      </c>
      <c r="D139" s="24">
        <v>5.9989999999999997</v>
      </c>
      <c r="E139" s="24">
        <v>4.6723999999999997</v>
      </c>
      <c r="F139" s="24">
        <v>8.7044999999999995</v>
      </c>
      <c r="G139" s="24">
        <v>8.6960999999999995</v>
      </c>
      <c r="H139" s="24">
        <v>23.519500000000001</v>
      </c>
      <c r="I139" s="24">
        <v>74.377099999999999</v>
      </c>
      <c r="J139" s="24"/>
      <c r="K139" s="24"/>
      <c r="L139" s="24">
        <f t="shared" si="22"/>
        <v>8.5675015103210406E-3</v>
      </c>
      <c r="M139" s="24">
        <f t="shared" si="23"/>
        <v>0.32828913545267324</v>
      </c>
      <c r="N139" s="24">
        <f t="shared" si="24"/>
        <v>-5.9852455813535974E-2</v>
      </c>
      <c r="O139" s="24">
        <f t="shared" si="25"/>
        <v>3.1460684078924751E-2</v>
      </c>
      <c r="P139" s="24">
        <f t="shared" si="26"/>
        <v>8.2957258988252666E-2</v>
      </c>
      <c r="Q139" s="24">
        <f t="shared" si="27"/>
        <v>0.12101787665206752</v>
      </c>
      <c r="R139" s="24">
        <f t="shared" si="28"/>
        <v>0.78857258809750053</v>
      </c>
      <c r="S139" s="24">
        <f t="shared" si="29"/>
        <v>0.20863284802057222</v>
      </c>
      <c r="T139" s="24">
        <f t="shared" si="20"/>
        <v>0.188705679623347</v>
      </c>
      <c r="U139">
        <f t="shared" si="21"/>
        <v>9.5846063963759887E-2</v>
      </c>
      <c r="Y139">
        <v>78.716700000000003</v>
      </c>
      <c r="Z139">
        <v>10.0802</v>
      </c>
      <c r="AA139">
        <v>154.42789999999999</v>
      </c>
      <c r="AB139">
        <v>66.734099999999998</v>
      </c>
      <c r="AC139">
        <v>46.230200000000004</v>
      </c>
      <c r="AD139">
        <v>15.535</v>
      </c>
      <c r="AE139">
        <v>3.3624000000000001</v>
      </c>
      <c r="AH139">
        <v>0.32913312809027589</v>
      </c>
      <c r="AI139">
        <v>-0.16181012160718602</v>
      </c>
      <c r="AJ139">
        <v>0.17105681181495055</v>
      </c>
      <c r="AK139">
        <v>0.12424458665182669</v>
      </c>
      <c r="AL139">
        <v>0.30883936017482061</v>
      </c>
      <c r="AM139">
        <v>-2.1321458574367558E-2</v>
      </c>
      <c r="AN139">
        <v>-0.60850657553864707</v>
      </c>
      <c r="AO139">
        <v>2.0233675858810449E-2</v>
      </c>
      <c r="AP139">
        <v>0.12367960505090286</v>
      </c>
    </row>
    <row r="140" spans="1:42" x14ac:dyDescent="0.2">
      <c r="A140" s="1">
        <v>137</v>
      </c>
      <c r="B140" s="24">
        <v>27.600899999999999</v>
      </c>
      <c r="C140" s="24">
        <v>29.447900000000001</v>
      </c>
      <c r="D140" s="24">
        <v>6.9732000000000003</v>
      </c>
      <c r="E140" s="24">
        <v>4.2979000000000003</v>
      </c>
      <c r="F140" s="24">
        <v>9.0594999999999999</v>
      </c>
      <c r="G140" s="24">
        <v>9.5817999999999994</v>
      </c>
      <c r="H140" s="24">
        <v>25.8216</v>
      </c>
      <c r="I140" s="24">
        <v>73.605500000000006</v>
      </c>
      <c r="J140" s="24"/>
      <c r="K140" s="24"/>
      <c r="L140" s="24">
        <f t="shared" si="22"/>
        <v>7.5657501813651745E-2</v>
      </c>
      <c r="M140" s="24">
        <f t="shared" si="23"/>
        <v>0.35053674478630437</v>
      </c>
      <c r="N140" s="24">
        <f t="shared" si="24"/>
        <v>9.2821612788973426E-2</v>
      </c>
      <c r="O140" s="24">
        <f t="shared" si="25"/>
        <v>-5.1212465948375294E-2</v>
      </c>
      <c r="P140" s="24">
        <f t="shared" si="26"/>
        <v>0.12712404937722735</v>
      </c>
      <c r="Q140" s="24">
        <f t="shared" si="27"/>
        <v>0.2351938329256541</v>
      </c>
      <c r="R140" s="24">
        <f t="shared" si="28"/>
        <v>0.96363893538631429</v>
      </c>
      <c r="S140" s="24">
        <f t="shared" si="29"/>
        <v>0.19609429642965695</v>
      </c>
      <c r="T140" s="24">
        <f t="shared" si="20"/>
        <v>0.24873181344492587</v>
      </c>
      <c r="U140">
        <f t="shared" si="21"/>
        <v>0.11047205118422045</v>
      </c>
      <c r="Y140">
        <v>82.727699999999999</v>
      </c>
      <c r="Z140">
        <v>11.4693</v>
      </c>
      <c r="AA140">
        <v>165.55330000000001</v>
      </c>
      <c r="AB140">
        <v>63.533700000000003</v>
      </c>
      <c r="AC140">
        <v>46.043300000000002</v>
      </c>
      <c r="AD140">
        <v>14.412599999999999</v>
      </c>
      <c r="AE140">
        <v>5.7637</v>
      </c>
      <c r="AH140">
        <v>0.39685894709399544</v>
      </c>
      <c r="AI140">
        <v>-4.6303528476547867E-2</v>
      </c>
      <c r="AJ140">
        <v>0.25542288461763757</v>
      </c>
      <c r="AK140">
        <v>7.0328637008083825E-2</v>
      </c>
      <c r="AL140">
        <v>0.30354796891074048</v>
      </c>
      <c r="AM140">
        <v>-9.203074694875639E-2</v>
      </c>
      <c r="AN140">
        <v>-0.32891665162743877</v>
      </c>
      <c r="AO140">
        <v>7.9843930082530629E-2</v>
      </c>
      <c r="AP140">
        <v>9.6855295494307284E-2</v>
      </c>
    </row>
    <row r="141" spans="1:42" x14ac:dyDescent="0.2">
      <c r="A141" s="1">
        <v>138</v>
      </c>
      <c r="B141" s="24">
        <v>25.9727</v>
      </c>
      <c r="C141" s="24">
        <v>32.535600000000002</v>
      </c>
      <c r="D141" s="24">
        <v>5.9649000000000001</v>
      </c>
      <c r="E141" s="24">
        <v>5.0458999999999996</v>
      </c>
      <c r="F141" s="24">
        <v>8.5288000000000004</v>
      </c>
      <c r="G141" s="24">
        <v>8.6506000000000007</v>
      </c>
      <c r="H141" s="24">
        <v>22.296500000000002</v>
      </c>
      <c r="I141" s="24">
        <v>74.1708</v>
      </c>
      <c r="J141" s="24"/>
      <c r="K141" s="24"/>
      <c r="L141" s="24">
        <f t="shared" si="22"/>
        <v>1.220357297607806E-2</v>
      </c>
      <c r="M141" s="24">
        <f t="shared" si="23"/>
        <v>0.49214454387814704</v>
      </c>
      <c r="N141" s="24">
        <f t="shared" si="24"/>
        <v>-6.5196518366754511E-2</v>
      </c>
      <c r="O141" s="24">
        <f t="shared" si="25"/>
        <v>0.11391307803138566</v>
      </c>
      <c r="P141" s="24">
        <f t="shared" si="26"/>
        <v>6.1097808083061679E-2</v>
      </c>
      <c r="Q141" s="24">
        <f t="shared" si="27"/>
        <v>0.11515245268182021</v>
      </c>
      <c r="R141" s="24">
        <f t="shared" si="28"/>
        <v>0.69556787816560395</v>
      </c>
      <c r="S141" s="24">
        <f t="shared" si="29"/>
        <v>0.20528045922688917</v>
      </c>
      <c r="T141" s="24">
        <f t="shared" si="20"/>
        <v>0.20377040933452889</v>
      </c>
      <c r="U141">
        <f t="shared" si="21"/>
        <v>9.1646709710310137E-2</v>
      </c>
      <c r="Y141">
        <v>82.289699999999996</v>
      </c>
      <c r="Z141">
        <v>12.372199999999999</v>
      </c>
      <c r="AA141">
        <v>171.95179999999999</v>
      </c>
      <c r="AB141">
        <v>62.722099999999998</v>
      </c>
      <c r="AC141">
        <v>52.126199999999997</v>
      </c>
      <c r="AD141">
        <v>15.1945</v>
      </c>
      <c r="AE141">
        <v>6.9462000000000002</v>
      </c>
      <c r="AH141">
        <v>0.38946330792081435</v>
      </c>
      <c r="AI141">
        <v>2.8774509776747788E-2</v>
      </c>
      <c r="AJ141">
        <v>0.30394395503559923</v>
      </c>
      <c r="AK141">
        <v>5.6655913370144174E-2</v>
      </c>
      <c r="AL141">
        <v>0.47576307816848562</v>
      </c>
      <c r="AM141">
        <v>-4.2772378648743371E-2</v>
      </c>
      <c r="AN141">
        <v>-0.19123494379209799</v>
      </c>
      <c r="AO141">
        <v>0.14579906311870713</v>
      </c>
      <c r="AP141">
        <v>9.3101414233893676E-2</v>
      </c>
    </row>
    <row r="142" spans="1:42" x14ac:dyDescent="0.2">
      <c r="A142" s="1">
        <v>139</v>
      </c>
      <c r="B142" s="24">
        <v>23.460899999999999</v>
      </c>
      <c r="C142" s="24">
        <v>27.316800000000001</v>
      </c>
      <c r="D142" s="24">
        <v>6.0453999999999999</v>
      </c>
      <c r="E142" s="24">
        <v>3.4310999999999998</v>
      </c>
      <c r="F142" s="24">
        <v>8.5800999999999998</v>
      </c>
      <c r="G142" s="24">
        <v>8.6803000000000008</v>
      </c>
      <c r="H142" s="24">
        <v>22.041399999999999</v>
      </c>
      <c r="I142" s="24">
        <v>80.836200000000005</v>
      </c>
      <c r="J142" s="24"/>
      <c r="K142" s="24"/>
      <c r="L142" s="24">
        <f t="shared" si="22"/>
        <v>-8.5685862261741408E-2</v>
      </c>
      <c r="M142" s="24">
        <f t="shared" si="23"/>
        <v>0.25280044247564404</v>
      </c>
      <c r="N142" s="24">
        <f t="shared" si="24"/>
        <v>-5.2580769524112378E-2</v>
      </c>
      <c r="O142" s="24">
        <f t="shared" si="25"/>
        <v>-0.24256383161903972</v>
      </c>
      <c r="P142" s="24">
        <f t="shared" si="26"/>
        <v>6.7480220328003576E-2</v>
      </c>
      <c r="Q142" s="24">
        <f t="shared" si="27"/>
        <v>0.11898109206459714</v>
      </c>
      <c r="R142" s="24">
        <f t="shared" si="28"/>
        <v>0.67616844929918773</v>
      </c>
      <c r="S142" s="24">
        <f t="shared" si="29"/>
        <v>0.3135936548905589</v>
      </c>
      <c r="T142" s="24">
        <f t="shared" si="20"/>
        <v>0.13102417445663722</v>
      </c>
      <c r="U142">
        <f t="shared" si="21"/>
        <v>0.10086839363428483</v>
      </c>
      <c r="Y142">
        <v>83.920599999999993</v>
      </c>
      <c r="Z142">
        <v>12.1004</v>
      </c>
      <c r="AA142">
        <v>164.93979999999999</v>
      </c>
      <c r="AB142">
        <v>72.120900000000006</v>
      </c>
      <c r="AC142">
        <v>50.491599999999998</v>
      </c>
      <c r="AD142">
        <v>15.076000000000001</v>
      </c>
      <c r="AE142">
        <v>5.1075999999999997</v>
      </c>
      <c r="AH142">
        <v>0.4170010885773005</v>
      </c>
      <c r="AI142">
        <v>6.1737668403808559E-3</v>
      </c>
      <c r="AJ142">
        <v>0.25077059475260349</v>
      </c>
      <c r="AK142">
        <v>0.21499400470610583</v>
      </c>
      <c r="AL142">
        <v>0.42948534590382398</v>
      </c>
      <c r="AM142">
        <v>-5.0237676824407142E-2</v>
      </c>
      <c r="AN142">
        <v>-0.40530816833844691</v>
      </c>
      <c r="AO142">
        <v>0.12326842223105151</v>
      </c>
      <c r="AP142">
        <v>0.11211461046298142</v>
      </c>
    </row>
    <row r="143" spans="1:42" x14ac:dyDescent="0.2">
      <c r="A143" s="1">
        <v>140</v>
      </c>
      <c r="B143" s="24">
        <v>24.965499999999999</v>
      </c>
      <c r="C143" s="24">
        <v>28.270399999999999</v>
      </c>
      <c r="D143" s="24">
        <v>6.3715000000000002</v>
      </c>
      <c r="E143" s="24">
        <v>5.0782999999999996</v>
      </c>
      <c r="F143" s="24">
        <v>8.9596999999999998</v>
      </c>
      <c r="G143" s="24">
        <v>7.7138</v>
      </c>
      <c r="H143" s="24">
        <v>23.113399999999999</v>
      </c>
      <c r="I143" s="24">
        <v>66.703100000000006</v>
      </c>
      <c r="J143" s="24"/>
      <c r="K143" s="24"/>
      <c r="L143" s="24">
        <f t="shared" si="22"/>
        <v>-2.7048851250186703E-2</v>
      </c>
      <c r="M143" s="24">
        <f t="shared" si="23"/>
        <v>0.29653435354666158</v>
      </c>
      <c r="N143" s="24">
        <f t="shared" si="24"/>
        <v>-1.4752329081420149E-3</v>
      </c>
      <c r="O143" s="24">
        <f t="shared" si="25"/>
        <v>0.12106557485617744</v>
      </c>
      <c r="P143" s="24">
        <f t="shared" si="26"/>
        <v>0.11470758267069307</v>
      </c>
      <c r="Q143" s="24">
        <f t="shared" si="27"/>
        <v>-5.6108258968136327E-3</v>
      </c>
      <c r="R143" s="24">
        <f t="shared" si="28"/>
        <v>0.75769015743246093</v>
      </c>
      <c r="S143" s="24">
        <f t="shared" si="29"/>
        <v>8.3929834919633045E-2</v>
      </c>
      <c r="T143" s="24">
        <f t="shared" si="20"/>
        <v>0.16747407417131047</v>
      </c>
      <c r="U143">
        <f t="shared" si="21"/>
        <v>9.1930747567651142E-2</v>
      </c>
      <c r="Y143">
        <v>87.572599999999994</v>
      </c>
      <c r="Z143">
        <v>11.8445</v>
      </c>
      <c r="AA143">
        <v>157.32400000000001</v>
      </c>
      <c r="AB143">
        <v>68.553100000000001</v>
      </c>
      <c r="AC143">
        <v>54.384399999999999</v>
      </c>
      <c r="AD143">
        <v>15.135300000000001</v>
      </c>
      <c r="AE143">
        <v>3.4559000000000002</v>
      </c>
      <c r="AH143">
        <v>0.47866518506236261</v>
      </c>
      <c r="AI143">
        <v>-1.5104857579841114E-2</v>
      </c>
      <c r="AJ143">
        <v>0.19301850159184514</v>
      </c>
      <c r="AK143">
        <v>0.15488860377530142</v>
      </c>
      <c r="AL143">
        <v>0.53969576812325071</v>
      </c>
      <c r="AM143">
        <v>-4.6501877821733158E-2</v>
      </c>
      <c r="AN143">
        <v>-0.59762011491910849</v>
      </c>
      <c r="AO143">
        <v>0.10100588689029674</v>
      </c>
      <c r="AP143">
        <v>0.14390502505133543</v>
      </c>
    </row>
    <row r="144" spans="1:42" x14ac:dyDescent="0.2">
      <c r="A144" s="1">
        <v>141</v>
      </c>
      <c r="B144" s="24">
        <v>24.920300000000001</v>
      </c>
      <c r="C144" s="24">
        <v>31.219799999999999</v>
      </c>
      <c r="D144" s="24">
        <v>6.2827999999999999</v>
      </c>
      <c r="E144" s="24">
        <v>4.4599000000000002</v>
      </c>
      <c r="F144" s="24">
        <v>7.5087000000000002</v>
      </c>
      <c r="G144" s="24">
        <v>9.3363999999999994</v>
      </c>
      <c r="H144" s="24">
        <v>18.071999999999999</v>
      </c>
      <c r="I144" s="24">
        <v>74.539699999999996</v>
      </c>
      <c r="J144" s="24"/>
      <c r="K144" s="24"/>
      <c r="L144" s="24">
        <f t="shared" si="22"/>
        <v>-2.8810377833811678E-2</v>
      </c>
      <c r="M144" s="24">
        <f t="shared" si="23"/>
        <v>0.43179945139991183</v>
      </c>
      <c r="N144" s="24">
        <f t="shared" si="24"/>
        <v>-1.5376064241587517E-2</v>
      </c>
      <c r="O144" s="24">
        <f t="shared" si="25"/>
        <v>-1.5449981824416354E-2</v>
      </c>
      <c r="P144" s="24">
        <f t="shared" si="26"/>
        <v>-6.5816397200862367E-2</v>
      </c>
      <c r="Q144" s="24">
        <f t="shared" si="27"/>
        <v>0.20355921661139628</v>
      </c>
      <c r="R144" s="24">
        <f t="shared" si="28"/>
        <v>0.37430999009749472</v>
      </c>
      <c r="S144" s="24">
        <f t="shared" si="29"/>
        <v>0.21127510889237472</v>
      </c>
      <c r="T144" s="24">
        <f t="shared" si="20"/>
        <v>0.13693636823756247</v>
      </c>
      <c r="U144">
        <f t="shared" si="21"/>
        <v>6.9211976532967179E-2</v>
      </c>
      <c r="Y144">
        <v>91.210300000000004</v>
      </c>
      <c r="Z144">
        <v>12.587999999999999</v>
      </c>
      <c r="AA144">
        <v>167.3655</v>
      </c>
      <c r="AB144">
        <v>71.895799999999994</v>
      </c>
      <c r="AC144">
        <v>46.237099999999998</v>
      </c>
      <c r="AD144">
        <v>14.285</v>
      </c>
      <c r="AE144">
        <v>4.4840999999999998</v>
      </c>
      <c r="AH144">
        <v>0.54008782574793524</v>
      </c>
      <c r="AI144">
        <v>4.6718734668830197E-2</v>
      </c>
      <c r="AJ144">
        <v>0.26916514980657713</v>
      </c>
      <c r="AK144">
        <v>0.21120182864536116</v>
      </c>
      <c r="AL144">
        <v>0.30903470848794057</v>
      </c>
      <c r="AM144">
        <v>-0.10006932962567368</v>
      </c>
      <c r="AN144">
        <v>-0.47790397792435385</v>
      </c>
      <c r="AO144">
        <v>0.11403356282951667</v>
      </c>
      <c r="AP144">
        <v>0.12476802758571569</v>
      </c>
    </row>
    <row r="145" spans="1:42" x14ac:dyDescent="0.2">
      <c r="A145" s="1">
        <v>142</v>
      </c>
      <c r="B145" s="24">
        <v>24.090499999999999</v>
      </c>
      <c r="C145" s="24">
        <v>28.430299999999999</v>
      </c>
      <c r="D145" s="24">
        <v>6.548</v>
      </c>
      <c r="E145" s="24">
        <v>4.4382999999999999</v>
      </c>
      <c r="F145" s="24">
        <v>8.3102</v>
      </c>
      <c r="G145" s="24">
        <v>10.0892</v>
      </c>
      <c r="H145" s="24">
        <v>20.655200000000001</v>
      </c>
      <c r="I145" s="24">
        <v>75.106200000000001</v>
      </c>
      <c r="J145" s="24"/>
      <c r="K145" s="24"/>
      <c r="L145" s="24">
        <f t="shared" si="22"/>
        <v>-6.1149199937618824E-2</v>
      </c>
      <c r="M145" s="24">
        <f t="shared" si="23"/>
        <v>0.30386767189843983</v>
      </c>
      <c r="N145" s="24">
        <f t="shared" si="24"/>
        <v>2.6185384119514394E-2</v>
      </c>
      <c r="O145" s="24">
        <f t="shared" si="25"/>
        <v>-2.0218313040944277E-2</v>
      </c>
      <c r="P145" s="24">
        <f t="shared" si="26"/>
        <v>3.3901018282977535E-2</v>
      </c>
      <c r="Q145" s="24">
        <f t="shared" si="27"/>
        <v>0.30060297847518314</v>
      </c>
      <c r="R145" s="24">
        <f t="shared" si="28"/>
        <v>0.57075297186043461</v>
      </c>
      <c r="S145" s="24">
        <f t="shared" si="29"/>
        <v>0.22048077176984185</v>
      </c>
      <c r="T145" s="24">
        <f t="shared" si="20"/>
        <v>0.17180291042847853</v>
      </c>
      <c r="U145">
        <f t="shared" si="21"/>
        <v>7.6406043640054072E-2</v>
      </c>
      <c r="Y145">
        <v>85.157200000000003</v>
      </c>
      <c r="Z145">
        <v>11.7371</v>
      </c>
      <c r="AA145">
        <v>164.6087</v>
      </c>
      <c r="AB145">
        <v>70.5351</v>
      </c>
      <c r="AC145">
        <v>49.681100000000001</v>
      </c>
      <c r="AD145">
        <v>14.157299999999999</v>
      </c>
      <c r="AE145">
        <v>6.5202999999999998</v>
      </c>
      <c r="AH145">
        <v>0.43788110547582965</v>
      </c>
      <c r="AI145">
        <v>-2.4035393971915512E-2</v>
      </c>
      <c r="AJ145">
        <v>0.24825979903245241</v>
      </c>
      <c r="AK145">
        <v>0.18827862133369991</v>
      </c>
      <c r="AL145">
        <v>0.40653899694964063</v>
      </c>
      <c r="AM145">
        <v>-0.10811421213227516</v>
      </c>
      <c r="AN145">
        <v>-0.24082364515960047</v>
      </c>
      <c r="AO145">
        <v>0.1297121816468331</v>
      </c>
      <c r="AP145">
        <v>9.8389561760498609E-2</v>
      </c>
    </row>
    <row r="146" spans="1:42" x14ac:dyDescent="0.2">
      <c r="A146" s="1">
        <v>143</v>
      </c>
      <c r="B146" s="24">
        <v>26.387699999999999</v>
      </c>
      <c r="C146" s="24">
        <v>32.451000000000001</v>
      </c>
      <c r="D146" s="24">
        <v>6.5377000000000001</v>
      </c>
      <c r="E146" s="24">
        <v>4.6553000000000004</v>
      </c>
      <c r="F146" s="24">
        <v>8.5434999999999999</v>
      </c>
      <c r="G146" s="24">
        <v>8.1542999999999992</v>
      </c>
      <c r="H146" s="24">
        <v>20.894100000000002</v>
      </c>
      <c r="I146" s="24">
        <v>65.037700000000001</v>
      </c>
      <c r="J146" s="24"/>
      <c r="K146" s="24"/>
      <c r="L146" s="24">
        <f t="shared" si="22"/>
        <v>2.8376881210688692E-2</v>
      </c>
      <c r="M146" s="24">
        <f t="shared" si="23"/>
        <v>0.48826462685150257</v>
      </c>
      <c r="N146" s="24">
        <f t="shared" si="24"/>
        <v>2.4571195137163909E-2</v>
      </c>
      <c r="O146" s="24">
        <f t="shared" si="25"/>
        <v>2.7685755199173698E-2</v>
      </c>
      <c r="P146" s="24">
        <f t="shared" si="26"/>
        <v>6.292668644564732E-2</v>
      </c>
      <c r="Q146" s="24">
        <f t="shared" si="27"/>
        <v>5.1174212760197547E-2</v>
      </c>
      <c r="R146" s="24">
        <f t="shared" si="28"/>
        <v>0.58892044954050837</v>
      </c>
      <c r="S146" s="24">
        <f t="shared" si="29"/>
        <v>5.6866973567234698E-2</v>
      </c>
      <c r="T146" s="24">
        <f t="shared" si="20"/>
        <v>0.16609834758901459</v>
      </c>
      <c r="U146">
        <f t="shared" si="21"/>
        <v>8.1996108989459804E-2</v>
      </c>
      <c r="Y146">
        <v>86.743399999999994</v>
      </c>
      <c r="Z146">
        <v>11.198600000000001</v>
      </c>
      <c r="AA146">
        <v>139.751</v>
      </c>
      <c r="AB146">
        <v>71.787599999999998</v>
      </c>
      <c r="AC146">
        <v>49.7988</v>
      </c>
      <c r="AD146">
        <v>14.910299999999999</v>
      </c>
      <c r="AE146">
        <v>6.0044000000000004</v>
      </c>
      <c r="AH146">
        <v>0.46466412569614862</v>
      </c>
      <c r="AI146">
        <v>-6.8812804094187843E-2</v>
      </c>
      <c r="AJ146">
        <v>5.975902351810241E-2</v>
      </c>
      <c r="AK146">
        <v>0.20937902344868176</v>
      </c>
      <c r="AL146">
        <v>0.40987124281257381</v>
      </c>
      <c r="AM146">
        <v>-6.067649461096835E-2</v>
      </c>
      <c r="AN146">
        <v>-0.30089129257799557</v>
      </c>
      <c r="AO146">
        <v>0.10189897488462209</v>
      </c>
      <c r="AP146">
        <v>0.10437871785484883</v>
      </c>
    </row>
    <row r="147" spans="1:42" x14ac:dyDescent="0.2">
      <c r="A147" s="1">
        <v>144</v>
      </c>
      <c r="B147" s="24">
        <v>26.192399999999999</v>
      </c>
      <c r="C147" s="24">
        <v>38.111499999999999</v>
      </c>
      <c r="D147" s="24">
        <v>5.4644000000000004</v>
      </c>
      <c r="E147" s="24">
        <v>5.3122999999999996</v>
      </c>
      <c r="F147" s="24">
        <v>8.4694000000000003</v>
      </c>
      <c r="G147" s="24">
        <v>9.7462999999999997</v>
      </c>
      <c r="H147" s="24">
        <v>15.2296</v>
      </c>
      <c r="I147" s="24">
        <v>81.997</v>
      </c>
      <c r="J147" s="24"/>
      <c r="K147" s="24"/>
      <c r="L147" s="24">
        <f t="shared" si="22"/>
        <v>2.0765683383653859E-2</v>
      </c>
      <c r="M147" s="24">
        <f t="shared" si="23"/>
        <v>0.74786593098058729</v>
      </c>
      <c r="N147" s="24">
        <f t="shared" si="24"/>
        <v>-0.14363356551883402</v>
      </c>
      <c r="O147" s="24">
        <f t="shared" si="25"/>
        <v>0.1727224963685626</v>
      </c>
      <c r="P147" s="24">
        <f t="shared" si="26"/>
        <v>5.3707646536286749E-2</v>
      </c>
      <c r="Q147" s="24">
        <f t="shared" si="27"/>
        <v>0.25639959651039501</v>
      </c>
      <c r="R147" s="24">
        <f t="shared" si="28"/>
        <v>0.15815578935307689</v>
      </c>
      <c r="S147" s="24">
        <f t="shared" si="29"/>
        <v>0.33245673250426355</v>
      </c>
      <c r="T147" s="24">
        <f t="shared" si="20"/>
        <v>0.199805038764749</v>
      </c>
      <c r="U147">
        <f t="shared" si="21"/>
        <v>9.4016326011714543E-2</v>
      </c>
      <c r="Y147">
        <v>81.144900000000007</v>
      </c>
      <c r="Z147">
        <v>11.4209</v>
      </c>
      <c r="AA147">
        <v>172.72290000000001</v>
      </c>
      <c r="AB147">
        <v>68.378100000000003</v>
      </c>
      <c r="AC147">
        <v>53.937199999999997</v>
      </c>
      <c r="AD147">
        <v>14.579800000000001</v>
      </c>
      <c r="AE147">
        <v>6.3228</v>
      </c>
      <c r="AH147">
        <v>0.37013333594488373</v>
      </c>
      <c r="AI147">
        <v>-5.0328090500536771E-2</v>
      </c>
      <c r="AJ147">
        <v>0.3097913563639248</v>
      </c>
      <c r="AK147">
        <v>0.15194044379915631</v>
      </c>
      <c r="AL147">
        <v>0.52703493252508804</v>
      </c>
      <c r="AM147">
        <v>-8.1497431716933619E-2</v>
      </c>
      <c r="AN147">
        <v>-0.26381911010461506</v>
      </c>
      <c r="AO147">
        <v>0.13760791947299533</v>
      </c>
      <c r="AP147">
        <v>0.10690948372489269</v>
      </c>
    </row>
    <row r="148" spans="1:42" x14ac:dyDescent="0.2">
      <c r="A148" s="1">
        <v>145</v>
      </c>
      <c r="B148" s="24">
        <v>26.8291</v>
      </c>
      <c r="C148" s="24">
        <v>34.940100000000001</v>
      </c>
      <c r="D148" s="24">
        <v>5.7967000000000004</v>
      </c>
      <c r="E148" s="24">
        <v>4.5221</v>
      </c>
      <c r="F148" s="24">
        <v>8.0960999999999999</v>
      </c>
      <c r="G148" s="24">
        <v>7.0027999999999997</v>
      </c>
      <c r="H148" s="24">
        <v>16.949400000000001</v>
      </c>
      <c r="I148" s="24">
        <v>71.623800000000003</v>
      </c>
      <c r="J148" s="24"/>
      <c r="K148" s="24"/>
      <c r="L148" s="24">
        <f t="shared" si="22"/>
        <v>4.5579045679983082E-2</v>
      </c>
      <c r="M148" s="24">
        <f t="shared" si="23"/>
        <v>0.60241949057514976</v>
      </c>
      <c r="N148" s="24">
        <f t="shared" si="24"/>
        <v>-9.1556381165914857E-2</v>
      </c>
      <c r="O148" s="24">
        <f t="shared" si="25"/>
        <v>-1.7189539694148709E-3</v>
      </c>
      <c r="P148" s="24">
        <f t="shared" si="26"/>
        <v>7.2640892061339342E-3</v>
      </c>
      <c r="Q148" s="24">
        <f t="shared" si="27"/>
        <v>-9.7266132332988517E-2</v>
      </c>
      <c r="R148" s="24">
        <f t="shared" si="28"/>
        <v>0.2889403356661398</v>
      </c>
      <c r="S148" s="24">
        <f t="shared" si="29"/>
        <v>0.1638915389287276</v>
      </c>
      <c r="T148" s="24">
        <f t="shared" si="20"/>
        <v>0.11469412907347701</v>
      </c>
      <c r="U148">
        <f t="shared" si="21"/>
        <v>8.3237471538169266E-2</v>
      </c>
      <c r="Y148">
        <v>86.831400000000002</v>
      </c>
      <c r="Z148">
        <v>11.649900000000001</v>
      </c>
      <c r="AA148">
        <v>166.44579999999999</v>
      </c>
      <c r="AB148">
        <v>71.227099999999993</v>
      </c>
      <c r="AC148">
        <v>47.786200000000001</v>
      </c>
      <c r="AD148">
        <v>15.2181</v>
      </c>
      <c r="AE148">
        <v>5.1745999999999999</v>
      </c>
      <c r="AH148">
        <v>0.4661500075391623</v>
      </c>
      <c r="AI148">
        <v>-3.1286257783730037E-2</v>
      </c>
      <c r="AJ148">
        <v>0.26219088576603644</v>
      </c>
      <c r="AK148">
        <v>0.19993648821079957</v>
      </c>
      <c r="AL148">
        <v>0.35289182035089633</v>
      </c>
      <c r="AM148">
        <v>-4.1285618843294708E-2</v>
      </c>
      <c r="AN148">
        <v>-0.39750717516722672</v>
      </c>
      <c r="AO148">
        <v>0.11587002143894905</v>
      </c>
      <c r="AP148">
        <v>0.11097633593496953</v>
      </c>
    </row>
    <row r="149" spans="1:42" x14ac:dyDescent="0.2">
      <c r="A149" s="1">
        <v>146</v>
      </c>
      <c r="B149" s="24">
        <v>24.252700000000001</v>
      </c>
      <c r="C149" s="24">
        <v>36.796700000000001</v>
      </c>
      <c r="D149" s="24">
        <v>5.8358999999999996</v>
      </c>
      <c r="E149" s="24">
        <v>4.6193</v>
      </c>
      <c r="F149" s="24">
        <v>9.6029</v>
      </c>
      <c r="G149" s="24">
        <v>8.6171000000000006</v>
      </c>
      <c r="H149" s="24">
        <v>15.5084</v>
      </c>
      <c r="I149" s="24">
        <v>79.376199999999997</v>
      </c>
      <c r="J149" s="24"/>
      <c r="K149" s="24"/>
      <c r="L149" s="24">
        <f t="shared" si="22"/>
        <v>-5.4827969586645611E-2</v>
      </c>
      <c r="M149" s="24">
        <f t="shared" si="23"/>
        <v>0.68756670040574053</v>
      </c>
      <c r="N149" s="24">
        <f t="shared" si="24"/>
        <v>-8.5413059990367496E-2</v>
      </c>
      <c r="O149" s="24">
        <f t="shared" si="25"/>
        <v>1.9738536504960491E-2</v>
      </c>
      <c r="P149" s="24">
        <f t="shared" si="26"/>
        <v>0.19473034204587192</v>
      </c>
      <c r="Q149" s="24">
        <f t="shared" si="27"/>
        <v>0.11083395371471491</v>
      </c>
      <c r="R149" s="24">
        <f t="shared" si="28"/>
        <v>0.17935751717729015</v>
      </c>
      <c r="S149" s="24">
        <f t="shared" si="29"/>
        <v>0.28986855727166755</v>
      </c>
      <c r="T149" s="24">
        <f t="shared" si="20"/>
        <v>0.16773182219290406</v>
      </c>
      <c r="U149">
        <f t="shared" si="21"/>
        <v>8.7092349575750946E-2</v>
      </c>
      <c r="Y149">
        <v>88.898499999999999</v>
      </c>
      <c r="Z149">
        <v>11.113</v>
      </c>
      <c r="AA149">
        <v>173.94470000000001</v>
      </c>
      <c r="AB149">
        <v>67.973299999999995</v>
      </c>
      <c r="AC149">
        <v>55.034300000000002</v>
      </c>
      <c r="AD149">
        <v>17.084299999999999</v>
      </c>
      <c r="AE149">
        <v>5.6455000000000002</v>
      </c>
      <c r="AH149">
        <v>0.50105303433113157</v>
      </c>
      <c r="AI149">
        <v>-7.5930624533308691E-2</v>
      </c>
      <c r="AJ149">
        <v>0.31905650348225967</v>
      </c>
      <c r="AK149">
        <v>0.1451209286086215</v>
      </c>
      <c r="AL149">
        <v>0.55809531431118897</v>
      </c>
      <c r="AM149">
        <v>7.6281802721463218E-2</v>
      </c>
      <c r="AN149">
        <v>-0.34267900077427788</v>
      </c>
      <c r="AO149">
        <v>0.16871399402101117</v>
      </c>
      <c r="AP149">
        <v>0.121021844515139</v>
      </c>
    </row>
    <row r="150" spans="1:42" x14ac:dyDescent="0.2">
      <c r="A150" s="1">
        <v>147</v>
      </c>
      <c r="B150" s="24">
        <v>27.1723</v>
      </c>
      <c r="C150" s="24">
        <v>38.446899999999999</v>
      </c>
      <c r="D150" s="24">
        <v>7.1744000000000003</v>
      </c>
      <c r="E150" s="24">
        <v>4.3023999999999996</v>
      </c>
      <c r="F150" s="24">
        <v>8.9596999999999998</v>
      </c>
      <c r="G150" s="24">
        <v>8.8493999999999993</v>
      </c>
      <c r="H150" s="24">
        <v>13.1492</v>
      </c>
      <c r="I150" s="24">
        <v>83.160399999999996</v>
      </c>
      <c r="J150" s="24"/>
      <c r="K150" s="24"/>
      <c r="L150" s="24">
        <f t="shared" si="22"/>
        <v>5.8954176730870729E-2</v>
      </c>
      <c r="M150" s="24">
        <f t="shared" si="23"/>
        <v>0.76324801337700021</v>
      </c>
      <c r="N150" s="24">
        <f t="shared" si="24"/>
        <v>0.12435314902673249</v>
      </c>
      <c r="O150" s="24">
        <f t="shared" si="25"/>
        <v>-5.0219063611598815E-2</v>
      </c>
      <c r="P150" s="24">
        <f t="shared" si="26"/>
        <v>0.11470758267069307</v>
      </c>
      <c r="Q150" s="24">
        <f t="shared" si="27"/>
        <v>0.14077984356720899</v>
      </c>
      <c r="R150" s="24">
        <f t="shared" si="28"/>
        <v>-5.10778115328257E-5</v>
      </c>
      <c r="S150" s="24">
        <f t="shared" si="29"/>
        <v>0.35136206029181011</v>
      </c>
      <c r="T150" s="24">
        <f t="shared" si="20"/>
        <v>0.18789183553014802</v>
      </c>
      <c r="U150">
        <f t="shared" si="21"/>
        <v>9.2390296329537616E-2</v>
      </c>
      <c r="Y150">
        <v>86.037400000000005</v>
      </c>
      <c r="Z150">
        <v>11.8636</v>
      </c>
      <c r="AA150">
        <v>166.42529999999999</v>
      </c>
      <c r="AB150">
        <v>64.730800000000002</v>
      </c>
      <c r="AC150">
        <v>52.672600000000003</v>
      </c>
      <c r="AD150">
        <v>18.540299999999998</v>
      </c>
      <c r="AE150">
        <v>5.7062999999999997</v>
      </c>
      <c r="AH150">
        <v>0.4527433009101538</v>
      </c>
      <c r="AI150">
        <v>-1.351665231830834E-2</v>
      </c>
      <c r="AJ150">
        <v>0.26203543027747378</v>
      </c>
      <c r="AK150">
        <v>9.0495735907760319E-2</v>
      </c>
      <c r="AL150">
        <v>0.49123239965962195</v>
      </c>
      <c r="AM150">
        <v>0.16800732292202455</v>
      </c>
      <c r="AN150">
        <v>-0.33559989055323042</v>
      </c>
      <c r="AO150">
        <v>0.15934252097221366</v>
      </c>
      <c r="AP150">
        <v>0.1076196992487853</v>
      </c>
    </row>
    <row r="151" spans="1:42" x14ac:dyDescent="0.2">
      <c r="A151" s="1">
        <v>148</v>
      </c>
      <c r="B151" s="24">
        <v>25.407800000000002</v>
      </c>
      <c r="C151" s="24">
        <v>39.395299999999999</v>
      </c>
      <c r="D151" s="24">
        <v>5.5841000000000003</v>
      </c>
      <c r="E151" s="24">
        <v>3.5203000000000002</v>
      </c>
      <c r="F151" s="24">
        <v>10.0732</v>
      </c>
      <c r="G151" s="24">
        <v>9.6738</v>
      </c>
      <c r="H151" s="24">
        <v>13.8429</v>
      </c>
      <c r="I151" s="24">
        <v>75.426100000000005</v>
      </c>
      <c r="J151" s="24"/>
      <c r="K151" s="24"/>
      <c r="L151" s="24">
        <f t="shared" si="22"/>
        <v>-9.8116121365280397E-3</v>
      </c>
      <c r="M151" s="24">
        <f t="shared" si="23"/>
        <v>0.80674344255039898</v>
      </c>
      <c r="N151" s="24">
        <f t="shared" si="24"/>
        <v>-0.12487449550064439</v>
      </c>
      <c r="O151" s="24">
        <f t="shared" si="25"/>
        <v>-0.22287238974337828</v>
      </c>
      <c r="P151" s="24">
        <f t="shared" si="26"/>
        <v>0.25324200829920929</v>
      </c>
      <c r="Q151" s="24">
        <f t="shared" si="27"/>
        <v>0.24705359128307763</v>
      </c>
      <c r="R151" s="24">
        <f t="shared" si="28"/>
        <v>5.2702288729560128E-2</v>
      </c>
      <c r="S151" s="24">
        <f t="shared" si="29"/>
        <v>0.22567916815907704</v>
      </c>
      <c r="T151" s="24">
        <f t="shared" si="20"/>
        <v>0.15348275020509655</v>
      </c>
      <c r="U151">
        <f t="shared" si="21"/>
        <v>0.11233058391216463</v>
      </c>
      <c r="Y151">
        <v>85.708600000000004</v>
      </c>
      <c r="Z151">
        <v>11.8089</v>
      </c>
      <c r="AA151">
        <v>168.44980000000001</v>
      </c>
      <c r="AB151">
        <v>65.685400000000001</v>
      </c>
      <c r="AC151">
        <v>41.9572</v>
      </c>
      <c r="AD151">
        <v>14.920199999999999</v>
      </c>
      <c r="AE151">
        <v>4.3861999999999997</v>
      </c>
      <c r="AH151">
        <v>0.447191506023985</v>
      </c>
      <c r="AI151">
        <v>-1.8065072622279223E-2</v>
      </c>
      <c r="AJ151">
        <v>0.27738760767235765</v>
      </c>
      <c r="AK151">
        <v>0.10657752741192135</v>
      </c>
      <c r="AL151">
        <v>0.18786496278897732</v>
      </c>
      <c r="AM151">
        <v>-6.0052811472242E-2</v>
      </c>
      <c r="AN151">
        <v>-0.48930274257304718</v>
      </c>
      <c r="AO151">
        <v>6.4514425318524693E-2</v>
      </c>
      <c r="AP151">
        <v>0.11315720469539314</v>
      </c>
    </row>
    <row r="152" spans="1:42" x14ac:dyDescent="0.2">
      <c r="A152" s="1">
        <v>149</v>
      </c>
      <c r="B152" s="24">
        <v>24.111999999999998</v>
      </c>
      <c r="C152" s="24">
        <v>45.409700000000001</v>
      </c>
      <c r="D152" s="24">
        <v>5.2601000000000004</v>
      </c>
      <c r="E152" s="24">
        <v>5.8920000000000003</v>
      </c>
      <c r="F152" s="24">
        <v>11.216799999999999</v>
      </c>
      <c r="G152" s="24">
        <v>9.5733999999999995</v>
      </c>
      <c r="H152" s="24">
        <v>12.4057</v>
      </c>
      <c r="I152" s="24">
        <v>76.538399999999996</v>
      </c>
      <c r="J152" s="24"/>
      <c r="K152" s="24"/>
      <c r="L152" s="24">
        <f t="shared" si="22"/>
        <v>-6.0311305655584797E-2</v>
      </c>
      <c r="M152" s="24">
        <f t="shared" si="23"/>
        <v>1.082575274288579</v>
      </c>
      <c r="N152" s="24">
        <f t="shared" si="24"/>
        <v>-0.17565092562506748</v>
      </c>
      <c r="O152" s="24">
        <f t="shared" si="25"/>
        <v>0.30069479295287765</v>
      </c>
      <c r="P152" s="24">
        <f t="shared" si="26"/>
        <v>0.39552128009873427</v>
      </c>
      <c r="Q152" s="24">
        <f t="shared" si="27"/>
        <v>0.23411098542345457</v>
      </c>
      <c r="R152" s="24">
        <f t="shared" si="28"/>
        <v>-5.6591553555085758E-2</v>
      </c>
      <c r="S152" s="24">
        <f t="shared" si="29"/>
        <v>0.24375411752996232</v>
      </c>
      <c r="T152" s="24">
        <f t="shared" si="20"/>
        <v>0.24551283318223371</v>
      </c>
      <c r="U152">
        <f t="shared" si="21"/>
        <v>0.13942026551740982</v>
      </c>
      <c r="Y152">
        <v>90.879400000000004</v>
      </c>
      <c r="Z152">
        <v>11.3415</v>
      </c>
      <c r="AA152">
        <v>164.47569999999999</v>
      </c>
      <c r="AB152">
        <v>67.1096</v>
      </c>
      <c r="AC152">
        <v>55.589199999999998</v>
      </c>
      <c r="AD152">
        <v>12.7736</v>
      </c>
      <c r="AE152">
        <v>5.2584</v>
      </c>
      <c r="AH152">
        <v>0.53450057231778536</v>
      </c>
      <c r="AI152">
        <v>-5.6930367870468832E-2</v>
      </c>
      <c r="AJ152">
        <v>0.24725123415543601</v>
      </c>
      <c r="AK152">
        <v>0.13057049562921252</v>
      </c>
      <c r="AL152">
        <v>0.57380528227500915</v>
      </c>
      <c r="AM152">
        <v>-0.19528495547122893</v>
      </c>
      <c r="AN152">
        <v>-0.38775011206650661</v>
      </c>
      <c r="AO152">
        <v>0.12088030699560551</v>
      </c>
      <c r="AP152">
        <v>0.13650120185990861</v>
      </c>
    </row>
    <row r="153" spans="1:42" x14ac:dyDescent="0.2">
      <c r="A153" s="1">
        <v>150</v>
      </c>
      <c r="B153" s="24">
        <v>25.588699999999999</v>
      </c>
      <c r="C153" s="24">
        <v>27.1919</v>
      </c>
      <c r="D153" s="24">
        <v>7.2446000000000002</v>
      </c>
      <c r="E153" s="24">
        <v>4.1692</v>
      </c>
      <c r="F153" s="24">
        <v>9.3147000000000002</v>
      </c>
      <c r="G153" s="24">
        <v>9.4702999999999999</v>
      </c>
      <c r="H153" s="24">
        <v>11.7217</v>
      </c>
      <c r="I153" s="24">
        <v>78.655000000000001</v>
      </c>
      <c r="J153" s="24"/>
      <c r="K153" s="24"/>
      <c r="L153" s="24">
        <f t="shared" si="22"/>
        <v>-2.7616086193207367E-3</v>
      </c>
      <c r="M153" s="24">
        <f t="shared" si="23"/>
        <v>0.24707229074245393</v>
      </c>
      <c r="N153" s="24">
        <f t="shared" si="24"/>
        <v>0.13535470888702414</v>
      </c>
      <c r="O153" s="24">
        <f t="shared" si="25"/>
        <v>-7.9623772780187188E-2</v>
      </c>
      <c r="P153" s="24">
        <f t="shared" si="26"/>
        <v>0.15887437305966776</v>
      </c>
      <c r="Q153" s="24">
        <f t="shared" si="27"/>
        <v>0.22082032143812463</v>
      </c>
      <c r="R153" s="24">
        <f t="shared" si="28"/>
        <v>-0.1086072703117638</v>
      </c>
      <c r="S153" s="24">
        <f t="shared" si="29"/>
        <v>0.2781490090506098</v>
      </c>
      <c r="T153" s="24">
        <f t="shared" si="20"/>
        <v>0.10615975643332606</v>
      </c>
      <c r="U153">
        <f t="shared" si="21"/>
        <v>5.323786344460768E-2</v>
      </c>
      <c r="Y153">
        <v>87.218800000000002</v>
      </c>
      <c r="Z153">
        <v>11.2387</v>
      </c>
      <c r="AA153">
        <v>166.5377</v>
      </c>
      <c r="AB153">
        <v>65.165000000000006</v>
      </c>
      <c r="AC153">
        <v>50.163699999999999</v>
      </c>
      <c r="AD153">
        <v>12.387499999999999</v>
      </c>
      <c r="AE153">
        <v>6.3933</v>
      </c>
      <c r="AH153">
        <v>0.47269126465261058</v>
      </c>
      <c r="AI153">
        <v>-6.5478404566048434E-2</v>
      </c>
      <c r="AJ153">
        <v>0.26288778134647106</v>
      </c>
      <c r="AK153">
        <v>9.7810541974287443E-2</v>
      </c>
      <c r="AL153">
        <v>0.42020205432815866</v>
      </c>
      <c r="AM153">
        <v>-0.21960859788155643</v>
      </c>
      <c r="AN153">
        <v>-0.25561060236474908</v>
      </c>
      <c r="AO153">
        <v>0.10184200535559626</v>
      </c>
      <c r="AP153">
        <v>0.11168975581071564</v>
      </c>
    </row>
    <row r="154" spans="1:42" x14ac:dyDescent="0.2">
      <c r="A154" s="1">
        <v>151</v>
      </c>
      <c r="B154" s="24">
        <v>23.888000000000002</v>
      </c>
      <c r="C154" s="24">
        <v>34.462299999999999</v>
      </c>
      <c r="D154" s="24">
        <v>5.7926000000000002</v>
      </c>
      <c r="E154" s="24">
        <v>4.4139999999999997</v>
      </c>
      <c r="F154" s="24">
        <v>9.4171999999999993</v>
      </c>
      <c r="G154" s="24">
        <v>9.6235999999999997</v>
      </c>
      <c r="H154" s="24">
        <v>11.205399999999999</v>
      </c>
      <c r="I154" s="24">
        <v>76.507599999999996</v>
      </c>
      <c r="J154" s="24"/>
      <c r="K154" s="24"/>
      <c r="L154" s="24">
        <f t="shared" si="22"/>
        <v>-6.9040994919567292E-2</v>
      </c>
      <c r="M154" s="24">
        <f t="shared" si="23"/>
        <v>0.58050667313625259</v>
      </c>
      <c r="N154" s="24">
        <f t="shared" si="24"/>
        <v>-9.2198922411316553E-2</v>
      </c>
      <c r="O154" s="24">
        <f t="shared" si="25"/>
        <v>-2.5582685659538168E-2</v>
      </c>
      <c r="P154" s="24">
        <f t="shared" si="26"/>
        <v>0.17162675620014625</v>
      </c>
      <c r="Q154" s="24">
        <f t="shared" si="27"/>
        <v>0.24058228835326609</v>
      </c>
      <c r="R154" s="24">
        <f t="shared" si="28"/>
        <v>-0.14787001089871254</v>
      </c>
      <c r="S154" s="24">
        <f t="shared" si="29"/>
        <v>0.24325361547060489</v>
      </c>
      <c r="T154" s="24">
        <f t="shared" si="20"/>
        <v>0.11265958990889191</v>
      </c>
      <c r="U154">
        <f t="shared" si="21"/>
        <v>8.6369818277777524E-2</v>
      </c>
      <c r="Y154">
        <v>87.567999999999998</v>
      </c>
      <c r="Z154">
        <v>11.590400000000001</v>
      </c>
      <c r="AA154">
        <v>176.24770000000001</v>
      </c>
      <c r="AB154">
        <v>70.660700000000006</v>
      </c>
      <c r="AC154">
        <v>57.007399999999997</v>
      </c>
      <c r="AD154">
        <v>13.1915</v>
      </c>
      <c r="AE154">
        <v>6.5132000000000003</v>
      </c>
      <c r="AH154">
        <v>0.47858751396602334</v>
      </c>
      <c r="AI154">
        <v>-3.6233808205782411E-2</v>
      </c>
      <c r="AJ154">
        <v>0.33652060056322647</v>
      </c>
      <c r="AK154">
        <v>0.19039455786515047</v>
      </c>
      <c r="AL154">
        <v>0.61395643845862791</v>
      </c>
      <c r="AM154">
        <v>-0.16895796722135631</v>
      </c>
      <c r="AN154">
        <v>-0.24165031757028194</v>
      </c>
      <c r="AO154">
        <v>0.16751671683651531</v>
      </c>
      <c r="AP154">
        <v>0.12414529944362333</v>
      </c>
    </row>
    <row r="155" spans="1:42" x14ac:dyDescent="0.2">
      <c r="A155" s="1">
        <v>152</v>
      </c>
      <c r="B155" s="24">
        <v>22.593699999999998</v>
      </c>
      <c r="C155" s="24">
        <v>35.137300000000003</v>
      </c>
      <c r="D155" s="24">
        <v>5.4634</v>
      </c>
      <c r="E155" s="24">
        <v>6.0026999999999999</v>
      </c>
      <c r="F155" s="24">
        <v>9.2396999999999991</v>
      </c>
      <c r="G155" s="24">
        <v>8.7872000000000003</v>
      </c>
      <c r="H155" s="24">
        <v>9.3824000000000005</v>
      </c>
      <c r="I155" s="24">
        <v>74.786699999999996</v>
      </c>
      <c r="J155" s="24"/>
      <c r="K155" s="24"/>
      <c r="L155" s="24">
        <f t="shared" si="22"/>
        <v>-0.11948223069801701</v>
      </c>
      <c r="M155" s="24">
        <f t="shared" si="23"/>
        <v>0.61146345792330914</v>
      </c>
      <c r="N155" s="24">
        <f t="shared" si="24"/>
        <v>-0.14379028289576132</v>
      </c>
      <c r="O155" s="24">
        <f t="shared" si="25"/>
        <v>0.3251324904375828</v>
      </c>
      <c r="P155" s="24">
        <f t="shared" si="26"/>
        <v>0.1495433610056589</v>
      </c>
      <c r="Q155" s="24">
        <f t="shared" si="27"/>
        <v>0.13276161563425543</v>
      </c>
      <c r="R155" s="24">
        <f t="shared" si="28"/>
        <v>-0.28650254254699337</v>
      </c>
      <c r="S155" s="24">
        <f t="shared" si="29"/>
        <v>0.21528887540735153</v>
      </c>
      <c r="T155" s="24">
        <f t="shared" si="20"/>
        <v>0.11055184303342326</v>
      </c>
      <c r="U155">
        <f t="shared" si="21"/>
        <v>0.10222511361517109</v>
      </c>
      <c r="Y155">
        <v>90.431600000000003</v>
      </c>
      <c r="Z155">
        <v>12.8019</v>
      </c>
      <c r="AA155">
        <v>164.18469999999999</v>
      </c>
      <c r="AB155">
        <v>66.069500000000005</v>
      </c>
      <c r="AC155">
        <v>63.921900000000001</v>
      </c>
      <c r="AD155">
        <v>12.807</v>
      </c>
      <c r="AE155">
        <v>5.2062999999999997</v>
      </c>
      <c r="AH155">
        <v>0.52693945993935964</v>
      </c>
      <c r="AI155">
        <v>6.4504970555838731E-2</v>
      </c>
      <c r="AJ155">
        <v>0.2450445245373026</v>
      </c>
      <c r="AK155">
        <v>0.11304831739384918</v>
      </c>
      <c r="AL155">
        <v>0.80971526614980815</v>
      </c>
      <c r="AM155">
        <v>-0.19318081235673801</v>
      </c>
      <c r="AN155">
        <v>-0.39381625750263455</v>
      </c>
      <c r="AO155">
        <v>0.16746506695954083</v>
      </c>
      <c r="AP155">
        <v>0.15479555405735498</v>
      </c>
    </row>
    <row r="156" spans="1:42" x14ac:dyDescent="0.2">
      <c r="A156" s="1">
        <v>153</v>
      </c>
      <c r="B156" s="24">
        <v>25.536999999999999</v>
      </c>
      <c r="C156" s="24">
        <v>35.662500000000001</v>
      </c>
      <c r="D156" s="24">
        <v>6.0598999999999998</v>
      </c>
      <c r="E156" s="24">
        <v>4.8442999999999996</v>
      </c>
      <c r="F156" s="24">
        <v>7.5214999999999996</v>
      </c>
      <c r="G156" s="24">
        <v>7.2286000000000001</v>
      </c>
      <c r="H156" s="24">
        <v>10.3978</v>
      </c>
      <c r="I156" s="24">
        <v>78.040700000000001</v>
      </c>
      <c r="J156" s="24"/>
      <c r="K156" s="24"/>
      <c r="L156" s="24">
        <f t="shared" si="22"/>
        <v>-4.7764520789095946E-3</v>
      </c>
      <c r="M156" s="24">
        <f t="shared" si="23"/>
        <v>0.63555012958280832</v>
      </c>
      <c r="N156" s="24">
        <f t="shared" si="24"/>
        <v>-5.0308367558667522E-2</v>
      </c>
      <c r="O156" s="24">
        <f t="shared" si="25"/>
        <v>6.9408653343792301E-2</v>
      </c>
      <c r="P156" s="24">
        <f t="shared" si="26"/>
        <v>-6.4223904476978275E-2</v>
      </c>
      <c r="Q156" s="24">
        <f t="shared" si="27"/>
        <v>-6.815816019052956E-2</v>
      </c>
      <c r="R156" s="24">
        <f t="shared" si="28"/>
        <v>-0.20928505892896573</v>
      </c>
      <c r="S156" s="24">
        <f t="shared" si="29"/>
        <v>0.26816659297712703</v>
      </c>
      <c r="T156" s="24">
        <f t="shared" si="20"/>
        <v>7.2046679083709625E-2</v>
      </c>
      <c r="U156">
        <f t="shared" si="21"/>
        <v>9.3946535437845258E-2</v>
      </c>
      <c r="Y156">
        <v>88.146100000000004</v>
      </c>
      <c r="Z156">
        <v>11.7578</v>
      </c>
      <c r="AA156">
        <v>165.14590000000001</v>
      </c>
      <c r="AB156">
        <v>71.334000000000003</v>
      </c>
      <c r="AC156">
        <v>48.777700000000003</v>
      </c>
      <c r="AD156">
        <v>12.137499999999999</v>
      </c>
      <c r="AE156">
        <v>5.8148</v>
      </c>
      <c r="AH156">
        <v>0.48834874457336586</v>
      </c>
      <c r="AI156">
        <v>-2.2314145337688909E-2</v>
      </c>
      <c r="AJ156">
        <v>0.25233349115225073</v>
      </c>
      <c r="AK156">
        <v>0.20173739279051356</v>
      </c>
      <c r="AL156">
        <v>0.38096252360576732</v>
      </c>
      <c r="AM156">
        <v>-0.23535817209181764</v>
      </c>
      <c r="AN156">
        <v>-0.32296693892520967</v>
      </c>
      <c r="AO156">
        <v>0.1061061279667402</v>
      </c>
      <c r="AP156">
        <v>0.11643274865285436</v>
      </c>
    </row>
    <row r="157" spans="1:42" x14ac:dyDescent="0.2">
      <c r="A157" s="1">
        <v>154</v>
      </c>
      <c r="B157" s="24">
        <v>22.474499999999999</v>
      </c>
      <c r="C157" s="24">
        <v>35.925699999999999</v>
      </c>
      <c r="D157" s="24">
        <v>6.2744999999999997</v>
      </c>
      <c r="E157" s="24">
        <v>4.6985000000000001</v>
      </c>
      <c r="F157" s="24">
        <v>11.010999999999999</v>
      </c>
      <c r="G157" s="24">
        <v>7.3400999999999996</v>
      </c>
      <c r="H157" s="24">
        <v>12.584099999999999</v>
      </c>
      <c r="I157" s="24">
        <v>73.641499999999994</v>
      </c>
      <c r="J157" s="24"/>
      <c r="K157" s="24"/>
      <c r="L157" s="24">
        <f t="shared" si="22"/>
        <v>-0.12412767248492203</v>
      </c>
      <c r="M157" s="24">
        <f t="shared" si="23"/>
        <v>0.64762098255459077</v>
      </c>
      <c r="N157" s="24">
        <f t="shared" si="24"/>
        <v>-1.6676818470083572E-2</v>
      </c>
      <c r="O157" s="24">
        <f t="shared" si="25"/>
        <v>3.7222417632229346E-2</v>
      </c>
      <c r="P157" s="24">
        <f t="shared" si="26"/>
        <v>0.36991698302253434</v>
      </c>
      <c r="Q157" s="24">
        <f t="shared" si="27"/>
        <v>-5.3784648703000093E-2</v>
      </c>
      <c r="R157" s="24">
        <f t="shared" si="28"/>
        <v>-4.3024881231414173E-2</v>
      </c>
      <c r="S157" s="24">
        <f t="shared" si="29"/>
        <v>0.19667929883669788</v>
      </c>
      <c r="T157" s="24">
        <f t="shared" si="20"/>
        <v>0.12672820764457904</v>
      </c>
      <c r="U157">
        <f t="shared" si="21"/>
        <v>9.3376081140057812E-2</v>
      </c>
      <c r="Y157">
        <v>85.070099999999996</v>
      </c>
      <c r="Z157">
        <v>11.266400000000001</v>
      </c>
      <c r="AA157">
        <v>172.5667</v>
      </c>
      <c r="AB157">
        <v>82.268500000000003</v>
      </c>
      <c r="AC157">
        <v>49.462000000000003</v>
      </c>
      <c r="AD157">
        <v>11.728</v>
      </c>
      <c r="AE157">
        <v>5.7962999999999996</v>
      </c>
      <c r="AH157">
        <v>0.43641042015166498</v>
      </c>
      <c r="AI157">
        <v>-6.3175091176286127E-2</v>
      </c>
      <c r="AJ157">
        <v>0.30860686137302284</v>
      </c>
      <c r="AK157">
        <v>0.38594685141428159</v>
      </c>
      <c r="AL157">
        <v>0.40033598022433337</v>
      </c>
      <c r="AM157">
        <v>-0.26115597464822549</v>
      </c>
      <c r="AN157">
        <v>-0.32512094450233769</v>
      </c>
      <c r="AO157">
        <v>0.12597830040520766</v>
      </c>
      <c r="AP157">
        <v>0.12551982934457501</v>
      </c>
    </row>
    <row r="158" spans="1:42" x14ac:dyDescent="0.2">
      <c r="A158" s="1">
        <v>155</v>
      </c>
      <c r="B158" s="24">
        <v>25.608000000000001</v>
      </c>
      <c r="C158" s="24">
        <v>36.972099999999998</v>
      </c>
      <c r="D158" s="24">
        <v>6.7534000000000001</v>
      </c>
      <c r="E158" s="24">
        <v>3.6147999999999998</v>
      </c>
      <c r="F158" s="24">
        <v>10.577299999999999</v>
      </c>
      <c r="G158" s="24">
        <v>8.3838000000000008</v>
      </c>
      <c r="H158" s="24">
        <v>11.425700000000001</v>
      </c>
      <c r="I158" s="24">
        <v>73.099299999999999</v>
      </c>
      <c r="J158" s="24"/>
      <c r="K158" s="24"/>
      <c r="L158" s="24">
        <f t="shared" si="22"/>
        <v>-2.0094523568436155E-3</v>
      </c>
      <c r="M158" s="24">
        <f t="shared" si="23"/>
        <v>0.6956108782600362</v>
      </c>
      <c r="N158" s="24">
        <f t="shared" si="24"/>
        <v>5.8375133340367827E-2</v>
      </c>
      <c r="O158" s="24">
        <f t="shared" si="25"/>
        <v>-0.20201094067106901</v>
      </c>
      <c r="P158" s="24">
        <f t="shared" si="26"/>
        <v>0.31595885065155321</v>
      </c>
      <c r="Q158" s="24">
        <f t="shared" si="27"/>
        <v>8.0759153445292164E-2</v>
      </c>
      <c r="R158" s="24">
        <f t="shared" si="28"/>
        <v>-0.13111699569184665</v>
      </c>
      <c r="S158" s="24">
        <f t="shared" si="29"/>
        <v>0.18786851258398371</v>
      </c>
      <c r="T158" s="24">
        <f t="shared" si="20"/>
        <v>0.12542939244518422</v>
      </c>
      <c r="U158">
        <f t="shared" si="21"/>
        <v>0.10009572463330058</v>
      </c>
      <c r="Y158">
        <v>86.858999999999995</v>
      </c>
      <c r="Z158">
        <v>11.945600000000001</v>
      </c>
      <c r="AA158">
        <v>163.64699999999999</v>
      </c>
      <c r="AB158">
        <v>74.788200000000003</v>
      </c>
      <c r="AC158">
        <v>47.826799999999999</v>
      </c>
      <c r="AD158">
        <v>13.4992</v>
      </c>
      <c r="AE158">
        <v>3.9735</v>
      </c>
      <c r="AH158">
        <v>0.46661603411719826</v>
      </c>
      <c r="AI158">
        <v>-6.6981794677486916E-3</v>
      </c>
      <c r="AJ158">
        <v>0.24096704082022233</v>
      </c>
      <c r="AK158">
        <v>0.25992901673108876</v>
      </c>
      <c r="AL158">
        <v>0.35404126114983503</v>
      </c>
      <c r="AM158">
        <v>-0.14957339128336675</v>
      </c>
      <c r="AN158">
        <v>-0.53735453185308535</v>
      </c>
      <c r="AO158">
        <v>8.970389288773481E-2</v>
      </c>
      <c r="AP158">
        <v>0.13125251793403467</v>
      </c>
    </row>
    <row r="159" spans="1:42" x14ac:dyDescent="0.2">
      <c r="A159" s="1">
        <v>156</v>
      </c>
      <c r="B159" s="24">
        <v>22.0854</v>
      </c>
      <c r="C159" s="24">
        <v>36.268300000000004</v>
      </c>
      <c r="D159" s="24">
        <v>5.4149000000000003</v>
      </c>
      <c r="E159" s="24">
        <v>5.0225</v>
      </c>
      <c r="F159" s="24">
        <v>7.9349999999999996</v>
      </c>
      <c r="G159" s="24">
        <v>8.6942000000000004</v>
      </c>
      <c r="H159" s="24">
        <v>11.426600000000001</v>
      </c>
      <c r="I159" s="24">
        <v>76.412700000000001</v>
      </c>
      <c r="J159" s="24"/>
      <c r="K159" s="24"/>
      <c r="L159" s="24">
        <f t="shared" si="22"/>
        <v>-0.13929161039838467</v>
      </c>
      <c r="M159" s="24">
        <f t="shared" si="23"/>
        <v>0.66333327065539904</v>
      </c>
      <c r="N159" s="24">
        <f t="shared" si="24"/>
        <v>-0.15139107567673202</v>
      </c>
      <c r="O159" s="24">
        <f t="shared" si="25"/>
        <v>0.10874738588014722</v>
      </c>
      <c r="P159" s="24">
        <f t="shared" si="26"/>
        <v>-1.277892468587684E-2</v>
      </c>
      <c r="Q159" s="24">
        <f t="shared" si="27"/>
        <v>0.12077294685990346</v>
      </c>
      <c r="R159" s="24">
        <f t="shared" si="28"/>
        <v>-0.13104855395927212</v>
      </c>
      <c r="S159" s="24">
        <f t="shared" si="29"/>
        <v>0.24171148412537705</v>
      </c>
      <c r="T159" s="24">
        <f t="shared" si="20"/>
        <v>8.7506865350070143E-2</v>
      </c>
      <c r="U159">
        <f t="shared" si="21"/>
        <v>9.6662741308854952E-2</v>
      </c>
      <c r="Y159">
        <v>86.505499999999998</v>
      </c>
      <c r="Z159">
        <v>10.6738</v>
      </c>
      <c r="AA159">
        <v>185.5506</v>
      </c>
      <c r="AB159">
        <v>72.970600000000005</v>
      </c>
      <c r="AC159">
        <v>56.408700000000003</v>
      </c>
      <c r="AD159">
        <v>14.4635</v>
      </c>
      <c r="AE159">
        <v>5.9259000000000004</v>
      </c>
      <c r="AH159">
        <v>0.46064717921372911</v>
      </c>
      <c r="AI159">
        <v>-0.11245103033776928</v>
      </c>
      <c r="AJ159">
        <v>0.40706630127296412</v>
      </c>
      <c r="AK159">
        <v>0.22930858488742326</v>
      </c>
      <c r="AL159">
        <v>0.59700643337674075</v>
      </c>
      <c r="AM159">
        <v>-8.8824133639547179E-2</v>
      </c>
      <c r="AN159">
        <v>-0.31003126218905203</v>
      </c>
      <c r="AO159">
        <v>0.16896029608349841</v>
      </c>
      <c r="AP159">
        <v>0.12944195048019463</v>
      </c>
    </row>
    <row r="160" spans="1:42" x14ac:dyDescent="0.2">
      <c r="A160" s="1">
        <v>157</v>
      </c>
      <c r="B160" s="24">
        <v>20.893000000000001</v>
      </c>
      <c r="C160" s="24">
        <v>38.902000000000001</v>
      </c>
      <c r="D160" s="24">
        <v>7.5004999999999997</v>
      </c>
      <c r="E160" s="24">
        <v>5.4644000000000004</v>
      </c>
      <c r="F160" s="24">
        <v>10.3202</v>
      </c>
      <c r="G160" s="24">
        <v>8.0231999999999992</v>
      </c>
      <c r="H160" s="24">
        <v>11.369</v>
      </c>
      <c r="I160" s="24">
        <v>77.589500000000001</v>
      </c>
      <c r="J160" s="24"/>
      <c r="K160" s="24"/>
      <c r="L160" s="24">
        <f t="shared" si="22"/>
        <v>-0.18576161699826357</v>
      </c>
      <c r="M160" s="24">
        <f t="shared" si="23"/>
        <v>0.78411976560898444</v>
      </c>
      <c r="N160" s="24">
        <f t="shared" si="24"/>
        <v>0.17545868564270273</v>
      </c>
      <c r="O160" s="24">
        <f t="shared" si="25"/>
        <v>0.20629949535161313</v>
      </c>
      <c r="P160" s="24">
        <f t="shared" si="26"/>
        <v>0.28397214133041138</v>
      </c>
      <c r="Q160" s="24">
        <f t="shared" si="27"/>
        <v>3.4274057100869101E-2</v>
      </c>
      <c r="R160" s="24">
        <f t="shared" si="28"/>
        <v>-0.13542882484404506</v>
      </c>
      <c r="S160" s="24">
        <f t="shared" si="29"/>
        <v>0.2608345628088779</v>
      </c>
      <c r="T160" s="24">
        <f t="shared" si="20"/>
        <v>0.17797103325014377</v>
      </c>
      <c r="U160">
        <f t="shared" si="21"/>
        <v>0.10669527969422121</v>
      </c>
      <c r="Y160">
        <v>87.946899999999999</v>
      </c>
      <c r="Z160">
        <v>11.295199999999999</v>
      </c>
      <c r="AA160">
        <v>194.57390000000001</v>
      </c>
      <c r="AB160">
        <v>79.0989</v>
      </c>
      <c r="AC160">
        <v>60.252899999999997</v>
      </c>
      <c r="AD160">
        <v>13.2728</v>
      </c>
      <c r="AE160">
        <v>6.0343999999999998</v>
      </c>
      <c r="AH160">
        <v>0.48498524840145329</v>
      </c>
      <c r="AI160">
        <v>-6.0780310467797027E-2</v>
      </c>
      <c r="AJ160">
        <v>0.47549174078259843</v>
      </c>
      <c r="AK160">
        <v>0.33254977792634016</v>
      </c>
      <c r="AL160">
        <v>0.70584092399940812</v>
      </c>
      <c r="AM160">
        <v>-0.1638362056881793</v>
      </c>
      <c r="AN160">
        <v>-0.29739831056103139</v>
      </c>
      <c r="AO160">
        <v>0.21097898062754175</v>
      </c>
      <c r="AP160">
        <v>0.14454371914041736</v>
      </c>
    </row>
    <row r="161" spans="1:42" x14ac:dyDescent="0.2">
      <c r="A161" s="1">
        <v>158</v>
      </c>
      <c r="B161" s="24">
        <v>19.814800000000002</v>
      </c>
      <c r="C161" s="24">
        <v>36.137300000000003</v>
      </c>
      <c r="D161" s="24">
        <v>6.3003</v>
      </c>
      <c r="E161" s="24">
        <v>4.9504999999999999</v>
      </c>
      <c r="F161" s="24">
        <v>8.2864000000000004</v>
      </c>
      <c r="G161" s="24">
        <v>9.6402999999999999</v>
      </c>
      <c r="H161" s="24">
        <v>10.8992</v>
      </c>
      <c r="I161" s="24">
        <v>77.318200000000004</v>
      </c>
      <c r="J161" s="24"/>
      <c r="K161" s="24"/>
      <c r="L161" s="24">
        <f t="shared" si="22"/>
        <v>-0.22778104094659418</v>
      </c>
      <c r="M161" s="24">
        <f t="shared" si="23"/>
        <v>0.65732536131154073</v>
      </c>
      <c r="N161" s="24">
        <f t="shared" si="24"/>
        <v>-1.263351014536095E-2</v>
      </c>
      <c r="O161" s="24">
        <f t="shared" si="25"/>
        <v>9.2852948491721002E-2</v>
      </c>
      <c r="P161" s="24">
        <f t="shared" si="26"/>
        <v>3.0939977124505479E-2</v>
      </c>
      <c r="Q161" s="24">
        <f t="shared" si="27"/>
        <v>0.24273509231597235</v>
      </c>
      <c r="R161" s="24">
        <f t="shared" si="28"/>
        <v>-0.1711554092479739</v>
      </c>
      <c r="S161" s="24">
        <f t="shared" si="29"/>
        <v>0.25642591966914835</v>
      </c>
      <c r="T161" s="24">
        <f t="shared" si="20"/>
        <v>0.10858866732161987</v>
      </c>
      <c r="U161">
        <f t="shared" si="21"/>
        <v>9.9403233016721895E-2</v>
      </c>
      <c r="Y161">
        <v>86.308000000000007</v>
      </c>
      <c r="Z161">
        <v>9.9916999999999998</v>
      </c>
      <c r="AA161">
        <v>150.22489999999999</v>
      </c>
      <c r="AB161">
        <v>80.964600000000004</v>
      </c>
      <c r="AC161">
        <v>53.973100000000002</v>
      </c>
      <c r="AD161">
        <v>13.353300000000001</v>
      </c>
      <c r="AE161">
        <v>5.8156999999999996</v>
      </c>
      <c r="AH161">
        <v>0.45731238757742049</v>
      </c>
      <c r="AI161">
        <v>-0.16916908315931434</v>
      </c>
      <c r="AJ161">
        <v>0.13918464506232203</v>
      </c>
      <c r="AK161">
        <v>0.36398053259773483</v>
      </c>
      <c r="AL161">
        <v>0.52805130998030736</v>
      </c>
      <c r="AM161">
        <v>-0.15876484279247516</v>
      </c>
      <c r="AN161">
        <v>-0.32286214946470077</v>
      </c>
      <c r="AO161">
        <v>0.11967611425732778</v>
      </c>
      <c r="AP161">
        <v>0.12888115738647543</v>
      </c>
    </row>
    <row r="162" spans="1:42" x14ac:dyDescent="0.2">
      <c r="A162" s="1">
        <v>159</v>
      </c>
      <c r="B162" s="24">
        <v>20.711400000000001</v>
      </c>
      <c r="C162" s="24">
        <v>32.957700000000003</v>
      </c>
      <c r="D162" s="24">
        <v>7.4561000000000002</v>
      </c>
      <c r="E162" s="24">
        <v>5.2835000000000001</v>
      </c>
      <c r="F162" s="24">
        <v>7.4775999999999998</v>
      </c>
      <c r="G162" s="24">
        <v>8.5640999999999998</v>
      </c>
      <c r="H162" s="24">
        <v>8.5372000000000003</v>
      </c>
      <c r="I162" s="24">
        <v>77.602500000000006</v>
      </c>
      <c r="J162" s="24"/>
      <c r="K162" s="24"/>
      <c r="L162" s="24">
        <f t="shared" si="22"/>
        <v>-0.1928389007944209</v>
      </c>
      <c r="M162" s="24">
        <f t="shared" si="23"/>
        <v>0.51150285329831957</v>
      </c>
      <c r="N162" s="24">
        <f t="shared" si="24"/>
        <v>0.1685004341071337</v>
      </c>
      <c r="O162" s="24">
        <f t="shared" si="25"/>
        <v>0.16636472141319222</v>
      </c>
      <c r="P162" s="24">
        <f t="shared" si="26"/>
        <v>-6.9685656865924706E-2</v>
      </c>
      <c r="Q162" s="24">
        <f t="shared" si="27"/>
        <v>0.10400170161750347</v>
      </c>
      <c r="R162" s="24">
        <f t="shared" si="28"/>
        <v>-0.35077693407147342</v>
      </c>
      <c r="S162" s="24">
        <f t="shared" si="29"/>
        <v>0.26104581367808727</v>
      </c>
      <c r="T162" s="24">
        <f t="shared" si="20"/>
        <v>7.4764254047802153E-2</v>
      </c>
      <c r="U162">
        <f t="shared" si="21"/>
        <v>9.6087376250001036E-2</v>
      </c>
      <c r="Y162">
        <v>85.712800000000001</v>
      </c>
      <c r="Z162">
        <v>9.0513999999999992</v>
      </c>
      <c r="AA162">
        <v>175.79069999999999</v>
      </c>
      <c r="AB162">
        <v>73.265199999999993</v>
      </c>
      <c r="AC162">
        <v>54.269300000000001</v>
      </c>
      <c r="AD162">
        <v>14.133699999999999</v>
      </c>
      <c r="AE162">
        <v>4.5503</v>
      </c>
      <c r="AH162">
        <v>0.44726242311194697</v>
      </c>
      <c r="AI162">
        <v>-0.24735701024932877</v>
      </c>
      <c r="AJ162">
        <v>0.33305508064746348</v>
      </c>
      <c r="AK162">
        <v>0.23427160162440802</v>
      </c>
      <c r="AL162">
        <v>0.53643713176960917</v>
      </c>
      <c r="AM162">
        <v>-0.10960097193772382</v>
      </c>
      <c r="AN162">
        <v>-0.4701961309402527</v>
      </c>
      <c r="AO162">
        <v>0.10341030343230319</v>
      </c>
      <c r="AP162">
        <v>0.14417612994021331</v>
      </c>
    </row>
    <row r="163" spans="1:42" x14ac:dyDescent="0.2">
      <c r="A163" s="1">
        <v>160</v>
      </c>
      <c r="B163" s="24">
        <v>23.561399999999999</v>
      </c>
      <c r="C163" s="24">
        <v>32.132100000000001</v>
      </c>
      <c r="D163" s="24">
        <v>6.5697000000000001</v>
      </c>
      <c r="E163" s="24">
        <v>4.3276000000000003</v>
      </c>
      <c r="F163" s="24">
        <v>8.6852999999999998</v>
      </c>
      <c r="G163" s="24">
        <v>8.4396000000000004</v>
      </c>
      <c r="H163" s="24">
        <v>11.2523</v>
      </c>
      <c r="I163" s="24">
        <v>74.637600000000006</v>
      </c>
      <c r="J163" s="24"/>
      <c r="K163" s="24"/>
      <c r="L163" s="24">
        <f t="shared" si="22"/>
        <v>-8.1769193641070631E-2</v>
      </c>
      <c r="M163" s="24">
        <f t="shared" si="23"/>
        <v>0.47363926586099553</v>
      </c>
      <c r="N163" s="24">
        <f t="shared" si="24"/>
        <v>2.9586151198835335E-2</v>
      </c>
      <c r="O163" s="24">
        <f t="shared" si="25"/>
        <v>-4.4656010525649471E-2</v>
      </c>
      <c r="P163" s="24">
        <f t="shared" si="26"/>
        <v>8.0568519902426472E-2</v>
      </c>
      <c r="Q163" s="24">
        <f t="shared" si="27"/>
        <v>8.7952354709903299E-2</v>
      </c>
      <c r="R163" s="24">
        <f t="shared" si="28"/>
        <v>-0.1443034361678818</v>
      </c>
      <c r="S163" s="24">
        <f t="shared" si="29"/>
        <v>0.21286599043818957</v>
      </c>
      <c r="T163" s="24">
        <f t="shared" si="20"/>
        <v>7.6735455221968535E-2</v>
      </c>
      <c r="U163">
        <f t="shared" si="21"/>
        <v>6.9068486816305424E-2</v>
      </c>
      <c r="Y163">
        <v>82.750600000000006</v>
      </c>
      <c r="Z163">
        <v>9.4314</v>
      </c>
      <c r="AA163">
        <v>174.0308</v>
      </c>
      <c r="AB163">
        <v>81.759500000000003</v>
      </c>
      <c r="AC163">
        <v>52.181600000000003</v>
      </c>
      <c r="AD163">
        <v>12.9331</v>
      </c>
      <c r="AE163">
        <v>4.7910000000000004</v>
      </c>
      <c r="AH163">
        <v>0.39724561407359793</v>
      </c>
      <c r="AI163">
        <v>-0.21575920923454037</v>
      </c>
      <c r="AJ163">
        <v>0.3197094165342228</v>
      </c>
      <c r="AK163">
        <v>0.3773719175408079</v>
      </c>
      <c r="AL163">
        <v>0.47733152694339237</v>
      </c>
      <c r="AM163">
        <v>-0.1852367271250823</v>
      </c>
      <c r="AN163">
        <v>-0.44217077189080956</v>
      </c>
      <c r="AO163">
        <v>0.10407025240594125</v>
      </c>
      <c r="AP163">
        <v>0.14064803170910326</v>
      </c>
    </row>
    <row r="164" spans="1:42" x14ac:dyDescent="0.2">
      <c r="A164" s="1">
        <v>161</v>
      </c>
      <c r="B164" s="24">
        <v>22.322299999999998</v>
      </c>
      <c r="C164" s="24">
        <v>34.296199999999999</v>
      </c>
      <c r="D164" s="24">
        <v>6.806</v>
      </c>
      <c r="E164" s="24">
        <v>4.1925999999999997</v>
      </c>
      <c r="F164" s="24">
        <v>8.5654000000000003</v>
      </c>
      <c r="G164" s="24">
        <v>7.9330999999999996</v>
      </c>
      <c r="H164" s="24">
        <v>11.2835</v>
      </c>
      <c r="I164" s="24">
        <v>65.822699999999998</v>
      </c>
      <c r="J164" s="24"/>
      <c r="K164" s="24"/>
      <c r="L164" s="24">
        <f t="shared" si="22"/>
        <v>-0.13005918456518167</v>
      </c>
      <c r="M164" s="24">
        <f t="shared" si="23"/>
        <v>0.57288901098346734</v>
      </c>
      <c r="N164" s="24">
        <f t="shared" si="24"/>
        <v>6.6618467366740222E-2</v>
      </c>
      <c r="O164" s="24">
        <f t="shared" si="25"/>
        <v>-7.445808062894875E-2</v>
      </c>
      <c r="P164" s="24">
        <f t="shared" si="26"/>
        <v>6.5651341965417928E-2</v>
      </c>
      <c r="Q164" s="24">
        <f t="shared" si="27"/>
        <v>2.2659228535609865E-2</v>
      </c>
      <c r="R164" s="24">
        <f t="shared" si="28"/>
        <v>-0.1419307894386298</v>
      </c>
      <c r="S164" s="24">
        <f t="shared" si="29"/>
        <v>6.9623276054104247E-2</v>
      </c>
      <c r="T164" s="24">
        <f t="shared" si="20"/>
        <v>5.6374158784072412E-2</v>
      </c>
      <c r="U164">
        <f t="shared" si="21"/>
        <v>8.0121577153387566E-2</v>
      </c>
      <c r="Y164">
        <v>82.347099999999998</v>
      </c>
      <c r="Z164">
        <v>10.888299999999999</v>
      </c>
      <c r="AA164">
        <v>174.48240000000001</v>
      </c>
      <c r="AB164">
        <v>84.516400000000004</v>
      </c>
      <c r="AC164">
        <v>57.052300000000002</v>
      </c>
      <c r="AD164">
        <v>13.2546</v>
      </c>
      <c r="AE164">
        <v>5.2690000000000001</v>
      </c>
      <c r="AH164">
        <v>0.39043250812296182</v>
      </c>
      <c r="AI164">
        <v>-9.461490318600066E-2</v>
      </c>
      <c r="AJ164">
        <v>0.32313398719933994</v>
      </c>
      <c r="AK164">
        <v>0.42381638747357725</v>
      </c>
      <c r="AL164">
        <v>0.61522761806139525</v>
      </c>
      <c r="AM164">
        <v>-0.16498277469068634</v>
      </c>
      <c r="AN164">
        <v>-0.38651592508717919</v>
      </c>
      <c r="AO164">
        <v>0.15807098541334397</v>
      </c>
      <c r="AP164">
        <v>0.14020726754038226</v>
      </c>
    </row>
    <row r="165" spans="1:42" x14ac:dyDescent="0.2">
      <c r="A165" s="1">
        <v>162</v>
      </c>
      <c r="B165" s="24">
        <v>24.011500000000002</v>
      </c>
      <c r="C165" s="24">
        <v>31.567599999999999</v>
      </c>
      <c r="D165" s="24">
        <v>6.8110999999999997</v>
      </c>
      <c r="E165" s="24">
        <v>4.7975000000000003</v>
      </c>
      <c r="F165" s="24">
        <v>10.4748</v>
      </c>
      <c r="G165" s="24">
        <v>8.5325000000000006</v>
      </c>
      <c r="H165" s="24">
        <v>10.9772</v>
      </c>
      <c r="I165" s="24">
        <v>64.932400000000001</v>
      </c>
      <c r="J165" s="24"/>
      <c r="K165" s="24"/>
      <c r="L165" s="24">
        <f t="shared" si="22"/>
        <v>-6.4227974276255442E-2</v>
      </c>
      <c r="M165" s="24">
        <f t="shared" si="23"/>
        <v>0.4477502213983387</v>
      </c>
      <c r="N165" s="24">
        <f t="shared" si="24"/>
        <v>6.7417725989069047E-2</v>
      </c>
      <c r="O165" s="24">
        <f t="shared" si="25"/>
        <v>5.9077269041315418E-2</v>
      </c>
      <c r="P165" s="24">
        <f t="shared" si="26"/>
        <v>0.30320646751107472</v>
      </c>
      <c r="Q165" s="24">
        <f t="shared" si="27"/>
        <v>9.9928132442562462E-2</v>
      </c>
      <c r="R165" s="24">
        <f t="shared" si="28"/>
        <v>-0.165223792424844</v>
      </c>
      <c r="S165" s="24">
        <f t="shared" si="29"/>
        <v>5.5155841526639326E-2</v>
      </c>
      <c r="T165" s="24">
        <f t="shared" si="20"/>
        <v>0.10038548640098753</v>
      </c>
      <c r="U165">
        <f t="shared" si="21"/>
        <v>6.8697533477357603E-2</v>
      </c>
      <c r="Y165">
        <v>89.2226</v>
      </c>
      <c r="Z165">
        <v>11.195399999999999</v>
      </c>
      <c r="AA165">
        <v>160.4288</v>
      </c>
      <c r="AB165">
        <v>90.097499999999997</v>
      </c>
      <c r="AC165">
        <v>57.2988</v>
      </c>
      <c r="AD165">
        <v>14.628399999999999</v>
      </c>
      <c r="AE165">
        <v>6.5572999999999997</v>
      </c>
      <c r="AH165">
        <v>0.50652546961886669</v>
      </c>
      <c r="AI165">
        <v>-6.9078890839575663E-2</v>
      </c>
      <c r="AJ165">
        <v>0.21656280407425305</v>
      </c>
      <c r="AK165">
        <v>0.51783910543279899</v>
      </c>
      <c r="AL165">
        <v>0.62220636576923749</v>
      </c>
      <c r="AM165">
        <v>-7.8435714490458913E-2</v>
      </c>
      <c r="AN165">
        <v>-0.23651563400534456</v>
      </c>
      <c r="AO165">
        <v>0.21130050079425389</v>
      </c>
      <c r="AP165">
        <v>0.13030129812835139</v>
      </c>
    </row>
    <row r="166" spans="1:42" x14ac:dyDescent="0.2">
      <c r="A166" s="1">
        <v>163</v>
      </c>
      <c r="B166" s="24">
        <v>26.216100000000001</v>
      </c>
      <c r="C166" s="24">
        <v>31.854500000000002</v>
      </c>
      <c r="D166" s="24">
        <v>7.1589</v>
      </c>
      <c r="E166" s="24">
        <v>3.883</v>
      </c>
      <c r="F166" s="24">
        <v>9.0978999999999992</v>
      </c>
      <c r="G166" s="24">
        <v>7.6867999999999999</v>
      </c>
      <c r="H166" s="24">
        <v>10.8178</v>
      </c>
      <c r="I166" s="24">
        <v>70.799300000000002</v>
      </c>
      <c r="J166" s="24"/>
      <c r="K166" s="24"/>
      <c r="L166" s="24">
        <f t="shared" si="22"/>
        <v>2.1689315685244938E-2</v>
      </c>
      <c r="M166" s="24">
        <f t="shared" si="23"/>
        <v>0.46090800148042249</v>
      </c>
      <c r="N166" s="24">
        <f t="shared" si="24"/>
        <v>0.12192402968436035</v>
      </c>
      <c r="O166" s="24">
        <f t="shared" si="25"/>
        <v>-0.14280416139918134</v>
      </c>
      <c r="P166" s="24">
        <f t="shared" si="26"/>
        <v>0.13190152754887974</v>
      </c>
      <c r="Q166" s="24">
        <f t="shared" si="27"/>
        <v>-9.0914071538835805E-3</v>
      </c>
      <c r="R166" s="24">
        <f t="shared" si="28"/>
        <v>-0.17734558372749673</v>
      </c>
      <c r="S166" s="24">
        <f t="shared" si="29"/>
        <v>0.15049335880079895</v>
      </c>
      <c r="T166" s="24">
        <f t="shared" si="20"/>
        <v>6.9709385114893094E-2</v>
      </c>
      <c r="U166">
        <f t="shared" si="21"/>
        <v>7.0820484394240685E-2</v>
      </c>
      <c r="Y166">
        <v>87.400999999999996</v>
      </c>
      <c r="Z166">
        <v>11.274800000000001</v>
      </c>
      <c r="AA166">
        <v>175.23159999999999</v>
      </c>
      <c r="AB166">
        <v>85.173699999999997</v>
      </c>
      <c r="AC166">
        <v>60.185299999999998</v>
      </c>
      <c r="AD166">
        <v>12.870100000000001</v>
      </c>
      <c r="AE166">
        <v>3.3235999999999999</v>
      </c>
      <c r="AH166">
        <v>0.47576771546848623</v>
      </c>
      <c r="AI166">
        <v>-6.2476613469643449E-2</v>
      </c>
      <c r="AJ166">
        <v>0.32881531656671287</v>
      </c>
      <c r="AK166">
        <v>0.4348896763439784</v>
      </c>
      <c r="AL166">
        <v>0.7039270767578254</v>
      </c>
      <c r="AM166">
        <v>-0.18920561982606807</v>
      </c>
      <c r="AN166">
        <v>-0.61302416561392081</v>
      </c>
      <c r="AO166">
        <v>0.15409905517533867</v>
      </c>
      <c r="AP166">
        <v>0.17378091580135899</v>
      </c>
    </row>
    <row r="167" spans="1:42" x14ac:dyDescent="0.2">
      <c r="A167" s="1">
        <v>164</v>
      </c>
      <c r="B167" s="24">
        <v>24.706399999999999</v>
      </c>
      <c r="C167" s="24">
        <v>30.010300000000001</v>
      </c>
      <c r="D167" s="24">
        <v>6.9112</v>
      </c>
      <c r="E167" s="24">
        <v>4.8029000000000002</v>
      </c>
      <c r="F167" s="24">
        <v>9.0109999999999992</v>
      </c>
      <c r="G167" s="24">
        <v>9.7508999999999997</v>
      </c>
      <c r="H167" s="24">
        <v>7.8963999999999999</v>
      </c>
      <c r="I167" s="24">
        <v>78.637600000000006</v>
      </c>
      <c r="J167" s="24"/>
      <c r="K167" s="24"/>
      <c r="L167" s="24">
        <f t="shared" si="22"/>
        <v>-3.7146451644373753E-2</v>
      </c>
      <c r="M167" s="24">
        <f t="shared" si="23"/>
        <v>0.37632947925184579</v>
      </c>
      <c r="N167" s="24">
        <f t="shared" si="24"/>
        <v>8.3105135419485013E-2</v>
      </c>
      <c r="O167" s="24">
        <f t="shared" si="25"/>
        <v>6.026935184544735E-2</v>
      </c>
      <c r="P167" s="24">
        <f t="shared" si="26"/>
        <v>0.12108999491563496</v>
      </c>
      <c r="Q167" s="24">
        <f t="shared" si="27"/>
        <v>0.25699258442826617</v>
      </c>
      <c r="R167" s="24">
        <f t="shared" si="28"/>
        <v>-0.39950744766457186</v>
      </c>
      <c r="S167" s="24">
        <f t="shared" si="29"/>
        <v>0.27786625788720665</v>
      </c>
      <c r="T167" s="24">
        <f t="shared" si="20"/>
        <v>9.2374863054867529E-2</v>
      </c>
      <c r="U167">
        <f t="shared" si="21"/>
        <v>8.4810872035637808E-2</v>
      </c>
      <c r="Y167">
        <v>87.532700000000006</v>
      </c>
      <c r="Z167">
        <v>12.060499999999999</v>
      </c>
      <c r="AA167">
        <v>187.73140000000001</v>
      </c>
      <c r="AB167">
        <v>81.608599999999996</v>
      </c>
      <c r="AC167">
        <v>55.717500000000001</v>
      </c>
      <c r="AD167">
        <v>13.25</v>
      </c>
      <c r="AH167">
        <v>0.47799147272672371</v>
      </c>
      <c r="AI167">
        <v>2.8559977338279848E-3</v>
      </c>
      <c r="AJ167">
        <v>0.42360373197820617</v>
      </c>
      <c r="AK167">
        <v>0.37482976130994888</v>
      </c>
      <c r="AL167">
        <v>0.57743762844505464</v>
      </c>
      <c r="AM167">
        <v>-0.16527256685615516</v>
      </c>
      <c r="AN167">
        <v>-1</v>
      </c>
      <c r="AO167">
        <v>9.8778003619658036E-2</v>
      </c>
      <c r="AP167">
        <v>0.20935678446920236</v>
      </c>
    </row>
    <row r="168" spans="1:42" x14ac:dyDescent="0.2">
      <c r="A168" s="1">
        <v>165</v>
      </c>
      <c r="B168" s="24">
        <v>24.3367</v>
      </c>
      <c r="C168" s="24">
        <v>29.409700000000001</v>
      </c>
      <c r="D168" s="24">
        <v>7.13</v>
      </c>
      <c r="E168" s="24">
        <v>5.3959999999999999</v>
      </c>
      <c r="F168" s="24">
        <v>8.3239000000000001</v>
      </c>
      <c r="G168" s="24">
        <v>7.9897999999999998</v>
      </c>
      <c r="H168" s="24">
        <v>7.1407999999999996</v>
      </c>
      <c r="I168" s="24">
        <v>72.186400000000006</v>
      </c>
      <c r="J168" s="24"/>
      <c r="K168" s="24"/>
      <c r="L168" s="24">
        <f t="shared" si="22"/>
        <v>-5.1554336112652144E-2</v>
      </c>
      <c r="M168" s="24">
        <f t="shared" si="23"/>
        <v>0.34878482007687389</v>
      </c>
      <c r="N168" s="24">
        <f t="shared" si="24"/>
        <v>0.11739489749116333</v>
      </c>
      <c r="O168" s="24">
        <f t="shared" si="25"/>
        <v>0.19119977983260814</v>
      </c>
      <c r="P168" s="24">
        <f t="shared" si="26"/>
        <v>3.5605483151509798E-2</v>
      </c>
      <c r="Q168" s="24">
        <f t="shared" si="27"/>
        <v>2.9968449175456744E-2</v>
      </c>
      <c r="R168" s="24">
        <f t="shared" si="28"/>
        <v>-0.45696808447940518</v>
      </c>
      <c r="S168" s="24">
        <f t="shared" si="29"/>
        <v>0.1730338265454319</v>
      </c>
      <c r="T168" s="24">
        <f t="shared" si="20"/>
        <v>4.8433104460123305E-2</v>
      </c>
      <c r="U168">
        <f t="shared" si="21"/>
        <v>8.4177521487338647E-2</v>
      </c>
      <c r="Y168">
        <v>85.822900000000004</v>
      </c>
      <c r="Z168">
        <v>10.199400000000001</v>
      </c>
      <c r="AA168">
        <v>176.10400000000001</v>
      </c>
      <c r="AB168">
        <v>87.644000000000005</v>
      </c>
      <c r="AC168">
        <v>54.061199999999999</v>
      </c>
      <c r="AD168">
        <v>14.8085</v>
      </c>
      <c r="AH168">
        <v>0.44912146391780827</v>
      </c>
      <c r="AI168">
        <v>-0.15189839034149444</v>
      </c>
      <c r="AJ168">
        <v>0.33543089550437505</v>
      </c>
      <c r="AK168">
        <v>0.47650590256724384</v>
      </c>
      <c r="AL168">
        <v>0.53054553989130493</v>
      </c>
      <c r="AM168">
        <v>-6.7089721229386654E-2</v>
      </c>
      <c r="AN168">
        <v>-1</v>
      </c>
      <c r="AO168">
        <v>8.1802241472835852E-2</v>
      </c>
      <c r="AP168">
        <v>0.20722045569207059</v>
      </c>
    </row>
    <row r="169" spans="1:42" x14ac:dyDescent="0.2">
      <c r="A169" s="1">
        <v>166</v>
      </c>
      <c r="B169" s="24">
        <v>24.924600000000002</v>
      </c>
      <c r="C169" s="24">
        <v>33.750300000000003</v>
      </c>
      <c r="D169" s="24">
        <v>6.0412999999999997</v>
      </c>
      <c r="E169" s="24">
        <v>4.9513999999999996</v>
      </c>
      <c r="F169" s="24"/>
      <c r="G169" s="24">
        <v>8.2035</v>
      </c>
      <c r="H169" s="24">
        <v>9.2035</v>
      </c>
      <c r="I169" s="24">
        <v>71.843100000000007</v>
      </c>
      <c r="J169" s="24"/>
      <c r="K169" s="24"/>
      <c r="L169" s="24">
        <f t="shared" si="22"/>
        <v>-2.8642798977404845E-2</v>
      </c>
      <c r="M169" s="24">
        <f t="shared" si="23"/>
        <v>0.54785299792383191</v>
      </c>
      <c r="N169" s="24">
        <f t="shared" si="24"/>
        <v>-5.3223310769514059E-2</v>
      </c>
      <c r="O169" s="24">
        <f t="shared" si="25"/>
        <v>9.305162895907626E-2</v>
      </c>
      <c r="P169" s="24">
        <f t="shared" si="26"/>
        <v>-1</v>
      </c>
      <c r="Q169" s="24">
        <f t="shared" si="27"/>
        <v>5.7516605273080633E-2</v>
      </c>
      <c r="R169" s="24">
        <f t="shared" si="28"/>
        <v>-0.30010723805542866</v>
      </c>
      <c r="S169" s="24">
        <f t="shared" si="29"/>
        <v>0.16745517859162001</v>
      </c>
      <c r="T169" s="24">
        <f t="shared" si="20"/>
        <v>-6.451211713184235E-2</v>
      </c>
      <c r="U169">
        <f t="shared" si="21"/>
        <v>0.15814628675050493</v>
      </c>
      <c r="Y169">
        <v>84.015299999999996</v>
      </c>
      <c r="Z169">
        <v>9.5027000000000008</v>
      </c>
      <c r="AA169">
        <v>187.4333</v>
      </c>
      <c r="AB169">
        <v>76.712100000000007</v>
      </c>
      <c r="AC169">
        <v>45.4572</v>
      </c>
      <c r="AD169">
        <v>12.4392</v>
      </c>
      <c r="AH169">
        <v>0.41860010006063447</v>
      </c>
      <c r="AI169">
        <v>-0.20983046393887081</v>
      </c>
      <c r="AJ169">
        <v>0.42134318167866808</v>
      </c>
      <c r="AK169">
        <v>0.29234024517740714</v>
      </c>
      <c r="AL169">
        <v>0.28695468683542036</v>
      </c>
      <c r="AM169">
        <v>-0.21635158593487439</v>
      </c>
      <c r="AN169">
        <v>-1</v>
      </c>
      <c r="AO169">
        <v>-9.9197658880217118E-4</v>
      </c>
      <c r="AP169">
        <v>0.19587361547057064</v>
      </c>
    </row>
    <row r="170" spans="1:42" x14ac:dyDescent="0.2">
      <c r="A170" s="1">
        <v>167</v>
      </c>
      <c r="B170" s="24">
        <v>24.3431</v>
      </c>
      <c r="C170" s="24">
        <v>40.233199999999997</v>
      </c>
      <c r="D170" s="24">
        <v>7.0175000000000001</v>
      </c>
      <c r="E170" s="24">
        <v>4.1089000000000002</v>
      </c>
      <c r="F170" s="24"/>
      <c r="G170" s="24">
        <v>8.0650999999999993</v>
      </c>
      <c r="H170" s="24">
        <v>10.845700000000001</v>
      </c>
      <c r="I170" s="24">
        <v>79.313800000000001</v>
      </c>
      <c r="J170" s="24"/>
      <c r="K170" s="24"/>
      <c r="L170" s="24">
        <f t="shared" si="22"/>
        <v>-5.1304916419395524E-2</v>
      </c>
      <c r="M170" s="24">
        <f t="shared" si="23"/>
        <v>0.84517113139939803</v>
      </c>
      <c r="N170" s="24">
        <f t="shared" si="24"/>
        <v>9.9764192586849765E-2</v>
      </c>
      <c r="O170" s="24">
        <f t="shared" si="25"/>
        <v>-9.2935364092994091E-2</v>
      </c>
      <c r="P170" s="24">
        <f t="shared" si="26"/>
        <v>-1</v>
      </c>
      <c r="Q170" s="24">
        <f t="shared" si="27"/>
        <v>3.9675403570173927E-2</v>
      </c>
      <c r="R170" s="24">
        <f t="shared" si="28"/>
        <v>-0.17522389001768482</v>
      </c>
      <c r="S170" s="24">
        <f t="shared" si="29"/>
        <v>0.2888545530994629</v>
      </c>
      <c r="T170" s="24">
        <f t="shared" si="20"/>
        <v>-5.7498612342737204E-3</v>
      </c>
      <c r="U170">
        <f t="shared" si="21"/>
        <v>0.18180574045605222</v>
      </c>
      <c r="Y170">
        <v>84.432000000000002</v>
      </c>
      <c r="Z170">
        <v>10.641299999999999</v>
      </c>
      <c r="AA170">
        <v>176.91739999999999</v>
      </c>
      <c r="AB170">
        <v>83.390100000000004</v>
      </c>
      <c r="AC170">
        <v>47.6922</v>
      </c>
      <c r="AD170">
        <v>12.920199999999999</v>
      </c>
      <c r="AH170">
        <v>0.42563608828772254</v>
      </c>
      <c r="AI170">
        <v>-0.11515347384561306</v>
      </c>
      <c r="AJ170">
        <v>0.34159906596275885</v>
      </c>
      <c r="AK170">
        <v>0.40484202986710693</v>
      </c>
      <c r="AL170">
        <v>0.35023055347650611</v>
      </c>
      <c r="AM170">
        <v>-0.1860494051543318</v>
      </c>
      <c r="AN170">
        <v>-1</v>
      </c>
      <c r="AO170">
        <v>3.1586408370592824E-2</v>
      </c>
      <c r="AP170">
        <v>0.19671742524528246</v>
      </c>
    </row>
    <row r="171" spans="1:42" x14ac:dyDescent="0.2">
      <c r="A171" s="1">
        <v>168</v>
      </c>
      <c r="B171" s="24">
        <v>26.364000000000001</v>
      </c>
      <c r="C171" s="24">
        <v>41.348799999999997</v>
      </c>
      <c r="D171" s="24">
        <v>6.7595000000000001</v>
      </c>
      <c r="E171" s="24"/>
      <c r="F171" s="24"/>
      <c r="G171" s="24">
        <v>9.5967000000000002</v>
      </c>
      <c r="H171" s="24">
        <v>10.4428</v>
      </c>
      <c r="I171" s="24">
        <v>72.902500000000003</v>
      </c>
      <c r="J171" s="24"/>
      <c r="K171" s="24"/>
      <c r="L171" s="24">
        <f t="shared" si="22"/>
        <v>2.7453248909097748E-2</v>
      </c>
      <c r="M171" s="24">
        <f t="shared" si="23"/>
        <v>0.89633467081930929</v>
      </c>
      <c r="N171" s="24">
        <f t="shared" si="24"/>
        <v>5.933110933962394E-2</v>
      </c>
      <c r="O171" s="24">
        <f t="shared" si="25"/>
        <v>-1</v>
      </c>
      <c r="P171" s="24">
        <f t="shared" si="26"/>
        <v>-1</v>
      </c>
      <c r="Q171" s="24">
        <f t="shared" si="27"/>
        <v>0.2371145981378891</v>
      </c>
      <c r="R171" s="24">
        <f t="shared" si="28"/>
        <v>-0.20586297230023692</v>
      </c>
      <c r="S171" s="24">
        <f t="shared" si="29"/>
        <v>0.18467049942549213</v>
      </c>
      <c r="T171" s="24">
        <f t="shared" si="20"/>
        <v>-0.1001198557086031</v>
      </c>
      <c r="U171">
        <f t="shared" si="21"/>
        <v>0.2259979420275865</v>
      </c>
      <c r="Z171">
        <v>10.711499999999999</v>
      </c>
      <c r="AA171">
        <v>183.85230000000001</v>
      </c>
      <c r="AB171">
        <v>79.293300000000002</v>
      </c>
      <c r="AC171">
        <v>44.415500000000002</v>
      </c>
      <c r="AD171">
        <v>14.896699999999999</v>
      </c>
      <c r="AH171">
        <v>-1</v>
      </c>
      <c r="AI171">
        <v>-0.1093161958686706</v>
      </c>
      <c r="AJ171">
        <v>0.39418776194486788</v>
      </c>
      <c r="AK171">
        <v>0.33582476249412663</v>
      </c>
      <c r="AL171">
        <v>0.25746275382422618</v>
      </c>
      <c r="AM171">
        <v>-6.1533271448006577E-2</v>
      </c>
      <c r="AN171">
        <v>-1</v>
      </c>
      <c r="AO171">
        <v>-0.1690534555790652</v>
      </c>
      <c r="AP171">
        <v>0.22626008057784094</v>
      </c>
    </row>
    <row r="172" spans="1:42" x14ac:dyDescent="0.2">
      <c r="A172" s="1">
        <v>169</v>
      </c>
      <c r="B172" s="24">
        <v>22.673400000000001</v>
      </c>
      <c r="C172" s="24"/>
      <c r="D172" s="24">
        <v>6.1950000000000003</v>
      </c>
      <c r="E172" s="24"/>
      <c r="F172" s="24"/>
      <c r="G172" s="24">
        <v>7.1608000000000001</v>
      </c>
      <c r="H172" s="24"/>
      <c r="I172" s="24">
        <v>70.059799999999996</v>
      </c>
      <c r="J172" s="24"/>
      <c r="K172" s="24"/>
      <c r="L172" s="24">
        <f t="shared" si="22"/>
        <v>-0.11637617608043024</v>
      </c>
      <c r="M172" s="24">
        <f t="shared" si="23"/>
        <v>-1</v>
      </c>
      <c r="N172" s="24">
        <f t="shared" si="24"/>
        <v>-2.9135849935798423E-2</v>
      </c>
      <c r="O172" s="24">
        <f t="shared" si="25"/>
        <v>-1</v>
      </c>
      <c r="P172" s="24">
        <f t="shared" si="26"/>
        <v>-1</v>
      </c>
      <c r="Q172" s="24">
        <f t="shared" si="27"/>
        <v>-7.689828645828295E-2</v>
      </c>
      <c r="R172" s="24">
        <f t="shared" si="28"/>
        <v>-1</v>
      </c>
      <c r="S172" s="24">
        <f t="shared" si="29"/>
        <v>0.1384764343561618</v>
      </c>
      <c r="T172" s="24">
        <f t="shared" si="20"/>
        <v>-0.5104917347647937</v>
      </c>
      <c r="U172">
        <f t="shared" si="21"/>
        <v>0.18682817217095563</v>
      </c>
      <c r="Z172">
        <v>10.7478</v>
      </c>
      <c r="AA172">
        <v>178.74430000000001</v>
      </c>
      <c r="AB172">
        <v>81.400800000000004</v>
      </c>
      <c r="AC172">
        <v>51.834699999999998</v>
      </c>
      <c r="AD172">
        <v>14.088100000000001</v>
      </c>
      <c r="AH172">
        <v>-1</v>
      </c>
      <c r="AI172">
        <v>-0.10629777435067893</v>
      </c>
      <c r="AJ172">
        <v>0.35545280411178992</v>
      </c>
      <c r="AK172">
        <v>0.37132903192113209</v>
      </c>
      <c r="AL172">
        <v>0.46751031972290336</v>
      </c>
      <c r="AM172">
        <v>-0.11247369427367537</v>
      </c>
      <c r="AN172">
        <v>-1</v>
      </c>
      <c r="AO172">
        <v>-0.14635418755264701</v>
      </c>
      <c r="AP172">
        <v>0.23688507139950996</v>
      </c>
    </row>
    <row r="173" spans="1:42" x14ac:dyDescent="0.2">
      <c r="A173" s="1">
        <v>170</v>
      </c>
      <c r="B173" s="24">
        <v>22.878</v>
      </c>
      <c r="C173" s="24"/>
      <c r="D173" s="24">
        <v>6.5346000000000002</v>
      </c>
      <c r="E173" s="24"/>
      <c r="F173" s="24"/>
      <c r="G173" s="24">
        <v>7.5883000000000003</v>
      </c>
      <c r="H173" s="24"/>
      <c r="I173" s="24">
        <v>78.4863</v>
      </c>
      <c r="J173" s="24"/>
      <c r="K173" s="24"/>
      <c r="L173" s="24">
        <f t="shared" si="22"/>
        <v>-0.10840254026163186</v>
      </c>
      <c r="M173" s="24">
        <f t="shared" si="23"/>
        <v>-1</v>
      </c>
      <c r="N173" s="24">
        <f t="shared" si="24"/>
        <v>2.4085371268689509E-2</v>
      </c>
      <c r="O173" s="24">
        <f t="shared" si="25"/>
        <v>-1</v>
      </c>
      <c r="P173" s="24">
        <f t="shared" si="26"/>
        <v>-1</v>
      </c>
      <c r="Q173" s="24">
        <f t="shared" si="27"/>
        <v>-2.1789083221342348E-2</v>
      </c>
      <c r="R173" s="24">
        <f t="shared" si="28"/>
        <v>-1</v>
      </c>
      <c r="S173" s="24">
        <f t="shared" si="29"/>
        <v>0.27540762277094749</v>
      </c>
      <c r="T173" s="24">
        <f t="shared" si="20"/>
        <v>-0.47883732868041712</v>
      </c>
      <c r="U173">
        <f t="shared" si="21"/>
        <v>0.20064066316115603</v>
      </c>
      <c r="Z173">
        <v>11.3033</v>
      </c>
      <c r="AB173">
        <v>79.412800000000004</v>
      </c>
      <c r="AC173">
        <v>58.720700000000001</v>
      </c>
      <c r="AD173">
        <v>15.335100000000001</v>
      </c>
      <c r="AH173">
        <v>-1</v>
      </c>
      <c r="AI173">
        <v>-6.0106778393534378E-2</v>
      </c>
      <c r="AJ173">
        <v>-1</v>
      </c>
      <c r="AK173">
        <v>0.33783793459212291</v>
      </c>
      <c r="AL173">
        <v>0.6624622739468482</v>
      </c>
      <c r="AM173">
        <v>-3.3914818112892403E-2</v>
      </c>
      <c r="AN173">
        <v>-1</v>
      </c>
      <c r="AO173">
        <v>-0.29910305542392218</v>
      </c>
      <c r="AP173">
        <v>0.26419308008859277</v>
      </c>
    </row>
    <row r="174" spans="1:42" x14ac:dyDescent="0.2">
      <c r="A174" s="1">
        <v>171</v>
      </c>
      <c r="B174" s="24">
        <v>23.473800000000001</v>
      </c>
      <c r="C174" s="24"/>
      <c r="D174" s="24">
        <v>6.0876999999999999</v>
      </c>
      <c r="E174" s="24"/>
      <c r="F174" s="24"/>
      <c r="G174" s="24">
        <v>8.9480000000000004</v>
      </c>
      <c r="H174" s="24"/>
      <c r="I174" s="24">
        <v>79.787599999999998</v>
      </c>
      <c r="J174" s="24"/>
      <c r="K174" s="24"/>
      <c r="L174" s="24">
        <f t="shared" si="22"/>
        <v>-8.5183125692520914E-2</v>
      </c>
      <c r="M174" s="24">
        <f t="shared" si="23"/>
        <v>-1</v>
      </c>
      <c r="N174" s="24">
        <f t="shared" si="24"/>
        <v>-4.5951624480090464E-2</v>
      </c>
      <c r="O174" s="24">
        <f t="shared" si="25"/>
        <v>-1</v>
      </c>
      <c r="P174" s="24">
        <f t="shared" si="26"/>
        <v>-1</v>
      </c>
      <c r="Q174" s="24">
        <f t="shared" si="27"/>
        <v>0.15349041067636082</v>
      </c>
      <c r="R174" s="24">
        <f t="shared" si="28"/>
        <v>-1</v>
      </c>
      <c r="S174" s="24">
        <f t="shared" si="29"/>
        <v>0.29655383477879893</v>
      </c>
      <c r="T174" s="24">
        <f t="shared" si="20"/>
        <v>-0.46013631308968145</v>
      </c>
      <c r="U174">
        <f t="shared" si="21"/>
        <v>0.20818380386763113</v>
      </c>
      <c r="Z174">
        <v>11.3065</v>
      </c>
      <c r="AB174">
        <v>83.464299999999994</v>
      </c>
      <c r="AC174">
        <v>53.967300000000002</v>
      </c>
      <c r="AD174">
        <v>14.884499999999999</v>
      </c>
      <c r="AH174">
        <v>-1</v>
      </c>
      <c r="AI174">
        <v>-5.9840691648146718E-2</v>
      </c>
      <c r="AJ174">
        <v>-1</v>
      </c>
      <c r="AK174">
        <v>0.40609204969699231</v>
      </c>
      <c r="AL174">
        <v>0.52788710415188755</v>
      </c>
      <c r="AM174">
        <v>-6.2301850669467321E-2</v>
      </c>
      <c r="AN174">
        <v>-1</v>
      </c>
      <c r="AO174">
        <v>-0.31259476978124773</v>
      </c>
      <c r="AP174">
        <v>0.25667422124945527</v>
      </c>
    </row>
  </sheetData>
  <phoneticPr fontId="1" type="noConversion"/>
  <conditionalFormatting sqref="U3:U174">
    <cfRule type="expression" dxfId="1" priority="1">
      <formula>U3=MAX($H$3:$H$146)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</vt:lpstr>
      <vt:lpstr>B</vt:lpstr>
      <vt:lpstr>E</vt:lpstr>
      <vt:lpstr>F</vt:lpstr>
      <vt:lpstr>G</vt:lpstr>
      <vt:lpstr>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tmp</dc:creator>
  <cp:lastModifiedBy>tmp</cp:lastModifiedBy>
  <dcterms:created xsi:type="dcterms:W3CDTF">2015-06-05T18:19:34Z</dcterms:created>
  <dcterms:modified xsi:type="dcterms:W3CDTF">2026-01-03T12:40:40Z</dcterms:modified>
</cp:coreProperties>
</file>