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ocuments/Papers/NRR/version of record/second set of source data including raw/source data final for upload/"/>
    </mc:Choice>
  </mc:AlternateContent>
  <xr:revisionPtr revIDLastSave="0" documentId="8_{8D51A59C-29A0-634B-8FC5-B649BF24451E}" xr6:coauthVersionLast="47" xr6:coauthVersionMax="47" xr10:uidLastSave="{00000000-0000-0000-0000-000000000000}"/>
  <bookViews>
    <workbookView xWindow="31540" yWindow="-10540" windowWidth="22000" windowHeight="15980" xr2:uid="{D6BA8CD9-E8AC-4310-9180-0838856B0B9E}"/>
  </bookViews>
  <sheets>
    <sheet name="1B" sheetId="6" r:id="rId1"/>
    <sheet name="1C" sheetId="7" r:id="rId2"/>
    <sheet name="1D" sheetId="8" r:id="rId3"/>
    <sheet name="1E" sheetId="9" r:id="rId4"/>
    <sheet name="Figure 1 graph plots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32" i="10" l="1"/>
  <c r="K32" i="10"/>
  <c r="J32" i="10"/>
  <c r="L31" i="10"/>
  <c r="K31" i="10"/>
  <c r="J31" i="10"/>
  <c r="L30" i="10"/>
  <c r="K30" i="10"/>
  <c r="J30" i="10"/>
  <c r="L29" i="10"/>
  <c r="K29" i="10"/>
  <c r="J29" i="10"/>
  <c r="K28" i="10"/>
  <c r="J28" i="10"/>
  <c r="K23" i="10"/>
  <c r="J23" i="10"/>
  <c r="I23" i="10"/>
  <c r="K22" i="10"/>
  <c r="J22" i="10"/>
  <c r="I22" i="10"/>
  <c r="K21" i="10"/>
  <c r="J21" i="10"/>
  <c r="I21" i="10"/>
  <c r="K20" i="10"/>
  <c r="J20" i="10"/>
  <c r="I20" i="10"/>
  <c r="J19" i="10"/>
  <c r="I19" i="10"/>
  <c r="V14" i="10"/>
  <c r="U14" i="10"/>
  <c r="T14" i="10"/>
  <c r="V13" i="10"/>
  <c r="U13" i="10"/>
  <c r="T13" i="10"/>
  <c r="U12" i="10"/>
  <c r="T12" i="10"/>
  <c r="P7" i="10"/>
  <c r="O7" i="10"/>
  <c r="N7" i="10"/>
  <c r="P6" i="10"/>
  <c r="O6" i="10"/>
  <c r="N6" i="10"/>
  <c r="P5" i="10"/>
  <c r="O5" i="10"/>
  <c r="N5" i="10"/>
  <c r="P4" i="10"/>
  <c r="O4" i="10"/>
  <c r="N4" i="10"/>
  <c r="O3" i="10"/>
  <c r="N3" i="10"/>
  <c r="F25" i="6" l="1"/>
  <c r="N36" i="8" l="1"/>
  <c r="N37" i="8"/>
  <c r="N35" i="8"/>
  <c r="N47" i="9" l="1"/>
  <c r="N48" i="9"/>
  <c r="N46" i="9"/>
  <c r="N47" i="8"/>
  <c r="N48" i="8"/>
  <c r="N46" i="8"/>
  <c r="N26" i="8" l="1"/>
  <c r="N25" i="8"/>
  <c r="N24" i="8"/>
  <c r="N15" i="8" l="1"/>
  <c r="N14" i="8"/>
  <c r="N13" i="8"/>
  <c r="N14" i="9"/>
  <c r="N15" i="9"/>
  <c r="N13" i="9"/>
  <c r="D21" i="9" l="1"/>
  <c r="D20" i="9"/>
  <c r="D19" i="9"/>
  <c r="D18" i="9"/>
  <c r="D17" i="9"/>
  <c r="D16" i="9"/>
  <c r="D15" i="9"/>
  <c r="D14" i="9"/>
  <c r="D13" i="9"/>
  <c r="F25" i="8"/>
  <c r="F26" i="8"/>
  <c r="F24" i="8"/>
  <c r="D21" i="8"/>
  <c r="D20" i="8"/>
  <c r="D19" i="8"/>
  <c r="D18" i="8"/>
  <c r="D17" i="8"/>
  <c r="D16" i="8"/>
  <c r="D15" i="8"/>
  <c r="D14" i="8"/>
  <c r="D13" i="8"/>
  <c r="F25" i="9"/>
  <c r="F26" i="9"/>
  <c r="F24" i="9"/>
  <c r="L54" i="9" l="1"/>
  <c r="L53" i="9"/>
  <c r="L52" i="9"/>
  <c r="L51" i="9"/>
  <c r="L50" i="9"/>
  <c r="L49" i="9"/>
  <c r="L48" i="9"/>
  <c r="M48" i="9" s="1"/>
  <c r="M47" i="9"/>
  <c r="L47" i="9"/>
  <c r="L46" i="9"/>
  <c r="M46" i="9" s="1"/>
  <c r="L43" i="9"/>
  <c r="L42" i="9"/>
  <c r="L41" i="9"/>
  <c r="L40" i="9"/>
  <c r="L39" i="9"/>
  <c r="L38" i="9"/>
  <c r="L37" i="9"/>
  <c r="L36" i="9"/>
  <c r="L35" i="9"/>
  <c r="L32" i="9"/>
  <c r="L31" i="9"/>
  <c r="M25" i="9" s="1"/>
  <c r="L30" i="9"/>
  <c r="M24" i="9" s="1"/>
  <c r="N24" i="9" s="1"/>
  <c r="L29" i="9"/>
  <c r="L28" i="9"/>
  <c r="L27" i="9"/>
  <c r="L26" i="9"/>
  <c r="L25" i="9"/>
  <c r="L24" i="9"/>
  <c r="L21" i="9"/>
  <c r="L20" i="9"/>
  <c r="L19" i="9"/>
  <c r="L18" i="9"/>
  <c r="L17" i="9"/>
  <c r="L16" i="9"/>
  <c r="M13" i="9" s="1"/>
  <c r="L15" i="9"/>
  <c r="L14" i="9"/>
  <c r="L13" i="9"/>
  <c r="L10" i="9"/>
  <c r="L9" i="9"/>
  <c r="L8" i="9"/>
  <c r="L7" i="9"/>
  <c r="L6" i="9"/>
  <c r="L5" i="9"/>
  <c r="L4" i="9"/>
  <c r="M4" i="9" s="1"/>
  <c r="N4" i="9" s="1"/>
  <c r="L3" i="9"/>
  <c r="M3" i="9" s="1"/>
  <c r="L2" i="9"/>
  <c r="M2" i="9" s="1"/>
  <c r="N2" i="9" s="1"/>
  <c r="D32" i="9"/>
  <c r="D31" i="9"/>
  <c r="D30" i="9"/>
  <c r="D29" i="9"/>
  <c r="D28" i="9"/>
  <c r="D27" i="9"/>
  <c r="E26" i="9"/>
  <c r="D26" i="9"/>
  <c r="D25" i="9"/>
  <c r="E25" i="9" s="1"/>
  <c r="D24" i="9"/>
  <c r="E24" i="9" s="1"/>
  <c r="E15" i="9"/>
  <c r="F15" i="9" s="1"/>
  <c r="E13" i="9"/>
  <c r="F13" i="9" s="1"/>
  <c r="D10" i="9"/>
  <c r="D9" i="9"/>
  <c r="D8" i="9"/>
  <c r="D7" i="9"/>
  <c r="D6" i="9"/>
  <c r="D5" i="9"/>
  <c r="E4" i="9"/>
  <c r="D4" i="9"/>
  <c r="D3" i="9"/>
  <c r="E3" i="9" s="1"/>
  <c r="D2" i="9"/>
  <c r="E2" i="9" s="1"/>
  <c r="F2" i="9" s="1"/>
  <c r="L54" i="8"/>
  <c r="L53" i="8"/>
  <c r="L52" i="8"/>
  <c r="L51" i="8"/>
  <c r="L50" i="8"/>
  <c r="L49" i="8"/>
  <c r="L48" i="8"/>
  <c r="M48" i="8" s="1"/>
  <c r="L47" i="8"/>
  <c r="M47" i="8" s="1"/>
  <c r="L46" i="8"/>
  <c r="L43" i="8"/>
  <c r="L42" i="8"/>
  <c r="L41" i="8"/>
  <c r="L40" i="8"/>
  <c r="L39" i="8"/>
  <c r="L38" i="8"/>
  <c r="L37" i="8"/>
  <c r="M37" i="8" s="1"/>
  <c r="L36" i="8"/>
  <c r="M36" i="8" s="1"/>
  <c r="L35" i="8"/>
  <c r="M35" i="8" s="1"/>
  <c r="L32" i="8"/>
  <c r="L31" i="8"/>
  <c r="L30" i="8"/>
  <c r="L29" i="8"/>
  <c r="L28" i="8"/>
  <c r="L27" i="8"/>
  <c r="M26" i="8"/>
  <c r="L26" i="8"/>
  <c r="L25" i="8"/>
  <c r="M25" i="8" s="1"/>
  <c r="L24" i="8"/>
  <c r="M24" i="8" s="1"/>
  <c r="L21" i="8"/>
  <c r="L20" i="8"/>
  <c r="L19" i="8"/>
  <c r="L18" i="8"/>
  <c r="L17" i="8"/>
  <c r="L16" i="8"/>
  <c r="L15" i="8"/>
  <c r="M15" i="8" s="1"/>
  <c r="L14" i="8"/>
  <c r="M14" i="8" s="1"/>
  <c r="L13" i="8"/>
  <c r="M13" i="8" s="1"/>
  <c r="D32" i="8"/>
  <c r="D31" i="8"/>
  <c r="D30" i="8"/>
  <c r="D29" i="8"/>
  <c r="E26" i="8" s="1"/>
  <c r="D28" i="8"/>
  <c r="D27" i="8"/>
  <c r="D26" i="8"/>
  <c r="E25" i="8"/>
  <c r="D25" i="8"/>
  <c r="E24" i="8"/>
  <c r="D24" i="8"/>
  <c r="E15" i="8"/>
  <c r="F15" i="8" s="1"/>
  <c r="E13" i="8"/>
  <c r="F13" i="8" s="1"/>
  <c r="L10" i="8"/>
  <c r="L9" i="8"/>
  <c r="L8" i="8"/>
  <c r="L7" i="8"/>
  <c r="L6" i="8"/>
  <c r="L5" i="8"/>
  <c r="L4" i="8"/>
  <c r="M4" i="8" s="1"/>
  <c r="L3" i="8"/>
  <c r="M3" i="8" s="1"/>
  <c r="L2" i="8"/>
  <c r="M2" i="8" s="1"/>
  <c r="N2" i="8" s="1"/>
  <c r="D3" i="8"/>
  <c r="E3" i="8" s="1"/>
  <c r="D4" i="8"/>
  <c r="E4" i="8" s="1"/>
  <c r="D5" i="8"/>
  <c r="D6" i="8"/>
  <c r="D7" i="8"/>
  <c r="D8" i="8"/>
  <c r="D9" i="8"/>
  <c r="D10" i="8"/>
  <c r="D2" i="8"/>
  <c r="E2" i="8" s="1"/>
  <c r="F2" i="8" s="1"/>
  <c r="M36" i="9" l="1"/>
  <c r="M35" i="9"/>
  <c r="N35" i="9" s="1"/>
  <c r="M37" i="9"/>
  <c r="M46" i="8"/>
  <c r="N25" i="9"/>
  <c r="M26" i="9"/>
  <c r="N26" i="9" s="1"/>
  <c r="M14" i="9"/>
  <c r="M15" i="9"/>
  <c r="E14" i="8"/>
  <c r="F14" i="8" s="1"/>
  <c r="E14" i="9"/>
  <c r="F14" i="9" s="1"/>
  <c r="F4" i="9"/>
  <c r="F3" i="9"/>
  <c r="N3" i="9"/>
  <c r="N3" i="8"/>
  <c r="N4" i="8"/>
  <c r="F4" i="8"/>
  <c r="F3" i="8"/>
  <c r="N36" i="9" l="1"/>
  <c r="N37" i="9"/>
  <c r="D107" i="7"/>
  <c r="D108" i="7"/>
  <c r="D109" i="7"/>
  <c r="D110" i="7"/>
  <c r="D111" i="7"/>
  <c r="D106" i="7"/>
  <c r="L106" i="7"/>
  <c r="L107" i="7"/>
  <c r="L127" i="7" l="1"/>
  <c r="L126" i="7"/>
  <c r="L125" i="7"/>
  <c r="L124" i="7"/>
  <c r="L123" i="7"/>
  <c r="M123" i="7" s="1"/>
  <c r="L122" i="7"/>
  <c r="M122" i="7" s="1"/>
  <c r="N122" i="7" s="1"/>
  <c r="L119" i="7"/>
  <c r="L118" i="7"/>
  <c r="L117" i="7"/>
  <c r="L116" i="7"/>
  <c r="M115" i="7"/>
  <c r="N115" i="7" s="1"/>
  <c r="L115" i="7"/>
  <c r="L114" i="7"/>
  <c r="M114" i="7" s="1"/>
  <c r="N114" i="7" s="1"/>
  <c r="L111" i="7"/>
  <c r="L110" i="7"/>
  <c r="M106" i="7" s="1"/>
  <c r="N106" i="7" s="1"/>
  <c r="L109" i="7"/>
  <c r="L108" i="7"/>
  <c r="M107" i="7"/>
  <c r="L103" i="7"/>
  <c r="L102" i="7"/>
  <c r="L101" i="7"/>
  <c r="L100" i="7"/>
  <c r="M99" i="7"/>
  <c r="L99" i="7"/>
  <c r="L98" i="7"/>
  <c r="M98" i="7" s="1"/>
  <c r="N98" i="7" s="1"/>
  <c r="L95" i="7"/>
  <c r="L94" i="7"/>
  <c r="L93" i="7"/>
  <c r="L92" i="7"/>
  <c r="L91" i="7"/>
  <c r="M91" i="7" s="1"/>
  <c r="M90" i="7"/>
  <c r="N90" i="7" s="1"/>
  <c r="L90" i="7"/>
  <c r="L87" i="7"/>
  <c r="L86" i="7"/>
  <c r="L85" i="7"/>
  <c r="L84" i="7"/>
  <c r="M83" i="7"/>
  <c r="L83" i="7"/>
  <c r="L82" i="7"/>
  <c r="M82" i="7" s="1"/>
  <c r="N82" i="7" s="1"/>
  <c r="N91" i="7" l="1"/>
  <c r="N99" i="7"/>
  <c r="N123" i="7"/>
  <c r="N107" i="7"/>
  <c r="N83" i="7"/>
  <c r="D127" i="7" l="1"/>
  <c r="D126" i="7"/>
  <c r="D125" i="7"/>
  <c r="D124" i="7"/>
  <c r="D123" i="7"/>
  <c r="E123" i="7" s="1"/>
  <c r="E122" i="7"/>
  <c r="F122" i="7" s="1"/>
  <c r="D122" i="7"/>
  <c r="D119" i="7"/>
  <c r="D118" i="7"/>
  <c r="D117" i="7"/>
  <c r="D116" i="7"/>
  <c r="D115" i="7"/>
  <c r="E115" i="7" s="1"/>
  <c r="F115" i="7" s="1"/>
  <c r="E114" i="7"/>
  <c r="F114" i="7" s="1"/>
  <c r="D114" i="7"/>
  <c r="E106" i="7"/>
  <c r="F106" i="7" s="1"/>
  <c r="D103" i="7"/>
  <c r="D102" i="7"/>
  <c r="D101" i="7"/>
  <c r="D100" i="7"/>
  <c r="E98" i="7" s="1"/>
  <c r="F98" i="7" s="1"/>
  <c r="E99" i="7"/>
  <c r="D99" i="7"/>
  <c r="D98" i="7"/>
  <c r="D95" i="7"/>
  <c r="D94" i="7"/>
  <c r="D93" i="7"/>
  <c r="D92" i="7"/>
  <c r="E90" i="7" s="1"/>
  <c r="F90" i="7" s="1"/>
  <c r="E91" i="7"/>
  <c r="D91" i="7"/>
  <c r="D90" i="7"/>
  <c r="D87" i="7"/>
  <c r="D86" i="7"/>
  <c r="D85" i="7"/>
  <c r="D84" i="7"/>
  <c r="D83" i="7"/>
  <c r="E83" i="7" s="1"/>
  <c r="F83" i="7" s="1"/>
  <c r="E82" i="7"/>
  <c r="F82" i="7" s="1"/>
  <c r="D82" i="7"/>
  <c r="N19" i="7"/>
  <c r="N18" i="7"/>
  <c r="N11" i="7"/>
  <c r="N10" i="7"/>
  <c r="N3" i="7"/>
  <c r="N2" i="7"/>
  <c r="F51" i="7"/>
  <c r="F50" i="7"/>
  <c r="F19" i="7"/>
  <c r="F18" i="7"/>
  <c r="F11" i="7"/>
  <c r="F10" i="7"/>
  <c r="F91" i="7" l="1"/>
  <c r="F99" i="7"/>
  <c r="F123" i="7"/>
  <c r="E107" i="7"/>
  <c r="F107" i="7" s="1"/>
  <c r="L79" i="7"/>
  <c r="L78" i="7"/>
  <c r="L77" i="7"/>
  <c r="L76" i="7"/>
  <c r="M75" i="7"/>
  <c r="N75" i="7" s="1"/>
  <c r="L75" i="7"/>
  <c r="M74" i="7"/>
  <c r="N74" i="7" s="1"/>
  <c r="L74" i="7"/>
  <c r="L71" i="7"/>
  <c r="L70" i="7"/>
  <c r="L69" i="7"/>
  <c r="L68" i="7"/>
  <c r="M67" i="7"/>
  <c r="N67" i="7" s="1"/>
  <c r="L67" i="7"/>
  <c r="M66" i="7"/>
  <c r="N66" i="7" s="1"/>
  <c r="L66" i="7"/>
  <c r="L63" i="7"/>
  <c r="L62" i="7"/>
  <c r="L61" i="7"/>
  <c r="L60" i="7"/>
  <c r="L59" i="7"/>
  <c r="M59" i="7" s="1"/>
  <c r="L58" i="7"/>
  <c r="M58" i="7" s="1"/>
  <c r="N58" i="7" s="1"/>
  <c r="L55" i="7"/>
  <c r="L54" i="7"/>
  <c r="L53" i="7"/>
  <c r="L52" i="7"/>
  <c r="M51" i="7"/>
  <c r="N51" i="7" s="1"/>
  <c r="L51" i="7"/>
  <c r="L50" i="7"/>
  <c r="M50" i="7" s="1"/>
  <c r="N50" i="7" s="1"/>
  <c r="L47" i="7"/>
  <c r="L46" i="7"/>
  <c r="L45" i="7"/>
  <c r="L44" i="7"/>
  <c r="M43" i="7"/>
  <c r="N43" i="7" s="1"/>
  <c r="L43" i="7"/>
  <c r="M42" i="7"/>
  <c r="N42" i="7" s="1"/>
  <c r="L42" i="7"/>
  <c r="L39" i="7"/>
  <c r="L38" i="7"/>
  <c r="L37" i="7"/>
  <c r="L36" i="7"/>
  <c r="M35" i="7"/>
  <c r="N35" i="7" s="1"/>
  <c r="L35" i="7"/>
  <c r="L34" i="7"/>
  <c r="M34" i="7" s="1"/>
  <c r="N34" i="7" s="1"/>
  <c r="L31" i="7"/>
  <c r="L30" i="7"/>
  <c r="L29" i="7"/>
  <c r="L28" i="7"/>
  <c r="L27" i="7"/>
  <c r="M27" i="7" s="1"/>
  <c r="M26" i="7"/>
  <c r="N26" i="7" s="1"/>
  <c r="L26" i="7"/>
  <c r="L23" i="7"/>
  <c r="L22" i="7"/>
  <c r="L21" i="7"/>
  <c r="L20" i="7"/>
  <c r="L19" i="7"/>
  <c r="M19" i="7" s="1"/>
  <c r="M18" i="7"/>
  <c r="L18" i="7"/>
  <c r="L15" i="7"/>
  <c r="L14" i="7"/>
  <c r="L13" i="7"/>
  <c r="L12" i="7"/>
  <c r="L11" i="7"/>
  <c r="M11" i="7" s="1"/>
  <c r="M10" i="7"/>
  <c r="L10" i="7"/>
  <c r="N27" i="7" l="1"/>
  <c r="N59" i="7"/>
  <c r="D79" i="7"/>
  <c r="D78" i="7"/>
  <c r="D77" i="7"/>
  <c r="D76" i="7"/>
  <c r="E75" i="7"/>
  <c r="F75" i="7" s="1"/>
  <c r="D75" i="7"/>
  <c r="E74" i="7"/>
  <c r="F74" i="7" s="1"/>
  <c r="D74" i="7"/>
  <c r="D71" i="7"/>
  <c r="D70" i="7"/>
  <c r="D69" i="7"/>
  <c r="D68" i="7"/>
  <c r="E67" i="7"/>
  <c r="D67" i="7"/>
  <c r="D66" i="7"/>
  <c r="D63" i="7"/>
  <c r="D62" i="7"/>
  <c r="D61" i="7"/>
  <c r="D60" i="7"/>
  <c r="D59" i="7"/>
  <c r="E59" i="7" s="1"/>
  <c r="D58" i="7"/>
  <c r="E58" i="7" s="1"/>
  <c r="F58" i="7" s="1"/>
  <c r="D55" i="7"/>
  <c r="D54" i="7"/>
  <c r="D53" i="7"/>
  <c r="D52" i="7"/>
  <c r="D51" i="7"/>
  <c r="E51" i="7" s="1"/>
  <c r="E50" i="7"/>
  <c r="D50" i="7"/>
  <c r="D47" i="7"/>
  <c r="D46" i="7"/>
  <c r="D45" i="7"/>
  <c r="E43" i="7" s="1"/>
  <c r="F43" i="7" s="1"/>
  <c r="D44" i="7"/>
  <c r="D43" i="7"/>
  <c r="D42" i="7"/>
  <c r="E42" i="7" s="1"/>
  <c r="F42" i="7" s="1"/>
  <c r="D39" i="7"/>
  <c r="D38" i="7"/>
  <c r="D37" i="7"/>
  <c r="D36" i="7"/>
  <c r="D35" i="7"/>
  <c r="E35" i="7" s="1"/>
  <c r="E34" i="7"/>
  <c r="F34" i="7" s="1"/>
  <c r="D34" i="7"/>
  <c r="D31" i="7"/>
  <c r="D30" i="7"/>
  <c r="D29" i="7"/>
  <c r="D28" i="7"/>
  <c r="E27" i="7"/>
  <c r="D27" i="7"/>
  <c r="D26" i="7"/>
  <c r="E26" i="7" s="1"/>
  <c r="F26" i="7" s="1"/>
  <c r="D23" i="7"/>
  <c r="D22" i="7"/>
  <c r="D21" i="7"/>
  <c r="D20" i="7"/>
  <c r="D19" i="7"/>
  <c r="E19" i="7" s="1"/>
  <c r="E18" i="7"/>
  <c r="D18" i="7"/>
  <c r="D15" i="7"/>
  <c r="D14" i="7"/>
  <c r="D13" i="7"/>
  <c r="D12" i="7"/>
  <c r="E11" i="7"/>
  <c r="D11" i="7"/>
  <c r="E10" i="7"/>
  <c r="D10" i="7"/>
  <c r="L7" i="7"/>
  <c r="L6" i="7"/>
  <c r="M2" i="7" s="1"/>
  <c r="L5" i="7"/>
  <c r="L4" i="7"/>
  <c r="L3" i="7"/>
  <c r="L2" i="7"/>
  <c r="M3" i="7"/>
  <c r="D3" i="7"/>
  <c r="D4" i="7"/>
  <c r="D5" i="7"/>
  <c r="D6" i="7"/>
  <c r="D7" i="7"/>
  <c r="D2" i="7"/>
  <c r="E2" i="7" s="1"/>
  <c r="E3" i="7"/>
  <c r="F35" i="7" l="1"/>
  <c r="F27" i="7"/>
  <c r="E66" i="7"/>
  <c r="F66" i="7" s="1"/>
  <c r="F59" i="7"/>
  <c r="F2" i="7"/>
  <c r="F3" i="7"/>
  <c r="F67" i="7" l="1"/>
  <c r="L109" i="6"/>
  <c r="L108" i="6"/>
  <c r="L107" i="6"/>
  <c r="L106" i="6"/>
  <c r="L105" i="6"/>
  <c r="L104" i="6"/>
  <c r="M103" i="6"/>
  <c r="N103" i="6" s="1"/>
  <c r="L103" i="6"/>
  <c r="L102" i="6"/>
  <c r="M102" i="6" s="1"/>
  <c r="N102" i="6" s="1"/>
  <c r="M101" i="6"/>
  <c r="N101" i="6" s="1"/>
  <c r="L101" i="6"/>
  <c r="L98" i="6"/>
  <c r="L97" i="6"/>
  <c r="L96" i="6"/>
  <c r="L95" i="6"/>
  <c r="L94" i="6"/>
  <c r="M91" i="6" s="1"/>
  <c r="N91" i="6" s="1"/>
  <c r="L93" i="6"/>
  <c r="L92" i="6"/>
  <c r="M92" i="6" s="1"/>
  <c r="N92" i="6" s="1"/>
  <c r="L91" i="6"/>
  <c r="M90" i="6"/>
  <c r="N90" i="6" s="1"/>
  <c r="L90" i="6"/>
  <c r="L87" i="6"/>
  <c r="L86" i="6"/>
  <c r="L85" i="6"/>
  <c r="L84" i="6"/>
  <c r="L83" i="6"/>
  <c r="M80" i="6" s="1"/>
  <c r="N80" i="6" s="1"/>
  <c r="L82" i="6"/>
  <c r="M79" i="6" s="1"/>
  <c r="N79" i="6" s="1"/>
  <c r="M81" i="6"/>
  <c r="N81" i="6" s="1"/>
  <c r="L81" i="6"/>
  <c r="L80" i="6"/>
  <c r="L79" i="6"/>
  <c r="L76" i="6"/>
  <c r="L75" i="6"/>
  <c r="L74" i="6"/>
  <c r="L73" i="6"/>
  <c r="L72" i="6"/>
  <c r="L71" i="6"/>
  <c r="M70" i="6"/>
  <c r="L70" i="6"/>
  <c r="M69" i="6"/>
  <c r="L69" i="6"/>
  <c r="L68" i="6"/>
  <c r="M68" i="6" s="1"/>
  <c r="N68" i="6" s="1"/>
  <c r="L65" i="6"/>
  <c r="L64" i="6"/>
  <c r="L63" i="6"/>
  <c r="L62" i="6"/>
  <c r="L61" i="6"/>
  <c r="L60" i="6"/>
  <c r="M59" i="6"/>
  <c r="N59" i="6" s="1"/>
  <c r="L59" i="6"/>
  <c r="L58" i="6"/>
  <c r="M58" i="6" s="1"/>
  <c r="N58" i="6" s="1"/>
  <c r="M57" i="6"/>
  <c r="N57" i="6" s="1"/>
  <c r="L57" i="6"/>
  <c r="L54" i="6"/>
  <c r="L53" i="6"/>
  <c r="L52" i="6"/>
  <c r="L51" i="6"/>
  <c r="L50" i="6"/>
  <c r="M47" i="6" s="1"/>
  <c r="N47" i="6" s="1"/>
  <c r="L49" i="6"/>
  <c r="L48" i="6"/>
  <c r="M48" i="6" s="1"/>
  <c r="N48" i="6" s="1"/>
  <c r="L47" i="6"/>
  <c r="M46" i="6"/>
  <c r="N46" i="6" s="1"/>
  <c r="L46" i="6"/>
  <c r="L43" i="6"/>
  <c r="L42" i="6"/>
  <c r="L41" i="6"/>
  <c r="L40" i="6"/>
  <c r="L39" i="6"/>
  <c r="M36" i="6" s="1"/>
  <c r="L38" i="6"/>
  <c r="M35" i="6" s="1"/>
  <c r="N35" i="6" s="1"/>
  <c r="M37" i="6"/>
  <c r="N37" i="6" s="1"/>
  <c r="L37" i="6"/>
  <c r="L36" i="6"/>
  <c r="L35" i="6"/>
  <c r="L32" i="6"/>
  <c r="L31" i="6"/>
  <c r="M25" i="6" s="1"/>
  <c r="L30" i="6"/>
  <c r="L29" i="6"/>
  <c r="L28" i="6"/>
  <c r="L27" i="6"/>
  <c r="M26" i="6"/>
  <c r="L26" i="6"/>
  <c r="L25" i="6"/>
  <c r="L24" i="6"/>
  <c r="M24" i="6" s="1"/>
  <c r="N24" i="6" s="1"/>
  <c r="L21" i="6"/>
  <c r="L20" i="6"/>
  <c r="L19" i="6"/>
  <c r="L18" i="6"/>
  <c r="L17" i="6"/>
  <c r="L16" i="6"/>
  <c r="M15" i="6"/>
  <c r="N15" i="6" s="1"/>
  <c r="L15" i="6"/>
  <c r="L14" i="6"/>
  <c r="M14" i="6" s="1"/>
  <c r="N14" i="6" s="1"/>
  <c r="M13" i="6"/>
  <c r="N13" i="6" s="1"/>
  <c r="L13" i="6"/>
  <c r="L10" i="6"/>
  <c r="L9" i="6"/>
  <c r="L8" i="6"/>
  <c r="L7" i="6"/>
  <c r="L6" i="6"/>
  <c r="M3" i="6" s="1"/>
  <c r="N3" i="6" s="1"/>
  <c r="L5" i="6"/>
  <c r="L4" i="6"/>
  <c r="M4" i="6" s="1"/>
  <c r="N4" i="6" s="1"/>
  <c r="L3" i="6"/>
  <c r="M2" i="6"/>
  <c r="N2" i="6" s="1"/>
  <c r="L2" i="6"/>
  <c r="N69" i="6" l="1"/>
  <c r="N26" i="6"/>
  <c r="N25" i="6"/>
  <c r="N36" i="6"/>
  <c r="N70" i="6"/>
  <c r="F58" i="6" l="1"/>
  <c r="F59" i="6"/>
  <c r="F57" i="6"/>
  <c r="D65" i="6"/>
  <c r="D64" i="6"/>
  <c r="D63" i="6"/>
  <c r="D62" i="6"/>
  <c r="D61" i="6"/>
  <c r="D60" i="6"/>
  <c r="D59" i="6"/>
  <c r="E59" i="6" s="1"/>
  <c r="D58" i="6"/>
  <c r="E58" i="6" s="1"/>
  <c r="D57" i="6"/>
  <c r="E57" i="6" s="1"/>
  <c r="D54" i="6"/>
  <c r="E48" i="6" s="1"/>
  <c r="D53" i="6"/>
  <c r="D52" i="6"/>
  <c r="D51" i="6"/>
  <c r="D50" i="6"/>
  <c r="D49" i="6"/>
  <c r="D48" i="6"/>
  <c r="D47" i="6"/>
  <c r="D46" i="6"/>
  <c r="D43" i="6"/>
  <c r="D42" i="6"/>
  <c r="D41" i="6"/>
  <c r="D40" i="6"/>
  <c r="D39" i="6"/>
  <c r="D38" i="6"/>
  <c r="D37" i="6"/>
  <c r="D36" i="6"/>
  <c r="D35" i="6"/>
  <c r="D32" i="6"/>
  <c r="D31" i="6"/>
  <c r="D30" i="6"/>
  <c r="D29" i="6"/>
  <c r="D28" i="6"/>
  <c r="D27" i="6"/>
  <c r="D26" i="6"/>
  <c r="D25" i="6"/>
  <c r="D24" i="6"/>
  <c r="D21" i="6"/>
  <c r="D20" i="6"/>
  <c r="D19" i="6"/>
  <c r="D18" i="6"/>
  <c r="D17" i="6"/>
  <c r="D16" i="6"/>
  <c r="D15" i="6"/>
  <c r="D14" i="6"/>
  <c r="D13" i="6"/>
  <c r="D2" i="6"/>
  <c r="D10" i="6"/>
  <c r="D9" i="6"/>
  <c r="D8" i="6"/>
  <c r="D7" i="6"/>
  <c r="D6" i="6"/>
  <c r="D5" i="6"/>
  <c r="D4" i="6"/>
  <c r="D3" i="6"/>
  <c r="E13" i="6" l="1"/>
  <c r="F13" i="6" s="1"/>
  <c r="E46" i="6"/>
  <c r="F46" i="6" s="1"/>
  <c r="E47" i="6"/>
  <c r="E26" i="6"/>
  <c r="E15" i="6"/>
  <c r="F15" i="6" s="1"/>
  <c r="E24" i="6"/>
  <c r="F24" i="6" s="1"/>
  <c r="E25" i="6"/>
  <c r="E35" i="6"/>
  <c r="F35" i="6" s="1"/>
  <c r="E36" i="6"/>
  <c r="E37" i="6"/>
  <c r="E14" i="6"/>
  <c r="F14" i="6" s="1"/>
  <c r="E3" i="6"/>
  <c r="E4" i="6"/>
  <c r="E2" i="6"/>
  <c r="F2" i="6" s="1"/>
  <c r="F47" i="6" l="1"/>
  <c r="F37" i="6"/>
  <c r="F36" i="6"/>
  <c r="F48" i="6"/>
  <c r="F26" i="6"/>
  <c r="F3" i="6"/>
  <c r="F4" i="6"/>
</calcChain>
</file>

<file path=xl/sharedStrings.xml><?xml version="1.0" encoding="utf-8"?>
<sst xmlns="http://schemas.openxmlformats.org/spreadsheetml/2006/main" count="934" uniqueCount="59">
  <si>
    <t>Fluc</t>
  </si>
  <si>
    <t>Rluc</t>
  </si>
  <si>
    <t>F/R</t>
  </si>
  <si>
    <t>average</t>
  </si>
  <si>
    <t>normalised</t>
  </si>
  <si>
    <t>WT</t>
  </si>
  <si>
    <t>LGIAAA</t>
  </si>
  <si>
    <t>CCSS</t>
  </si>
  <si>
    <t>G1572V</t>
  </si>
  <si>
    <t>D1577G</t>
  </si>
  <si>
    <t>control</t>
  </si>
  <si>
    <t>+ S2-Dl</t>
  </si>
  <si>
    <t>+ S2</t>
  </si>
  <si>
    <t>+ Dx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</si>
  <si>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</si>
  <si>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</si>
  <si>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</si>
  <si>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</si>
  <si>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</si>
  <si>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</si>
  <si>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</si>
  <si>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</si>
  <si>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</si>
  <si>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</si>
  <si>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</si>
  <si>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</si>
  <si>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</si>
  <si>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</si>
  <si>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</si>
  <si>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</si>
  <si>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CC-SS</t>
  </si>
  <si>
    <t>LGI-AAA</t>
  </si>
  <si>
    <t>G1572V(l1N-B)</t>
  </si>
  <si>
    <t>D1577G(414)</t>
  </si>
  <si>
    <t>1B</t>
  </si>
  <si>
    <t xml:space="preserve"> #1</t>
  </si>
  <si>
    <t xml:space="preserve"> #2</t>
  </si>
  <si>
    <t xml:space="preserve"> #3</t>
  </si>
  <si>
    <t xml:space="preserve"> #4</t>
  </si>
  <si>
    <t xml:space="preserve"> #5</t>
  </si>
  <si>
    <t xml:space="preserve"> #6</t>
  </si>
  <si>
    <t xml:space="preserve"> #7</t>
  </si>
  <si>
    <t xml:space="preserve"> #8</t>
  </si>
  <si>
    <t xml:space="preserve"> #9</t>
  </si>
  <si>
    <t xml:space="preserve"> #10</t>
  </si>
  <si>
    <t>mean</t>
  </si>
  <si>
    <t>sem</t>
  </si>
  <si>
    <t>t-test</t>
  </si>
  <si>
    <t>1C</t>
  </si>
  <si>
    <t xml:space="preserve"> #11</t>
  </si>
  <si>
    <t xml:space="preserve"> #12</t>
  </si>
  <si>
    <t xml:space="preserve"> #13</t>
  </si>
  <si>
    <t xml:space="preserve"> #14</t>
  </si>
  <si>
    <t xml:space="preserve"> #15</t>
  </si>
  <si>
    <t xml:space="preserve"> #16</t>
  </si>
  <si>
    <t>+ Delta</t>
  </si>
  <si>
    <t>+ Deltex</t>
  </si>
  <si>
    <t>1D</t>
  </si>
  <si>
    <t>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</si>
</sst>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3E7C-C1F4-4D85-BE5A-677E2592C1EA}">
  <dimension ref="A1:N109"/>
  <sheetViews>
    <sheetView tabSelected="1" topLeftCell="A24" zoomScale="80" zoomScaleNormal="80" workbookViewId="0">
      <selection activeCell="H34" sqref="H34"/>
    </sheetView>
  </sheetViews>
  <sheetFormatPr baseColWidth="10" defaultColWidth="8.83203125" defaultRowHeight="15" x14ac:dyDescent="0.2"/>
  <sheetData>
    <row r="1" spans="1:14" x14ac:dyDescent="0.2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I1" t="s">
        <v>14</v>
      </c>
      <c r="J1" t="s">
        <v>0</v>
      </c>
      <c r="K1" t="s">
        <v>1</v>
      </c>
      <c r="L1" t="s">
        <v>2</v>
      </c>
      <c r="M1" t="s">
        <v>3</v>
      </c>
      <c r="N1" t="s">
        <v>4</v>
      </c>
    </row>
    <row r="2" spans="1:14" x14ac:dyDescent="0.2">
      <c r="A2" t="s">
        <v>5</v>
      </c>
      <c r="B2">
        <v>10086</v>
      </c>
      <c r="C2">
        <v>137866</v>
      </c>
      <c r="D2">
        <f t="shared" ref="D2:D10" si="0">B2/C2</f>
        <v>7.3157993994168252E-2</v>
      </c>
      <c r="E2">
        <f>AVERAGE(D2,D5,D8)</f>
        <v>8.7557048926927325E-2</v>
      </c>
      <c r="F2">
        <f>E2/E$2</f>
        <v>1</v>
      </c>
      <c r="I2" t="s">
        <v>5</v>
      </c>
      <c r="J2">
        <v>18489</v>
      </c>
      <c r="K2">
        <v>496645</v>
      </c>
      <c r="L2">
        <f t="shared" ref="L2:L10" si="1">J2/K2</f>
        <v>3.7227798528123711E-2</v>
      </c>
      <c r="M2">
        <f>AVERAGE(L2,L5,L8)</f>
        <v>3.7688353443566885E-2</v>
      </c>
      <c r="N2">
        <f>M2/M$2</f>
        <v>1</v>
      </c>
    </row>
    <row r="3" spans="1:14" x14ac:dyDescent="0.2">
      <c r="A3" t="s">
        <v>6</v>
      </c>
      <c r="B3">
        <v>168312</v>
      </c>
      <c r="C3">
        <v>255930</v>
      </c>
      <c r="D3">
        <f t="shared" si="0"/>
        <v>0.65764857578244051</v>
      </c>
      <c r="E3">
        <f>AVERAGE(D3,D6,D9)</f>
        <v>0.76271530456534731</v>
      </c>
      <c r="F3">
        <f t="shared" ref="F3:F4" si="2">E3/E$2</f>
        <v>8.7110668291468834</v>
      </c>
      <c r="I3" t="s">
        <v>8</v>
      </c>
      <c r="J3">
        <v>57484</v>
      </c>
      <c r="K3">
        <v>539981</v>
      </c>
      <c r="L3">
        <f t="shared" si="1"/>
        <v>0.1064555975117643</v>
      </c>
      <c r="M3">
        <f>AVERAGE(L3,L6,L9)</f>
        <v>0.10716574135215436</v>
      </c>
      <c r="N3">
        <f t="shared" ref="N3:N4" si="3">M3/M$2</f>
        <v>2.8434710344303125</v>
      </c>
    </row>
    <row r="4" spans="1:14" x14ac:dyDescent="0.2">
      <c r="A4" t="s">
        <v>7</v>
      </c>
      <c r="B4">
        <v>273294</v>
      </c>
      <c r="C4">
        <v>236127</v>
      </c>
      <c r="D4">
        <f t="shared" si="0"/>
        <v>1.157402584202569</v>
      </c>
      <c r="E4">
        <f>AVERAGE(D4,D7,D10)</f>
        <v>1.1055144195875337</v>
      </c>
      <c r="F4">
        <f t="shared" si="2"/>
        <v>12.626218370038547</v>
      </c>
      <c r="I4" t="s">
        <v>9</v>
      </c>
      <c r="J4">
        <v>40185</v>
      </c>
      <c r="K4">
        <v>620533</v>
      </c>
      <c r="L4">
        <f t="shared" si="1"/>
        <v>6.4758844412787078E-2</v>
      </c>
      <c r="M4">
        <f>AVERAGE(L4,L7,L10)</f>
        <v>8.7158031952398254E-2</v>
      </c>
      <c r="N4">
        <f t="shared" si="3"/>
        <v>2.3125985613275835</v>
      </c>
    </row>
    <row r="5" spans="1:14" x14ac:dyDescent="0.2">
      <c r="A5" t="s">
        <v>5</v>
      </c>
      <c r="B5">
        <v>18702</v>
      </c>
      <c r="C5">
        <v>217867</v>
      </c>
      <c r="D5">
        <f t="shared" si="0"/>
        <v>8.5841361931820792E-2</v>
      </c>
      <c r="I5" t="s">
        <v>5</v>
      </c>
      <c r="J5">
        <v>18637</v>
      </c>
      <c r="K5">
        <v>459908</v>
      </c>
      <c r="L5">
        <f t="shared" si="1"/>
        <v>4.0523322055715488E-2</v>
      </c>
    </row>
    <row r="6" spans="1:14" x14ac:dyDescent="0.2">
      <c r="A6" t="s">
        <v>6</v>
      </c>
      <c r="B6">
        <v>196748</v>
      </c>
      <c r="C6">
        <v>243168</v>
      </c>
      <c r="D6">
        <f t="shared" si="0"/>
        <v>0.80910317146993027</v>
      </c>
      <c r="I6" t="s">
        <v>8</v>
      </c>
      <c r="J6">
        <v>49417</v>
      </c>
      <c r="K6">
        <v>526820</v>
      </c>
      <c r="L6">
        <f t="shared" si="1"/>
        <v>9.3802437265100028E-2</v>
      </c>
    </row>
    <row r="7" spans="1:14" x14ac:dyDescent="0.2">
      <c r="A7" t="s">
        <v>7</v>
      </c>
      <c r="B7">
        <v>259648</v>
      </c>
      <c r="C7">
        <v>220125</v>
      </c>
      <c r="D7">
        <f t="shared" si="0"/>
        <v>1.1795479840999432</v>
      </c>
      <c r="I7" t="s">
        <v>9</v>
      </c>
      <c r="J7">
        <v>47714</v>
      </c>
      <c r="K7">
        <v>536592</v>
      </c>
      <c r="L7">
        <f t="shared" si="1"/>
        <v>8.8920446074484891E-2</v>
      </c>
    </row>
    <row r="8" spans="1:14" x14ac:dyDescent="0.2">
      <c r="A8" t="s">
        <v>5</v>
      </c>
      <c r="B8">
        <v>21176</v>
      </c>
      <c r="C8">
        <v>204260</v>
      </c>
      <c r="D8">
        <f t="shared" si="0"/>
        <v>0.10367179085479292</v>
      </c>
      <c r="I8" t="s">
        <v>5</v>
      </c>
      <c r="J8">
        <v>16495</v>
      </c>
      <c r="K8">
        <v>467096</v>
      </c>
      <c r="L8">
        <f t="shared" si="1"/>
        <v>3.5313939746861457E-2</v>
      </c>
    </row>
    <row r="9" spans="1:14" x14ac:dyDescent="0.2">
      <c r="A9" t="s">
        <v>6</v>
      </c>
      <c r="B9">
        <v>184173</v>
      </c>
      <c r="C9">
        <v>224220</v>
      </c>
      <c r="D9">
        <f t="shared" si="0"/>
        <v>0.82139416644367136</v>
      </c>
      <c r="I9" t="s">
        <v>8</v>
      </c>
      <c r="J9">
        <v>67050</v>
      </c>
      <c r="K9">
        <v>553039</v>
      </c>
      <c r="L9">
        <f t="shared" si="1"/>
        <v>0.12123918927959873</v>
      </c>
    </row>
    <row r="10" spans="1:14" x14ac:dyDescent="0.2">
      <c r="A10" t="s">
        <v>7</v>
      </c>
      <c r="B10">
        <v>140502</v>
      </c>
      <c r="C10">
        <v>143429</v>
      </c>
      <c r="D10">
        <f t="shared" si="0"/>
        <v>0.97959269046008823</v>
      </c>
      <c r="I10" t="s">
        <v>9</v>
      </c>
      <c r="J10">
        <v>52762</v>
      </c>
      <c r="K10">
        <v>489467</v>
      </c>
      <c r="L10">
        <f t="shared" si="1"/>
        <v>0.10779480536992279</v>
      </c>
    </row>
    <row r="12" spans="1:14" x14ac:dyDescent="0.2">
      <c r="A12" t="s">
        <v>15</v>
      </c>
      <c r="B12" t="s">
        <v>0</v>
      </c>
      <c r="C12" t="s">
        <v>1</v>
      </c>
      <c r="D12" t="s">
        <v>2</v>
      </c>
      <c r="E12" t="s">
        <v>3</v>
      </c>
      <c r="F12" t="s">
        <v>4</v>
      </c>
      <c r="I12" t="s">
        <v>15</v>
      </c>
      <c r="J12" t="s">
        <v>0</v>
      </c>
      <c r="K12" t="s">
        <v>1</v>
      </c>
      <c r="L12" t="s">
        <v>2</v>
      </c>
      <c r="M12" t="s">
        <v>3</v>
      </c>
      <c r="N12" t="s">
        <v>4</v>
      </c>
    </row>
    <row r="13" spans="1:14" x14ac:dyDescent="0.2">
      <c r="A13" t="s">
        <v>5</v>
      </c>
      <c r="B13">
        <v>14128</v>
      </c>
      <c r="C13">
        <v>343893</v>
      </c>
      <c r="D13">
        <f>B13/C13</f>
        <v>4.1082546024490178E-2</v>
      </c>
      <c r="E13">
        <f>AVERAGE(D13,D16,D19)</f>
        <v>4.0047602568004236E-2</v>
      </c>
      <c r="F13">
        <f>E13/E$13</f>
        <v>1</v>
      </c>
      <c r="I13" t="s">
        <v>5</v>
      </c>
      <c r="J13">
        <v>20659</v>
      </c>
      <c r="K13">
        <v>345856</v>
      </c>
      <c r="L13">
        <f>J13/K13</f>
        <v>5.9732952442635087E-2</v>
      </c>
      <c r="M13">
        <f>AVERAGE(L13,L16,L19)</f>
        <v>5.3184941038743765E-2</v>
      </c>
      <c r="N13">
        <f>M13/M$13</f>
        <v>1</v>
      </c>
    </row>
    <row r="14" spans="1:14" x14ac:dyDescent="0.2">
      <c r="A14" t="s">
        <v>6</v>
      </c>
      <c r="B14">
        <v>167184</v>
      </c>
      <c r="C14">
        <v>418156</v>
      </c>
      <c r="D14">
        <f t="shared" ref="D14:D21" si="4">B14/C14</f>
        <v>0.39981251016367098</v>
      </c>
      <c r="E14">
        <f>AVERAGE(D14,D17,D20)</f>
        <v>0.3740034240522378</v>
      </c>
      <c r="F14">
        <f t="shared" ref="F14:F15" si="5">E14/E$13</f>
        <v>9.3389716255086217</v>
      </c>
      <c r="I14" t="s">
        <v>8</v>
      </c>
      <c r="J14">
        <v>48745</v>
      </c>
      <c r="K14">
        <v>410234</v>
      </c>
      <c r="L14">
        <f t="shared" ref="L14:L21" si="6">J14/K14</f>
        <v>0.11882242817513906</v>
      </c>
      <c r="M14">
        <f>AVERAGE(L14,L17,L20)</f>
        <v>0.12725355075904254</v>
      </c>
      <c r="N14">
        <f t="shared" ref="N14:N15" si="7">M14/M$13</f>
        <v>2.3926613111471129</v>
      </c>
    </row>
    <row r="15" spans="1:14" x14ac:dyDescent="0.2">
      <c r="A15" t="s">
        <v>7</v>
      </c>
      <c r="B15">
        <v>331915</v>
      </c>
      <c r="C15">
        <v>666553</v>
      </c>
      <c r="D15">
        <f t="shared" si="4"/>
        <v>0.49795740173699615</v>
      </c>
      <c r="E15">
        <f>AVERAGE(D15,D18,D21)</f>
        <v>0.46131053489848184</v>
      </c>
      <c r="F15">
        <f t="shared" si="5"/>
        <v>11.519054957538028</v>
      </c>
      <c r="I15" t="s">
        <v>9</v>
      </c>
      <c r="J15">
        <v>54884</v>
      </c>
      <c r="K15">
        <v>435420</v>
      </c>
      <c r="L15">
        <f t="shared" si="6"/>
        <v>0.12604841302650316</v>
      </c>
      <c r="M15">
        <f>AVERAGE(L15,L18,L21)</f>
        <v>0.12170780390381736</v>
      </c>
      <c r="N15">
        <f t="shared" si="7"/>
        <v>2.2883884333942679</v>
      </c>
    </row>
    <row r="16" spans="1:14" x14ac:dyDescent="0.2">
      <c r="A16" t="s">
        <v>5</v>
      </c>
      <c r="B16">
        <v>20451</v>
      </c>
      <c r="C16">
        <v>489024</v>
      </c>
      <c r="D16">
        <f t="shared" si="4"/>
        <v>4.1820033372595211E-2</v>
      </c>
      <c r="I16" t="s">
        <v>5</v>
      </c>
      <c r="J16">
        <v>21235</v>
      </c>
      <c r="K16">
        <v>413087</v>
      </c>
      <c r="L16">
        <f t="shared" si="6"/>
        <v>5.1405636100869789E-2</v>
      </c>
    </row>
    <row r="17" spans="1:14" x14ac:dyDescent="0.2">
      <c r="A17" t="s">
        <v>6</v>
      </c>
      <c r="B17">
        <v>189801</v>
      </c>
      <c r="C17">
        <v>492310</v>
      </c>
      <c r="D17">
        <f t="shared" si="4"/>
        <v>0.3855314740712153</v>
      </c>
      <c r="I17" t="s">
        <v>8</v>
      </c>
      <c r="J17">
        <v>56532</v>
      </c>
      <c r="K17">
        <v>393963</v>
      </c>
      <c r="L17">
        <f t="shared" si="6"/>
        <v>0.14349570898789987</v>
      </c>
    </row>
    <row r="18" spans="1:14" x14ac:dyDescent="0.2">
      <c r="A18" t="s">
        <v>7</v>
      </c>
      <c r="B18">
        <v>277643</v>
      </c>
      <c r="C18">
        <v>634277</v>
      </c>
      <c r="D18">
        <f t="shared" si="4"/>
        <v>0.4377314643286766</v>
      </c>
      <c r="I18" t="s">
        <v>9</v>
      </c>
      <c r="J18">
        <v>46679</v>
      </c>
      <c r="K18">
        <v>415166</v>
      </c>
      <c r="L18">
        <f t="shared" si="6"/>
        <v>0.11243454425458732</v>
      </c>
    </row>
    <row r="19" spans="1:14" x14ac:dyDescent="0.2">
      <c r="A19" t="s">
        <v>5</v>
      </c>
      <c r="B19">
        <v>19502</v>
      </c>
      <c r="C19">
        <v>523681</v>
      </c>
      <c r="D19">
        <f t="shared" si="4"/>
        <v>3.724022830692731E-2</v>
      </c>
      <c r="I19" t="s">
        <v>5</v>
      </c>
      <c r="J19">
        <v>22298</v>
      </c>
      <c r="K19">
        <v>460548</v>
      </c>
      <c r="L19">
        <f t="shared" si="6"/>
        <v>4.8416234572726403E-2</v>
      </c>
    </row>
    <row r="20" spans="1:14" x14ac:dyDescent="0.2">
      <c r="A20" t="s">
        <v>6</v>
      </c>
      <c r="B20">
        <v>186669</v>
      </c>
      <c r="C20">
        <v>554463</v>
      </c>
      <c r="D20">
        <f t="shared" si="4"/>
        <v>0.33666628792182707</v>
      </c>
      <c r="I20" t="s">
        <v>8</v>
      </c>
      <c r="J20">
        <v>44196</v>
      </c>
      <c r="K20">
        <v>370019</v>
      </c>
      <c r="L20">
        <f t="shared" si="6"/>
        <v>0.11944251511408874</v>
      </c>
    </row>
    <row r="21" spans="1:14" x14ac:dyDescent="0.2">
      <c r="A21" t="s">
        <v>7</v>
      </c>
      <c r="B21">
        <v>343912</v>
      </c>
      <c r="C21">
        <v>767245</v>
      </c>
      <c r="D21">
        <f t="shared" si="4"/>
        <v>0.44824273862977276</v>
      </c>
      <c r="I21" t="s">
        <v>9</v>
      </c>
      <c r="J21">
        <v>53016</v>
      </c>
      <c r="K21">
        <v>418634</v>
      </c>
      <c r="L21">
        <f t="shared" si="6"/>
        <v>0.12664045443036159</v>
      </c>
    </row>
    <row r="23" spans="1:14" x14ac:dyDescent="0.2">
      <c r="A23" t="s">
        <v>16</v>
      </c>
      <c r="B23" t="s">
        <v>0</v>
      </c>
      <c r="C23" t="s">
        <v>1</v>
      </c>
      <c r="D23" t="s">
        <v>2</v>
      </c>
      <c r="E23" t="s">
        <v>3</v>
      </c>
      <c r="F23" t="s">
        <v>4</v>
      </c>
      <c r="I23" t="s">
        <v>16</v>
      </c>
      <c r="J23" t="s">
        <v>0</v>
      </c>
      <c r="K23" t="s">
        <v>1</v>
      </c>
      <c r="L23" t="s">
        <v>2</v>
      </c>
      <c r="M23" t="s">
        <v>3</v>
      </c>
      <c r="N23" t="s">
        <v>4</v>
      </c>
    </row>
    <row r="24" spans="1:14" x14ac:dyDescent="0.2">
      <c r="A24" t="s">
        <v>5</v>
      </c>
      <c r="B24">
        <v>8188</v>
      </c>
      <c r="C24">
        <v>159221</v>
      </c>
      <c r="D24">
        <f t="shared" ref="D24:D32" si="8">B24/C24</f>
        <v>5.1425377305757407E-2</v>
      </c>
      <c r="E24">
        <f>AVERAGE(D24,D27,D30)</f>
        <v>5.4778258709405753E-2</v>
      </c>
      <c r="F24">
        <f>E24/E$24</f>
        <v>1</v>
      </c>
      <c r="I24" t="s">
        <v>5</v>
      </c>
      <c r="J24">
        <v>4084</v>
      </c>
      <c r="K24">
        <v>70657</v>
      </c>
      <c r="L24">
        <f t="shared" ref="L24:L32" si="9">J24/K24</f>
        <v>5.7800359483136846E-2</v>
      </c>
      <c r="M24">
        <f>AVERAGE(L24,L27,L30)</f>
        <v>5.7260466254547983E-2</v>
      </c>
      <c r="N24">
        <f>M24/M$24</f>
        <v>1</v>
      </c>
    </row>
    <row r="25" spans="1:14" x14ac:dyDescent="0.2">
      <c r="A25" t="s">
        <v>6</v>
      </c>
      <c r="B25">
        <v>50293</v>
      </c>
      <c r="C25">
        <v>142578</v>
      </c>
      <c r="D25">
        <f t="shared" si="8"/>
        <v>0.35274025445720941</v>
      </c>
      <c r="E25">
        <f>AVERAGE(D25,D28,D31)</f>
        <v>0.38942177545176504</v>
      </c>
      <c r="F25">
        <f>E25/E$24</f>
        <v>7.1090572177114311</v>
      </c>
      <c r="I25" t="s">
        <v>8</v>
      </c>
      <c r="J25">
        <v>43332</v>
      </c>
      <c r="K25">
        <v>125396</v>
      </c>
      <c r="L25">
        <f t="shared" si="9"/>
        <v>0.34556126192223036</v>
      </c>
      <c r="M25">
        <f>AVERAGE(L25,L28,L31)</f>
        <v>0.38914194737871727</v>
      </c>
      <c r="N25">
        <f t="shared" ref="N25:N26" si="10">M25/M$24</f>
        <v>6.795996833990313</v>
      </c>
    </row>
    <row r="26" spans="1:14" x14ac:dyDescent="0.2">
      <c r="A26" t="s">
        <v>7</v>
      </c>
      <c r="B26">
        <v>67524</v>
      </c>
      <c r="C26">
        <v>118468</v>
      </c>
      <c r="D26">
        <f t="shared" si="8"/>
        <v>0.56997670256947019</v>
      </c>
      <c r="E26">
        <f>AVERAGE(D26,D29,D32)</f>
        <v>0.64686959031741342</v>
      </c>
      <c r="F26">
        <f>E26/E$24</f>
        <v>11.808874644026282</v>
      </c>
      <c r="I26" t="s">
        <v>9</v>
      </c>
      <c r="J26">
        <v>65723</v>
      </c>
      <c r="K26">
        <v>130200</v>
      </c>
      <c r="L26">
        <f t="shared" si="9"/>
        <v>0.50478494623655912</v>
      </c>
      <c r="M26">
        <f>AVERAGE(L26,L29,L32)</f>
        <v>0.41354883083004407</v>
      </c>
      <c r="N26">
        <f t="shared" si="10"/>
        <v>7.2222400179495123</v>
      </c>
    </row>
    <row r="27" spans="1:14" x14ac:dyDescent="0.2">
      <c r="A27" t="s">
        <v>5</v>
      </c>
      <c r="B27">
        <v>5554</v>
      </c>
      <c r="C27">
        <v>97795</v>
      </c>
      <c r="D27">
        <f t="shared" si="8"/>
        <v>5.6792269543432694E-2</v>
      </c>
      <c r="I27" t="s">
        <v>5</v>
      </c>
      <c r="J27">
        <v>5020</v>
      </c>
      <c r="K27">
        <v>90383</v>
      </c>
      <c r="L27">
        <f t="shared" si="9"/>
        <v>5.5541418187048448E-2</v>
      </c>
    </row>
    <row r="28" spans="1:14" x14ac:dyDescent="0.2">
      <c r="A28" t="s">
        <v>6</v>
      </c>
      <c r="B28">
        <v>77992</v>
      </c>
      <c r="C28">
        <v>201041</v>
      </c>
      <c r="D28">
        <f t="shared" si="8"/>
        <v>0.38794076830099333</v>
      </c>
      <c r="I28" t="s">
        <v>8</v>
      </c>
      <c r="J28">
        <v>44250</v>
      </c>
      <c r="K28">
        <v>111019</v>
      </c>
      <c r="L28">
        <f t="shared" si="9"/>
        <v>0.39858042317080861</v>
      </c>
    </row>
    <row r="29" spans="1:14" x14ac:dyDescent="0.2">
      <c r="A29" t="s">
        <v>7</v>
      </c>
      <c r="B29">
        <v>98875</v>
      </c>
      <c r="C29">
        <v>152687</v>
      </c>
      <c r="D29">
        <f t="shared" si="8"/>
        <v>0.64756659047594101</v>
      </c>
      <c r="I29" t="s">
        <v>9</v>
      </c>
      <c r="J29">
        <v>45334</v>
      </c>
      <c r="K29">
        <v>123465</v>
      </c>
      <c r="L29">
        <f t="shared" si="9"/>
        <v>0.36718098246466607</v>
      </c>
    </row>
    <row r="30" spans="1:14" x14ac:dyDescent="0.2">
      <c r="A30" t="s">
        <v>5</v>
      </c>
      <c r="B30">
        <v>10226</v>
      </c>
      <c r="C30">
        <v>182226</v>
      </c>
      <c r="D30">
        <f t="shared" si="8"/>
        <v>5.6117129279027143E-2</v>
      </c>
      <c r="I30" t="s">
        <v>5</v>
      </c>
      <c r="J30">
        <v>4701</v>
      </c>
      <c r="K30">
        <v>80442</v>
      </c>
      <c r="L30">
        <f t="shared" si="9"/>
        <v>5.8439621093458641E-2</v>
      </c>
    </row>
    <row r="31" spans="1:14" x14ac:dyDescent="0.2">
      <c r="A31" t="s">
        <v>6</v>
      </c>
      <c r="B31">
        <v>82115</v>
      </c>
      <c r="C31">
        <v>192044</v>
      </c>
      <c r="D31">
        <f t="shared" si="8"/>
        <v>0.42758430359709232</v>
      </c>
      <c r="I31" t="s">
        <v>8</v>
      </c>
      <c r="J31">
        <v>50985</v>
      </c>
      <c r="K31">
        <v>120451</v>
      </c>
      <c r="L31">
        <f t="shared" si="9"/>
        <v>0.42328415704311295</v>
      </c>
    </row>
    <row r="32" spans="1:14" x14ac:dyDescent="0.2">
      <c r="A32" t="s">
        <v>7</v>
      </c>
      <c r="B32">
        <v>125381</v>
      </c>
      <c r="C32">
        <v>173402</v>
      </c>
      <c r="D32">
        <f t="shared" si="8"/>
        <v>0.72306547790682918</v>
      </c>
      <c r="I32" t="s">
        <v>9</v>
      </c>
      <c r="J32">
        <v>52864</v>
      </c>
      <c r="K32">
        <v>143387</v>
      </c>
      <c r="L32">
        <f t="shared" si="9"/>
        <v>0.36868056378890696</v>
      </c>
    </row>
    <row r="34" spans="1:14" x14ac:dyDescent="0.2">
      <c r="A34" t="s">
        <v>17</v>
      </c>
      <c r="B34" t="s">
        <v>0</v>
      </c>
      <c r="C34" t="s">
        <v>1</v>
      </c>
      <c r="D34" t="s">
        <v>2</v>
      </c>
      <c r="E34" t="s">
        <v>3</v>
      </c>
      <c r="F34" t="s">
        <v>4</v>
      </c>
      <c r="I34" t="s">
        <v>17</v>
      </c>
      <c r="J34" t="s">
        <v>0</v>
      </c>
      <c r="K34" t="s">
        <v>1</v>
      </c>
      <c r="L34" t="s">
        <v>2</v>
      </c>
      <c r="M34" t="s">
        <v>3</v>
      </c>
      <c r="N34" t="s">
        <v>4</v>
      </c>
    </row>
    <row r="35" spans="1:14" x14ac:dyDescent="0.2">
      <c r="A35" t="s">
        <v>5</v>
      </c>
      <c r="B35">
        <v>55723</v>
      </c>
      <c r="C35">
        <v>853649</v>
      </c>
      <c r="D35">
        <f>B35/C35</f>
        <v>6.5276243514606119E-2</v>
      </c>
      <c r="E35">
        <f>AVERAGE(D35,D38,D41)</f>
        <v>6.2943229931639769E-2</v>
      </c>
      <c r="F35">
        <f>E35/E$35</f>
        <v>1</v>
      </c>
      <c r="I35" t="s">
        <v>5</v>
      </c>
      <c r="J35">
        <v>2199</v>
      </c>
      <c r="K35">
        <v>27633</v>
      </c>
      <c r="L35">
        <f>J35/K35</f>
        <v>7.95787645206818E-2</v>
      </c>
      <c r="M35">
        <f>AVERAGE(L35,L38,L41)</f>
        <v>9.9768548812508309E-2</v>
      </c>
      <c r="N35">
        <f>M35/M$35</f>
        <v>1</v>
      </c>
    </row>
    <row r="36" spans="1:14" x14ac:dyDescent="0.2">
      <c r="A36" t="s">
        <v>6</v>
      </c>
      <c r="B36">
        <v>524295</v>
      </c>
      <c r="C36">
        <v>862498</v>
      </c>
      <c r="D36">
        <f t="shared" ref="D36:D43" si="11">B36/C36</f>
        <v>0.60787967044561264</v>
      </c>
      <c r="E36">
        <f>AVERAGE(D36,D39,D42)</f>
        <v>0.56915804586915641</v>
      </c>
      <c r="F36">
        <f t="shared" ref="F36:F37" si="12">E36/E$35</f>
        <v>9.0424029158862229</v>
      </c>
      <c r="I36" t="s">
        <v>8</v>
      </c>
      <c r="J36">
        <v>14372</v>
      </c>
      <c r="K36">
        <v>22131</v>
      </c>
      <c r="L36">
        <f t="shared" ref="L36:L43" si="13">J36/K36</f>
        <v>0.64940581085355387</v>
      </c>
      <c r="M36">
        <f>AVERAGE(L36,L39,L42)</f>
        <v>0.55301244995686993</v>
      </c>
      <c r="N36">
        <f t="shared" ref="N36:N37" si="14">M36/M$35</f>
        <v>5.5429537318030722</v>
      </c>
    </row>
    <row r="37" spans="1:14" x14ac:dyDescent="0.2">
      <c r="A37" t="s">
        <v>7</v>
      </c>
      <c r="B37">
        <v>794922</v>
      </c>
      <c r="C37">
        <v>917470</v>
      </c>
      <c r="D37">
        <f t="shared" si="11"/>
        <v>0.86642833008163755</v>
      </c>
      <c r="E37">
        <f>AVERAGE(D37,D40,D43)</f>
        <v>0.91458085144422707</v>
      </c>
      <c r="F37">
        <f t="shared" si="12"/>
        <v>14.53024975740073</v>
      </c>
      <c r="I37" t="s">
        <v>9</v>
      </c>
      <c r="J37">
        <v>10324</v>
      </c>
      <c r="K37">
        <v>26966</v>
      </c>
      <c r="L37">
        <f t="shared" si="13"/>
        <v>0.38285248090187646</v>
      </c>
      <c r="M37">
        <f>AVERAGE(L37,L40,L43)</f>
        <v>0.473740674947841</v>
      </c>
      <c r="N37">
        <f t="shared" si="14"/>
        <v>4.7483969706538076</v>
      </c>
    </row>
    <row r="38" spans="1:14" x14ac:dyDescent="0.2">
      <c r="A38" t="s">
        <v>5</v>
      </c>
      <c r="B38">
        <v>59236</v>
      </c>
      <c r="C38">
        <v>1012502</v>
      </c>
      <c r="D38">
        <f t="shared" si="11"/>
        <v>5.8504575793430533E-2</v>
      </c>
      <c r="I38" t="s">
        <v>5</v>
      </c>
      <c r="J38">
        <v>3360</v>
      </c>
      <c r="K38">
        <v>28721</v>
      </c>
      <c r="L38">
        <f t="shared" si="13"/>
        <v>0.11698757007067999</v>
      </c>
    </row>
    <row r="39" spans="1:14" x14ac:dyDescent="0.2">
      <c r="A39" t="s">
        <v>6</v>
      </c>
      <c r="B39">
        <v>517393</v>
      </c>
      <c r="C39">
        <v>898872</v>
      </c>
      <c r="D39">
        <f t="shared" si="11"/>
        <v>0.57560253295241148</v>
      </c>
      <c r="I39" t="s">
        <v>8</v>
      </c>
      <c r="J39">
        <v>12829</v>
      </c>
      <c r="K39">
        <v>29812</v>
      </c>
      <c r="L39">
        <f t="shared" si="13"/>
        <v>0.4303300684288206</v>
      </c>
    </row>
    <row r="40" spans="1:14" x14ac:dyDescent="0.2">
      <c r="A40" t="s">
        <v>7</v>
      </c>
      <c r="B40">
        <v>804816</v>
      </c>
      <c r="C40">
        <v>837836</v>
      </c>
      <c r="D40">
        <f t="shared" si="11"/>
        <v>0.96058894580801013</v>
      </c>
      <c r="I40" t="s">
        <v>9</v>
      </c>
      <c r="J40">
        <v>14416</v>
      </c>
      <c r="K40">
        <v>31934</v>
      </c>
      <c r="L40">
        <f t="shared" si="13"/>
        <v>0.45143107659547815</v>
      </c>
    </row>
    <row r="41" spans="1:14" x14ac:dyDescent="0.2">
      <c r="A41" t="s">
        <v>5</v>
      </c>
      <c r="B41">
        <v>51405</v>
      </c>
      <c r="C41">
        <v>790252</v>
      </c>
      <c r="D41">
        <f t="shared" si="11"/>
        <v>6.5048870486882668E-2</v>
      </c>
      <c r="I41" t="s">
        <v>5</v>
      </c>
      <c r="J41">
        <v>3398</v>
      </c>
      <c r="K41">
        <v>33074</v>
      </c>
      <c r="L41">
        <f t="shared" si="13"/>
        <v>0.10273931184616315</v>
      </c>
    </row>
    <row r="42" spans="1:14" x14ac:dyDescent="0.2">
      <c r="A42" t="s">
        <v>6</v>
      </c>
      <c r="B42">
        <v>414475</v>
      </c>
      <c r="C42">
        <v>790995</v>
      </c>
      <c r="D42">
        <f t="shared" si="11"/>
        <v>0.52399193420944512</v>
      </c>
      <c r="I42" t="s">
        <v>8</v>
      </c>
      <c r="J42">
        <v>15757</v>
      </c>
      <c r="K42">
        <v>27200</v>
      </c>
      <c r="L42">
        <f t="shared" si="13"/>
        <v>0.57930147058823533</v>
      </c>
    </row>
    <row r="43" spans="1:14" x14ac:dyDescent="0.2">
      <c r="A43" t="s">
        <v>7</v>
      </c>
      <c r="B43">
        <v>823740</v>
      </c>
      <c r="C43">
        <v>898568</v>
      </c>
      <c r="D43">
        <f t="shared" si="11"/>
        <v>0.91672527844303375</v>
      </c>
      <c r="I43" t="s">
        <v>9</v>
      </c>
      <c r="J43">
        <v>15548</v>
      </c>
      <c r="K43">
        <v>26490</v>
      </c>
      <c r="L43">
        <f t="shared" si="13"/>
        <v>0.58693846734616839</v>
      </c>
    </row>
    <row r="45" spans="1:14" x14ac:dyDescent="0.2">
      <c r="A45" t="s">
        <v>18</v>
      </c>
      <c r="B45" t="s">
        <v>0</v>
      </c>
      <c r="C45" t="s">
        <v>1</v>
      </c>
      <c r="D45" t="s">
        <v>2</v>
      </c>
      <c r="E45" t="s">
        <v>3</v>
      </c>
      <c r="F45" t="s">
        <v>4</v>
      </c>
      <c r="I45" t="s">
        <v>18</v>
      </c>
      <c r="J45" t="s">
        <v>0</v>
      </c>
      <c r="K45" t="s">
        <v>1</v>
      </c>
      <c r="L45" t="s">
        <v>2</v>
      </c>
      <c r="M45" t="s">
        <v>3</v>
      </c>
      <c r="N45" t="s">
        <v>4</v>
      </c>
    </row>
    <row r="46" spans="1:14" x14ac:dyDescent="0.2">
      <c r="A46" t="s">
        <v>5</v>
      </c>
      <c r="B46">
        <v>5622</v>
      </c>
      <c r="C46">
        <v>39088</v>
      </c>
      <c r="D46">
        <f t="shared" ref="D46:D54" si="15">B46/C46</f>
        <v>0.14382930822758902</v>
      </c>
      <c r="E46">
        <f>AVERAGE(D46,D49,D52)</f>
        <v>0.10227815475459179</v>
      </c>
      <c r="F46">
        <f>E46/E$46</f>
        <v>1</v>
      </c>
      <c r="I46" t="s">
        <v>5</v>
      </c>
      <c r="J46">
        <v>7774</v>
      </c>
      <c r="K46">
        <v>96446</v>
      </c>
      <c r="L46">
        <f t="shared" ref="L46:L54" si="16">J46/K46</f>
        <v>8.0604690707753557E-2</v>
      </c>
      <c r="M46">
        <f>AVERAGE(L46,L49,L52)</f>
        <v>7.6902961113079912E-2</v>
      </c>
      <c r="N46">
        <f>M46/M$46</f>
        <v>1</v>
      </c>
    </row>
    <row r="47" spans="1:14" x14ac:dyDescent="0.2">
      <c r="A47" t="s">
        <v>6</v>
      </c>
      <c r="B47">
        <v>41657</v>
      </c>
      <c r="C47">
        <v>59879</v>
      </c>
      <c r="D47">
        <f t="shared" si="15"/>
        <v>0.69568630070642468</v>
      </c>
      <c r="E47">
        <f>AVERAGE(D47,D50,D53)</f>
        <v>0.76028892333472309</v>
      </c>
      <c r="F47">
        <f t="shared" ref="F47:F48" si="17">E47/E$46</f>
        <v>7.4335416507950818</v>
      </c>
      <c r="I47" t="s">
        <v>8</v>
      </c>
      <c r="J47">
        <v>30303</v>
      </c>
      <c r="K47">
        <v>136936</v>
      </c>
      <c r="L47">
        <f t="shared" si="16"/>
        <v>0.22129315884792897</v>
      </c>
      <c r="M47">
        <f>AVERAGE(L47,L50,L53)</f>
        <v>0.24294915512997295</v>
      </c>
      <c r="N47">
        <f t="shared" ref="N47:N48" si="18">M47/M$46</f>
        <v>3.1591651558479632</v>
      </c>
    </row>
    <row r="48" spans="1:14" x14ac:dyDescent="0.2">
      <c r="A48" t="s">
        <v>7</v>
      </c>
      <c r="B48">
        <v>102591</v>
      </c>
      <c r="C48">
        <v>141543</v>
      </c>
      <c r="D48">
        <f t="shared" si="15"/>
        <v>0.72480447637820311</v>
      </c>
      <c r="E48">
        <f>AVERAGE(D48,D51,D54)</f>
        <v>0.77229284784518415</v>
      </c>
      <c r="F48">
        <f t="shared" si="17"/>
        <v>7.5509071286848961</v>
      </c>
      <c r="I48" t="s">
        <v>9</v>
      </c>
      <c r="J48">
        <v>28271</v>
      </c>
      <c r="K48">
        <v>112258</v>
      </c>
      <c r="L48">
        <f t="shared" si="16"/>
        <v>0.25183951255144399</v>
      </c>
      <c r="M48">
        <f>AVERAGE(L48,L51,L54)</f>
        <v>0.2338789271343745</v>
      </c>
      <c r="N48">
        <f t="shared" si="18"/>
        <v>3.0412213489474542</v>
      </c>
    </row>
    <row r="49" spans="1:14" x14ac:dyDescent="0.2">
      <c r="A49" t="s">
        <v>5</v>
      </c>
      <c r="B49">
        <v>4243</v>
      </c>
      <c r="C49">
        <v>44882</v>
      </c>
      <c r="D49">
        <f t="shared" si="15"/>
        <v>9.4536785348246513E-2</v>
      </c>
      <c r="I49" t="s">
        <v>5</v>
      </c>
      <c r="J49">
        <v>8314</v>
      </c>
      <c r="K49">
        <v>120635</v>
      </c>
      <c r="L49">
        <f t="shared" si="16"/>
        <v>6.891863886931654E-2</v>
      </c>
    </row>
    <row r="50" spans="1:14" x14ac:dyDescent="0.2">
      <c r="A50" t="s">
        <v>6</v>
      </c>
      <c r="B50">
        <v>42639</v>
      </c>
      <c r="C50">
        <v>54766</v>
      </c>
      <c r="D50">
        <f t="shared" si="15"/>
        <v>0.77856699412043973</v>
      </c>
      <c r="I50" t="s">
        <v>8</v>
      </c>
      <c r="J50">
        <v>28602</v>
      </c>
      <c r="K50">
        <v>107796</v>
      </c>
      <c r="L50">
        <f t="shared" si="16"/>
        <v>0.26533452076143826</v>
      </c>
    </row>
    <row r="51" spans="1:14" x14ac:dyDescent="0.2">
      <c r="A51" t="s">
        <v>7</v>
      </c>
      <c r="B51">
        <v>51801</v>
      </c>
      <c r="C51">
        <v>68936</v>
      </c>
      <c r="D51">
        <f t="shared" si="15"/>
        <v>0.75143611465707327</v>
      </c>
      <c r="I51" t="s">
        <v>9</v>
      </c>
      <c r="J51">
        <v>21301</v>
      </c>
      <c r="K51">
        <v>120810</v>
      </c>
      <c r="L51">
        <f t="shared" si="16"/>
        <v>0.17631818558066384</v>
      </c>
    </row>
    <row r="52" spans="1:14" x14ac:dyDescent="0.2">
      <c r="A52" t="s">
        <v>5</v>
      </c>
      <c r="B52">
        <v>3785</v>
      </c>
      <c r="C52">
        <v>55281</v>
      </c>
      <c r="D52">
        <f t="shared" si="15"/>
        <v>6.8468370687939803E-2</v>
      </c>
      <c r="I52" t="s">
        <v>5</v>
      </c>
      <c r="J52">
        <v>7897</v>
      </c>
      <c r="K52">
        <v>97271</v>
      </c>
      <c r="L52">
        <f t="shared" si="16"/>
        <v>8.1185553762169613E-2</v>
      </c>
    </row>
    <row r="53" spans="1:14" x14ac:dyDescent="0.2">
      <c r="A53" t="s">
        <v>6</v>
      </c>
      <c r="B53">
        <v>45493</v>
      </c>
      <c r="C53">
        <v>56400</v>
      </c>
      <c r="D53">
        <f t="shared" si="15"/>
        <v>0.80661347517730497</v>
      </c>
      <c r="I53" t="s">
        <v>8</v>
      </c>
      <c r="J53">
        <v>28720</v>
      </c>
      <c r="K53">
        <v>118570</v>
      </c>
      <c r="L53">
        <f t="shared" si="16"/>
        <v>0.24221978578055156</v>
      </c>
    </row>
    <row r="54" spans="1:14" x14ac:dyDescent="0.2">
      <c r="A54" t="s">
        <v>7</v>
      </c>
      <c r="B54">
        <v>53341</v>
      </c>
      <c r="C54">
        <v>63453</v>
      </c>
      <c r="D54">
        <f t="shared" si="15"/>
        <v>0.84063795250027584</v>
      </c>
      <c r="I54" t="s">
        <v>9</v>
      </c>
      <c r="J54">
        <v>31085</v>
      </c>
      <c r="K54">
        <v>113665</v>
      </c>
      <c r="L54">
        <f t="shared" si="16"/>
        <v>0.27347908327101572</v>
      </c>
    </row>
    <row r="56" spans="1:14" x14ac:dyDescent="0.2">
      <c r="A56" t="s">
        <v>19</v>
      </c>
      <c r="B56" t="s">
        <v>0</v>
      </c>
      <c r="C56" t="s">
        <v>1</v>
      </c>
      <c r="D56" t="s">
        <v>2</v>
      </c>
      <c r="E56" t="s">
        <v>3</v>
      </c>
      <c r="F56" t="s">
        <v>4</v>
      </c>
      <c r="I56" t="s">
        <v>19</v>
      </c>
      <c r="J56" t="s">
        <v>0</v>
      </c>
      <c r="K56" t="s">
        <v>1</v>
      </c>
      <c r="L56" t="s">
        <v>2</v>
      </c>
      <c r="M56" t="s">
        <v>3</v>
      </c>
      <c r="N56" t="s">
        <v>4</v>
      </c>
    </row>
    <row r="57" spans="1:14" x14ac:dyDescent="0.2">
      <c r="A57" t="s">
        <v>5</v>
      </c>
      <c r="B57">
        <v>50185</v>
      </c>
      <c r="C57">
        <v>1422641</v>
      </c>
      <c r="D57">
        <f>B57/C57</f>
        <v>3.5275941013931132E-2</v>
      </c>
      <c r="E57">
        <f>AVERAGE(D57,D60,D63)</f>
        <v>3.5570723239219774E-2</v>
      </c>
      <c r="F57">
        <f>E57/E$57</f>
        <v>1</v>
      </c>
      <c r="I57" t="s">
        <v>5</v>
      </c>
      <c r="J57">
        <v>1048</v>
      </c>
      <c r="K57">
        <v>22195</v>
      </c>
      <c r="L57">
        <f>J57/K57</f>
        <v>4.7217841856273937E-2</v>
      </c>
      <c r="M57">
        <f>AVERAGE(L57,L60,L63)</f>
        <v>5.4871090530099725E-2</v>
      </c>
      <c r="N57">
        <f>M57/M$57</f>
        <v>1</v>
      </c>
    </row>
    <row r="58" spans="1:14" x14ac:dyDescent="0.2">
      <c r="A58" t="s">
        <v>6</v>
      </c>
      <c r="B58">
        <v>223039</v>
      </c>
      <c r="C58">
        <v>1726613</v>
      </c>
      <c r="D58">
        <f t="shared" ref="D58:D65" si="19">B58/C58</f>
        <v>0.12917718098960218</v>
      </c>
      <c r="E58">
        <f>AVERAGE(D58,D61,D64)</f>
        <v>0.15198076301814487</v>
      </c>
      <c r="F58">
        <f t="shared" ref="F58:F59" si="20">E58/E$57</f>
        <v>4.2726362912568794</v>
      </c>
      <c r="I58" t="s">
        <v>8</v>
      </c>
      <c r="J58">
        <v>27274</v>
      </c>
      <c r="K58">
        <v>35475</v>
      </c>
      <c r="L58">
        <f t="shared" ref="L58:L65" si="21">J58/K58</f>
        <v>0.76882311486962651</v>
      </c>
      <c r="M58">
        <f>AVERAGE(L58,L61,L64)</f>
        <v>0.53471674964569649</v>
      </c>
      <c r="N58">
        <f t="shared" ref="N58:N59" si="22">M58/M$57</f>
        <v>9.7449630484813454</v>
      </c>
    </row>
    <row r="59" spans="1:14" x14ac:dyDescent="0.2">
      <c r="A59" t="s">
        <v>7</v>
      </c>
      <c r="B59">
        <v>386232</v>
      </c>
      <c r="C59">
        <v>1445714</v>
      </c>
      <c r="D59">
        <f t="shared" si="19"/>
        <v>0.26715657453687242</v>
      </c>
      <c r="E59">
        <f>AVERAGE(D59,D62,D65)</f>
        <v>0.28216185897126927</v>
      </c>
      <c r="F59">
        <f t="shared" si="20"/>
        <v>7.9324183844584191</v>
      </c>
      <c r="I59" t="s">
        <v>9</v>
      </c>
      <c r="J59">
        <v>22605</v>
      </c>
      <c r="K59">
        <v>42844</v>
      </c>
      <c r="L59">
        <f t="shared" si="21"/>
        <v>0.52761180095229199</v>
      </c>
      <c r="M59">
        <f>AVERAGE(L59,L62,L65)</f>
        <v>0.64728628341789263</v>
      </c>
      <c r="N59">
        <f t="shared" si="22"/>
        <v>11.796490231278009</v>
      </c>
    </row>
    <row r="60" spans="1:14" x14ac:dyDescent="0.2">
      <c r="A60" t="s">
        <v>5</v>
      </c>
      <c r="B60">
        <v>50781</v>
      </c>
      <c r="C60">
        <v>1385650</v>
      </c>
      <c r="D60">
        <f t="shared" si="19"/>
        <v>3.664778262909104E-2</v>
      </c>
      <c r="I60" t="s">
        <v>5</v>
      </c>
      <c r="J60">
        <v>2212</v>
      </c>
      <c r="K60">
        <v>32830</v>
      </c>
      <c r="L60">
        <f t="shared" si="21"/>
        <v>6.7377398720682297E-2</v>
      </c>
    </row>
    <row r="61" spans="1:14" x14ac:dyDescent="0.2">
      <c r="A61" t="s">
        <v>6</v>
      </c>
      <c r="B61">
        <v>225193</v>
      </c>
      <c r="C61">
        <v>1342391</v>
      </c>
      <c r="D61">
        <f t="shared" si="19"/>
        <v>0.16775514734529656</v>
      </c>
      <c r="I61" t="s">
        <v>8</v>
      </c>
      <c r="J61">
        <v>12633</v>
      </c>
      <c r="K61">
        <v>33823</v>
      </c>
      <c r="L61">
        <f t="shared" si="21"/>
        <v>0.37350323744197733</v>
      </c>
    </row>
    <row r="62" spans="1:14" x14ac:dyDescent="0.2">
      <c r="A62" t="s">
        <v>7</v>
      </c>
      <c r="B62">
        <v>421392</v>
      </c>
      <c r="C62">
        <v>1518867</v>
      </c>
      <c r="D62">
        <f t="shared" si="19"/>
        <v>0.27743838005565991</v>
      </c>
      <c r="I62" t="s">
        <v>9</v>
      </c>
      <c r="J62">
        <v>27926</v>
      </c>
      <c r="K62">
        <v>37921</v>
      </c>
      <c r="L62">
        <f t="shared" si="21"/>
        <v>0.73642572716964216</v>
      </c>
    </row>
    <row r="63" spans="1:14" x14ac:dyDescent="0.2">
      <c r="A63" t="s">
        <v>5</v>
      </c>
      <c r="B63">
        <v>53170</v>
      </c>
      <c r="C63">
        <v>1528381</v>
      </c>
      <c r="D63">
        <f t="shared" si="19"/>
        <v>3.4788446074637151E-2</v>
      </c>
      <c r="I63" t="s">
        <v>5</v>
      </c>
      <c r="J63">
        <v>1387</v>
      </c>
      <c r="K63">
        <v>27730</v>
      </c>
      <c r="L63">
        <f t="shared" si="21"/>
        <v>5.0018031013342949E-2</v>
      </c>
    </row>
    <row r="64" spans="1:14" x14ac:dyDescent="0.2">
      <c r="A64" t="s">
        <v>6</v>
      </c>
      <c r="B64">
        <v>233533</v>
      </c>
      <c r="C64">
        <v>1468669</v>
      </c>
      <c r="D64">
        <f t="shared" si="19"/>
        <v>0.15900996071953585</v>
      </c>
      <c r="I64" t="s">
        <v>8</v>
      </c>
      <c r="J64">
        <v>21158</v>
      </c>
      <c r="K64">
        <v>45814</v>
      </c>
      <c r="L64">
        <f t="shared" si="21"/>
        <v>0.46182389662548567</v>
      </c>
    </row>
    <row r="65" spans="1:14" x14ac:dyDescent="0.2">
      <c r="A65" t="s">
        <v>7</v>
      </c>
      <c r="B65">
        <v>440232</v>
      </c>
      <c r="C65">
        <v>1458250</v>
      </c>
      <c r="D65">
        <f t="shared" si="19"/>
        <v>0.3018906223212755</v>
      </c>
      <c r="I65" t="s">
        <v>9</v>
      </c>
      <c r="J65">
        <v>28884</v>
      </c>
      <c r="K65">
        <v>42613</v>
      </c>
      <c r="L65">
        <f t="shared" si="21"/>
        <v>0.67782132213174384</v>
      </c>
    </row>
    <row r="67" spans="1:14" x14ac:dyDescent="0.2">
      <c r="I67" t="s">
        <v>20</v>
      </c>
      <c r="J67" t="s">
        <v>0</v>
      </c>
      <c r="K67" t="s">
        <v>1</v>
      </c>
      <c r="L67" t="s">
        <v>2</v>
      </c>
      <c r="M67" t="s">
        <v>3</v>
      </c>
      <c r="N67" t="s">
        <v>4</v>
      </c>
    </row>
    <row r="68" spans="1:14" x14ac:dyDescent="0.2">
      <c r="I68" t="s">
        <v>5</v>
      </c>
      <c r="J68">
        <v>6010</v>
      </c>
      <c r="K68">
        <v>166041</v>
      </c>
      <c r="L68">
        <f>J68/K68</f>
        <v>3.619587933100861E-2</v>
      </c>
      <c r="M68">
        <f>AVERAGE(L68,L71,L74)</f>
        <v>4.5887305091113183E-2</v>
      </c>
      <c r="N68">
        <f>M68/M$68</f>
        <v>1</v>
      </c>
    </row>
    <row r="69" spans="1:14" x14ac:dyDescent="0.2">
      <c r="I69" t="s">
        <v>8</v>
      </c>
      <c r="J69">
        <v>36514</v>
      </c>
      <c r="K69">
        <v>115108</v>
      </c>
      <c r="L69">
        <f t="shared" ref="L69:L76" si="23">J69/K69</f>
        <v>0.31721513708864718</v>
      </c>
      <c r="M69">
        <f>AVERAGE(L69,L72,L75)</f>
        <v>0.27944398992514835</v>
      </c>
      <c r="N69">
        <f t="shared" ref="N69:N70" si="24">M69/M$68</f>
        <v>6.0897886544064495</v>
      </c>
    </row>
    <row r="70" spans="1:14" x14ac:dyDescent="0.2">
      <c r="I70" t="s">
        <v>9</v>
      </c>
      <c r="J70">
        <v>48982</v>
      </c>
      <c r="K70">
        <v>150992</v>
      </c>
      <c r="L70">
        <f t="shared" si="23"/>
        <v>0.32440129278372365</v>
      </c>
      <c r="M70">
        <f>AVERAGE(L70,L73,L76)</f>
        <v>0.30956376254779211</v>
      </c>
      <c r="N70">
        <f t="shared" si="24"/>
        <v>6.7461743925281006</v>
      </c>
    </row>
    <row r="71" spans="1:14" x14ac:dyDescent="0.2">
      <c r="I71" t="s">
        <v>5</v>
      </c>
      <c r="J71">
        <v>7341</v>
      </c>
      <c r="K71">
        <v>175201</v>
      </c>
      <c r="L71">
        <f t="shared" si="23"/>
        <v>4.1900445773711339E-2</v>
      </c>
    </row>
    <row r="72" spans="1:14" x14ac:dyDescent="0.2">
      <c r="I72" t="s">
        <v>8</v>
      </c>
      <c r="J72">
        <v>40175</v>
      </c>
      <c r="K72">
        <v>172945</v>
      </c>
      <c r="L72">
        <f t="shared" si="23"/>
        <v>0.23229928590014165</v>
      </c>
    </row>
    <row r="73" spans="1:14" x14ac:dyDescent="0.2">
      <c r="I73" t="s">
        <v>9</v>
      </c>
      <c r="J73">
        <v>44064</v>
      </c>
      <c r="K73">
        <v>145257</v>
      </c>
      <c r="L73">
        <f t="shared" si="23"/>
        <v>0.3033519899213119</v>
      </c>
    </row>
    <row r="74" spans="1:14" x14ac:dyDescent="0.2">
      <c r="I74" t="s">
        <v>5</v>
      </c>
      <c r="J74">
        <v>10421</v>
      </c>
      <c r="K74">
        <v>174950</v>
      </c>
      <c r="L74">
        <f t="shared" si="23"/>
        <v>5.9565590168619606E-2</v>
      </c>
    </row>
    <row r="75" spans="1:14" x14ac:dyDescent="0.2">
      <c r="I75" t="s">
        <v>8</v>
      </c>
      <c r="J75">
        <v>34276</v>
      </c>
      <c r="K75">
        <v>118677</v>
      </c>
      <c r="L75">
        <f t="shared" si="23"/>
        <v>0.28881754678665622</v>
      </c>
    </row>
    <row r="76" spans="1:14" x14ac:dyDescent="0.2">
      <c r="I76" t="s">
        <v>9</v>
      </c>
      <c r="J76">
        <v>43023</v>
      </c>
      <c r="K76">
        <v>142963</v>
      </c>
      <c r="L76">
        <f t="shared" si="23"/>
        <v>0.30093800493834066</v>
      </c>
    </row>
    <row r="78" spans="1:14" x14ac:dyDescent="0.2">
      <c r="I78" t="s">
        <v>21</v>
      </c>
      <c r="J78" t="s">
        <v>0</v>
      </c>
      <c r="K78" t="s">
        <v>1</v>
      </c>
      <c r="L78" t="s">
        <v>2</v>
      </c>
      <c r="M78" t="s">
        <v>3</v>
      </c>
      <c r="N78" t="s">
        <v>4</v>
      </c>
    </row>
    <row r="79" spans="1:14" x14ac:dyDescent="0.2">
      <c r="I79" t="s">
        <v>5</v>
      </c>
      <c r="J79">
        <v>124090</v>
      </c>
      <c r="K79">
        <v>4398011</v>
      </c>
      <c r="L79">
        <f t="shared" ref="L79:L87" si="25">J79/K79</f>
        <v>2.8215027202069299E-2</v>
      </c>
      <c r="M79">
        <f>AVERAGE(L79,L82,L85)</f>
        <v>2.9203004826100484E-2</v>
      </c>
      <c r="N79">
        <f>M79/M$79</f>
        <v>1</v>
      </c>
    </row>
    <row r="80" spans="1:14" x14ac:dyDescent="0.2">
      <c r="I80" t="s">
        <v>8</v>
      </c>
      <c r="J80">
        <v>1410253</v>
      </c>
      <c r="K80">
        <v>4611705</v>
      </c>
      <c r="L80">
        <f t="shared" si="25"/>
        <v>0.30579861461216623</v>
      </c>
      <c r="M80">
        <f>AVERAGE(L80,L83,L86)</f>
        <v>0.33458811438447905</v>
      </c>
      <c r="N80">
        <f t="shared" ref="N80:N81" si="26">M80/M$79</f>
        <v>11.457318052607981</v>
      </c>
    </row>
    <row r="81" spans="9:14" x14ac:dyDescent="0.2">
      <c r="I81" t="s">
        <v>9</v>
      </c>
      <c r="J81">
        <v>1776686</v>
      </c>
      <c r="K81">
        <v>4338554</v>
      </c>
      <c r="L81">
        <f t="shared" si="25"/>
        <v>0.40951109517134049</v>
      </c>
      <c r="M81">
        <f>AVERAGE(L81,L84,L87)</f>
        <v>0.38194074740853118</v>
      </c>
      <c r="N81">
        <f t="shared" si="26"/>
        <v>13.078816706805723</v>
      </c>
    </row>
    <row r="82" spans="9:14" x14ac:dyDescent="0.2">
      <c r="I82" t="s">
        <v>5</v>
      </c>
      <c r="J82">
        <v>137439</v>
      </c>
      <c r="K82">
        <v>4477929</v>
      </c>
      <c r="L82">
        <f t="shared" si="25"/>
        <v>3.0692536661478999E-2</v>
      </c>
    </row>
    <row r="83" spans="9:14" x14ac:dyDescent="0.2">
      <c r="I83" t="s">
        <v>8</v>
      </c>
      <c r="J83">
        <v>1692436</v>
      </c>
      <c r="K83">
        <v>4548402</v>
      </c>
      <c r="L83">
        <f t="shared" si="25"/>
        <v>0.37209463895231776</v>
      </c>
    </row>
    <row r="84" spans="9:14" x14ac:dyDescent="0.2">
      <c r="I84" t="s">
        <v>9</v>
      </c>
      <c r="J84">
        <v>1710393</v>
      </c>
      <c r="K84">
        <v>4541132</v>
      </c>
      <c r="L84">
        <f t="shared" si="25"/>
        <v>0.37664463398113068</v>
      </c>
    </row>
    <row r="85" spans="9:14" x14ac:dyDescent="0.2">
      <c r="I85" t="s">
        <v>5</v>
      </c>
      <c r="J85">
        <v>130560</v>
      </c>
      <c r="K85">
        <v>4548899</v>
      </c>
      <c r="L85">
        <f t="shared" si="25"/>
        <v>2.8701450614753151E-2</v>
      </c>
    </row>
    <row r="86" spans="9:14" x14ac:dyDescent="0.2">
      <c r="I86" t="s">
        <v>8</v>
      </c>
      <c r="J86">
        <v>1480943</v>
      </c>
      <c r="K86">
        <v>4544567</v>
      </c>
      <c r="L86">
        <f t="shared" si="25"/>
        <v>0.32587108958895317</v>
      </c>
    </row>
    <row r="87" spans="9:14" x14ac:dyDescent="0.2">
      <c r="I87" t="s">
        <v>9</v>
      </c>
      <c r="J87">
        <v>1618099</v>
      </c>
      <c r="K87">
        <v>4498887</v>
      </c>
      <c r="L87">
        <f t="shared" si="25"/>
        <v>0.35966651307312231</v>
      </c>
    </row>
    <row r="89" spans="9:14" x14ac:dyDescent="0.2">
      <c r="I89" t="s">
        <v>22</v>
      </c>
      <c r="J89" t="s">
        <v>0</v>
      </c>
      <c r="K89" t="s">
        <v>1</v>
      </c>
      <c r="L89" t="s">
        <v>2</v>
      </c>
      <c r="M89" t="s">
        <v>3</v>
      </c>
      <c r="N89" t="s">
        <v>4</v>
      </c>
    </row>
    <row r="90" spans="9:14" x14ac:dyDescent="0.2">
      <c r="I90" t="s">
        <v>5</v>
      </c>
      <c r="J90">
        <v>2522</v>
      </c>
      <c r="K90">
        <v>51530</v>
      </c>
      <c r="L90">
        <f>J90/K90</f>
        <v>4.8942363671647587E-2</v>
      </c>
      <c r="M90">
        <f>AVERAGE(L90,L93,L96)</f>
        <v>5.2145934770644699E-2</v>
      </c>
      <c r="N90">
        <f>M90/M$90</f>
        <v>1</v>
      </c>
    </row>
    <row r="91" spans="9:14" x14ac:dyDescent="0.2">
      <c r="I91" t="s">
        <v>8</v>
      </c>
      <c r="J91">
        <v>138479</v>
      </c>
      <c r="K91">
        <v>174561</v>
      </c>
      <c r="L91">
        <f t="shared" ref="L91:L98" si="27">J91/K91</f>
        <v>0.7932986176751966</v>
      </c>
      <c r="M91">
        <f>AVERAGE(L91,L94,L97)</f>
        <v>0.72197189010648277</v>
      </c>
      <c r="N91">
        <f t="shared" ref="N91:N92" si="28">M91/M$90</f>
        <v>13.845219062271243</v>
      </c>
    </row>
    <row r="92" spans="9:14" x14ac:dyDescent="0.2">
      <c r="I92" t="s">
        <v>9</v>
      </c>
      <c r="J92">
        <v>136904</v>
      </c>
      <c r="K92">
        <v>129440</v>
      </c>
      <c r="L92">
        <f t="shared" si="27"/>
        <v>1.0576637824474659</v>
      </c>
      <c r="M92">
        <f>AVERAGE(L92,L95,L98)</f>
        <v>0.9920522278785433</v>
      </c>
      <c r="N92">
        <f t="shared" si="28"/>
        <v>19.024536279614537</v>
      </c>
    </row>
    <row r="93" spans="9:14" x14ac:dyDescent="0.2">
      <c r="I93" t="s">
        <v>5</v>
      </c>
      <c r="J93">
        <v>3461</v>
      </c>
      <c r="K93">
        <v>72988</v>
      </c>
      <c r="L93">
        <f t="shared" si="27"/>
        <v>4.7418753767742641E-2</v>
      </c>
    </row>
    <row r="94" spans="9:14" x14ac:dyDescent="0.2">
      <c r="I94" t="s">
        <v>8</v>
      </c>
      <c r="J94">
        <v>126504</v>
      </c>
      <c r="K94">
        <v>198434</v>
      </c>
      <c r="L94">
        <f t="shared" si="27"/>
        <v>0.63751171674209062</v>
      </c>
    </row>
    <row r="95" spans="9:14" x14ac:dyDescent="0.2">
      <c r="I95" t="s">
        <v>9</v>
      </c>
      <c r="J95">
        <v>159956</v>
      </c>
      <c r="K95">
        <v>170645</v>
      </c>
      <c r="L95">
        <f t="shared" si="27"/>
        <v>0.93736118843212513</v>
      </c>
    </row>
    <row r="96" spans="9:14" x14ac:dyDescent="0.2">
      <c r="I96" t="s">
        <v>5</v>
      </c>
      <c r="J96">
        <v>3776</v>
      </c>
      <c r="K96">
        <v>62853</v>
      </c>
      <c r="L96">
        <f t="shared" si="27"/>
        <v>6.0076686872543875E-2</v>
      </c>
    </row>
    <row r="97" spans="9:14" x14ac:dyDescent="0.2">
      <c r="I97" t="s">
        <v>8</v>
      </c>
      <c r="J97">
        <v>140411</v>
      </c>
      <c r="K97">
        <v>191008</v>
      </c>
      <c r="L97">
        <f t="shared" si="27"/>
        <v>0.73510533590216121</v>
      </c>
    </row>
    <row r="98" spans="9:14" x14ac:dyDescent="0.2">
      <c r="I98" t="s">
        <v>9</v>
      </c>
      <c r="J98">
        <v>204148</v>
      </c>
      <c r="K98">
        <v>208074</v>
      </c>
      <c r="L98">
        <f t="shared" si="27"/>
        <v>0.98113171275603872</v>
      </c>
    </row>
    <row r="100" spans="9:14" x14ac:dyDescent="0.2">
      <c r="I100" t="s">
        <v>23</v>
      </c>
      <c r="J100" t="s">
        <v>0</v>
      </c>
      <c r="K100" t="s">
        <v>1</v>
      </c>
      <c r="L100" t="s">
        <v>2</v>
      </c>
      <c r="M100" t="s">
        <v>3</v>
      </c>
      <c r="N100" t="s">
        <v>4</v>
      </c>
    </row>
    <row r="101" spans="9:14" x14ac:dyDescent="0.2">
      <c r="I101" t="s">
        <v>5</v>
      </c>
      <c r="J101">
        <v>90329</v>
      </c>
      <c r="K101">
        <v>2585754</v>
      </c>
      <c r="L101">
        <f>J101/K101</f>
        <v>3.4933330858233226E-2</v>
      </c>
      <c r="M101">
        <f>AVERAGE(L101,L104,L107)</f>
        <v>3.2634726951137082E-2</v>
      </c>
      <c r="N101">
        <f>M101/M$101</f>
        <v>1</v>
      </c>
    </row>
    <row r="102" spans="9:14" x14ac:dyDescent="0.2">
      <c r="I102" t="s">
        <v>8</v>
      </c>
      <c r="J102">
        <v>1283727</v>
      </c>
      <c r="K102">
        <v>2397674</v>
      </c>
      <c r="L102">
        <f t="shared" ref="L102:L109" si="29">J102/K102</f>
        <v>0.53540514682146112</v>
      </c>
      <c r="M102">
        <f>AVERAGE(L102,L105,L108)</f>
        <v>0.52048727403713635</v>
      </c>
      <c r="N102">
        <f t="shared" ref="N102:N103" si="30">M102/M$101</f>
        <v>15.948877856905163</v>
      </c>
    </row>
    <row r="103" spans="9:14" x14ac:dyDescent="0.2">
      <c r="I103" t="s">
        <v>9</v>
      </c>
      <c r="J103">
        <v>1379343</v>
      </c>
      <c r="K103">
        <v>2390434</v>
      </c>
      <c r="L103">
        <f t="shared" si="29"/>
        <v>0.57702618018318008</v>
      </c>
      <c r="M103">
        <f>AVERAGE(L103,L106,L109)</f>
        <v>0.55530784459371629</v>
      </c>
      <c r="N103">
        <f t="shared" si="30"/>
        <v>17.015856925206108</v>
      </c>
    </row>
    <row r="104" spans="9:14" x14ac:dyDescent="0.2">
      <c r="I104" t="s">
        <v>5</v>
      </c>
      <c r="J104">
        <v>80402</v>
      </c>
      <c r="K104">
        <v>2474215</v>
      </c>
      <c r="L104">
        <f t="shared" si="29"/>
        <v>3.2495963366158558E-2</v>
      </c>
    </row>
    <row r="105" spans="9:14" x14ac:dyDescent="0.2">
      <c r="I105" t="s">
        <v>8</v>
      </c>
      <c r="J105">
        <v>1319444</v>
      </c>
      <c r="K105">
        <v>2461564</v>
      </c>
      <c r="L105">
        <f t="shared" si="29"/>
        <v>0.53601856380740054</v>
      </c>
    </row>
    <row r="106" spans="9:14" x14ac:dyDescent="0.2">
      <c r="I106" t="s">
        <v>9</v>
      </c>
      <c r="J106">
        <v>1488616</v>
      </c>
      <c r="K106">
        <v>2611603</v>
      </c>
      <c r="L106">
        <f t="shared" si="29"/>
        <v>0.5700008768560918</v>
      </c>
    </row>
    <row r="107" spans="9:14" x14ac:dyDescent="0.2">
      <c r="I107" t="s">
        <v>5</v>
      </c>
      <c r="J107">
        <v>73102</v>
      </c>
      <c r="K107">
        <v>2398762</v>
      </c>
      <c r="L107">
        <f t="shared" si="29"/>
        <v>3.0474886629019468E-2</v>
      </c>
    </row>
    <row r="108" spans="9:14" x14ac:dyDescent="0.2">
      <c r="I108" t="s">
        <v>8</v>
      </c>
      <c r="J108">
        <v>1289402</v>
      </c>
      <c r="K108">
        <v>2631228</v>
      </c>
      <c r="L108">
        <f t="shared" si="29"/>
        <v>0.49003811148254733</v>
      </c>
    </row>
    <row r="109" spans="9:14" x14ac:dyDescent="0.2">
      <c r="I109" t="s">
        <v>9</v>
      </c>
      <c r="J109">
        <v>1473776</v>
      </c>
      <c r="K109">
        <v>2840212</v>
      </c>
      <c r="L109">
        <f t="shared" si="29"/>
        <v>0.518896476741877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3065-B962-4E4E-BA30-B928FB386454}">
  <dimension ref="A1:N127"/>
  <sheetViews>
    <sheetView topLeftCell="A59" zoomScale="80" zoomScaleNormal="80" workbookViewId="0">
      <selection activeCell="R7" sqref="R7"/>
    </sheetView>
  </sheetViews>
  <sheetFormatPr baseColWidth="10" defaultColWidth="8.83203125" defaultRowHeight="15" x14ac:dyDescent="0.2"/>
  <sheetData>
    <row r="1" spans="1:14" x14ac:dyDescent="0.2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I1" t="s">
        <v>14</v>
      </c>
      <c r="J1" t="s">
        <v>0</v>
      </c>
      <c r="K1" t="s">
        <v>1</v>
      </c>
      <c r="L1" t="s">
        <v>2</v>
      </c>
      <c r="M1" t="s">
        <v>3</v>
      </c>
      <c r="N1" t="s">
        <v>4</v>
      </c>
    </row>
    <row r="2" spans="1:14" x14ac:dyDescent="0.2">
      <c r="A2" s="1" t="s">
        <v>12</v>
      </c>
      <c r="B2">
        <v>3059</v>
      </c>
      <c r="C2">
        <v>55497</v>
      </c>
      <c r="D2">
        <f>B2/C2</f>
        <v>5.5120096581797215E-2</v>
      </c>
      <c r="E2">
        <f>AVERAGE(D2,D4,D6)</f>
        <v>5.8144315141947372E-2</v>
      </c>
      <c r="F2">
        <f>E2/E$2</f>
        <v>1</v>
      </c>
      <c r="I2" t="s">
        <v>10</v>
      </c>
      <c r="J2">
        <v>24946</v>
      </c>
      <c r="K2">
        <v>678585</v>
      </c>
      <c r="L2">
        <f>J2/K2</f>
        <v>3.6761791079967875E-2</v>
      </c>
      <c r="M2">
        <f>AVERAGE(L2,L4,L6)</f>
        <v>3.8579470219358286E-2</v>
      </c>
      <c r="N2">
        <f>M2/M$2</f>
        <v>1</v>
      </c>
    </row>
    <row r="3" spans="1:14" x14ac:dyDescent="0.2">
      <c r="A3" s="1" t="s">
        <v>11</v>
      </c>
      <c r="B3">
        <v>115546</v>
      </c>
      <c r="C3">
        <v>103909</v>
      </c>
      <c r="D3">
        <f t="shared" ref="D3:D7" si="0">B3/C3</f>
        <v>1.1119922239652003</v>
      </c>
      <c r="E3">
        <f>AVERAGE(D3,D5,D7)</f>
        <v>1.057540898780873</v>
      </c>
      <c r="F3">
        <f>E3/E$2</f>
        <v>18.188208016537896</v>
      </c>
      <c r="I3" s="1" t="s">
        <v>13</v>
      </c>
      <c r="J3">
        <v>291561</v>
      </c>
      <c r="K3">
        <v>840962</v>
      </c>
      <c r="L3">
        <f t="shared" ref="L3:L7" si="1">J3/K3</f>
        <v>0.34669937523930927</v>
      </c>
      <c r="M3">
        <f>AVERAGE(L3,L5,L7)</f>
        <v>0.36278841936009648</v>
      </c>
      <c r="N3">
        <f>M3/M$2</f>
        <v>9.4036651435938499</v>
      </c>
    </row>
    <row r="4" spans="1:14" x14ac:dyDescent="0.2">
      <c r="A4" s="1" t="s">
        <v>12</v>
      </c>
      <c r="B4">
        <v>3121</v>
      </c>
      <c r="C4">
        <v>45714</v>
      </c>
      <c r="D4">
        <f t="shared" si="0"/>
        <v>6.827230170188564E-2</v>
      </c>
      <c r="I4" t="s">
        <v>10</v>
      </c>
      <c r="J4">
        <v>29116</v>
      </c>
      <c r="K4">
        <v>764076</v>
      </c>
      <c r="L4">
        <f t="shared" si="1"/>
        <v>3.8106156979148674E-2</v>
      </c>
    </row>
    <row r="5" spans="1:14" x14ac:dyDescent="0.2">
      <c r="A5" s="1" t="s">
        <v>11</v>
      </c>
      <c r="B5">
        <v>87615</v>
      </c>
      <c r="C5">
        <v>81754</v>
      </c>
      <c r="D5">
        <f t="shared" si="0"/>
        <v>1.0716906818015022</v>
      </c>
      <c r="I5" s="1" t="s">
        <v>13</v>
      </c>
      <c r="J5">
        <v>310663</v>
      </c>
      <c r="K5">
        <v>861719</v>
      </c>
      <c r="L5">
        <f t="shared" si="1"/>
        <v>0.36051543484593007</v>
      </c>
    </row>
    <row r="6" spans="1:14" x14ac:dyDescent="0.2">
      <c r="A6" s="1" t="s">
        <v>12</v>
      </c>
      <c r="B6">
        <v>2612</v>
      </c>
      <c r="C6">
        <v>51175</v>
      </c>
      <c r="D6">
        <f t="shared" si="0"/>
        <v>5.1040547142159255E-2</v>
      </c>
      <c r="I6" t="s">
        <v>10</v>
      </c>
      <c r="J6">
        <v>28673</v>
      </c>
      <c r="K6">
        <v>701558</v>
      </c>
      <c r="L6">
        <f t="shared" si="1"/>
        <v>4.0870462598958317E-2</v>
      </c>
    </row>
    <row r="7" spans="1:14" x14ac:dyDescent="0.2">
      <c r="A7" s="1" t="s">
        <v>11</v>
      </c>
      <c r="B7">
        <v>75555</v>
      </c>
      <c r="C7">
        <v>76400</v>
      </c>
      <c r="D7">
        <f t="shared" si="0"/>
        <v>0.98893979057591619</v>
      </c>
      <c r="I7" s="1" t="s">
        <v>13</v>
      </c>
      <c r="J7">
        <v>324024</v>
      </c>
      <c r="K7">
        <v>850121</v>
      </c>
      <c r="L7">
        <f t="shared" si="1"/>
        <v>0.3811504479950501</v>
      </c>
    </row>
    <row r="8" spans="1:14" x14ac:dyDescent="0.2">
      <c r="I8" s="1"/>
    </row>
    <row r="9" spans="1:14" x14ac:dyDescent="0.2">
      <c r="A9" t="s">
        <v>15</v>
      </c>
      <c r="B9" t="s">
        <v>0</v>
      </c>
      <c r="C9" t="s">
        <v>1</v>
      </c>
      <c r="D9" t="s">
        <v>2</v>
      </c>
      <c r="E9" t="s">
        <v>3</v>
      </c>
      <c r="F9" t="s">
        <v>4</v>
      </c>
      <c r="I9" t="s">
        <v>15</v>
      </c>
      <c r="J9" t="s">
        <v>0</v>
      </c>
      <c r="K9" t="s">
        <v>1</v>
      </c>
      <c r="L9" t="s">
        <v>2</v>
      </c>
      <c r="M9" t="s">
        <v>3</v>
      </c>
      <c r="N9" t="s">
        <v>4</v>
      </c>
    </row>
    <row r="10" spans="1:14" x14ac:dyDescent="0.2">
      <c r="A10" s="1" t="s">
        <v>12</v>
      </c>
      <c r="B10">
        <v>2748</v>
      </c>
      <c r="C10">
        <v>59563</v>
      </c>
      <c r="D10">
        <f>B10/C10</f>
        <v>4.6136024041770897E-2</v>
      </c>
      <c r="E10">
        <f>AVERAGE(D10,D12,D14)</f>
        <v>6.228417943839093E-2</v>
      </c>
      <c r="F10">
        <f>E10/E$10</f>
        <v>1</v>
      </c>
      <c r="I10" t="s">
        <v>10</v>
      </c>
      <c r="J10">
        <v>32234</v>
      </c>
      <c r="K10">
        <v>1062535</v>
      </c>
      <c r="L10">
        <f>J10/K10</f>
        <v>3.0336883020324036E-2</v>
      </c>
      <c r="M10">
        <f>AVERAGE(L10,L12,L14)</f>
        <v>3.4300150211684761E-2</v>
      </c>
      <c r="N10">
        <f>M10/M$10</f>
        <v>1</v>
      </c>
    </row>
    <row r="11" spans="1:14" x14ac:dyDescent="0.2">
      <c r="A11" s="1" t="s">
        <v>11</v>
      </c>
      <c r="B11">
        <v>124882</v>
      </c>
      <c r="C11">
        <v>117253</v>
      </c>
      <c r="D11">
        <f t="shared" ref="D11:D15" si="2">B11/C11</f>
        <v>1.0650644333194033</v>
      </c>
      <c r="E11">
        <f>AVERAGE(D11,D13,D15)</f>
        <v>1.1192928272581517</v>
      </c>
      <c r="F11">
        <f>E11/E$10</f>
        <v>17.970740521119208</v>
      </c>
      <c r="I11" s="1" t="s">
        <v>13</v>
      </c>
      <c r="J11">
        <v>318574</v>
      </c>
      <c r="K11">
        <v>1007225</v>
      </c>
      <c r="L11">
        <f t="shared" ref="L11:L15" si="3">J11/K11</f>
        <v>0.31628881332373598</v>
      </c>
      <c r="M11">
        <f>AVERAGE(L11,L13,L15)</f>
        <v>0.32799298506781271</v>
      </c>
      <c r="N11">
        <f>M11/M$10</f>
        <v>9.5624358215223779</v>
      </c>
    </row>
    <row r="12" spans="1:14" x14ac:dyDescent="0.2">
      <c r="A12" s="1" t="s">
        <v>12</v>
      </c>
      <c r="B12">
        <v>3159</v>
      </c>
      <c r="C12">
        <v>47494</v>
      </c>
      <c r="D12">
        <f t="shared" si="2"/>
        <v>6.6513664883985343E-2</v>
      </c>
      <c r="I12" t="s">
        <v>10</v>
      </c>
      <c r="J12">
        <v>38907</v>
      </c>
      <c r="K12">
        <v>1069188</v>
      </c>
      <c r="L12">
        <f t="shared" si="3"/>
        <v>3.6389297298510648E-2</v>
      </c>
    </row>
    <row r="13" spans="1:14" x14ac:dyDescent="0.2">
      <c r="A13" s="1" t="s">
        <v>11</v>
      </c>
      <c r="B13">
        <v>110699</v>
      </c>
      <c r="C13">
        <v>95146</v>
      </c>
      <c r="D13">
        <f t="shared" si="2"/>
        <v>1.1634645702394215</v>
      </c>
      <c r="I13" s="1" t="s">
        <v>13</v>
      </c>
      <c r="J13">
        <v>319820</v>
      </c>
      <c r="K13">
        <v>944057</v>
      </c>
      <c r="L13">
        <f t="shared" si="3"/>
        <v>0.33877191737363316</v>
      </c>
    </row>
    <row r="14" spans="1:14" x14ac:dyDescent="0.2">
      <c r="A14" s="1" t="s">
        <v>12</v>
      </c>
      <c r="B14">
        <v>5250</v>
      </c>
      <c r="C14">
        <v>70752</v>
      </c>
      <c r="D14">
        <f t="shared" si="2"/>
        <v>7.4202849389416556E-2</v>
      </c>
      <c r="I14" t="s">
        <v>10</v>
      </c>
      <c r="J14">
        <v>38810</v>
      </c>
      <c r="K14">
        <v>1072862</v>
      </c>
      <c r="L14">
        <f t="shared" si="3"/>
        <v>3.6174270316219607E-2</v>
      </c>
    </row>
    <row r="15" spans="1:14" x14ac:dyDescent="0.2">
      <c r="A15" s="1" t="s">
        <v>11</v>
      </c>
      <c r="B15">
        <v>110709</v>
      </c>
      <c r="C15">
        <v>98029</v>
      </c>
      <c r="D15">
        <f t="shared" si="2"/>
        <v>1.1293494782156301</v>
      </c>
      <c r="I15" s="1" t="s">
        <v>13</v>
      </c>
      <c r="J15">
        <v>334125</v>
      </c>
      <c r="K15">
        <v>1015830</v>
      </c>
      <c r="L15">
        <f t="shared" si="3"/>
        <v>0.32891822450606895</v>
      </c>
    </row>
    <row r="17" spans="1:14" x14ac:dyDescent="0.2">
      <c r="A17" t="s">
        <v>16</v>
      </c>
      <c r="B17" t="s">
        <v>0</v>
      </c>
      <c r="C17" t="s">
        <v>1</v>
      </c>
      <c r="D17" t="s">
        <v>2</v>
      </c>
      <c r="E17" t="s">
        <v>3</v>
      </c>
      <c r="F17" t="s">
        <v>4</v>
      </c>
      <c r="I17" t="s">
        <v>16</v>
      </c>
      <c r="J17" t="s">
        <v>0</v>
      </c>
      <c r="K17" t="s">
        <v>1</v>
      </c>
      <c r="L17" t="s">
        <v>2</v>
      </c>
      <c r="M17" t="s">
        <v>3</v>
      </c>
      <c r="N17" t="s">
        <v>4</v>
      </c>
    </row>
    <row r="18" spans="1:14" x14ac:dyDescent="0.2">
      <c r="A18" s="1" t="s">
        <v>12</v>
      </c>
      <c r="B18">
        <v>6314</v>
      </c>
      <c r="C18">
        <v>134296</v>
      </c>
      <c r="D18">
        <f>B18/C18</f>
        <v>4.7015547745279086E-2</v>
      </c>
      <c r="E18">
        <f>AVERAGE(D18,D20,D22)</f>
        <v>5.1163793455266726E-2</v>
      </c>
      <c r="F18">
        <f>E18/E$18</f>
        <v>1</v>
      </c>
      <c r="I18" t="s">
        <v>10</v>
      </c>
      <c r="J18">
        <v>41576</v>
      </c>
      <c r="K18">
        <v>1203263</v>
      </c>
      <c r="L18">
        <f>J18/K18</f>
        <v>3.4552712083725672E-2</v>
      </c>
      <c r="M18">
        <f>AVERAGE(L18,L20,L22)</f>
        <v>3.4370124004004861E-2</v>
      </c>
      <c r="N18">
        <f>M18/M$18</f>
        <v>1</v>
      </c>
    </row>
    <row r="19" spans="1:14" x14ac:dyDescent="0.2">
      <c r="A19" s="1" t="s">
        <v>11</v>
      </c>
      <c r="B19">
        <v>250228</v>
      </c>
      <c r="C19">
        <v>217203</v>
      </c>
      <c r="D19">
        <f t="shared" ref="D19:D23" si="4">B19/C19</f>
        <v>1.1520467028540122</v>
      </c>
      <c r="E19">
        <f>AVERAGE(D19,D21,D23)</f>
        <v>1.0553038778448345</v>
      </c>
      <c r="F19">
        <f>E19/E$18</f>
        <v>20.625989720005858</v>
      </c>
      <c r="I19" s="1" t="s">
        <v>13</v>
      </c>
      <c r="J19">
        <v>436930</v>
      </c>
      <c r="K19">
        <v>1114950</v>
      </c>
      <c r="L19">
        <f t="shared" ref="L19:L23" si="5">J19/K19</f>
        <v>0.39188304408269431</v>
      </c>
      <c r="M19">
        <f>AVERAGE(L19,L21,L23)</f>
        <v>0.38536228822108881</v>
      </c>
      <c r="N19">
        <f>M19/M$18</f>
        <v>11.212129702417885</v>
      </c>
    </row>
    <row r="20" spans="1:14" x14ac:dyDescent="0.2">
      <c r="A20" s="1" t="s">
        <v>12</v>
      </c>
      <c r="B20">
        <v>6406</v>
      </c>
      <c r="C20">
        <v>138039</v>
      </c>
      <c r="D20">
        <f t="shared" si="4"/>
        <v>4.6407174783937875E-2</v>
      </c>
      <c r="I20" t="s">
        <v>10</v>
      </c>
      <c r="J20">
        <v>40291</v>
      </c>
      <c r="K20">
        <v>1198052</v>
      </c>
      <c r="L20">
        <f t="shared" si="5"/>
        <v>3.363042672605196E-2</v>
      </c>
    </row>
    <row r="21" spans="1:14" x14ac:dyDescent="0.2">
      <c r="A21" s="1" t="s">
        <v>11</v>
      </c>
      <c r="B21">
        <v>251210</v>
      </c>
      <c r="C21">
        <v>245587</v>
      </c>
      <c r="D21">
        <f t="shared" si="4"/>
        <v>1.0228961630705209</v>
      </c>
      <c r="I21" s="1" t="s">
        <v>13</v>
      </c>
      <c r="J21">
        <v>440405</v>
      </c>
      <c r="K21">
        <v>1159935</v>
      </c>
      <c r="L21">
        <f t="shared" si="5"/>
        <v>0.37968075797350714</v>
      </c>
    </row>
    <row r="22" spans="1:14" x14ac:dyDescent="0.2">
      <c r="A22" s="1" t="s">
        <v>12</v>
      </c>
      <c r="B22">
        <v>8644</v>
      </c>
      <c r="C22">
        <v>143902</v>
      </c>
      <c r="D22">
        <f t="shared" si="4"/>
        <v>6.0068657836583231E-2</v>
      </c>
      <c r="I22" t="s">
        <v>10</v>
      </c>
      <c r="J22">
        <v>42095</v>
      </c>
      <c r="K22">
        <v>1205220</v>
      </c>
      <c r="L22">
        <f t="shared" si="5"/>
        <v>3.4927233202236938E-2</v>
      </c>
    </row>
    <row r="23" spans="1:14" x14ac:dyDescent="0.2">
      <c r="A23" s="1" t="s">
        <v>11</v>
      </c>
      <c r="B23">
        <v>265539</v>
      </c>
      <c r="C23">
        <v>267959</v>
      </c>
      <c r="D23">
        <f t="shared" si="4"/>
        <v>0.99096876760997021</v>
      </c>
      <c r="I23" s="1" t="s">
        <v>13</v>
      </c>
      <c r="J23">
        <v>436366</v>
      </c>
      <c r="K23">
        <v>1134824</v>
      </c>
      <c r="L23">
        <f t="shared" si="5"/>
        <v>0.38452306260706504</v>
      </c>
    </row>
    <row r="24" spans="1:14" x14ac:dyDescent="0.2">
      <c r="A24" s="1"/>
      <c r="I24" s="1"/>
    </row>
    <row r="25" spans="1:14" x14ac:dyDescent="0.2">
      <c r="A25" t="s">
        <v>17</v>
      </c>
      <c r="B25" t="s">
        <v>0</v>
      </c>
      <c r="C25" t="s">
        <v>1</v>
      </c>
      <c r="D25" t="s">
        <v>2</v>
      </c>
      <c r="E25" t="s">
        <v>3</v>
      </c>
      <c r="F25" t="s">
        <v>4</v>
      </c>
      <c r="I25" t="s">
        <v>17</v>
      </c>
      <c r="J25" t="s">
        <v>0</v>
      </c>
      <c r="K25" t="s">
        <v>1</v>
      </c>
      <c r="L25" t="s">
        <v>2</v>
      </c>
      <c r="M25" t="s">
        <v>3</v>
      </c>
      <c r="N25" t="s">
        <v>4</v>
      </c>
    </row>
    <row r="26" spans="1:14" x14ac:dyDescent="0.2">
      <c r="A26" s="1" t="s">
        <v>12</v>
      </c>
      <c r="B26">
        <v>1602</v>
      </c>
      <c r="C26">
        <v>79279</v>
      </c>
      <c r="D26">
        <f>B26/C26</f>
        <v>2.0207116638706342E-2</v>
      </c>
      <c r="E26">
        <f>AVERAGE(D26,D28,D30)</f>
        <v>2.5967462349257463E-2</v>
      </c>
      <c r="F26">
        <f>E26/E$26</f>
        <v>1</v>
      </c>
      <c r="I26" t="s">
        <v>10</v>
      </c>
      <c r="J26">
        <v>7983</v>
      </c>
      <c r="K26">
        <v>556815</v>
      </c>
      <c r="L26">
        <f>J26/K26</f>
        <v>1.4336898251663479E-2</v>
      </c>
      <c r="M26">
        <f>AVERAGE(L26,L28,L30)</f>
        <v>1.4474196230813856E-2</v>
      </c>
      <c r="N26">
        <f>M26/M$26</f>
        <v>1</v>
      </c>
    </row>
    <row r="27" spans="1:14" x14ac:dyDescent="0.2">
      <c r="A27" s="1" t="s">
        <v>11</v>
      </c>
      <c r="B27">
        <v>94630</v>
      </c>
      <c r="C27">
        <v>105503</v>
      </c>
      <c r="D27">
        <f t="shared" ref="D27:D31" si="6">B27/C27</f>
        <v>0.89694131920419329</v>
      </c>
      <c r="E27">
        <f>AVERAGE(D27,D29,D31)</f>
        <v>0.80435301691687</v>
      </c>
      <c r="F27">
        <f>E27/E$26</f>
        <v>30.975418625758415</v>
      </c>
      <c r="I27" s="1" t="s">
        <v>13</v>
      </c>
      <c r="J27">
        <v>72881</v>
      </c>
      <c r="K27">
        <v>641451</v>
      </c>
      <c r="L27">
        <f t="shared" ref="L27:L31" si="7">J27/K27</f>
        <v>0.11361896699825863</v>
      </c>
      <c r="M27">
        <f>AVERAGE(L27,L29,L31)</f>
        <v>0.12696699609612022</v>
      </c>
      <c r="N27">
        <f>M27/M$26</f>
        <v>8.7719548686111128</v>
      </c>
    </row>
    <row r="28" spans="1:14" x14ac:dyDescent="0.2">
      <c r="A28" s="1" t="s">
        <v>12</v>
      </c>
      <c r="B28">
        <v>2243</v>
      </c>
      <c r="C28">
        <v>96781</v>
      </c>
      <c r="D28">
        <f t="shared" si="6"/>
        <v>2.3176036618757813E-2</v>
      </c>
      <c r="I28" t="s">
        <v>10</v>
      </c>
      <c r="J28">
        <v>8554</v>
      </c>
      <c r="K28">
        <v>644847</v>
      </c>
      <c r="L28">
        <f t="shared" si="7"/>
        <v>1.3265162123728575E-2</v>
      </c>
    </row>
    <row r="29" spans="1:14" x14ac:dyDescent="0.2">
      <c r="A29" s="1" t="s">
        <v>11</v>
      </c>
      <c r="B29">
        <v>71053</v>
      </c>
      <c r="C29">
        <v>92002</v>
      </c>
      <c r="D29">
        <f t="shared" si="6"/>
        <v>0.77229842829503703</v>
      </c>
      <c r="I29" s="1" t="s">
        <v>13</v>
      </c>
      <c r="J29">
        <v>68266</v>
      </c>
      <c r="K29">
        <v>585889</v>
      </c>
      <c r="L29">
        <f t="shared" si="7"/>
        <v>0.11651695116310427</v>
      </c>
    </row>
    <row r="30" spans="1:14" x14ac:dyDescent="0.2">
      <c r="A30" s="1" t="s">
        <v>12</v>
      </c>
      <c r="B30">
        <v>3296</v>
      </c>
      <c r="C30">
        <v>95483</v>
      </c>
      <c r="D30">
        <f t="shared" si="6"/>
        <v>3.4519233790308225E-2</v>
      </c>
      <c r="I30" t="s">
        <v>10</v>
      </c>
      <c r="J30">
        <v>9607</v>
      </c>
      <c r="K30">
        <v>607249</v>
      </c>
      <c r="L30">
        <f t="shared" si="7"/>
        <v>1.5820528317049512E-2</v>
      </c>
    </row>
    <row r="31" spans="1:14" x14ac:dyDescent="0.2">
      <c r="A31" s="1" t="s">
        <v>11</v>
      </c>
      <c r="B31">
        <v>87070</v>
      </c>
      <c r="C31">
        <v>117058</v>
      </c>
      <c r="D31">
        <f t="shared" si="6"/>
        <v>0.74381930325137968</v>
      </c>
      <c r="I31" s="1" t="s">
        <v>13</v>
      </c>
      <c r="J31">
        <v>85071</v>
      </c>
      <c r="K31">
        <v>564262</v>
      </c>
      <c r="L31">
        <f t="shared" si="7"/>
        <v>0.15076507012699775</v>
      </c>
    </row>
    <row r="33" spans="1:14" x14ac:dyDescent="0.2">
      <c r="A33" t="s">
        <v>18</v>
      </c>
      <c r="B33" t="s">
        <v>0</v>
      </c>
      <c r="C33" t="s">
        <v>1</v>
      </c>
      <c r="D33" t="s">
        <v>2</v>
      </c>
      <c r="E33" t="s">
        <v>3</v>
      </c>
      <c r="F33" t="s">
        <v>4</v>
      </c>
      <c r="I33" t="s">
        <v>18</v>
      </c>
      <c r="J33" t="s">
        <v>0</v>
      </c>
      <c r="K33" t="s">
        <v>1</v>
      </c>
      <c r="L33" t="s">
        <v>2</v>
      </c>
      <c r="M33" t="s">
        <v>3</v>
      </c>
      <c r="N33" t="s">
        <v>4</v>
      </c>
    </row>
    <row r="34" spans="1:14" x14ac:dyDescent="0.2">
      <c r="A34" s="1" t="s">
        <v>12</v>
      </c>
      <c r="B34">
        <v>1877</v>
      </c>
      <c r="C34">
        <v>28332</v>
      </c>
      <c r="D34">
        <f>B34/C34</f>
        <v>6.6250176478893127E-2</v>
      </c>
      <c r="E34">
        <f>AVERAGE(D34,D36,D38)</f>
        <v>6.7438474834856502E-2</v>
      </c>
      <c r="F34">
        <f>E34/E$34</f>
        <v>1</v>
      </c>
      <c r="I34" t="s">
        <v>10</v>
      </c>
      <c r="J34">
        <v>33214</v>
      </c>
      <c r="K34">
        <v>587529</v>
      </c>
      <c r="L34">
        <f>J34/K34</f>
        <v>5.6531677585276642E-2</v>
      </c>
      <c r="M34">
        <f>AVERAGE(L34,L36,L38)</f>
        <v>4.8645686122239774E-2</v>
      </c>
      <c r="N34">
        <f>M34/M$34</f>
        <v>1</v>
      </c>
    </row>
    <row r="35" spans="1:14" x14ac:dyDescent="0.2">
      <c r="A35" s="1" t="s">
        <v>11</v>
      </c>
      <c r="B35">
        <v>113971</v>
      </c>
      <c r="C35">
        <v>110344</v>
      </c>
      <c r="D35">
        <f t="shared" ref="D35:D39" si="8">B35/C35</f>
        <v>1.0328699340245051</v>
      </c>
      <c r="E35">
        <f>AVERAGE(D35,D37,D39)</f>
        <v>1.034285041260677</v>
      </c>
      <c r="F35">
        <f>E35/E$34</f>
        <v>15.336720526278755</v>
      </c>
      <c r="I35" s="1" t="s">
        <v>13</v>
      </c>
      <c r="J35">
        <v>288556</v>
      </c>
      <c r="K35">
        <v>876544</v>
      </c>
      <c r="L35">
        <f t="shared" ref="L35:L39" si="9">J35/K35</f>
        <v>0.32919739339953269</v>
      </c>
      <c r="M35">
        <f>AVERAGE(L35,L37,L39)</f>
        <v>0.34473352017135372</v>
      </c>
      <c r="N35">
        <f>M35/M$34</f>
        <v>7.086620575256906</v>
      </c>
    </row>
    <row r="36" spans="1:14" x14ac:dyDescent="0.2">
      <c r="A36" s="1" t="s">
        <v>12</v>
      </c>
      <c r="B36">
        <v>1940</v>
      </c>
      <c r="C36">
        <v>28405</v>
      </c>
      <c r="D36">
        <f t="shared" si="8"/>
        <v>6.8297834888223899E-2</v>
      </c>
      <c r="I36" t="s">
        <v>10</v>
      </c>
      <c r="J36">
        <v>30911</v>
      </c>
      <c r="K36">
        <v>696105</v>
      </c>
      <c r="L36">
        <f t="shared" si="9"/>
        <v>4.4405657192521243E-2</v>
      </c>
    </row>
    <row r="37" spans="1:14" x14ac:dyDescent="0.2">
      <c r="A37" s="1" t="s">
        <v>11</v>
      </c>
      <c r="B37">
        <v>113052</v>
      </c>
      <c r="C37">
        <v>104558</v>
      </c>
      <c r="D37">
        <f t="shared" si="8"/>
        <v>1.0812372080567723</v>
      </c>
      <c r="I37" s="1" t="s">
        <v>13</v>
      </c>
      <c r="J37">
        <v>286638</v>
      </c>
      <c r="K37">
        <v>815972</v>
      </c>
      <c r="L37">
        <f t="shared" si="9"/>
        <v>0.35128411269014131</v>
      </c>
    </row>
    <row r="38" spans="1:14" x14ac:dyDescent="0.2">
      <c r="A38" s="1" t="s">
        <v>12</v>
      </c>
      <c r="B38">
        <v>2085</v>
      </c>
      <c r="C38">
        <v>30767</v>
      </c>
      <c r="D38">
        <f t="shared" si="8"/>
        <v>6.7767413137452465E-2</v>
      </c>
      <c r="I38" t="s">
        <v>10</v>
      </c>
      <c r="J38">
        <v>31746</v>
      </c>
      <c r="K38">
        <v>705471</v>
      </c>
      <c r="L38">
        <f t="shared" si="9"/>
        <v>4.4999723588921445E-2</v>
      </c>
    </row>
    <row r="39" spans="1:14" x14ac:dyDescent="0.2">
      <c r="A39" s="1" t="s">
        <v>11</v>
      </c>
      <c r="B39">
        <v>58787</v>
      </c>
      <c r="C39">
        <v>59456</v>
      </c>
      <c r="D39">
        <f t="shared" si="8"/>
        <v>0.98874798170075351</v>
      </c>
      <c r="I39" s="1" t="s">
        <v>13</v>
      </c>
      <c r="J39">
        <v>291317</v>
      </c>
      <c r="K39">
        <v>823583</v>
      </c>
      <c r="L39">
        <f t="shared" si="9"/>
        <v>0.35371905442438711</v>
      </c>
    </row>
    <row r="41" spans="1:14" x14ac:dyDescent="0.2">
      <c r="A41" t="s">
        <v>19</v>
      </c>
      <c r="B41" t="s">
        <v>0</v>
      </c>
      <c r="C41" t="s">
        <v>1</v>
      </c>
      <c r="D41" t="s">
        <v>2</v>
      </c>
      <c r="E41" t="s">
        <v>3</v>
      </c>
      <c r="F41" t="s">
        <v>4</v>
      </c>
      <c r="I41" t="s">
        <v>19</v>
      </c>
      <c r="J41" t="s">
        <v>0</v>
      </c>
      <c r="K41" t="s">
        <v>1</v>
      </c>
      <c r="L41" t="s">
        <v>2</v>
      </c>
      <c r="M41" t="s">
        <v>3</v>
      </c>
      <c r="N41" t="s">
        <v>4</v>
      </c>
    </row>
    <row r="42" spans="1:14" x14ac:dyDescent="0.2">
      <c r="A42" s="1" t="s">
        <v>12</v>
      </c>
      <c r="B42">
        <v>2552</v>
      </c>
      <c r="C42">
        <v>64608</v>
      </c>
      <c r="D42">
        <f>B42/C42</f>
        <v>3.9499752352649825E-2</v>
      </c>
      <c r="E42">
        <f>AVERAGE(D42,D44,D46)</f>
        <v>4.1919919838630006E-2</v>
      </c>
      <c r="F42">
        <f>E42/E$42</f>
        <v>1</v>
      </c>
      <c r="I42" t="s">
        <v>10</v>
      </c>
      <c r="J42">
        <v>28446</v>
      </c>
      <c r="K42">
        <v>867698</v>
      </c>
      <c r="L42">
        <f>J42/K42</f>
        <v>3.2783295570578706E-2</v>
      </c>
      <c r="M42">
        <f>AVERAGE(L42,L44,L46)</f>
        <v>3.346169857639452E-2</v>
      </c>
      <c r="N42">
        <f>M42/M$42</f>
        <v>1</v>
      </c>
    </row>
    <row r="43" spans="1:14" x14ac:dyDescent="0.2">
      <c r="A43" s="1" t="s">
        <v>11</v>
      </c>
      <c r="B43">
        <v>88412</v>
      </c>
      <c r="C43">
        <v>194204</v>
      </c>
      <c r="D43">
        <f t="shared" ref="D43:D47" si="10">B43/C43</f>
        <v>0.45525323886222735</v>
      </c>
      <c r="E43">
        <f>AVERAGE(D43,D45,D47)</f>
        <v>0.61593720104288996</v>
      </c>
      <c r="F43">
        <f>E43/E$42</f>
        <v>14.693186518818008</v>
      </c>
      <c r="I43" s="1" t="s">
        <v>13</v>
      </c>
      <c r="J43">
        <v>240397</v>
      </c>
      <c r="K43">
        <v>1119069</v>
      </c>
      <c r="L43">
        <f t="shared" ref="L43:L47" si="11">J43/K43</f>
        <v>0.2148187466545852</v>
      </c>
      <c r="M43">
        <f>AVERAGE(L43,L45,L47)</f>
        <v>0.20440094796331529</v>
      </c>
      <c r="N43">
        <f>M43/M$42</f>
        <v>6.1085048476143253</v>
      </c>
    </row>
    <row r="44" spans="1:14" x14ac:dyDescent="0.2">
      <c r="A44" s="1" t="s">
        <v>12</v>
      </c>
      <c r="B44">
        <v>3233</v>
      </c>
      <c r="C44">
        <v>63558</v>
      </c>
      <c r="D44">
        <f t="shared" si="10"/>
        <v>5.0866924698700397E-2</v>
      </c>
      <c r="I44" t="s">
        <v>10</v>
      </c>
      <c r="J44">
        <v>36325</v>
      </c>
      <c r="K44">
        <v>1068220</v>
      </c>
      <c r="L44">
        <f t="shared" si="11"/>
        <v>3.4005167474864727E-2</v>
      </c>
    </row>
    <row r="45" spans="1:14" x14ac:dyDescent="0.2">
      <c r="A45" s="1" t="s">
        <v>11</v>
      </c>
      <c r="B45">
        <v>92494</v>
      </c>
      <c r="C45">
        <v>148514</v>
      </c>
      <c r="D45">
        <f t="shared" si="10"/>
        <v>0.62279650403328979</v>
      </c>
      <c r="I45" s="1" t="s">
        <v>13</v>
      </c>
      <c r="J45">
        <v>220123</v>
      </c>
      <c r="K45">
        <v>1109409</v>
      </c>
      <c r="L45">
        <f t="shared" si="11"/>
        <v>0.19841465140448653</v>
      </c>
    </row>
    <row r="46" spans="1:14" x14ac:dyDescent="0.2">
      <c r="A46" s="1" t="s">
        <v>12</v>
      </c>
      <c r="B46">
        <v>1582</v>
      </c>
      <c r="C46">
        <v>44698</v>
      </c>
      <c r="D46">
        <f t="shared" si="10"/>
        <v>3.5393082464539802E-2</v>
      </c>
      <c r="I46" t="s">
        <v>10</v>
      </c>
      <c r="J46">
        <v>36876</v>
      </c>
      <c r="K46">
        <v>1097610</v>
      </c>
      <c r="L46">
        <f t="shared" si="11"/>
        <v>3.3596632683740128E-2</v>
      </c>
    </row>
    <row r="47" spans="1:14" x14ac:dyDescent="0.2">
      <c r="A47" s="1" t="s">
        <v>11</v>
      </c>
      <c r="B47">
        <v>98782</v>
      </c>
      <c r="C47">
        <v>128328</v>
      </c>
      <c r="D47">
        <f t="shared" si="10"/>
        <v>0.76976186023315252</v>
      </c>
      <c r="I47" s="1" t="s">
        <v>13</v>
      </c>
      <c r="J47">
        <v>210741</v>
      </c>
      <c r="K47">
        <v>1053866</v>
      </c>
      <c r="L47">
        <f t="shared" si="11"/>
        <v>0.19996944583087414</v>
      </c>
    </row>
    <row r="49" spans="1:14" x14ac:dyDescent="0.2">
      <c r="A49" t="s">
        <v>20</v>
      </c>
      <c r="B49" t="s">
        <v>0</v>
      </c>
      <c r="C49" t="s">
        <v>1</v>
      </c>
      <c r="D49" t="s">
        <v>2</v>
      </c>
      <c r="E49" t="s">
        <v>3</v>
      </c>
      <c r="F49" t="s">
        <v>4</v>
      </c>
      <c r="I49" t="s">
        <v>20</v>
      </c>
      <c r="J49" t="s">
        <v>0</v>
      </c>
      <c r="K49" t="s">
        <v>1</v>
      </c>
      <c r="L49" t="s">
        <v>2</v>
      </c>
      <c r="M49" t="s">
        <v>3</v>
      </c>
      <c r="N49" t="s">
        <v>4</v>
      </c>
    </row>
    <row r="50" spans="1:14" x14ac:dyDescent="0.2">
      <c r="A50" s="1" t="s">
        <v>12</v>
      </c>
      <c r="B50">
        <v>26938</v>
      </c>
      <c r="C50">
        <v>116100</v>
      </c>
      <c r="D50">
        <f>B50/C50</f>
        <v>0.2320241171403962</v>
      </c>
      <c r="E50">
        <f>AVERAGE(D50,D52,D54)</f>
        <v>0.21408412983161251</v>
      </c>
      <c r="F50">
        <f>E50/E$50</f>
        <v>1</v>
      </c>
      <c r="I50" t="s">
        <v>10</v>
      </c>
      <c r="J50">
        <v>111573</v>
      </c>
      <c r="K50">
        <v>746303</v>
      </c>
      <c r="L50">
        <f>J50/K50</f>
        <v>0.14950093996674274</v>
      </c>
      <c r="M50">
        <f>AVERAGE(L50,L52,L54)</f>
        <v>0.14378585588456752</v>
      </c>
      <c r="N50">
        <f>M50/M$50</f>
        <v>1</v>
      </c>
    </row>
    <row r="51" spans="1:14" x14ac:dyDescent="0.2">
      <c r="A51" s="1" t="s">
        <v>11</v>
      </c>
      <c r="B51">
        <v>126016</v>
      </c>
      <c r="C51">
        <v>155222</v>
      </c>
      <c r="D51">
        <f t="shared" ref="D51:D55" si="12">B51/C51</f>
        <v>0.81184368195230061</v>
      </c>
      <c r="E51">
        <f>AVERAGE(D51,D53,D55)</f>
        <v>0.87758901535555267</v>
      </c>
      <c r="F51">
        <f>E51/E$50</f>
        <v>4.0992717024181973</v>
      </c>
      <c r="I51" s="1" t="s">
        <v>13</v>
      </c>
      <c r="J51">
        <v>1227126</v>
      </c>
      <c r="K51">
        <v>989805</v>
      </c>
      <c r="L51">
        <f t="shared" ref="L51:L55" si="13">J51/K51</f>
        <v>1.2397654083380061</v>
      </c>
      <c r="M51">
        <f>AVERAGE(L51,L53,L55)</f>
        <v>1.2329421751960463</v>
      </c>
      <c r="N51">
        <f>M51/M$50</f>
        <v>8.5748502007447982</v>
      </c>
    </row>
    <row r="52" spans="1:14" x14ac:dyDescent="0.2">
      <c r="A52" s="1" t="s">
        <v>12</v>
      </c>
      <c r="B52">
        <v>29585</v>
      </c>
      <c r="C52">
        <v>143974</v>
      </c>
      <c r="D52">
        <f t="shared" si="12"/>
        <v>0.2054884909775376</v>
      </c>
      <c r="I52" t="s">
        <v>10</v>
      </c>
      <c r="J52">
        <v>84322</v>
      </c>
      <c r="K52">
        <v>642747</v>
      </c>
      <c r="L52">
        <f t="shared" si="13"/>
        <v>0.13119003278117206</v>
      </c>
    </row>
    <row r="53" spans="1:14" x14ac:dyDescent="0.2">
      <c r="A53" s="1" t="s">
        <v>11</v>
      </c>
      <c r="B53">
        <v>136308</v>
      </c>
      <c r="C53">
        <v>150173</v>
      </c>
      <c r="D53">
        <f t="shared" si="12"/>
        <v>0.9076731502999873</v>
      </c>
      <c r="I53" s="1" t="s">
        <v>13</v>
      </c>
      <c r="J53">
        <v>1150287</v>
      </c>
      <c r="K53">
        <v>946185</v>
      </c>
      <c r="L53">
        <f t="shared" si="13"/>
        <v>1.2157104583141776</v>
      </c>
    </row>
    <row r="54" spans="1:14" x14ac:dyDescent="0.2">
      <c r="A54" s="1" t="s">
        <v>12</v>
      </c>
      <c r="B54">
        <v>30099</v>
      </c>
      <c r="C54">
        <v>147011</v>
      </c>
      <c r="D54">
        <f t="shared" si="12"/>
        <v>0.20473978137690377</v>
      </c>
      <c r="I54" t="s">
        <v>10</v>
      </c>
      <c r="J54">
        <v>86782</v>
      </c>
      <c r="K54">
        <v>575987</v>
      </c>
      <c r="L54">
        <f t="shared" si="13"/>
        <v>0.15066659490578779</v>
      </c>
    </row>
    <row r="55" spans="1:14" x14ac:dyDescent="0.2">
      <c r="A55" s="1" t="s">
        <v>11</v>
      </c>
      <c r="B55">
        <v>116391</v>
      </c>
      <c r="C55">
        <v>127447</v>
      </c>
      <c r="D55">
        <f t="shared" si="12"/>
        <v>0.91325021381436988</v>
      </c>
      <c r="I55" s="1" t="s">
        <v>13</v>
      </c>
      <c r="J55">
        <v>1155636</v>
      </c>
      <c r="K55">
        <v>929453</v>
      </c>
      <c r="L55">
        <f t="shared" si="13"/>
        <v>1.2433506589359549</v>
      </c>
    </row>
    <row r="57" spans="1:14" x14ac:dyDescent="0.2">
      <c r="A57" t="s">
        <v>21</v>
      </c>
      <c r="B57" t="s">
        <v>0</v>
      </c>
      <c r="C57" t="s">
        <v>1</v>
      </c>
      <c r="D57" t="s">
        <v>2</v>
      </c>
      <c r="E57" t="s">
        <v>3</v>
      </c>
      <c r="F57" t="s">
        <v>4</v>
      </c>
      <c r="I57" t="s">
        <v>21</v>
      </c>
      <c r="J57" t="s">
        <v>0</v>
      </c>
      <c r="K57" t="s">
        <v>1</v>
      </c>
      <c r="L57" t="s">
        <v>2</v>
      </c>
      <c r="M57" t="s">
        <v>3</v>
      </c>
      <c r="N57" t="s">
        <v>4</v>
      </c>
    </row>
    <row r="58" spans="1:14" x14ac:dyDescent="0.2">
      <c r="A58" s="1" t="s">
        <v>12</v>
      </c>
      <c r="B58">
        <v>4668</v>
      </c>
      <c r="C58">
        <v>37291</v>
      </c>
      <c r="D58">
        <f>B58/C58</f>
        <v>0.12517765680727252</v>
      </c>
      <c r="E58">
        <f>AVERAGE(D58,D60,D62)</f>
        <v>0.12718963830804605</v>
      </c>
      <c r="F58">
        <f>E58/E$58</f>
        <v>1</v>
      </c>
      <c r="I58" t="s">
        <v>10</v>
      </c>
      <c r="J58">
        <v>13165</v>
      </c>
      <c r="K58">
        <v>87389</v>
      </c>
      <c r="L58">
        <f>J58/K58</f>
        <v>0.15064825092402934</v>
      </c>
      <c r="M58">
        <f>AVERAGE(L58,L60,L62)</f>
        <v>0.18134183841015328</v>
      </c>
      <c r="N58">
        <f>M58/M$58</f>
        <v>1</v>
      </c>
    </row>
    <row r="59" spans="1:14" x14ac:dyDescent="0.2">
      <c r="A59" s="1" t="s">
        <v>11</v>
      </c>
      <c r="B59">
        <v>44993</v>
      </c>
      <c r="C59">
        <v>62625</v>
      </c>
      <c r="D59">
        <f t="shared" ref="D59:D63" si="14">B59/C59</f>
        <v>0.7184510978043912</v>
      </c>
      <c r="E59">
        <f>AVERAGE(D59,D61,D63)</f>
        <v>0.72246528432455248</v>
      </c>
      <c r="F59">
        <f>E59/E$58</f>
        <v>5.6802212344906806</v>
      </c>
      <c r="I59" s="1" t="s">
        <v>13</v>
      </c>
      <c r="J59">
        <v>56255</v>
      </c>
      <c r="K59">
        <v>83806</v>
      </c>
      <c r="L59">
        <f t="shared" ref="L59:L63" si="15">J59/K59</f>
        <v>0.6712526549411737</v>
      </c>
      <c r="M59">
        <f>AVERAGE(L59,L61,L63)</f>
        <v>0.78513594940588194</v>
      </c>
      <c r="N59">
        <f>M59/M$58</f>
        <v>4.3295907678518519</v>
      </c>
    </row>
    <row r="60" spans="1:14" x14ac:dyDescent="0.2">
      <c r="A60" s="1" t="s">
        <v>12</v>
      </c>
      <c r="B60">
        <v>7087</v>
      </c>
      <c r="C60">
        <v>48252</v>
      </c>
      <c r="D60">
        <f t="shared" si="14"/>
        <v>0.14687474094338057</v>
      </c>
      <c r="I60" t="s">
        <v>10</v>
      </c>
      <c r="J60">
        <v>16342</v>
      </c>
      <c r="K60">
        <v>74643</v>
      </c>
      <c r="L60">
        <f t="shared" si="15"/>
        <v>0.2189354661522179</v>
      </c>
    </row>
    <row r="61" spans="1:14" x14ac:dyDescent="0.2">
      <c r="A61" s="1" t="s">
        <v>11</v>
      </c>
      <c r="B61">
        <v>46837</v>
      </c>
      <c r="C61">
        <v>69003</v>
      </c>
      <c r="D61">
        <f t="shared" si="14"/>
        <v>0.67876758981493557</v>
      </c>
      <c r="I61" s="1" t="s">
        <v>13</v>
      </c>
      <c r="J61">
        <v>75516</v>
      </c>
      <c r="K61">
        <v>68803</v>
      </c>
      <c r="L61">
        <f t="shared" si="15"/>
        <v>1.0975684199816869</v>
      </c>
    </row>
    <row r="62" spans="1:14" x14ac:dyDescent="0.2">
      <c r="A62" s="1" t="s">
        <v>12</v>
      </c>
      <c r="B62">
        <v>5006</v>
      </c>
      <c r="C62">
        <v>45710</v>
      </c>
      <c r="D62">
        <f t="shared" si="14"/>
        <v>0.10951651717348501</v>
      </c>
      <c r="I62" t="s">
        <v>10</v>
      </c>
      <c r="J62">
        <v>11719</v>
      </c>
      <c r="K62">
        <v>67180</v>
      </c>
      <c r="L62">
        <f t="shared" si="15"/>
        <v>0.17444179815421257</v>
      </c>
    </row>
    <row r="63" spans="1:14" x14ac:dyDescent="0.2">
      <c r="A63" s="1" t="s">
        <v>11</v>
      </c>
      <c r="B63">
        <v>51645</v>
      </c>
      <c r="C63">
        <v>67056</v>
      </c>
      <c r="D63">
        <f t="shared" si="14"/>
        <v>0.77017716535433067</v>
      </c>
      <c r="I63" s="1" t="s">
        <v>13</v>
      </c>
      <c r="J63">
        <v>50318</v>
      </c>
      <c r="K63">
        <v>85781</v>
      </c>
      <c r="L63">
        <f t="shared" si="15"/>
        <v>0.58658677329478559</v>
      </c>
    </row>
    <row r="65" spans="1:14" x14ac:dyDescent="0.2">
      <c r="A65" t="s">
        <v>22</v>
      </c>
      <c r="B65" t="s">
        <v>0</v>
      </c>
      <c r="C65" t="s">
        <v>1</v>
      </c>
      <c r="D65" t="s">
        <v>2</v>
      </c>
      <c r="E65" t="s">
        <v>3</v>
      </c>
      <c r="F65" t="s">
        <v>4</v>
      </c>
      <c r="I65" t="s">
        <v>22</v>
      </c>
      <c r="J65" t="s">
        <v>0</v>
      </c>
      <c r="K65" t="s">
        <v>1</v>
      </c>
      <c r="L65" t="s">
        <v>2</v>
      </c>
      <c r="M65" t="s">
        <v>3</v>
      </c>
      <c r="N65" t="s">
        <v>4</v>
      </c>
    </row>
    <row r="66" spans="1:14" x14ac:dyDescent="0.2">
      <c r="A66" s="1" t="s">
        <v>12</v>
      </c>
      <c r="B66">
        <v>14624</v>
      </c>
      <c r="C66">
        <v>147353</v>
      </c>
      <c r="D66">
        <f>B66/C66</f>
        <v>9.9244670960211195E-2</v>
      </c>
      <c r="E66">
        <f>AVERAGE(D66,D68,D70)</f>
        <v>8.9735805124283516E-2</v>
      </c>
      <c r="F66">
        <f>E66/E$66</f>
        <v>1</v>
      </c>
      <c r="I66" t="s">
        <v>10</v>
      </c>
      <c r="J66">
        <v>25760</v>
      </c>
      <c r="K66">
        <v>244139</v>
      </c>
      <c r="L66">
        <f>J66/K66</f>
        <v>0.10551366229893626</v>
      </c>
      <c r="M66">
        <f>AVERAGE(L66,L68,L70)</f>
        <v>0.13056945797540398</v>
      </c>
      <c r="N66">
        <f>M66/M$66</f>
        <v>1</v>
      </c>
    </row>
    <row r="67" spans="1:14" x14ac:dyDescent="0.2">
      <c r="A67" s="1" t="s">
        <v>11</v>
      </c>
      <c r="B67">
        <v>275638</v>
      </c>
      <c r="C67">
        <v>265071</v>
      </c>
      <c r="D67">
        <f t="shared" ref="D67:D71" si="16">B67/C67</f>
        <v>1.039864790942804</v>
      </c>
      <c r="E67">
        <f>AVERAGE(D67,D69,D71)</f>
        <v>1.0299482199409111</v>
      </c>
      <c r="F67">
        <f>E67/E$66</f>
        <v>11.477561476318616</v>
      </c>
      <c r="I67" s="1" t="s">
        <v>13</v>
      </c>
      <c r="J67">
        <v>438489</v>
      </c>
      <c r="K67">
        <v>281050</v>
      </c>
      <c r="L67">
        <f t="shared" ref="L67:L71" si="17">J67/K67</f>
        <v>1.5601814623732433</v>
      </c>
      <c r="M67">
        <f>AVERAGE(L67,L69,L71)</f>
        <v>1.4578421655943974</v>
      </c>
      <c r="N67">
        <f>M67/M$66</f>
        <v>11.165261679105832</v>
      </c>
    </row>
    <row r="68" spans="1:14" x14ac:dyDescent="0.2">
      <c r="A68" s="1" t="s">
        <v>12</v>
      </c>
      <c r="B68">
        <v>12818</v>
      </c>
      <c r="C68">
        <v>153594</v>
      </c>
      <c r="D68">
        <f t="shared" si="16"/>
        <v>8.3453780746643752E-2</v>
      </c>
      <c r="I68" t="s">
        <v>10</v>
      </c>
      <c r="J68">
        <v>27130</v>
      </c>
      <c r="K68">
        <v>222495</v>
      </c>
      <c r="L68">
        <f t="shared" si="17"/>
        <v>0.12193532438931212</v>
      </c>
    </row>
    <row r="69" spans="1:14" x14ac:dyDescent="0.2">
      <c r="A69" s="1" t="s">
        <v>11</v>
      </c>
      <c r="B69">
        <v>275440</v>
      </c>
      <c r="C69">
        <v>274305</v>
      </c>
      <c r="D69">
        <f t="shared" si="16"/>
        <v>1.0041377298991998</v>
      </c>
      <c r="I69" s="1" t="s">
        <v>13</v>
      </c>
      <c r="J69">
        <v>424001</v>
      </c>
      <c r="K69">
        <v>287975</v>
      </c>
      <c r="L69">
        <f t="shared" si="17"/>
        <v>1.4723535029082386</v>
      </c>
    </row>
    <row r="70" spans="1:14" x14ac:dyDescent="0.2">
      <c r="A70" s="1" t="s">
        <v>12</v>
      </c>
      <c r="B70">
        <v>14438</v>
      </c>
      <c r="C70">
        <v>166896</v>
      </c>
      <c r="D70">
        <f t="shared" si="16"/>
        <v>8.6508963665995586E-2</v>
      </c>
      <c r="I70" t="s">
        <v>10</v>
      </c>
      <c r="J70">
        <v>28522</v>
      </c>
      <c r="K70">
        <v>173640</v>
      </c>
      <c r="L70">
        <f t="shared" si="17"/>
        <v>0.1642593872379636</v>
      </c>
    </row>
    <row r="71" spans="1:14" x14ac:dyDescent="0.2">
      <c r="A71" s="1" t="s">
        <v>11</v>
      </c>
      <c r="B71">
        <v>284057</v>
      </c>
      <c r="C71">
        <v>271606</v>
      </c>
      <c r="D71">
        <f t="shared" si="16"/>
        <v>1.0458421389807295</v>
      </c>
      <c r="I71" s="1" t="s">
        <v>13</v>
      </c>
      <c r="J71">
        <v>388909</v>
      </c>
      <c r="K71">
        <v>290016</v>
      </c>
      <c r="L71">
        <f t="shared" si="17"/>
        <v>1.3409915315017102</v>
      </c>
    </row>
    <row r="73" spans="1:14" x14ac:dyDescent="0.2">
      <c r="A73" t="s">
        <v>23</v>
      </c>
      <c r="B73" t="s">
        <v>0</v>
      </c>
      <c r="C73" t="s">
        <v>1</v>
      </c>
      <c r="D73" t="s">
        <v>2</v>
      </c>
      <c r="E73" t="s">
        <v>3</v>
      </c>
      <c r="F73" t="s">
        <v>4</v>
      </c>
      <c r="I73" t="s">
        <v>23</v>
      </c>
      <c r="J73" t="s">
        <v>0</v>
      </c>
      <c r="K73" t="s">
        <v>1</v>
      </c>
      <c r="L73" t="s">
        <v>2</v>
      </c>
      <c r="M73" t="s">
        <v>3</v>
      </c>
      <c r="N73" t="s">
        <v>4</v>
      </c>
    </row>
    <row r="74" spans="1:14" x14ac:dyDescent="0.2">
      <c r="A74" s="1" t="s">
        <v>12</v>
      </c>
      <c r="B74">
        <v>12018</v>
      </c>
      <c r="C74">
        <v>502970</v>
      </c>
      <c r="D74">
        <f>B74/C74</f>
        <v>2.389406922878104E-2</v>
      </c>
      <c r="E74">
        <f>AVERAGE(D74,D76,D78)</f>
        <v>2.7587287825067478E-2</v>
      </c>
      <c r="F74">
        <f>E74/E$74</f>
        <v>1</v>
      </c>
      <c r="I74" t="s">
        <v>10</v>
      </c>
      <c r="J74">
        <v>27396</v>
      </c>
      <c r="K74">
        <v>1337902</v>
      </c>
      <c r="L74">
        <f>J74/K74</f>
        <v>2.0476836121031287E-2</v>
      </c>
      <c r="M74">
        <f>AVERAGE(L74,L76,L78)</f>
        <v>2.0234403347379023E-2</v>
      </c>
      <c r="N74">
        <f>M74/M$74</f>
        <v>1</v>
      </c>
    </row>
    <row r="75" spans="1:14" x14ac:dyDescent="0.2">
      <c r="A75" s="1" t="s">
        <v>11</v>
      </c>
      <c r="B75">
        <v>79694</v>
      </c>
      <c r="C75">
        <v>365997</v>
      </c>
      <c r="D75">
        <f t="shared" ref="D75:D79" si="18">B75/C75</f>
        <v>0.21774495419361362</v>
      </c>
      <c r="E75">
        <f>AVERAGE(D75,D77,D79)</f>
        <v>0.22188437072812675</v>
      </c>
      <c r="F75">
        <f>E75/E$74</f>
        <v>8.0429932849908212</v>
      </c>
      <c r="I75" s="1" t="s">
        <v>13</v>
      </c>
      <c r="J75">
        <v>266181</v>
      </c>
      <c r="K75">
        <v>1278468</v>
      </c>
      <c r="L75">
        <f t="shared" ref="L75:L79" si="19">J75/K75</f>
        <v>0.208203099334516</v>
      </c>
      <c r="M75">
        <f>AVERAGE(L75,L77,L79)</f>
        <v>0.21537087647967765</v>
      </c>
      <c r="N75">
        <f>M75/M$74</f>
        <v>10.64379674469496</v>
      </c>
    </row>
    <row r="76" spans="1:14" x14ac:dyDescent="0.2">
      <c r="A76" s="1" t="s">
        <v>12</v>
      </c>
      <c r="B76">
        <v>12562</v>
      </c>
      <c r="C76">
        <v>442711</v>
      </c>
      <c r="D76">
        <f t="shared" si="18"/>
        <v>2.8375170257797976E-2</v>
      </c>
      <c r="I76" t="s">
        <v>10</v>
      </c>
      <c r="J76">
        <v>29131</v>
      </c>
      <c r="K76">
        <v>1321603</v>
      </c>
      <c r="L76">
        <f t="shared" si="19"/>
        <v>2.2042171514441176E-2</v>
      </c>
    </row>
    <row r="77" spans="1:14" x14ac:dyDescent="0.2">
      <c r="A77" s="1" t="s">
        <v>11</v>
      </c>
      <c r="B77">
        <v>76005</v>
      </c>
      <c r="C77">
        <v>358313</v>
      </c>
      <c r="D77">
        <f t="shared" si="18"/>
        <v>0.21211901326493876</v>
      </c>
      <c r="I77" s="1" t="s">
        <v>13</v>
      </c>
      <c r="J77">
        <v>255243</v>
      </c>
      <c r="K77">
        <v>1169774</v>
      </c>
      <c r="L77">
        <f t="shared" si="19"/>
        <v>0.21819855801206045</v>
      </c>
    </row>
    <row r="78" spans="1:14" x14ac:dyDescent="0.2">
      <c r="A78" s="1" t="s">
        <v>12</v>
      </c>
      <c r="B78">
        <v>11536</v>
      </c>
      <c r="C78">
        <v>378321</v>
      </c>
      <c r="D78">
        <f t="shared" si="18"/>
        <v>3.0492623988623419E-2</v>
      </c>
      <c r="I78" t="s">
        <v>10</v>
      </c>
      <c r="J78">
        <v>23574</v>
      </c>
      <c r="K78">
        <v>1296400</v>
      </c>
      <c r="L78">
        <f t="shared" si="19"/>
        <v>1.8184202406664608E-2</v>
      </c>
    </row>
    <row r="79" spans="1:14" x14ac:dyDescent="0.2">
      <c r="A79" s="1" t="s">
        <v>11</v>
      </c>
      <c r="B79">
        <v>84504</v>
      </c>
      <c r="C79">
        <v>358388</v>
      </c>
      <c r="D79">
        <f t="shared" si="18"/>
        <v>0.23578914472582788</v>
      </c>
      <c r="I79" s="1" t="s">
        <v>13</v>
      </c>
      <c r="J79">
        <v>259614</v>
      </c>
      <c r="K79">
        <v>1181616</v>
      </c>
      <c r="L79">
        <f t="shared" si="19"/>
        <v>0.21971097209245644</v>
      </c>
    </row>
    <row r="81" spans="1:14" x14ac:dyDescent="0.2">
      <c r="A81" t="s">
        <v>24</v>
      </c>
      <c r="B81" t="s">
        <v>0</v>
      </c>
      <c r="C81" t="s">
        <v>1</v>
      </c>
      <c r="D81" t="s">
        <v>2</v>
      </c>
      <c r="E81" t="s">
        <v>3</v>
      </c>
      <c r="F81" t="s">
        <v>4</v>
      </c>
      <c r="I81" t="s">
        <v>24</v>
      </c>
      <c r="J81" t="s">
        <v>0</v>
      </c>
      <c r="K81" t="s">
        <v>1</v>
      </c>
      <c r="L81" t="s">
        <v>2</v>
      </c>
      <c r="M81" t="s">
        <v>3</v>
      </c>
      <c r="N81" t="s">
        <v>4</v>
      </c>
    </row>
    <row r="82" spans="1:14" x14ac:dyDescent="0.2">
      <c r="A82" s="1" t="s">
        <v>12</v>
      </c>
      <c r="B82">
        <v>10086</v>
      </c>
      <c r="C82">
        <v>137866</v>
      </c>
      <c r="D82">
        <f>B82/C82</f>
        <v>7.3157993994168252E-2</v>
      </c>
      <c r="E82">
        <f>AVERAGE(D82,D84,D86)</f>
        <v>8.7557048926927325E-2</v>
      </c>
      <c r="F82">
        <f>E82/E$82</f>
        <v>1</v>
      </c>
      <c r="I82" s="1" t="s">
        <v>12</v>
      </c>
      <c r="J82">
        <v>55723</v>
      </c>
      <c r="K82">
        <v>853649</v>
      </c>
      <c r="L82">
        <f>J82/K82</f>
        <v>6.5276243514606119E-2</v>
      </c>
      <c r="M82">
        <f>AVERAGE(L82,L84,L86)</f>
        <v>6.2943229931639769E-2</v>
      </c>
      <c r="N82">
        <f>M82/M$82</f>
        <v>1</v>
      </c>
    </row>
    <row r="83" spans="1:14" x14ac:dyDescent="0.2">
      <c r="A83" s="1" t="s">
        <v>11</v>
      </c>
      <c r="B83">
        <v>237201</v>
      </c>
      <c r="C83">
        <v>185143</v>
      </c>
      <c r="D83">
        <f t="shared" ref="D83:D87" si="20">B83/C83</f>
        <v>1.2811772521780462</v>
      </c>
      <c r="E83">
        <f>AVERAGE(D83,D85,D87)</f>
        <v>1.2494572056388138</v>
      </c>
      <c r="F83">
        <f>E83/E$82</f>
        <v>14.27020692167887</v>
      </c>
      <c r="I83" s="1" t="s">
        <v>11</v>
      </c>
      <c r="J83">
        <v>227034</v>
      </c>
      <c r="K83">
        <v>244868</v>
      </c>
      <c r="L83">
        <f t="shared" ref="L83:L87" si="21">J83/K83</f>
        <v>0.92716892366499504</v>
      </c>
      <c r="M83">
        <f>AVERAGE(L83,L85,L87)</f>
        <v>0.91119756674365082</v>
      </c>
      <c r="N83">
        <f>M83/M$82</f>
        <v>14.476498389632493</v>
      </c>
    </row>
    <row r="84" spans="1:14" x14ac:dyDescent="0.2">
      <c r="A84" s="1" t="s">
        <v>12</v>
      </c>
      <c r="B84">
        <v>18702</v>
      </c>
      <c r="C84">
        <v>217867</v>
      </c>
      <c r="D84">
        <f t="shared" si="20"/>
        <v>8.5841361931820792E-2</v>
      </c>
      <c r="I84" s="1" t="s">
        <v>12</v>
      </c>
      <c r="J84">
        <v>59236</v>
      </c>
      <c r="K84">
        <v>1012502</v>
      </c>
      <c r="L84">
        <f t="shared" si="21"/>
        <v>5.8504575793430533E-2</v>
      </c>
    </row>
    <row r="85" spans="1:14" x14ac:dyDescent="0.2">
      <c r="A85" s="1" t="s">
        <v>11</v>
      </c>
      <c r="B85">
        <v>278294</v>
      </c>
      <c r="C85">
        <v>226834</v>
      </c>
      <c r="D85">
        <f t="shared" si="20"/>
        <v>1.2268619342779301</v>
      </c>
      <c r="I85" s="1" t="s">
        <v>11</v>
      </c>
      <c r="J85">
        <v>233378</v>
      </c>
      <c r="K85">
        <v>252527</v>
      </c>
      <c r="L85">
        <f t="shared" si="21"/>
        <v>0.92417048474024555</v>
      </c>
    </row>
    <row r="86" spans="1:14" x14ac:dyDescent="0.2">
      <c r="A86" s="1" t="s">
        <v>12</v>
      </c>
      <c r="B86">
        <v>21176</v>
      </c>
      <c r="C86">
        <v>204260</v>
      </c>
      <c r="D86">
        <f t="shared" si="20"/>
        <v>0.10367179085479292</v>
      </c>
      <c r="I86" s="1" t="s">
        <v>12</v>
      </c>
      <c r="J86">
        <v>51405</v>
      </c>
      <c r="K86">
        <v>790252</v>
      </c>
      <c r="L86">
        <f t="shared" si="21"/>
        <v>6.5048870486882668E-2</v>
      </c>
    </row>
    <row r="87" spans="1:14" x14ac:dyDescent="0.2">
      <c r="A87" s="1" t="s">
        <v>11</v>
      </c>
      <c r="B87">
        <v>248193</v>
      </c>
      <c r="C87">
        <v>200102</v>
      </c>
      <c r="D87">
        <f t="shared" si="20"/>
        <v>1.2403324304604653</v>
      </c>
      <c r="I87" s="1" t="s">
        <v>11</v>
      </c>
      <c r="J87">
        <v>240609</v>
      </c>
      <c r="K87">
        <v>272721</v>
      </c>
      <c r="L87">
        <f t="shared" si="21"/>
        <v>0.88225329182571199</v>
      </c>
    </row>
    <row r="89" spans="1:14" x14ac:dyDescent="0.2">
      <c r="A89" t="s">
        <v>25</v>
      </c>
      <c r="B89" t="s">
        <v>0</v>
      </c>
      <c r="C89" t="s">
        <v>1</v>
      </c>
      <c r="D89" t="s">
        <v>2</v>
      </c>
      <c r="E89" t="s">
        <v>3</v>
      </c>
      <c r="F89" t="s">
        <v>4</v>
      </c>
      <c r="I89" t="s">
        <v>25</v>
      </c>
      <c r="J89" t="s">
        <v>0</v>
      </c>
      <c r="K89" t="s">
        <v>1</v>
      </c>
      <c r="L89" t="s">
        <v>2</v>
      </c>
      <c r="M89" t="s">
        <v>3</v>
      </c>
      <c r="N89" t="s">
        <v>4</v>
      </c>
    </row>
    <row r="90" spans="1:14" x14ac:dyDescent="0.2">
      <c r="A90" s="1" t="s">
        <v>12</v>
      </c>
      <c r="B90">
        <v>5622</v>
      </c>
      <c r="C90">
        <v>39088</v>
      </c>
      <c r="D90">
        <f>B90/C90</f>
        <v>0.14382930822758902</v>
      </c>
      <c r="E90">
        <f>AVERAGE(D90,D92,D94)</f>
        <v>0.10227815475459179</v>
      </c>
      <c r="F90">
        <f>E90/E$90</f>
        <v>1</v>
      </c>
      <c r="I90" s="1" t="s">
        <v>12</v>
      </c>
      <c r="J90">
        <v>14128</v>
      </c>
      <c r="K90">
        <v>343893</v>
      </c>
      <c r="L90">
        <f>J90/K90</f>
        <v>4.1082546024490178E-2</v>
      </c>
      <c r="M90">
        <f>AVERAGE(L90,L92,L94)</f>
        <v>4.0047602568004236E-2</v>
      </c>
      <c r="N90">
        <f>M90/M$90</f>
        <v>1</v>
      </c>
    </row>
    <row r="91" spans="1:14" x14ac:dyDescent="0.2">
      <c r="A91" s="1" t="s">
        <v>11</v>
      </c>
      <c r="B91">
        <v>124774</v>
      </c>
      <c r="C91">
        <v>115566</v>
      </c>
      <c r="D91">
        <f t="shared" ref="D91:D95" si="22">B91/C91</f>
        <v>1.0796774137722167</v>
      </c>
      <c r="E91">
        <f>AVERAGE(D91,D93,D95)</f>
        <v>1.0751970145954426</v>
      </c>
      <c r="F91">
        <f>E91/E$90</f>
        <v>10.512479592297019</v>
      </c>
      <c r="I91" s="1" t="s">
        <v>11</v>
      </c>
      <c r="J91">
        <v>231949</v>
      </c>
      <c r="K91">
        <v>648215</v>
      </c>
      <c r="L91">
        <f t="shared" ref="L91:L95" si="23">J91/K91</f>
        <v>0.35782726410218829</v>
      </c>
      <c r="M91">
        <f>AVERAGE(L91,L93,L95)</f>
        <v>0.39337904744662916</v>
      </c>
      <c r="N91">
        <f>M91/M$90</f>
        <v>9.8227864396785822</v>
      </c>
    </row>
    <row r="92" spans="1:14" x14ac:dyDescent="0.2">
      <c r="A92" s="1" t="s">
        <v>12</v>
      </c>
      <c r="B92">
        <v>4243</v>
      </c>
      <c r="C92">
        <v>44882</v>
      </c>
      <c r="D92">
        <f t="shared" si="22"/>
        <v>9.4536785348246513E-2</v>
      </c>
      <c r="I92" s="1" t="s">
        <v>12</v>
      </c>
      <c r="J92">
        <v>20451</v>
      </c>
      <c r="K92">
        <v>489024</v>
      </c>
      <c r="L92">
        <f t="shared" si="23"/>
        <v>4.1820033372595211E-2</v>
      </c>
    </row>
    <row r="93" spans="1:14" x14ac:dyDescent="0.2">
      <c r="A93" s="1" t="s">
        <v>11</v>
      </c>
      <c r="B93">
        <v>85356</v>
      </c>
      <c r="C93">
        <v>92518</v>
      </c>
      <c r="D93">
        <f t="shared" si="22"/>
        <v>0.92258803692254476</v>
      </c>
      <c r="I93" s="1" t="s">
        <v>11</v>
      </c>
      <c r="J93">
        <v>275941</v>
      </c>
      <c r="K93">
        <v>660210</v>
      </c>
      <c r="L93">
        <f t="shared" si="23"/>
        <v>0.41795943714878597</v>
      </c>
    </row>
    <row r="94" spans="1:14" x14ac:dyDescent="0.2">
      <c r="A94" s="1" t="s">
        <v>12</v>
      </c>
      <c r="B94">
        <v>3785</v>
      </c>
      <c r="C94">
        <v>55281</v>
      </c>
      <c r="D94">
        <f t="shared" si="22"/>
        <v>6.8468370687939803E-2</v>
      </c>
      <c r="I94" s="1" t="s">
        <v>12</v>
      </c>
      <c r="J94">
        <v>19502</v>
      </c>
      <c r="K94">
        <v>523681</v>
      </c>
      <c r="L94">
        <f t="shared" si="23"/>
        <v>3.724022830692731E-2</v>
      </c>
    </row>
    <row r="95" spans="1:14" x14ac:dyDescent="0.2">
      <c r="A95" s="1" t="s">
        <v>11</v>
      </c>
      <c r="B95">
        <v>114321</v>
      </c>
      <c r="C95">
        <v>93451</v>
      </c>
      <c r="D95">
        <f t="shared" si="22"/>
        <v>1.2233255930915667</v>
      </c>
      <c r="I95" s="1" t="s">
        <v>11</v>
      </c>
      <c r="J95">
        <v>266900</v>
      </c>
      <c r="K95">
        <v>660071</v>
      </c>
      <c r="L95">
        <f t="shared" si="23"/>
        <v>0.40435044108891316</v>
      </c>
    </row>
    <row r="97" spans="1:14" x14ac:dyDescent="0.2">
      <c r="A97" t="s">
        <v>26</v>
      </c>
      <c r="B97" t="s">
        <v>0</v>
      </c>
      <c r="C97" t="s">
        <v>1</v>
      </c>
      <c r="D97" t="s">
        <v>2</v>
      </c>
      <c r="E97" t="s">
        <v>3</v>
      </c>
      <c r="F97" t="s">
        <v>4</v>
      </c>
      <c r="I97" t="s">
        <v>26</v>
      </c>
      <c r="J97" t="s">
        <v>0</v>
      </c>
      <c r="K97" t="s">
        <v>1</v>
      </c>
      <c r="L97" t="s">
        <v>2</v>
      </c>
      <c r="M97" t="s">
        <v>3</v>
      </c>
      <c r="N97" t="s">
        <v>4</v>
      </c>
    </row>
    <row r="98" spans="1:14" x14ac:dyDescent="0.2">
      <c r="A98" s="1" t="s">
        <v>12</v>
      </c>
      <c r="B98">
        <v>8188</v>
      </c>
      <c r="C98">
        <v>159221</v>
      </c>
      <c r="D98">
        <f>B98/C98</f>
        <v>5.1425377305757407E-2</v>
      </c>
      <c r="E98">
        <f>AVERAGE(D98,D100,D102)</f>
        <v>5.4778258709405753E-2</v>
      </c>
      <c r="F98">
        <f>E98/E$98</f>
        <v>1</v>
      </c>
      <c r="I98" s="1" t="s">
        <v>12</v>
      </c>
      <c r="J98">
        <v>50185</v>
      </c>
      <c r="K98">
        <v>1422641</v>
      </c>
      <c r="L98">
        <f>J98/K98</f>
        <v>3.5275941013931132E-2</v>
      </c>
      <c r="M98">
        <f>AVERAGE(L98,L100,L102)</f>
        <v>3.5570723239219774E-2</v>
      </c>
      <c r="N98">
        <f>M98/M$98</f>
        <v>1</v>
      </c>
    </row>
    <row r="99" spans="1:14" x14ac:dyDescent="0.2">
      <c r="A99" s="1" t="s">
        <v>11</v>
      </c>
      <c r="B99">
        <v>275696</v>
      </c>
      <c r="C99">
        <v>277533</v>
      </c>
      <c r="D99">
        <f t="shared" ref="D99:D103" si="24">B99/C99</f>
        <v>0.9933809673083922</v>
      </c>
      <c r="E99">
        <f>AVERAGE(D99,D101,D103)</f>
        <v>0.9543307746498616</v>
      </c>
      <c r="F99">
        <f>E99/E$98</f>
        <v>17.421707026368061</v>
      </c>
      <c r="I99" s="1" t="s">
        <v>11</v>
      </c>
      <c r="J99">
        <v>235458</v>
      </c>
      <c r="K99">
        <v>1539186</v>
      </c>
      <c r="L99">
        <f t="shared" ref="L99:L103" si="25">J99/K99</f>
        <v>0.15297566375993546</v>
      </c>
      <c r="M99">
        <f>AVERAGE(L99,L101,L103)</f>
        <v>0.16885513386956352</v>
      </c>
      <c r="N99">
        <f>M99/M$98</f>
        <v>4.7470256011940251</v>
      </c>
    </row>
    <row r="100" spans="1:14" x14ac:dyDescent="0.2">
      <c r="A100" s="1" t="s">
        <v>12</v>
      </c>
      <c r="B100">
        <v>5554</v>
      </c>
      <c r="C100">
        <v>97795</v>
      </c>
      <c r="D100">
        <f t="shared" si="24"/>
        <v>5.6792269543432694E-2</v>
      </c>
      <c r="I100" s="1" t="s">
        <v>12</v>
      </c>
      <c r="J100">
        <v>50781</v>
      </c>
      <c r="K100">
        <v>1385650</v>
      </c>
      <c r="L100">
        <f t="shared" si="25"/>
        <v>3.664778262909104E-2</v>
      </c>
    </row>
    <row r="101" spans="1:14" x14ac:dyDescent="0.2">
      <c r="A101" s="1" t="s">
        <v>11</v>
      </c>
      <c r="B101">
        <v>123610</v>
      </c>
      <c r="C101">
        <v>143551</v>
      </c>
      <c r="D101">
        <f t="shared" si="24"/>
        <v>0.86108769705540189</v>
      </c>
      <c r="I101" s="1" t="s">
        <v>11</v>
      </c>
      <c r="J101">
        <v>242291</v>
      </c>
      <c r="K101">
        <v>1363508</v>
      </c>
      <c r="L101">
        <f t="shared" si="25"/>
        <v>0.17769679385819517</v>
      </c>
    </row>
    <row r="102" spans="1:14" x14ac:dyDescent="0.2">
      <c r="A102" s="1" t="s">
        <v>12</v>
      </c>
      <c r="B102">
        <v>10226</v>
      </c>
      <c r="C102">
        <v>182226</v>
      </c>
      <c r="D102">
        <f t="shared" si="24"/>
        <v>5.6117129279027143E-2</v>
      </c>
      <c r="I102" s="1" t="s">
        <v>12</v>
      </c>
      <c r="J102">
        <v>53170</v>
      </c>
      <c r="K102">
        <v>1528381</v>
      </c>
      <c r="L102">
        <f t="shared" si="25"/>
        <v>3.4788446074637151E-2</v>
      </c>
    </row>
    <row r="103" spans="1:14" x14ac:dyDescent="0.2">
      <c r="A103" s="1" t="s">
        <v>11</v>
      </c>
      <c r="B103">
        <v>113706</v>
      </c>
      <c r="C103">
        <v>112745</v>
      </c>
      <c r="D103">
        <f t="shared" si="24"/>
        <v>1.0085236595857909</v>
      </c>
      <c r="I103" s="1" t="s">
        <v>11</v>
      </c>
      <c r="J103">
        <v>247738</v>
      </c>
      <c r="K103">
        <v>1408459</v>
      </c>
      <c r="L103">
        <f t="shared" si="25"/>
        <v>0.17589294399055991</v>
      </c>
    </row>
    <row r="105" spans="1:14" x14ac:dyDescent="0.2">
      <c r="A105" t="s">
        <v>27</v>
      </c>
      <c r="B105" t="s">
        <v>0</v>
      </c>
      <c r="C105" t="s">
        <v>1</v>
      </c>
      <c r="D105" t="s">
        <v>2</v>
      </c>
      <c r="E105" t="s">
        <v>3</v>
      </c>
      <c r="F105" t="s">
        <v>4</v>
      </c>
      <c r="I105" t="s">
        <v>27</v>
      </c>
      <c r="J105" t="s">
        <v>0</v>
      </c>
      <c r="K105" t="s">
        <v>1</v>
      </c>
      <c r="L105" t="s">
        <v>2</v>
      </c>
      <c r="M105" t="s">
        <v>3</v>
      </c>
      <c r="N105" t="s">
        <v>4</v>
      </c>
    </row>
    <row r="106" spans="1:14" x14ac:dyDescent="0.2">
      <c r="A106" s="1" t="s">
        <v>12</v>
      </c>
      <c r="B106">
        <v>8397</v>
      </c>
      <c r="C106">
        <v>156730</v>
      </c>
      <c r="D106">
        <f>B106/C106</f>
        <v>5.3576213870988321E-2</v>
      </c>
      <c r="E106">
        <f>AVERAGE(D106,D108,D110)</f>
        <v>5.9338019415595022E-2</v>
      </c>
      <c r="F106">
        <f>E106/E$106</f>
        <v>1</v>
      </c>
      <c r="I106" s="1" t="s">
        <v>12</v>
      </c>
      <c r="J106">
        <v>55951</v>
      </c>
      <c r="K106">
        <v>1511544</v>
      </c>
      <c r="L106">
        <f t="shared" ref="L106:L111" si="26">J106/K106</f>
        <v>3.7015793122793648E-2</v>
      </c>
      <c r="M106">
        <f>AVERAGE(L106,L108,L110)</f>
        <v>4.0261487899337804E-2</v>
      </c>
      <c r="N106">
        <f>M106/M$106</f>
        <v>1</v>
      </c>
    </row>
    <row r="107" spans="1:14" x14ac:dyDescent="0.2">
      <c r="A107" s="1" t="s">
        <v>11</v>
      </c>
      <c r="B107">
        <v>45394</v>
      </c>
      <c r="C107">
        <v>160403</v>
      </c>
      <c r="D107">
        <f t="shared" ref="D107:D111" si="27">B107/C107</f>
        <v>0.28299969451942919</v>
      </c>
      <c r="E107">
        <f>AVERAGE(D107,D109,D111)</f>
        <v>0.23993585778472415</v>
      </c>
      <c r="F107">
        <f>E107/E$106</f>
        <v>4.0435434169827547</v>
      </c>
      <c r="I107" s="1" t="s">
        <v>11</v>
      </c>
      <c r="J107">
        <v>612894</v>
      </c>
      <c r="K107">
        <v>1560953</v>
      </c>
      <c r="L107">
        <f t="shared" si="26"/>
        <v>0.39264090590812151</v>
      </c>
      <c r="M107">
        <f>AVERAGE(L107,L109,L111)</f>
        <v>0.39741939162475243</v>
      </c>
      <c r="N107">
        <f>M107/M$106</f>
        <v>9.8709563992862002</v>
      </c>
    </row>
    <row r="108" spans="1:14" x14ac:dyDescent="0.2">
      <c r="A108" s="1" t="s">
        <v>12</v>
      </c>
      <c r="B108">
        <v>12135</v>
      </c>
      <c r="C108">
        <v>210452</v>
      </c>
      <c r="D108">
        <f t="shared" si="27"/>
        <v>5.7661604546404878E-2</v>
      </c>
      <c r="I108" s="1" t="s">
        <v>12</v>
      </c>
      <c r="J108">
        <v>66289</v>
      </c>
      <c r="K108">
        <v>1553922</v>
      </c>
      <c r="L108">
        <f t="shared" si="26"/>
        <v>4.2659155350139838E-2</v>
      </c>
    </row>
    <row r="109" spans="1:14" x14ac:dyDescent="0.2">
      <c r="A109" s="1" t="s">
        <v>11</v>
      </c>
      <c r="B109">
        <v>61873</v>
      </c>
      <c r="C109">
        <v>247411</v>
      </c>
      <c r="D109">
        <f t="shared" si="27"/>
        <v>0.25008184761388946</v>
      </c>
      <c r="I109" s="1" t="s">
        <v>11</v>
      </c>
      <c r="J109">
        <v>632476</v>
      </c>
      <c r="K109">
        <v>1527758</v>
      </c>
      <c r="L109">
        <f t="shared" si="26"/>
        <v>0.41398965019328976</v>
      </c>
    </row>
    <row r="110" spans="1:14" x14ac:dyDescent="0.2">
      <c r="A110" s="1" t="s">
        <v>12</v>
      </c>
      <c r="B110">
        <v>9832</v>
      </c>
      <c r="C110">
        <v>147238</v>
      </c>
      <c r="D110">
        <f t="shared" si="27"/>
        <v>6.6776239829391876E-2</v>
      </c>
      <c r="I110" s="1" t="s">
        <v>12</v>
      </c>
      <c r="J110">
        <v>62825</v>
      </c>
      <c r="K110">
        <v>1528235</v>
      </c>
      <c r="L110">
        <f t="shared" si="26"/>
        <v>4.1109515225079912E-2</v>
      </c>
    </row>
    <row r="111" spans="1:14" x14ac:dyDescent="0.2">
      <c r="A111" s="1" t="s">
        <v>11</v>
      </c>
      <c r="B111">
        <v>54856</v>
      </c>
      <c r="C111">
        <v>293778</v>
      </c>
      <c r="D111">
        <f t="shared" si="27"/>
        <v>0.18672603122085385</v>
      </c>
      <c r="I111" s="1" t="s">
        <v>11</v>
      </c>
      <c r="J111">
        <v>582762</v>
      </c>
      <c r="K111">
        <v>1511204</v>
      </c>
      <c r="L111">
        <f t="shared" si="26"/>
        <v>0.38562761877284601</v>
      </c>
    </row>
    <row r="113" spans="1:14" x14ac:dyDescent="0.2">
      <c r="A113" t="s">
        <v>28</v>
      </c>
      <c r="B113" t="s">
        <v>0</v>
      </c>
      <c r="C113" t="s">
        <v>1</v>
      </c>
      <c r="D113" t="s">
        <v>2</v>
      </c>
      <c r="E113" t="s">
        <v>3</v>
      </c>
      <c r="F113" t="s">
        <v>4</v>
      </c>
      <c r="I113" t="s">
        <v>28</v>
      </c>
      <c r="J113" t="s">
        <v>0</v>
      </c>
      <c r="K113" t="s">
        <v>1</v>
      </c>
      <c r="L113" t="s">
        <v>2</v>
      </c>
      <c r="M113" t="s">
        <v>3</v>
      </c>
      <c r="N113" t="s">
        <v>4</v>
      </c>
    </row>
    <row r="114" spans="1:14" x14ac:dyDescent="0.2">
      <c r="A114" s="1" t="s">
        <v>12</v>
      </c>
      <c r="B114">
        <v>24422</v>
      </c>
      <c r="C114">
        <v>448171</v>
      </c>
      <c r="D114">
        <f>B114/C114</f>
        <v>5.4492593228923782E-2</v>
      </c>
      <c r="E114">
        <f>AVERAGE(D114,D116,D118)</f>
        <v>5.1608699742223485E-2</v>
      </c>
      <c r="F114">
        <f>E114/E$114</f>
        <v>1</v>
      </c>
      <c r="I114" s="1" t="s">
        <v>12</v>
      </c>
      <c r="J114">
        <v>64442</v>
      </c>
      <c r="K114">
        <v>2100322</v>
      </c>
      <c r="L114">
        <f>J114/K114</f>
        <v>3.0681962099144797E-2</v>
      </c>
      <c r="M114">
        <f>AVERAGE(L114,L116,L118)</f>
        <v>2.7959290884806327E-2</v>
      </c>
      <c r="N114">
        <f>M114/M$114</f>
        <v>1</v>
      </c>
    </row>
    <row r="115" spans="1:14" x14ac:dyDescent="0.2">
      <c r="A115" s="1" t="s">
        <v>11</v>
      </c>
      <c r="B115">
        <v>51126</v>
      </c>
      <c r="C115">
        <v>545230</v>
      </c>
      <c r="D115">
        <f t="shared" ref="D115:D119" si="28">B115/C115</f>
        <v>9.3769601819415654E-2</v>
      </c>
      <c r="E115">
        <f>AVERAGE(D115,D117,D119)</f>
        <v>0.14372571586060048</v>
      </c>
      <c r="F115">
        <f>E115/E$114</f>
        <v>2.784912555024357</v>
      </c>
      <c r="I115" s="1" t="s">
        <v>11</v>
      </c>
      <c r="J115">
        <v>581717</v>
      </c>
      <c r="K115">
        <v>2125705</v>
      </c>
      <c r="L115">
        <f t="shared" ref="L115:L119" si="29">J115/K115</f>
        <v>0.27365838627655298</v>
      </c>
      <c r="M115">
        <f>AVERAGE(L115,L117,L119)</f>
        <v>0.28009716512885385</v>
      </c>
      <c r="N115">
        <f>M115/M$114</f>
        <v>10.018035374461682</v>
      </c>
    </row>
    <row r="116" spans="1:14" x14ac:dyDescent="0.2">
      <c r="A116" s="1" t="s">
        <v>12</v>
      </c>
      <c r="B116">
        <v>30533</v>
      </c>
      <c r="C116">
        <v>554370</v>
      </c>
      <c r="D116">
        <f t="shared" si="28"/>
        <v>5.5076934177534863E-2</v>
      </c>
      <c r="I116" s="1" t="s">
        <v>12</v>
      </c>
      <c r="J116">
        <v>63593</v>
      </c>
      <c r="K116">
        <v>2148002</v>
      </c>
      <c r="L116">
        <f t="shared" si="29"/>
        <v>2.9605652136264305E-2</v>
      </c>
    </row>
    <row r="117" spans="1:14" x14ac:dyDescent="0.2">
      <c r="A117" s="1" t="s">
        <v>11</v>
      </c>
      <c r="B117">
        <v>85181</v>
      </c>
      <c r="C117">
        <v>513296</v>
      </c>
      <c r="D117">
        <f t="shared" si="28"/>
        <v>0.16594908201115927</v>
      </c>
      <c r="I117" s="1" t="s">
        <v>11</v>
      </c>
      <c r="J117">
        <v>583636</v>
      </c>
      <c r="K117">
        <v>2041721</v>
      </c>
      <c r="L117">
        <f t="shared" si="29"/>
        <v>0.28585492337101887</v>
      </c>
    </row>
    <row r="118" spans="1:14" x14ac:dyDescent="0.2">
      <c r="A118" s="1" t="s">
        <v>12</v>
      </c>
      <c r="B118">
        <v>18423</v>
      </c>
      <c r="C118">
        <v>407079</v>
      </c>
      <c r="D118">
        <f t="shared" si="28"/>
        <v>4.5256571820211804E-2</v>
      </c>
      <c r="I118" s="1" t="s">
        <v>12</v>
      </c>
      <c r="J118">
        <v>52636</v>
      </c>
      <c r="K118">
        <v>2231260</v>
      </c>
      <c r="L118">
        <f t="shared" si="29"/>
        <v>2.3590258419009885E-2</v>
      </c>
    </row>
    <row r="119" spans="1:14" x14ac:dyDescent="0.2">
      <c r="A119" s="1" t="s">
        <v>11</v>
      </c>
      <c r="B119">
        <v>79155</v>
      </c>
      <c r="C119">
        <v>461657</v>
      </c>
      <c r="D119">
        <f t="shared" si="28"/>
        <v>0.17145846375122656</v>
      </c>
      <c r="I119" s="1" t="s">
        <v>11</v>
      </c>
      <c r="J119">
        <v>571857</v>
      </c>
      <c r="K119">
        <v>2036686</v>
      </c>
      <c r="L119">
        <f t="shared" si="29"/>
        <v>0.28077818573898972</v>
      </c>
    </row>
    <row r="121" spans="1:14" x14ac:dyDescent="0.2">
      <c r="A121" t="s">
        <v>29</v>
      </c>
      <c r="B121" t="s">
        <v>0</v>
      </c>
      <c r="C121" t="s">
        <v>1</v>
      </c>
      <c r="D121" t="s">
        <v>2</v>
      </c>
      <c r="E121" t="s">
        <v>3</v>
      </c>
      <c r="F121" t="s">
        <v>4</v>
      </c>
      <c r="I121" t="s">
        <v>29</v>
      </c>
      <c r="J121" t="s">
        <v>0</v>
      </c>
      <c r="K121" t="s">
        <v>1</v>
      </c>
      <c r="L121" t="s">
        <v>2</v>
      </c>
      <c r="M121" t="s">
        <v>3</v>
      </c>
      <c r="N121" t="s">
        <v>4</v>
      </c>
    </row>
    <row r="122" spans="1:14" x14ac:dyDescent="0.2">
      <c r="A122" s="1" t="s">
        <v>12</v>
      </c>
      <c r="B122">
        <v>57624</v>
      </c>
      <c r="C122">
        <v>614777</v>
      </c>
      <c r="D122">
        <f>B122/C122</f>
        <v>9.3731548187391531E-2</v>
      </c>
      <c r="E122">
        <f>AVERAGE(D122,D124,D126)</f>
        <v>9.2552862333657074E-2</v>
      </c>
      <c r="F122">
        <f>E122/E$122</f>
        <v>1</v>
      </c>
      <c r="I122" s="1" t="s">
        <v>12</v>
      </c>
      <c r="J122">
        <v>117412</v>
      </c>
      <c r="K122">
        <v>2070070</v>
      </c>
      <c r="L122">
        <f>J122/K122</f>
        <v>5.6718854917949632E-2</v>
      </c>
      <c r="M122">
        <f>AVERAGE(L122,L124,L126)</f>
        <v>5.4306919904786775E-2</v>
      </c>
      <c r="N122">
        <f>M122/M$122</f>
        <v>1</v>
      </c>
    </row>
    <row r="123" spans="1:14" x14ac:dyDescent="0.2">
      <c r="A123" s="1" t="s">
        <v>11</v>
      </c>
      <c r="B123">
        <v>136987</v>
      </c>
      <c r="C123">
        <v>641620</v>
      </c>
      <c r="D123">
        <f t="shared" ref="D123:D127" si="30">B123/C123</f>
        <v>0.21350176116704592</v>
      </c>
      <c r="E123">
        <f>AVERAGE(D123,D125,D127)</f>
        <v>0.20243899285233846</v>
      </c>
      <c r="F123">
        <f>E123/E$122</f>
        <v>2.1872796556257454</v>
      </c>
      <c r="I123" s="1" t="s">
        <v>11</v>
      </c>
      <c r="J123">
        <v>920952</v>
      </c>
      <c r="K123">
        <v>2051814</v>
      </c>
      <c r="L123">
        <f t="shared" ref="L123:L127" si="31">J123/K123</f>
        <v>0.44884770256953116</v>
      </c>
      <c r="M123">
        <f>AVERAGE(L123,L125,L127)</f>
        <v>0.46400489456040711</v>
      </c>
      <c r="N123">
        <f>M123/M$122</f>
        <v>8.5441209955180746</v>
      </c>
    </row>
    <row r="124" spans="1:14" x14ac:dyDescent="0.2">
      <c r="A124" s="1" t="s">
        <v>12</v>
      </c>
      <c r="B124">
        <v>34032</v>
      </c>
      <c r="C124">
        <v>346331</v>
      </c>
      <c r="D124">
        <f t="shared" si="30"/>
        <v>9.8264377142098167E-2</v>
      </c>
      <c r="I124" s="1" t="s">
        <v>12</v>
      </c>
      <c r="J124">
        <v>122254</v>
      </c>
      <c r="K124">
        <v>2203081</v>
      </c>
      <c r="L124">
        <f t="shared" si="31"/>
        <v>5.5492285576426832E-2</v>
      </c>
    </row>
    <row r="125" spans="1:14" x14ac:dyDescent="0.2">
      <c r="A125" s="1" t="s">
        <v>11</v>
      </c>
      <c r="B125">
        <v>117730</v>
      </c>
      <c r="C125">
        <v>628308</v>
      </c>
      <c r="D125">
        <f t="shared" si="30"/>
        <v>0.18737625495775956</v>
      </c>
      <c r="I125" s="1" t="s">
        <v>11</v>
      </c>
      <c r="J125">
        <v>943479</v>
      </c>
      <c r="K125">
        <v>2024148</v>
      </c>
      <c r="L125">
        <f t="shared" si="31"/>
        <v>0.46611166772390161</v>
      </c>
    </row>
    <row r="126" spans="1:14" x14ac:dyDescent="0.2">
      <c r="A126" s="1" t="s">
        <v>12</v>
      </c>
      <c r="B126">
        <v>41958</v>
      </c>
      <c r="C126">
        <v>489805</v>
      </c>
      <c r="D126">
        <f t="shared" si="30"/>
        <v>8.566266167148151E-2</v>
      </c>
      <c r="I126" s="1" t="s">
        <v>12</v>
      </c>
      <c r="J126">
        <v>107705</v>
      </c>
      <c r="K126">
        <v>2123956</v>
      </c>
      <c r="L126">
        <f t="shared" si="31"/>
        <v>5.0709619219983841E-2</v>
      </c>
    </row>
    <row r="127" spans="1:14" x14ac:dyDescent="0.2">
      <c r="A127" s="1" t="s">
        <v>11</v>
      </c>
      <c r="B127">
        <v>115073</v>
      </c>
      <c r="C127">
        <v>557419</v>
      </c>
      <c r="D127">
        <f t="shared" si="30"/>
        <v>0.20643896243220988</v>
      </c>
      <c r="I127" s="1" t="s">
        <v>11</v>
      </c>
      <c r="J127">
        <v>952793</v>
      </c>
      <c r="K127">
        <v>1997238</v>
      </c>
      <c r="L127">
        <f t="shared" si="31"/>
        <v>0.47705531338778856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0D41-9132-4C5E-AA4C-5888B6A3606A}">
  <dimension ref="A1:N54"/>
  <sheetViews>
    <sheetView topLeftCell="A9" zoomScale="80" zoomScaleNormal="80" workbookViewId="0">
      <selection activeCell="D45" sqref="D45"/>
    </sheetView>
  </sheetViews>
  <sheetFormatPr baseColWidth="10" defaultColWidth="8.83203125" defaultRowHeight="15" x14ac:dyDescent="0.2"/>
  <sheetData>
    <row r="1" spans="1:14" x14ac:dyDescent="0.2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I1" t="s">
        <v>14</v>
      </c>
      <c r="J1" t="s">
        <v>0</v>
      </c>
      <c r="K1" t="s">
        <v>1</v>
      </c>
      <c r="L1" t="s">
        <v>2</v>
      </c>
      <c r="M1" t="s">
        <v>3</v>
      </c>
      <c r="N1" t="s">
        <v>4</v>
      </c>
    </row>
    <row r="2" spans="1:14" x14ac:dyDescent="0.2">
      <c r="A2" t="s">
        <v>5</v>
      </c>
      <c r="B2">
        <v>237201</v>
      </c>
      <c r="C2">
        <v>185143</v>
      </c>
      <c r="D2">
        <f>B2/C2</f>
        <v>1.2811772521780462</v>
      </c>
      <c r="E2">
        <f>AVERAGE(D2,D5,D8)</f>
        <v>1.2494572056388138</v>
      </c>
      <c r="F2">
        <f>E2/E$2</f>
        <v>1</v>
      </c>
      <c r="I2" t="s">
        <v>5</v>
      </c>
      <c r="J2">
        <v>14146</v>
      </c>
      <c r="K2">
        <v>23761</v>
      </c>
      <c r="L2">
        <f>J2/K2</f>
        <v>0.59534531374942135</v>
      </c>
      <c r="M2">
        <f>AVERAGE(L2,L5,L8)</f>
        <v>0.6743393132015707</v>
      </c>
      <c r="N2">
        <f>M2/M$2</f>
        <v>1</v>
      </c>
    </row>
    <row r="3" spans="1:14" x14ac:dyDescent="0.2">
      <c r="A3" t="s">
        <v>30</v>
      </c>
      <c r="B3">
        <v>278574</v>
      </c>
      <c r="C3">
        <v>133000</v>
      </c>
      <c r="D3">
        <f t="shared" ref="D3:D10" si="0">B3/C3</f>
        <v>2.0945413533834585</v>
      </c>
      <c r="E3">
        <f t="shared" ref="E3:E4" si="1">AVERAGE(D3,D6,D9)</f>
        <v>2.1549578912321867</v>
      </c>
      <c r="F3">
        <f>E3/E$2</f>
        <v>1.7247152455537</v>
      </c>
      <c r="I3" t="s">
        <v>32</v>
      </c>
      <c r="J3">
        <v>12142</v>
      </c>
      <c r="K3">
        <v>18747</v>
      </c>
      <c r="L3">
        <f t="shared" ref="L3:L10" si="2">J3/K3</f>
        <v>0.6476769616471969</v>
      </c>
      <c r="M3">
        <f t="shared" ref="M3:M4" si="3">AVERAGE(L3,L6,L9)</f>
        <v>0.69753589980700303</v>
      </c>
      <c r="N3">
        <f>M3/M$2</f>
        <v>1.034398983050983</v>
      </c>
    </row>
    <row r="4" spans="1:14" x14ac:dyDescent="0.2">
      <c r="A4" t="s">
        <v>31</v>
      </c>
      <c r="B4">
        <v>260045</v>
      </c>
      <c r="C4">
        <v>178978</v>
      </c>
      <c r="D4">
        <f t="shared" si="0"/>
        <v>1.4529439372436836</v>
      </c>
      <c r="E4">
        <f t="shared" si="1"/>
        <v>1.4375459599927167</v>
      </c>
      <c r="F4">
        <f>E4/E$2</f>
        <v>1.1505363717180999</v>
      </c>
      <c r="I4" t="s">
        <v>33</v>
      </c>
      <c r="J4">
        <v>4833</v>
      </c>
      <c r="K4">
        <v>13297</v>
      </c>
      <c r="L4">
        <f t="shared" si="2"/>
        <v>0.36346544333308267</v>
      </c>
      <c r="M4">
        <f t="shared" si="3"/>
        <v>0.43069630949263038</v>
      </c>
      <c r="N4">
        <f>M4/M$2</f>
        <v>0.63869375707580678</v>
      </c>
    </row>
    <row r="5" spans="1:14" x14ac:dyDescent="0.2">
      <c r="A5" t="s">
        <v>5</v>
      </c>
      <c r="B5">
        <v>278294</v>
      </c>
      <c r="C5">
        <v>226834</v>
      </c>
      <c r="D5">
        <f t="shared" si="0"/>
        <v>1.2268619342779301</v>
      </c>
      <c r="I5" t="s">
        <v>5</v>
      </c>
      <c r="J5">
        <v>19554</v>
      </c>
      <c r="K5">
        <v>25742</v>
      </c>
      <c r="L5">
        <f t="shared" si="2"/>
        <v>0.75961463755729941</v>
      </c>
    </row>
    <row r="6" spans="1:14" x14ac:dyDescent="0.2">
      <c r="A6" t="s">
        <v>30</v>
      </c>
      <c r="B6">
        <v>321898</v>
      </c>
      <c r="C6">
        <v>149883</v>
      </c>
      <c r="D6">
        <f t="shared" si="0"/>
        <v>2.1476618429041321</v>
      </c>
      <c r="I6" t="s">
        <v>32</v>
      </c>
      <c r="J6">
        <v>12636</v>
      </c>
      <c r="K6">
        <v>20180</v>
      </c>
      <c r="L6">
        <f t="shared" si="2"/>
        <v>0.62616451932606543</v>
      </c>
    </row>
    <row r="7" spans="1:14" x14ac:dyDescent="0.2">
      <c r="A7" t="s">
        <v>31</v>
      </c>
      <c r="B7">
        <v>232556</v>
      </c>
      <c r="C7">
        <v>158397</v>
      </c>
      <c r="D7">
        <f t="shared" si="0"/>
        <v>1.468184372178766</v>
      </c>
      <c r="I7" t="s">
        <v>33</v>
      </c>
      <c r="J7">
        <v>6747</v>
      </c>
      <c r="K7">
        <v>20692</v>
      </c>
      <c r="L7">
        <f t="shared" si="2"/>
        <v>0.32606804562149622</v>
      </c>
    </row>
    <row r="8" spans="1:14" x14ac:dyDescent="0.2">
      <c r="A8" t="s">
        <v>5</v>
      </c>
      <c r="B8">
        <v>248193</v>
      </c>
      <c r="C8">
        <v>200102</v>
      </c>
      <c r="D8">
        <f t="shared" si="0"/>
        <v>1.2403324304604653</v>
      </c>
      <c r="I8" t="s">
        <v>5</v>
      </c>
      <c r="J8">
        <v>17926</v>
      </c>
      <c r="K8">
        <v>26833</v>
      </c>
      <c r="L8">
        <f t="shared" si="2"/>
        <v>0.66805798829799123</v>
      </c>
    </row>
    <row r="9" spans="1:14" x14ac:dyDescent="0.2">
      <c r="A9" t="s">
        <v>30</v>
      </c>
      <c r="B9">
        <v>215419</v>
      </c>
      <c r="C9">
        <v>96919</v>
      </c>
      <c r="D9">
        <f t="shared" si="0"/>
        <v>2.2226704774089705</v>
      </c>
      <c r="I9" t="s">
        <v>32</v>
      </c>
      <c r="J9">
        <v>13883</v>
      </c>
      <c r="K9">
        <v>16956</v>
      </c>
      <c r="L9">
        <f t="shared" si="2"/>
        <v>0.81876621844774711</v>
      </c>
    </row>
    <row r="10" spans="1:14" x14ac:dyDescent="0.2">
      <c r="A10" t="s">
        <v>31</v>
      </c>
      <c r="B10">
        <v>288318</v>
      </c>
      <c r="C10">
        <v>207198</v>
      </c>
      <c r="D10">
        <f t="shared" si="0"/>
        <v>1.3915095705557003</v>
      </c>
      <c r="I10" t="s">
        <v>33</v>
      </c>
      <c r="J10">
        <v>9809</v>
      </c>
      <c r="K10">
        <v>16279</v>
      </c>
      <c r="L10">
        <f t="shared" si="2"/>
        <v>0.60255543952331225</v>
      </c>
    </row>
    <row r="12" spans="1:14" x14ac:dyDescent="0.2">
      <c r="A12" t="s">
        <v>15</v>
      </c>
      <c r="B12" t="s">
        <v>0</v>
      </c>
      <c r="C12" t="s">
        <v>1</v>
      </c>
      <c r="D12" t="s">
        <v>2</v>
      </c>
      <c r="E12" t="s">
        <v>3</v>
      </c>
      <c r="F12" t="s">
        <v>4</v>
      </c>
      <c r="I12" t="s">
        <v>15</v>
      </c>
      <c r="J12" t="s">
        <v>0</v>
      </c>
      <c r="K12" t="s">
        <v>1</v>
      </c>
      <c r="L12" t="s">
        <v>2</v>
      </c>
      <c r="M12" t="s">
        <v>3</v>
      </c>
      <c r="N12" t="s">
        <v>4</v>
      </c>
    </row>
    <row r="13" spans="1:14" x14ac:dyDescent="0.2">
      <c r="A13" t="s">
        <v>5</v>
      </c>
      <c r="B13">
        <v>231949</v>
      </c>
      <c r="C13">
        <v>648215</v>
      </c>
      <c r="D13">
        <f>B13/C13</f>
        <v>0.35782726410218829</v>
      </c>
      <c r="E13">
        <f>AVERAGE(D13,D16,D19)</f>
        <v>0.39337904744662916</v>
      </c>
      <c r="F13">
        <f>E13/E$13</f>
        <v>1</v>
      </c>
      <c r="I13" t="s">
        <v>5</v>
      </c>
      <c r="J13">
        <v>19288</v>
      </c>
      <c r="K13">
        <v>96015</v>
      </c>
      <c r="L13">
        <f>J13/K13</f>
        <v>0.20088527834192574</v>
      </c>
      <c r="M13">
        <f>AVERAGE(L13,L16,L19)</f>
        <v>0.19143372170179859</v>
      </c>
      <c r="N13">
        <f>M13/M$13</f>
        <v>1</v>
      </c>
    </row>
    <row r="14" spans="1:14" x14ac:dyDescent="0.2">
      <c r="A14" t="s">
        <v>30</v>
      </c>
      <c r="B14">
        <v>446502</v>
      </c>
      <c r="C14">
        <v>620442</v>
      </c>
      <c r="D14">
        <f t="shared" ref="D14:D21" si="4">B14/C14</f>
        <v>0.71965147427156773</v>
      </c>
      <c r="E14">
        <f t="shared" ref="E14:E15" si="5">AVERAGE(D14,D17,D20)</f>
        <v>0.75660127762099549</v>
      </c>
      <c r="F14">
        <f t="shared" ref="F14:F15" si="6">E14/E$13</f>
        <v>1.9233390352943129</v>
      </c>
      <c r="I14" t="s">
        <v>32</v>
      </c>
      <c r="J14">
        <v>18423</v>
      </c>
      <c r="K14">
        <v>66915</v>
      </c>
      <c r="L14">
        <f t="shared" ref="L14:L21" si="7">J14/K14</f>
        <v>0.27531943510423673</v>
      </c>
      <c r="M14">
        <f t="shared" ref="M14:M15" si="8">AVERAGE(L14,L17,L20)</f>
        <v>0.2929026437357965</v>
      </c>
      <c r="N14">
        <f t="shared" ref="N14:N15" si="9">M14/M$13</f>
        <v>1.5300472724030239</v>
      </c>
    </row>
    <row r="15" spans="1:14" x14ac:dyDescent="0.2">
      <c r="A15" t="s">
        <v>31</v>
      </c>
      <c r="B15">
        <v>258434</v>
      </c>
      <c r="C15">
        <v>649554</v>
      </c>
      <c r="D15">
        <f t="shared" si="4"/>
        <v>0.39786376498335779</v>
      </c>
      <c r="E15">
        <f t="shared" si="5"/>
        <v>0.40495668135600726</v>
      </c>
      <c r="F15">
        <f t="shared" si="6"/>
        <v>1.0294312419141969</v>
      </c>
      <c r="I15" t="s">
        <v>33</v>
      </c>
      <c r="J15">
        <v>14228</v>
      </c>
      <c r="K15">
        <v>55621</v>
      </c>
      <c r="L15">
        <f t="shared" si="7"/>
        <v>0.25580266446126465</v>
      </c>
      <c r="M15">
        <f t="shared" si="8"/>
        <v>0.24446127526026232</v>
      </c>
      <c r="N15">
        <f t="shared" si="9"/>
        <v>1.2770021555610049</v>
      </c>
    </row>
    <row r="16" spans="1:14" x14ac:dyDescent="0.2">
      <c r="A16" t="s">
        <v>5</v>
      </c>
      <c r="B16">
        <v>275941</v>
      </c>
      <c r="C16">
        <v>660210</v>
      </c>
      <c r="D16">
        <f t="shared" si="4"/>
        <v>0.41795943714878597</v>
      </c>
      <c r="I16" t="s">
        <v>5</v>
      </c>
      <c r="J16">
        <v>21350</v>
      </c>
      <c r="K16">
        <v>112514</v>
      </c>
      <c r="L16">
        <f t="shared" si="7"/>
        <v>0.18975416392626696</v>
      </c>
    </row>
    <row r="17" spans="1:14" x14ac:dyDescent="0.2">
      <c r="A17" t="s">
        <v>30</v>
      </c>
      <c r="B17">
        <v>446229</v>
      </c>
      <c r="C17">
        <v>593034</v>
      </c>
      <c r="D17">
        <f t="shared" si="4"/>
        <v>0.75245095559445163</v>
      </c>
      <c r="I17" t="s">
        <v>32</v>
      </c>
      <c r="J17">
        <v>21349</v>
      </c>
      <c r="K17">
        <v>68474</v>
      </c>
      <c r="L17">
        <f t="shared" si="7"/>
        <v>0.31178257440780444</v>
      </c>
    </row>
    <row r="18" spans="1:14" x14ac:dyDescent="0.2">
      <c r="A18" t="s">
        <v>31</v>
      </c>
      <c r="B18">
        <v>270702</v>
      </c>
      <c r="C18">
        <v>633517</v>
      </c>
      <c r="D18">
        <f t="shared" si="4"/>
        <v>0.42730029344121784</v>
      </c>
      <c r="I18" t="s">
        <v>33</v>
      </c>
      <c r="J18">
        <v>14813</v>
      </c>
      <c r="K18">
        <v>60338</v>
      </c>
      <c r="L18">
        <f t="shared" si="7"/>
        <v>0.24550034803937817</v>
      </c>
    </row>
    <row r="19" spans="1:14" x14ac:dyDescent="0.2">
      <c r="A19" t="s">
        <v>5</v>
      </c>
      <c r="B19">
        <v>266900</v>
      </c>
      <c r="C19">
        <v>660071</v>
      </c>
      <c r="D19">
        <f t="shared" si="4"/>
        <v>0.40435044108891316</v>
      </c>
      <c r="I19" t="s">
        <v>5</v>
      </c>
      <c r="J19">
        <v>17869</v>
      </c>
      <c r="K19">
        <v>97293</v>
      </c>
      <c r="L19">
        <f t="shared" si="7"/>
        <v>0.18366172283720308</v>
      </c>
    </row>
    <row r="20" spans="1:14" x14ac:dyDescent="0.2">
      <c r="A20" t="s">
        <v>30</v>
      </c>
      <c r="B20">
        <v>484535</v>
      </c>
      <c r="C20">
        <v>607414</v>
      </c>
      <c r="D20">
        <f t="shared" si="4"/>
        <v>0.79770140299696746</v>
      </c>
      <c r="I20" t="s">
        <v>32</v>
      </c>
      <c r="J20">
        <v>19402</v>
      </c>
      <c r="K20">
        <v>66535</v>
      </c>
      <c r="L20">
        <f t="shared" si="7"/>
        <v>0.29160592169534832</v>
      </c>
    </row>
    <row r="21" spans="1:14" x14ac:dyDescent="0.2">
      <c r="A21" t="s">
        <v>31</v>
      </c>
      <c r="B21">
        <v>249678</v>
      </c>
      <c r="C21">
        <v>640683</v>
      </c>
      <c r="D21">
        <f t="shared" si="4"/>
        <v>0.38970598564344616</v>
      </c>
      <c r="I21" t="s">
        <v>33</v>
      </c>
      <c r="J21">
        <v>14428</v>
      </c>
      <c r="K21">
        <v>62168</v>
      </c>
      <c r="L21">
        <f t="shared" si="7"/>
        <v>0.23208081328014413</v>
      </c>
    </row>
    <row r="23" spans="1:14" x14ac:dyDescent="0.2">
      <c r="A23" t="s">
        <v>16</v>
      </c>
      <c r="B23" t="s">
        <v>0</v>
      </c>
      <c r="C23" t="s">
        <v>1</v>
      </c>
      <c r="D23" t="s">
        <v>2</v>
      </c>
      <c r="E23" t="s">
        <v>3</v>
      </c>
      <c r="F23" t="s">
        <v>4</v>
      </c>
      <c r="I23" t="s">
        <v>16</v>
      </c>
      <c r="J23" t="s">
        <v>0</v>
      </c>
      <c r="K23" t="s">
        <v>1</v>
      </c>
      <c r="L23" t="s">
        <v>2</v>
      </c>
      <c r="M23" t="s">
        <v>3</v>
      </c>
      <c r="N23" t="s">
        <v>4</v>
      </c>
    </row>
    <row r="24" spans="1:14" x14ac:dyDescent="0.2">
      <c r="A24" t="s">
        <v>5</v>
      </c>
      <c r="B24">
        <v>275696</v>
      </c>
      <c r="C24">
        <v>277533</v>
      </c>
      <c r="D24">
        <f>B24/C24</f>
        <v>0.9933809673083922</v>
      </c>
      <c r="E24">
        <f>AVERAGE(D24,D27,D30)</f>
        <v>0.9543307746498616</v>
      </c>
      <c r="F24">
        <f>E24/E$24</f>
        <v>1</v>
      </c>
      <c r="I24" t="s">
        <v>5</v>
      </c>
      <c r="J24">
        <v>4727</v>
      </c>
      <c r="K24">
        <v>24683</v>
      </c>
      <c r="L24">
        <f>J24/K24</f>
        <v>0.19150832556820482</v>
      </c>
      <c r="M24">
        <f>AVERAGE(L24,L27,L30)</f>
        <v>0.16274183887685181</v>
      </c>
      <c r="N24">
        <f>M24/M$24</f>
        <v>1</v>
      </c>
    </row>
    <row r="25" spans="1:14" x14ac:dyDescent="0.2">
      <c r="A25" t="s">
        <v>30</v>
      </c>
      <c r="B25">
        <v>102874</v>
      </c>
      <c r="C25">
        <v>72572</v>
      </c>
      <c r="D25">
        <f t="shared" ref="D25:D32" si="10">B25/C25</f>
        <v>1.4175439563468004</v>
      </c>
      <c r="E25">
        <f t="shared" ref="E25:E26" si="11">AVERAGE(D25,D28,D31)</f>
        <v>1.5543767929250942</v>
      </c>
      <c r="F25">
        <f t="shared" ref="F25:F26" si="12">E25/E$24</f>
        <v>1.6287610482805461</v>
      </c>
      <c r="I25" t="s">
        <v>32</v>
      </c>
      <c r="J25">
        <v>22732</v>
      </c>
      <c r="K25">
        <v>37580</v>
      </c>
      <c r="L25">
        <f t="shared" ref="L25:L32" si="13">J25/K25</f>
        <v>0.60489622139435872</v>
      </c>
      <c r="M25">
        <f t="shared" ref="M25:M26" si="14">AVERAGE(L25,L28,L31)</f>
        <v>0.5554180401326636</v>
      </c>
      <c r="N25">
        <f t="shared" ref="N25:N26" si="15">M25/M$24</f>
        <v>3.4128779910920963</v>
      </c>
    </row>
    <row r="26" spans="1:14" x14ac:dyDescent="0.2">
      <c r="A26" t="s">
        <v>31</v>
      </c>
      <c r="B26">
        <v>64178</v>
      </c>
      <c r="C26">
        <v>66062</v>
      </c>
      <c r="D26">
        <f t="shared" si="10"/>
        <v>0.97148133571493445</v>
      </c>
      <c r="E26">
        <f t="shared" si="11"/>
        <v>0.99226284334961601</v>
      </c>
      <c r="F26">
        <f t="shared" si="12"/>
        <v>1.0397472969617598</v>
      </c>
      <c r="I26" t="s">
        <v>33</v>
      </c>
      <c r="J26">
        <v>27314</v>
      </c>
      <c r="K26">
        <v>36933</v>
      </c>
      <c r="L26">
        <f t="shared" si="13"/>
        <v>0.73955541114992007</v>
      </c>
      <c r="M26">
        <f t="shared" si="14"/>
        <v>0.71842485691338298</v>
      </c>
      <c r="N26">
        <f t="shared" si="15"/>
        <v>4.4145062011805178</v>
      </c>
    </row>
    <row r="27" spans="1:14" x14ac:dyDescent="0.2">
      <c r="A27" t="s">
        <v>5</v>
      </c>
      <c r="B27">
        <v>123610</v>
      </c>
      <c r="C27">
        <v>143551</v>
      </c>
      <c r="D27">
        <f t="shared" si="10"/>
        <v>0.86108769705540189</v>
      </c>
      <c r="I27" t="s">
        <v>5</v>
      </c>
      <c r="J27">
        <v>3873</v>
      </c>
      <c r="K27">
        <v>25145</v>
      </c>
      <c r="L27">
        <f t="shared" si="13"/>
        <v>0.15402664545635314</v>
      </c>
    </row>
    <row r="28" spans="1:14" x14ac:dyDescent="0.2">
      <c r="A28" t="s">
        <v>30</v>
      </c>
      <c r="B28">
        <v>237188</v>
      </c>
      <c r="C28">
        <v>146427</v>
      </c>
      <c r="D28">
        <f t="shared" si="10"/>
        <v>1.6198378714308153</v>
      </c>
      <c r="I28" t="s">
        <v>32</v>
      </c>
      <c r="J28">
        <v>21874</v>
      </c>
      <c r="K28">
        <v>41125</v>
      </c>
      <c r="L28">
        <f t="shared" si="13"/>
        <v>0.53189057750759883</v>
      </c>
    </row>
    <row r="29" spans="1:14" x14ac:dyDescent="0.2">
      <c r="A29" t="s">
        <v>31</v>
      </c>
      <c r="B29">
        <v>135861</v>
      </c>
      <c r="C29">
        <v>114445</v>
      </c>
      <c r="D29">
        <f t="shared" si="10"/>
        <v>1.1871291886932587</v>
      </c>
      <c r="I29" t="s">
        <v>33</v>
      </c>
      <c r="J29">
        <v>19196</v>
      </c>
      <c r="K29">
        <v>29133</v>
      </c>
      <c r="L29">
        <f t="shared" si="13"/>
        <v>0.6589091408368517</v>
      </c>
    </row>
    <row r="30" spans="1:14" x14ac:dyDescent="0.2">
      <c r="A30" t="s">
        <v>5</v>
      </c>
      <c r="B30">
        <v>113706</v>
      </c>
      <c r="C30">
        <v>112745</v>
      </c>
      <c r="D30">
        <f t="shared" si="10"/>
        <v>1.0085236595857909</v>
      </c>
      <c r="I30" t="s">
        <v>5</v>
      </c>
      <c r="J30">
        <v>3426</v>
      </c>
      <c r="K30">
        <v>24010</v>
      </c>
      <c r="L30">
        <f t="shared" si="13"/>
        <v>0.1426905456059975</v>
      </c>
    </row>
    <row r="31" spans="1:14" x14ac:dyDescent="0.2">
      <c r="A31" t="s">
        <v>30</v>
      </c>
      <c r="B31">
        <v>405595</v>
      </c>
      <c r="C31">
        <v>249482</v>
      </c>
      <c r="D31">
        <f t="shared" si="10"/>
        <v>1.6257485509976672</v>
      </c>
      <c r="I31" t="s">
        <v>32</v>
      </c>
      <c r="J31">
        <v>25227</v>
      </c>
      <c r="K31">
        <v>47646</v>
      </c>
      <c r="L31">
        <f t="shared" si="13"/>
        <v>0.52946732149603326</v>
      </c>
    </row>
    <row r="32" spans="1:14" x14ac:dyDescent="0.2">
      <c r="A32" t="s">
        <v>31</v>
      </c>
      <c r="B32">
        <v>78037</v>
      </c>
      <c r="C32">
        <v>95379</v>
      </c>
      <c r="D32">
        <f t="shared" si="10"/>
        <v>0.81817800564065468</v>
      </c>
      <c r="I32" t="s">
        <v>33</v>
      </c>
      <c r="J32">
        <v>23810</v>
      </c>
      <c r="K32">
        <v>31461</v>
      </c>
      <c r="L32">
        <f t="shared" si="13"/>
        <v>0.75681001875337717</v>
      </c>
    </row>
    <row r="34" spans="9:14" x14ac:dyDescent="0.2">
      <c r="I34" t="s">
        <v>17</v>
      </c>
      <c r="J34" t="s">
        <v>0</v>
      </c>
      <c r="K34" t="s">
        <v>1</v>
      </c>
      <c r="L34" t="s">
        <v>2</v>
      </c>
      <c r="M34" t="s">
        <v>3</v>
      </c>
      <c r="N34" t="s">
        <v>4</v>
      </c>
    </row>
    <row r="35" spans="9:14" x14ac:dyDescent="0.2">
      <c r="I35" t="s">
        <v>5</v>
      </c>
      <c r="J35">
        <v>24965</v>
      </c>
      <c r="K35">
        <v>66667</v>
      </c>
      <c r="L35">
        <f>J35/K35</f>
        <v>0.3744731276343618</v>
      </c>
      <c r="M35">
        <f>AVERAGE(L35,L38,L41)</f>
        <v>0.43705103977078924</v>
      </c>
      <c r="N35">
        <f>M35/M$35</f>
        <v>1</v>
      </c>
    </row>
    <row r="36" spans="9:14" x14ac:dyDescent="0.2">
      <c r="I36" t="s">
        <v>32</v>
      </c>
      <c r="J36">
        <v>190717</v>
      </c>
      <c r="K36">
        <v>165730</v>
      </c>
      <c r="L36">
        <f t="shared" ref="L36:L43" si="16">J36/K36</f>
        <v>1.1507693235986243</v>
      </c>
      <c r="M36">
        <f t="shared" ref="M36:M37" si="17">AVERAGE(L36,L39,L42)</f>
        <v>1.1911073802661001</v>
      </c>
      <c r="N36">
        <f t="shared" ref="N36:N37" si="18">M36/M$35</f>
        <v>2.7253278722109311</v>
      </c>
    </row>
    <row r="37" spans="9:14" x14ac:dyDescent="0.2">
      <c r="I37" t="s">
        <v>33</v>
      </c>
      <c r="J37">
        <v>173757</v>
      </c>
      <c r="K37">
        <v>151613</v>
      </c>
      <c r="L37">
        <f t="shared" si="16"/>
        <v>1.1460560769854828</v>
      </c>
      <c r="M37">
        <f t="shared" si="17"/>
        <v>1.2426826929955948</v>
      </c>
      <c r="N37">
        <f t="shared" si="18"/>
        <v>2.8433354000194528</v>
      </c>
    </row>
    <row r="38" spans="9:14" x14ac:dyDescent="0.2">
      <c r="I38" t="s">
        <v>5</v>
      </c>
      <c r="J38">
        <v>45348</v>
      </c>
      <c r="K38">
        <v>76492</v>
      </c>
      <c r="L38">
        <f t="shared" si="16"/>
        <v>0.59284631072530458</v>
      </c>
    </row>
    <row r="39" spans="9:14" x14ac:dyDescent="0.2">
      <c r="I39" t="s">
        <v>32</v>
      </c>
      <c r="J39">
        <v>229811</v>
      </c>
      <c r="K39">
        <v>192701</v>
      </c>
      <c r="L39">
        <f t="shared" si="16"/>
        <v>1.1925781391897292</v>
      </c>
    </row>
    <row r="40" spans="9:14" x14ac:dyDescent="0.2">
      <c r="I40" t="s">
        <v>33</v>
      </c>
      <c r="J40">
        <v>238305</v>
      </c>
      <c r="K40">
        <v>177263</v>
      </c>
      <c r="L40">
        <f t="shared" si="16"/>
        <v>1.3443583827420273</v>
      </c>
    </row>
    <row r="41" spans="9:14" x14ac:dyDescent="0.2">
      <c r="I41" t="s">
        <v>5</v>
      </c>
      <c r="J41">
        <v>25552</v>
      </c>
      <c r="K41">
        <v>74315</v>
      </c>
      <c r="L41">
        <f t="shared" si="16"/>
        <v>0.34383368095270134</v>
      </c>
    </row>
    <row r="42" spans="9:14" x14ac:dyDescent="0.2">
      <c r="I42" t="s">
        <v>32</v>
      </c>
      <c r="J42">
        <v>202551</v>
      </c>
      <c r="K42">
        <v>164679</v>
      </c>
      <c r="L42">
        <f t="shared" si="16"/>
        <v>1.2299746780099465</v>
      </c>
    </row>
    <row r="43" spans="9:14" x14ac:dyDescent="0.2">
      <c r="I43" t="s">
        <v>33</v>
      </c>
      <c r="J43">
        <v>123074</v>
      </c>
      <c r="K43">
        <v>99443</v>
      </c>
      <c r="L43">
        <f t="shared" si="16"/>
        <v>1.2376336192592741</v>
      </c>
    </row>
    <row r="45" spans="9:14" x14ac:dyDescent="0.2">
      <c r="I45" t="s">
        <v>18</v>
      </c>
      <c r="J45" t="s">
        <v>0</v>
      </c>
      <c r="K45" t="s">
        <v>1</v>
      </c>
      <c r="L45" t="s">
        <v>2</v>
      </c>
      <c r="M45" t="s">
        <v>3</v>
      </c>
      <c r="N45" t="s">
        <v>4</v>
      </c>
    </row>
    <row r="46" spans="9:14" x14ac:dyDescent="0.2">
      <c r="I46" t="s">
        <v>5</v>
      </c>
      <c r="J46">
        <v>890203</v>
      </c>
      <c r="K46">
        <v>2371165</v>
      </c>
      <c r="L46">
        <f>J46/K46</f>
        <v>0.37542853407502219</v>
      </c>
      <c r="M46">
        <f>AVERAGE(L46,L49,L52)</f>
        <v>0.3841467827858413</v>
      </c>
      <c r="N46">
        <f>M46/M$46</f>
        <v>1</v>
      </c>
    </row>
    <row r="47" spans="9:14" x14ac:dyDescent="0.2">
      <c r="I47" t="s">
        <v>32</v>
      </c>
      <c r="J47">
        <v>1274704</v>
      </c>
      <c r="K47">
        <v>2009664</v>
      </c>
      <c r="L47">
        <f t="shared" ref="L47:L54" si="19">J47/K47</f>
        <v>0.63428712461386583</v>
      </c>
      <c r="M47">
        <f t="shared" ref="M47:M48" si="20">AVERAGE(L47,L50,L53)</f>
        <v>0.61492064441842631</v>
      </c>
      <c r="N47">
        <f t="shared" ref="N47:N48" si="21">M47/M$46</f>
        <v>1.6007439655201787</v>
      </c>
    </row>
    <row r="48" spans="9:14" x14ac:dyDescent="0.2">
      <c r="I48" t="s">
        <v>33</v>
      </c>
      <c r="J48">
        <v>1081383</v>
      </c>
      <c r="K48">
        <v>1854069</v>
      </c>
      <c r="L48">
        <f t="shared" si="19"/>
        <v>0.58324851987709192</v>
      </c>
      <c r="M48">
        <f t="shared" si="20"/>
        <v>0.61569538532427781</v>
      </c>
      <c r="N48">
        <f t="shared" si="21"/>
        <v>1.6027607490533715</v>
      </c>
    </row>
    <row r="49" spans="9:12" x14ac:dyDescent="0.2">
      <c r="I49" t="s">
        <v>5</v>
      </c>
      <c r="J49">
        <v>841994</v>
      </c>
      <c r="K49">
        <v>2274763</v>
      </c>
      <c r="L49">
        <f t="shared" si="19"/>
        <v>0.37014581299238647</v>
      </c>
    </row>
    <row r="50" spans="9:12" x14ac:dyDescent="0.2">
      <c r="I50" t="s">
        <v>32</v>
      </c>
      <c r="J50">
        <v>1384608</v>
      </c>
      <c r="K50">
        <v>2034194</v>
      </c>
      <c r="L50">
        <f t="shared" si="19"/>
        <v>0.68066664241463692</v>
      </c>
    </row>
    <row r="51" spans="9:12" x14ac:dyDescent="0.2">
      <c r="I51" t="s">
        <v>33</v>
      </c>
      <c r="J51">
        <v>1288998</v>
      </c>
      <c r="K51">
        <v>2109799</v>
      </c>
      <c r="L51">
        <f t="shared" si="19"/>
        <v>0.61095772630473333</v>
      </c>
    </row>
    <row r="52" spans="9:12" x14ac:dyDescent="0.2">
      <c r="I52" t="s">
        <v>5</v>
      </c>
      <c r="J52">
        <v>974499</v>
      </c>
      <c r="K52">
        <v>2395135</v>
      </c>
      <c r="L52">
        <f t="shared" si="19"/>
        <v>0.40686600129011519</v>
      </c>
    </row>
    <row r="53" spans="9:12" x14ac:dyDescent="0.2">
      <c r="I53" t="s">
        <v>32</v>
      </c>
      <c r="J53">
        <v>1174901</v>
      </c>
      <c r="K53">
        <v>2217597</v>
      </c>
      <c r="L53">
        <f t="shared" si="19"/>
        <v>0.52980816622677607</v>
      </c>
    </row>
    <row r="54" spans="9:12" x14ac:dyDescent="0.2">
      <c r="I54" t="s">
        <v>33</v>
      </c>
      <c r="J54">
        <v>1277259</v>
      </c>
      <c r="K54">
        <v>1956346</v>
      </c>
      <c r="L54">
        <f t="shared" si="19"/>
        <v>0.65287990979100829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C844F-DE10-4784-AA76-648919658496}">
  <dimension ref="A1:N54"/>
  <sheetViews>
    <sheetView topLeftCell="A7" zoomScale="80" zoomScaleNormal="80" workbookViewId="0">
      <selection activeCell="S18" sqref="S18"/>
    </sheetView>
  </sheetViews>
  <sheetFormatPr baseColWidth="10" defaultColWidth="8.83203125" defaultRowHeight="15" x14ac:dyDescent="0.2"/>
  <sheetData>
    <row r="1" spans="1:14" x14ac:dyDescent="0.2">
      <c r="A1" t="s">
        <v>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I1" t="s">
        <v>14</v>
      </c>
      <c r="J1" t="s">
        <v>0</v>
      </c>
      <c r="K1" t="s">
        <v>1</v>
      </c>
      <c r="L1" t="s">
        <v>2</v>
      </c>
      <c r="M1" t="s">
        <v>3</v>
      </c>
      <c r="N1" t="s">
        <v>4</v>
      </c>
    </row>
    <row r="2" spans="1:14" x14ac:dyDescent="0.2">
      <c r="A2" t="s">
        <v>5</v>
      </c>
      <c r="B2">
        <v>227034</v>
      </c>
      <c r="C2">
        <v>244868</v>
      </c>
      <c r="D2">
        <f>B2/C2</f>
        <v>0.92716892366499504</v>
      </c>
      <c r="E2">
        <f>AVERAGE(D2,D5,D8)</f>
        <v>0.91119756674365082</v>
      </c>
      <c r="F2">
        <f>E2/E$2</f>
        <v>1</v>
      </c>
      <c r="I2" t="s">
        <v>5</v>
      </c>
      <c r="J2">
        <v>102511</v>
      </c>
      <c r="K2">
        <v>525851</v>
      </c>
      <c r="L2">
        <f>J2/K2</f>
        <v>0.19494305421117389</v>
      </c>
      <c r="M2">
        <f>AVERAGE(L2,L5,L8)</f>
        <v>0.18947504271365156</v>
      </c>
      <c r="N2">
        <f>M2/M$2</f>
        <v>1</v>
      </c>
    </row>
    <row r="3" spans="1:14" x14ac:dyDescent="0.2">
      <c r="A3" t="s">
        <v>30</v>
      </c>
      <c r="B3">
        <v>910597</v>
      </c>
      <c r="C3">
        <v>739796</v>
      </c>
      <c r="D3">
        <f t="shared" ref="D3:D10" si="0">B3/C3</f>
        <v>1.2308758090068073</v>
      </c>
      <c r="E3">
        <f t="shared" ref="E3:E4" si="1">AVERAGE(D3,D6,D9)</f>
        <v>1.1284342360310042</v>
      </c>
      <c r="F3">
        <f>E3/E$2</f>
        <v>1.238407868080347</v>
      </c>
      <c r="I3" t="s">
        <v>32</v>
      </c>
      <c r="J3">
        <v>27815</v>
      </c>
      <c r="K3">
        <v>528122</v>
      </c>
      <c r="L3">
        <f t="shared" ref="L3:L10" si="2">J3/K3</f>
        <v>5.2667754799080514E-2</v>
      </c>
      <c r="M3">
        <f t="shared" ref="M3:M4" si="3">AVERAGE(L3,L6,L9)</f>
        <v>6.5995760647140411E-2</v>
      </c>
      <c r="N3">
        <f>M3/M$2</f>
        <v>0.34830846164197993</v>
      </c>
    </row>
    <row r="4" spans="1:14" x14ac:dyDescent="0.2">
      <c r="A4" t="s">
        <v>31</v>
      </c>
      <c r="B4">
        <v>461242</v>
      </c>
      <c r="C4">
        <v>857626</v>
      </c>
      <c r="D4">
        <f t="shared" si="0"/>
        <v>0.53781251967640908</v>
      </c>
      <c r="E4">
        <f t="shared" si="1"/>
        <v>0.58495209000315518</v>
      </c>
      <c r="F4">
        <f>E4/E$2</f>
        <v>0.64195967082484651</v>
      </c>
      <c r="I4" t="s">
        <v>33</v>
      </c>
      <c r="J4">
        <v>25119</v>
      </c>
      <c r="K4">
        <v>502623</v>
      </c>
      <c r="L4">
        <f t="shared" si="2"/>
        <v>4.997582681254141E-2</v>
      </c>
      <c r="M4">
        <f t="shared" si="3"/>
        <v>5.2917113093301965E-2</v>
      </c>
      <c r="N4">
        <f>M4/M$2</f>
        <v>0.27928276112476802</v>
      </c>
    </row>
    <row r="5" spans="1:14" x14ac:dyDescent="0.2">
      <c r="A5" t="s">
        <v>5</v>
      </c>
      <c r="B5">
        <v>233378</v>
      </c>
      <c r="C5">
        <v>252527</v>
      </c>
      <c r="D5">
        <f t="shared" si="0"/>
        <v>0.92417048474024555</v>
      </c>
      <c r="I5" t="s">
        <v>5</v>
      </c>
      <c r="J5">
        <v>90333</v>
      </c>
      <c r="K5">
        <v>507798</v>
      </c>
      <c r="L5">
        <f t="shared" si="2"/>
        <v>0.17789160256637482</v>
      </c>
    </row>
    <row r="6" spans="1:14" x14ac:dyDescent="0.2">
      <c r="A6" t="s">
        <v>30</v>
      </c>
      <c r="B6">
        <v>937450</v>
      </c>
      <c r="C6">
        <v>870512</v>
      </c>
      <c r="D6">
        <f t="shared" si="0"/>
        <v>1.0768949767493154</v>
      </c>
      <c r="I6" t="s">
        <v>32</v>
      </c>
      <c r="J6">
        <v>35115</v>
      </c>
      <c r="K6">
        <v>517484</v>
      </c>
      <c r="L6">
        <f t="shared" si="2"/>
        <v>6.785717046324137E-2</v>
      </c>
    </row>
    <row r="7" spans="1:14" x14ac:dyDescent="0.2">
      <c r="A7" t="s">
        <v>31</v>
      </c>
      <c r="B7">
        <v>513857</v>
      </c>
      <c r="C7">
        <v>859755</v>
      </c>
      <c r="D7">
        <f t="shared" si="0"/>
        <v>0.59767840838378372</v>
      </c>
      <c r="I7" t="s">
        <v>33</v>
      </c>
      <c r="J7">
        <v>24475</v>
      </c>
      <c r="K7">
        <v>443720</v>
      </c>
      <c r="L7">
        <f t="shared" si="2"/>
        <v>5.5158658613540072E-2</v>
      </c>
    </row>
    <row r="8" spans="1:14" x14ac:dyDescent="0.2">
      <c r="A8" t="s">
        <v>5</v>
      </c>
      <c r="B8">
        <v>240609</v>
      </c>
      <c r="C8">
        <v>272721</v>
      </c>
      <c r="D8">
        <f t="shared" si="0"/>
        <v>0.88225329182571199</v>
      </c>
      <c r="I8" t="s">
        <v>5</v>
      </c>
      <c r="J8">
        <v>96475</v>
      </c>
      <c r="K8">
        <v>493250</v>
      </c>
      <c r="L8">
        <f t="shared" si="2"/>
        <v>0.19559047136340599</v>
      </c>
    </row>
    <row r="9" spans="1:14" x14ac:dyDescent="0.2">
      <c r="A9" t="s">
        <v>30</v>
      </c>
      <c r="B9">
        <v>862435</v>
      </c>
      <c r="C9">
        <v>800380</v>
      </c>
      <c r="D9">
        <f t="shared" si="0"/>
        <v>1.07753192233689</v>
      </c>
      <c r="I9" t="s">
        <v>32</v>
      </c>
      <c r="J9">
        <v>35888</v>
      </c>
      <c r="K9">
        <v>463296</v>
      </c>
      <c r="L9">
        <f t="shared" si="2"/>
        <v>7.7462356679099328E-2</v>
      </c>
    </row>
    <row r="10" spans="1:14" x14ac:dyDescent="0.2">
      <c r="A10" t="s">
        <v>31</v>
      </c>
      <c r="B10">
        <v>494959</v>
      </c>
      <c r="C10">
        <v>799139</v>
      </c>
      <c r="D10">
        <f t="shared" si="0"/>
        <v>0.61936534194927295</v>
      </c>
      <c r="I10" t="s">
        <v>33</v>
      </c>
      <c r="J10">
        <v>23712</v>
      </c>
      <c r="K10">
        <v>442249</v>
      </c>
      <c r="L10">
        <f t="shared" si="2"/>
        <v>5.3616853853824427E-2</v>
      </c>
    </row>
    <row r="12" spans="1:14" x14ac:dyDescent="0.2">
      <c r="A12" t="s">
        <v>15</v>
      </c>
      <c r="B12" t="s">
        <v>0</v>
      </c>
      <c r="C12" t="s">
        <v>1</v>
      </c>
      <c r="D12" t="s">
        <v>2</v>
      </c>
      <c r="E12" t="s">
        <v>3</v>
      </c>
      <c r="F12" t="s">
        <v>4</v>
      </c>
      <c r="I12" t="s">
        <v>15</v>
      </c>
      <c r="J12" t="s">
        <v>0</v>
      </c>
      <c r="K12" t="s">
        <v>1</v>
      </c>
      <c r="L12" t="s">
        <v>2</v>
      </c>
      <c r="M12" t="s">
        <v>3</v>
      </c>
      <c r="N12" t="s">
        <v>4</v>
      </c>
    </row>
    <row r="13" spans="1:14" x14ac:dyDescent="0.2">
      <c r="A13" t="s">
        <v>5</v>
      </c>
      <c r="B13">
        <v>124774</v>
      </c>
      <c r="C13">
        <v>115566</v>
      </c>
      <c r="D13">
        <f>B13/C13</f>
        <v>1.0796774137722167</v>
      </c>
      <c r="E13">
        <f>AVERAGE(D13,D16,D19)</f>
        <v>1.0751970145954426</v>
      </c>
      <c r="F13">
        <f>E13/E$13</f>
        <v>1</v>
      </c>
      <c r="I13" t="s">
        <v>5</v>
      </c>
      <c r="J13">
        <v>78279</v>
      </c>
      <c r="K13">
        <v>370627</v>
      </c>
      <c r="L13">
        <f>J13/K13</f>
        <v>0.21120695470108761</v>
      </c>
      <c r="M13">
        <f>AVERAGE(L13,L16,L19)</f>
        <v>0.21718999526809279</v>
      </c>
      <c r="N13">
        <f>M13/M$13</f>
        <v>1</v>
      </c>
    </row>
    <row r="14" spans="1:14" x14ac:dyDescent="0.2">
      <c r="A14" t="s">
        <v>30</v>
      </c>
      <c r="B14">
        <v>204482</v>
      </c>
      <c r="C14">
        <v>158880</v>
      </c>
      <c r="D14">
        <f t="shared" ref="D14:D21" si="4">B14/C14</f>
        <v>1.2870216515609265</v>
      </c>
      <c r="E14">
        <f t="shared" ref="E14:E15" si="5">AVERAGE(D14,D17,D20)</f>
        <v>1.3378236510411823</v>
      </c>
      <c r="F14">
        <f t="shared" ref="F14:F15" si="6">E14/E$13</f>
        <v>1.244259082643153</v>
      </c>
      <c r="I14" t="s">
        <v>32</v>
      </c>
      <c r="J14">
        <v>44759</v>
      </c>
      <c r="K14">
        <v>383531</v>
      </c>
      <c r="L14">
        <f t="shared" ref="L14:L21" si="7">J14/K14</f>
        <v>0.11670243083349195</v>
      </c>
      <c r="M14">
        <f t="shared" ref="M14:M15" si="8">AVERAGE(L14,L17,L20)</f>
        <v>0.10453007167546095</v>
      </c>
      <c r="N14">
        <f t="shared" ref="N14:N15" si="9">M14/M$13</f>
        <v>0.48128400917561687</v>
      </c>
    </row>
    <row r="15" spans="1:14" x14ac:dyDescent="0.2">
      <c r="A15" t="s">
        <v>31</v>
      </c>
      <c r="B15">
        <v>118549</v>
      </c>
      <c r="C15">
        <v>93252</v>
      </c>
      <c r="D15">
        <f t="shared" si="4"/>
        <v>1.2712756830952687</v>
      </c>
      <c r="E15">
        <f t="shared" si="5"/>
        <v>1.1985560739380769</v>
      </c>
      <c r="F15">
        <f t="shared" si="6"/>
        <v>1.1147315865539766</v>
      </c>
      <c r="I15" t="s">
        <v>33</v>
      </c>
      <c r="J15">
        <v>30727</v>
      </c>
      <c r="K15">
        <v>411173</v>
      </c>
      <c r="L15">
        <f t="shared" si="7"/>
        <v>7.4730101441485702E-2</v>
      </c>
      <c r="M15">
        <f t="shared" si="8"/>
        <v>7.775798631437715E-2</v>
      </c>
      <c r="N15">
        <f t="shared" si="9"/>
        <v>0.35801826975683215</v>
      </c>
    </row>
    <row r="16" spans="1:14" x14ac:dyDescent="0.2">
      <c r="A16" t="s">
        <v>5</v>
      </c>
      <c r="B16">
        <v>85356</v>
      </c>
      <c r="C16">
        <v>92518</v>
      </c>
      <c r="D16">
        <f t="shared" si="4"/>
        <v>0.92258803692254476</v>
      </c>
      <c r="I16" t="s">
        <v>5</v>
      </c>
      <c r="J16">
        <v>85888</v>
      </c>
      <c r="K16">
        <v>388103</v>
      </c>
      <c r="L16">
        <f t="shared" si="7"/>
        <v>0.22130207702594415</v>
      </c>
    </row>
    <row r="17" spans="1:14" x14ac:dyDescent="0.2">
      <c r="A17" t="s">
        <v>30</v>
      </c>
      <c r="B17">
        <v>186496</v>
      </c>
      <c r="C17">
        <v>140529</v>
      </c>
      <c r="D17">
        <f t="shared" si="4"/>
        <v>1.3270997445367148</v>
      </c>
      <c r="I17" t="s">
        <v>32</v>
      </c>
      <c r="J17">
        <v>40721</v>
      </c>
      <c r="K17">
        <v>420297</v>
      </c>
      <c r="L17">
        <f t="shared" si="7"/>
        <v>9.6886249485482884E-2</v>
      </c>
    </row>
    <row r="18" spans="1:14" x14ac:dyDescent="0.2">
      <c r="A18" t="s">
        <v>31</v>
      </c>
      <c r="B18">
        <v>120687</v>
      </c>
      <c r="C18">
        <v>103376</v>
      </c>
      <c r="D18">
        <f t="shared" si="4"/>
        <v>1.1674566630552545</v>
      </c>
      <c r="I18" t="s">
        <v>33</v>
      </c>
      <c r="J18">
        <v>30085</v>
      </c>
      <c r="K18">
        <v>392813</v>
      </c>
      <c r="L18">
        <f t="shared" si="7"/>
        <v>7.6588605774248822E-2</v>
      </c>
    </row>
    <row r="19" spans="1:14" x14ac:dyDescent="0.2">
      <c r="A19" t="s">
        <v>5</v>
      </c>
      <c r="B19">
        <v>114321</v>
      </c>
      <c r="C19">
        <v>93451</v>
      </c>
      <c r="D19">
        <f t="shared" si="4"/>
        <v>1.2233255930915667</v>
      </c>
      <c r="I19" t="s">
        <v>5</v>
      </c>
      <c r="J19">
        <v>85110</v>
      </c>
      <c r="K19">
        <v>388522</v>
      </c>
      <c r="L19">
        <f t="shared" si="7"/>
        <v>0.2190609540772466</v>
      </c>
    </row>
    <row r="20" spans="1:14" x14ac:dyDescent="0.2">
      <c r="A20" t="s">
        <v>30</v>
      </c>
      <c r="B20">
        <v>199648</v>
      </c>
      <c r="C20">
        <v>142672</v>
      </c>
      <c r="D20">
        <f t="shared" si="4"/>
        <v>1.3993495570259056</v>
      </c>
      <c r="I20" t="s">
        <v>32</v>
      </c>
      <c r="J20">
        <v>39096</v>
      </c>
      <c r="K20">
        <v>390954</v>
      </c>
      <c r="L20">
        <f t="shared" si="7"/>
        <v>0.10000153470740804</v>
      </c>
    </row>
    <row r="21" spans="1:14" x14ac:dyDescent="0.2">
      <c r="A21" t="s">
        <v>31</v>
      </c>
      <c r="B21">
        <v>107639</v>
      </c>
      <c r="C21">
        <v>93038</v>
      </c>
      <c r="D21">
        <f t="shared" si="4"/>
        <v>1.1569358756637074</v>
      </c>
      <c r="I21" t="s">
        <v>33</v>
      </c>
      <c r="J21">
        <v>33472</v>
      </c>
      <c r="K21">
        <v>408418</v>
      </c>
      <c r="L21">
        <f t="shared" si="7"/>
        <v>8.1955251727396927E-2</v>
      </c>
    </row>
    <row r="23" spans="1:14" x14ac:dyDescent="0.2">
      <c r="A23" t="s">
        <v>16</v>
      </c>
      <c r="B23" t="s">
        <v>0</v>
      </c>
      <c r="C23" t="s">
        <v>1</v>
      </c>
      <c r="D23" t="s">
        <v>2</v>
      </c>
      <c r="E23" t="s">
        <v>3</v>
      </c>
      <c r="F23" t="s">
        <v>4</v>
      </c>
      <c r="I23" t="s">
        <v>16</v>
      </c>
      <c r="J23" t="s">
        <v>0</v>
      </c>
      <c r="K23" t="s">
        <v>1</v>
      </c>
      <c r="L23" t="s">
        <v>2</v>
      </c>
      <c r="M23" t="s">
        <v>3</v>
      </c>
      <c r="N23" t="s">
        <v>4</v>
      </c>
    </row>
    <row r="24" spans="1:14" x14ac:dyDescent="0.2">
      <c r="A24" t="s">
        <v>5</v>
      </c>
      <c r="B24">
        <v>235458</v>
      </c>
      <c r="C24">
        <v>1539186</v>
      </c>
      <c r="D24">
        <f>B24/C24</f>
        <v>0.15297566375993546</v>
      </c>
      <c r="E24">
        <f>AVERAGE(D24,D27,D30)</f>
        <v>0.16885513386956352</v>
      </c>
      <c r="F24">
        <f>E24/E$24</f>
        <v>1</v>
      </c>
      <c r="I24" t="s">
        <v>5</v>
      </c>
      <c r="J24">
        <v>48051</v>
      </c>
      <c r="K24">
        <v>99377</v>
      </c>
      <c r="L24">
        <f>J24/K24</f>
        <v>0.48352234420439338</v>
      </c>
      <c r="M24">
        <f>AVERAGE(L24,L27,L30)</f>
        <v>0.4754693920592275</v>
      </c>
      <c r="N24">
        <f>M24/M$24</f>
        <v>1</v>
      </c>
    </row>
    <row r="25" spans="1:14" x14ac:dyDescent="0.2">
      <c r="A25" t="s">
        <v>30</v>
      </c>
      <c r="B25">
        <v>611033</v>
      </c>
      <c r="C25">
        <v>1530475</v>
      </c>
      <c r="D25">
        <f t="shared" ref="D25:D32" si="10">B25/C25</f>
        <v>0.39924402554762412</v>
      </c>
      <c r="E25">
        <f t="shared" ref="E25:E26" si="11">AVERAGE(D25,D28,D31)</f>
        <v>0.38254566447082489</v>
      </c>
      <c r="F25">
        <f t="shared" ref="F25:F26" si="12">E25/E$24</f>
        <v>2.2655258131880793</v>
      </c>
      <c r="I25" t="s">
        <v>32</v>
      </c>
      <c r="J25">
        <v>35248</v>
      </c>
      <c r="K25">
        <v>104634</v>
      </c>
      <c r="L25">
        <f t="shared" ref="L25:L32" si="13">J25/K25</f>
        <v>0.33686946881510788</v>
      </c>
      <c r="M25">
        <f t="shared" ref="M25:M26" si="14">AVERAGE(L25,L28,L31)</f>
        <v>0.33186788284369023</v>
      </c>
      <c r="N25">
        <f t="shared" ref="N25:N26" si="15">M25/M$24</f>
        <v>0.69797948803053689</v>
      </c>
    </row>
    <row r="26" spans="1:14" x14ac:dyDescent="0.2">
      <c r="A26" t="s">
        <v>31</v>
      </c>
      <c r="B26">
        <v>252262</v>
      </c>
      <c r="C26">
        <v>1483680</v>
      </c>
      <c r="D26">
        <f t="shared" si="10"/>
        <v>0.17002453359214925</v>
      </c>
      <c r="E26">
        <f t="shared" si="11"/>
        <v>0.16311304275371741</v>
      </c>
      <c r="F26">
        <f t="shared" si="12"/>
        <v>0.96599397966613354</v>
      </c>
      <c r="I26" t="s">
        <v>33</v>
      </c>
      <c r="J26">
        <v>29123</v>
      </c>
      <c r="K26">
        <v>72654</v>
      </c>
      <c r="L26">
        <f t="shared" si="13"/>
        <v>0.40084510143970048</v>
      </c>
      <c r="M26">
        <f t="shared" si="14"/>
        <v>0.36789047328022817</v>
      </c>
      <c r="N26">
        <f t="shared" si="15"/>
        <v>0.77374165282631147</v>
      </c>
    </row>
    <row r="27" spans="1:14" x14ac:dyDescent="0.2">
      <c r="A27" t="s">
        <v>5</v>
      </c>
      <c r="B27">
        <v>242291</v>
      </c>
      <c r="C27">
        <v>1363508</v>
      </c>
      <c r="D27">
        <f t="shared" si="10"/>
        <v>0.17769679385819517</v>
      </c>
      <c r="I27" t="s">
        <v>5</v>
      </c>
      <c r="J27">
        <v>50233</v>
      </c>
      <c r="K27">
        <v>98567</v>
      </c>
      <c r="L27">
        <f t="shared" si="13"/>
        <v>0.50963304148447253</v>
      </c>
    </row>
    <row r="28" spans="1:14" x14ac:dyDescent="0.2">
      <c r="A28" t="s">
        <v>30</v>
      </c>
      <c r="B28">
        <v>563686</v>
      </c>
      <c r="C28">
        <v>1502413</v>
      </c>
      <c r="D28">
        <f t="shared" si="10"/>
        <v>0.37518711565994173</v>
      </c>
      <c r="I28" t="s">
        <v>32</v>
      </c>
      <c r="J28">
        <v>34146</v>
      </c>
      <c r="K28">
        <v>109377</v>
      </c>
      <c r="L28">
        <f t="shared" si="13"/>
        <v>0.31218629145067062</v>
      </c>
    </row>
    <row r="29" spans="1:14" x14ac:dyDescent="0.2">
      <c r="A29" t="s">
        <v>31</v>
      </c>
      <c r="B29">
        <v>239004</v>
      </c>
      <c r="C29">
        <v>1478389</v>
      </c>
      <c r="D29">
        <f t="shared" si="10"/>
        <v>0.1616651639047639</v>
      </c>
      <c r="I29" t="s">
        <v>33</v>
      </c>
      <c r="J29">
        <v>30598</v>
      </c>
      <c r="K29">
        <v>83034</v>
      </c>
      <c r="L29">
        <f t="shared" si="13"/>
        <v>0.36849965074547775</v>
      </c>
    </row>
    <row r="30" spans="1:14" x14ac:dyDescent="0.2">
      <c r="A30" t="s">
        <v>5</v>
      </c>
      <c r="B30">
        <v>247738</v>
      </c>
      <c r="C30">
        <v>1408459</v>
      </c>
      <c r="D30">
        <f t="shared" si="10"/>
        <v>0.17589294399055991</v>
      </c>
      <c r="I30" t="s">
        <v>5</v>
      </c>
      <c r="J30">
        <v>40523</v>
      </c>
      <c r="K30">
        <v>93532</v>
      </c>
      <c r="L30">
        <f t="shared" si="13"/>
        <v>0.43325279048881665</v>
      </c>
    </row>
    <row r="31" spans="1:14" x14ac:dyDescent="0.2">
      <c r="A31" t="s">
        <v>30</v>
      </c>
      <c r="B31">
        <v>549050</v>
      </c>
      <c r="C31">
        <v>1471172</v>
      </c>
      <c r="D31">
        <f t="shared" si="10"/>
        <v>0.37320585220490876</v>
      </c>
      <c r="I31" t="s">
        <v>32</v>
      </c>
      <c r="J31">
        <v>37851</v>
      </c>
      <c r="K31">
        <v>109223</v>
      </c>
      <c r="L31">
        <f t="shared" si="13"/>
        <v>0.34654788826529209</v>
      </c>
    </row>
    <row r="32" spans="1:14" x14ac:dyDescent="0.2">
      <c r="A32" t="s">
        <v>31</v>
      </c>
      <c r="B32">
        <v>231765</v>
      </c>
      <c r="C32">
        <v>1470129</v>
      </c>
      <c r="D32">
        <f t="shared" si="10"/>
        <v>0.15764943076423907</v>
      </c>
      <c r="I32" t="s">
        <v>33</v>
      </c>
      <c r="J32">
        <v>24794</v>
      </c>
      <c r="K32">
        <v>74161</v>
      </c>
      <c r="L32">
        <f t="shared" si="13"/>
        <v>0.33432666765550628</v>
      </c>
    </row>
    <row r="34" spans="9:14" x14ac:dyDescent="0.2">
      <c r="I34" t="s">
        <v>17</v>
      </c>
      <c r="J34" t="s">
        <v>0</v>
      </c>
      <c r="K34" t="s">
        <v>1</v>
      </c>
      <c r="L34" t="s">
        <v>2</v>
      </c>
      <c r="M34" t="s">
        <v>3</v>
      </c>
      <c r="N34" t="s">
        <v>4</v>
      </c>
    </row>
    <row r="35" spans="9:14" x14ac:dyDescent="0.2">
      <c r="I35" t="s">
        <v>5</v>
      </c>
      <c r="J35">
        <v>57788</v>
      </c>
      <c r="K35">
        <v>149963</v>
      </c>
      <c r="L35">
        <f>J35/K35</f>
        <v>0.38534838593519732</v>
      </c>
      <c r="M35">
        <f>AVERAGE(L35,L38,L41)</f>
        <v>0.40690530581595247</v>
      </c>
      <c r="N35">
        <f>M35/M$35</f>
        <v>1</v>
      </c>
    </row>
    <row r="36" spans="9:14" x14ac:dyDescent="0.2">
      <c r="I36" t="s">
        <v>32</v>
      </c>
      <c r="J36">
        <v>43850</v>
      </c>
      <c r="K36">
        <v>169234</v>
      </c>
      <c r="L36">
        <f t="shared" ref="L36:L43" si="16">J36/K36</f>
        <v>0.25910868974319579</v>
      </c>
      <c r="M36">
        <f t="shared" ref="M36:M37" si="17">AVERAGE(L36,L39,L42)</f>
        <v>0.27803468188384306</v>
      </c>
      <c r="N36">
        <f t="shared" ref="N36:N37" si="18">M36/M$35</f>
        <v>0.68329087360094798</v>
      </c>
    </row>
    <row r="37" spans="9:14" x14ac:dyDescent="0.2">
      <c r="I37" t="s">
        <v>33</v>
      </c>
      <c r="J37">
        <v>33146</v>
      </c>
      <c r="K37">
        <v>132953</v>
      </c>
      <c r="L37">
        <f t="shared" si="16"/>
        <v>0.24930614578083984</v>
      </c>
      <c r="M37">
        <f t="shared" si="17"/>
        <v>0.21741727764547814</v>
      </c>
      <c r="N37">
        <f t="shared" si="18"/>
        <v>0.53431910210533906</v>
      </c>
    </row>
    <row r="38" spans="9:14" x14ac:dyDescent="0.2">
      <c r="I38" t="s">
        <v>5</v>
      </c>
      <c r="J38">
        <v>67777</v>
      </c>
      <c r="K38">
        <v>156229</v>
      </c>
      <c r="L38">
        <f t="shared" si="16"/>
        <v>0.43383110690076748</v>
      </c>
    </row>
    <row r="39" spans="9:14" x14ac:dyDescent="0.2">
      <c r="I39" t="s">
        <v>32</v>
      </c>
      <c r="J39">
        <v>45518</v>
      </c>
      <c r="K39">
        <v>150123</v>
      </c>
      <c r="L39">
        <f t="shared" si="16"/>
        <v>0.30320470547484396</v>
      </c>
    </row>
    <row r="40" spans="9:14" x14ac:dyDescent="0.2">
      <c r="I40" t="s">
        <v>33</v>
      </c>
      <c r="J40">
        <v>20721</v>
      </c>
      <c r="K40">
        <v>131850</v>
      </c>
      <c r="L40">
        <f t="shared" si="16"/>
        <v>0.15715585893060297</v>
      </c>
    </row>
    <row r="41" spans="9:14" x14ac:dyDescent="0.2">
      <c r="I41" t="s">
        <v>5</v>
      </c>
      <c r="J41">
        <v>55196</v>
      </c>
      <c r="K41">
        <v>137462</v>
      </c>
      <c r="L41">
        <f t="shared" si="16"/>
        <v>0.40153642461189276</v>
      </c>
    </row>
    <row r="42" spans="9:14" x14ac:dyDescent="0.2">
      <c r="I42" t="s">
        <v>32</v>
      </c>
      <c r="J42">
        <v>40942</v>
      </c>
      <c r="K42">
        <v>150638</v>
      </c>
      <c r="L42">
        <f t="shared" si="16"/>
        <v>0.27179065043348954</v>
      </c>
    </row>
    <row r="43" spans="9:14" x14ac:dyDescent="0.2">
      <c r="I43" t="s">
        <v>33</v>
      </c>
      <c r="J43">
        <v>35028</v>
      </c>
      <c r="K43">
        <v>142512</v>
      </c>
      <c r="L43">
        <f t="shared" si="16"/>
        <v>0.24578982822499157</v>
      </c>
    </row>
    <row r="45" spans="9:14" x14ac:dyDescent="0.2">
      <c r="I45" t="s">
        <v>18</v>
      </c>
      <c r="J45" t="s">
        <v>0</v>
      </c>
      <c r="K45" t="s">
        <v>1</v>
      </c>
      <c r="L45" t="s">
        <v>2</v>
      </c>
      <c r="M45" t="s">
        <v>3</v>
      </c>
      <c r="N45" t="s">
        <v>4</v>
      </c>
    </row>
    <row r="46" spans="9:14" x14ac:dyDescent="0.2">
      <c r="I46" t="s">
        <v>5</v>
      </c>
      <c r="J46">
        <v>2164539</v>
      </c>
      <c r="K46">
        <v>4198223</v>
      </c>
      <c r="L46">
        <f>J46/K46</f>
        <v>0.51558456994780888</v>
      </c>
      <c r="M46">
        <f>AVERAGE(L46,L49,L52)</f>
        <v>0.493049558608946</v>
      </c>
      <c r="N46">
        <f>M46/M$46</f>
        <v>1</v>
      </c>
    </row>
    <row r="47" spans="9:14" x14ac:dyDescent="0.2">
      <c r="I47" t="s">
        <v>32</v>
      </c>
      <c r="J47">
        <v>759790</v>
      </c>
      <c r="K47">
        <v>4015571</v>
      </c>
      <c r="L47">
        <f t="shared" ref="L47:L54" si="19">J47/K47</f>
        <v>0.1892109490779767</v>
      </c>
      <c r="M47">
        <f t="shared" ref="M47:M48" si="20">AVERAGE(L47,L50,L53)</f>
        <v>0.16661876504787868</v>
      </c>
      <c r="N47">
        <f t="shared" ref="N47:N48" si="21">M47/M$46</f>
        <v>0.3379351266796885</v>
      </c>
    </row>
    <row r="48" spans="9:14" x14ac:dyDescent="0.2">
      <c r="I48" t="s">
        <v>33</v>
      </c>
      <c r="J48">
        <v>520382</v>
      </c>
      <c r="K48">
        <v>4143286</v>
      </c>
      <c r="L48">
        <f t="shared" si="19"/>
        <v>0.12559644687815419</v>
      </c>
      <c r="M48">
        <f t="shared" si="20"/>
        <v>0.13409113506922485</v>
      </c>
      <c r="N48">
        <f t="shared" si="21"/>
        <v>0.27196279304567228</v>
      </c>
    </row>
    <row r="49" spans="9:12" x14ac:dyDescent="0.2">
      <c r="I49" t="s">
        <v>5</v>
      </c>
      <c r="J49">
        <v>2009532</v>
      </c>
      <c r="K49">
        <v>4013128</v>
      </c>
      <c r="L49">
        <f t="shared" si="19"/>
        <v>0.50073957272232528</v>
      </c>
    </row>
    <row r="50" spans="9:12" x14ac:dyDescent="0.2">
      <c r="I50" t="s">
        <v>32</v>
      </c>
      <c r="J50">
        <v>704408</v>
      </c>
      <c r="K50">
        <v>4219260</v>
      </c>
      <c r="L50">
        <f t="shared" si="19"/>
        <v>0.16695060271232395</v>
      </c>
    </row>
    <row r="51" spans="9:12" x14ac:dyDescent="0.2">
      <c r="I51" t="s">
        <v>33</v>
      </c>
      <c r="J51">
        <v>576292</v>
      </c>
      <c r="K51">
        <v>4074843</v>
      </c>
      <c r="L51">
        <f t="shared" si="19"/>
        <v>0.14142679852941573</v>
      </c>
    </row>
    <row r="52" spans="9:12" x14ac:dyDescent="0.2">
      <c r="I52" t="s">
        <v>5</v>
      </c>
      <c r="J52">
        <v>1878241</v>
      </c>
      <c r="K52">
        <v>4058214</v>
      </c>
      <c r="L52">
        <f t="shared" si="19"/>
        <v>0.46282453315670391</v>
      </c>
    </row>
    <row r="53" spans="9:12" x14ac:dyDescent="0.2">
      <c r="I53" t="s">
        <v>32</v>
      </c>
      <c r="J53">
        <v>588655</v>
      </c>
      <c r="K53">
        <v>4096566</v>
      </c>
      <c r="L53">
        <f t="shared" si="19"/>
        <v>0.14369474335333546</v>
      </c>
    </row>
    <row r="54" spans="9:12" x14ac:dyDescent="0.2">
      <c r="I54" t="s">
        <v>33</v>
      </c>
      <c r="J54">
        <v>523692</v>
      </c>
      <c r="K54">
        <v>3872025</v>
      </c>
      <c r="L54">
        <f t="shared" si="19"/>
        <v>0.1352501598001046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E40C-070E-004B-8B70-B27D60A6CF92}">
  <dimension ref="A1:V32"/>
  <sheetViews>
    <sheetView zoomScale="85" zoomScaleNormal="85" workbookViewId="0">
      <selection activeCell="J56" sqref="J56"/>
    </sheetView>
  </sheetViews>
  <sheetFormatPr baseColWidth="10" defaultColWidth="8.83203125" defaultRowHeight="15" x14ac:dyDescent="0.2"/>
  <cols>
    <col min="16" max="16" width="12.5" bestFit="1" customWidth="1"/>
    <col min="22" max="22" width="12.5" bestFit="1" customWidth="1"/>
  </cols>
  <sheetData>
    <row r="1" spans="1:22" x14ac:dyDescent="0.2">
      <c r="A1" t="s">
        <v>34</v>
      </c>
    </row>
    <row r="2" spans="1:22" x14ac:dyDescent="0.2"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N2" t="s">
        <v>45</v>
      </c>
      <c r="O2" t="s">
        <v>46</v>
      </c>
      <c r="P2" t="s">
        <v>47</v>
      </c>
    </row>
    <row r="3" spans="1:22" x14ac:dyDescent="0.2">
      <c r="B3" t="s">
        <v>5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N3">
        <f>AVERAGE(C3:L3)</f>
        <v>1</v>
      </c>
      <c r="O3">
        <f>STDEV(C3:L3)/SQRT(COUNT(C3:H3))</f>
        <v>0</v>
      </c>
    </row>
    <row r="4" spans="1:22" ht="16" x14ac:dyDescent="0.2">
      <c r="B4" t="s">
        <v>32</v>
      </c>
      <c r="C4" s="2">
        <v>2.8434710299999999</v>
      </c>
      <c r="D4" s="2">
        <v>2.3926613099999998</v>
      </c>
      <c r="E4" s="2">
        <v>6.79599683</v>
      </c>
      <c r="F4">
        <v>5.5429537318030722</v>
      </c>
      <c r="G4">
        <v>3.1591651558479632</v>
      </c>
      <c r="H4">
        <v>9.7449630484813454</v>
      </c>
      <c r="I4">
        <v>6.0897886544064495</v>
      </c>
      <c r="J4">
        <v>11.457318052607981</v>
      </c>
      <c r="K4">
        <v>13.845219062271243</v>
      </c>
      <c r="L4">
        <v>15.948877856905163</v>
      </c>
      <c r="N4">
        <f>AVERAGE(C4:L4)</f>
        <v>7.7820414732323213</v>
      </c>
      <c r="O4">
        <f>STDEV(C4:L4)/SQRT(COUNT(C4:H4))</f>
        <v>1.9459143219259136</v>
      </c>
      <c r="P4">
        <f>TTEST(C$3:L$3,C4:L4,2,2)</f>
        <v>2.7732502686816544E-4</v>
      </c>
    </row>
    <row r="5" spans="1:22" x14ac:dyDescent="0.2">
      <c r="B5" t="s">
        <v>33</v>
      </c>
      <c r="C5">
        <v>2.3125985613275835</v>
      </c>
      <c r="D5">
        <v>2.2883884333942679</v>
      </c>
      <c r="E5">
        <v>7.2222400179495123</v>
      </c>
      <c r="F5">
        <v>4.7483969706538076</v>
      </c>
      <c r="G5">
        <v>3.0412213489474542</v>
      </c>
      <c r="H5">
        <v>11.796490231278009</v>
      </c>
      <c r="I5">
        <v>6.7461743925281006</v>
      </c>
      <c r="J5">
        <v>13.078816706805723</v>
      </c>
      <c r="K5">
        <v>19.024536279614537</v>
      </c>
      <c r="L5">
        <v>17.015856925206108</v>
      </c>
      <c r="N5">
        <f>AVERAGE(C5:L5)</f>
        <v>8.7274719867705102</v>
      </c>
      <c r="O5">
        <f>STDEV(C5:L5)/SQRT(COUNT(C5:H5))</f>
        <v>2.5094269583619524</v>
      </c>
      <c r="P5">
        <f>TTEST(C$3:L$3,C5:L5,2,2)</f>
        <v>8.8701513336596671E-4</v>
      </c>
    </row>
    <row r="6" spans="1:22" x14ac:dyDescent="0.2">
      <c r="B6" t="s">
        <v>30</v>
      </c>
      <c r="C6">
        <v>12.626218370038547</v>
      </c>
      <c r="D6">
        <v>11.519054957538028</v>
      </c>
      <c r="E6">
        <v>11.808874644026282</v>
      </c>
      <c r="F6">
        <v>14.53024975740073</v>
      </c>
      <c r="G6">
        <v>7.5509071286848961</v>
      </c>
      <c r="H6">
        <v>7.9324183844584191</v>
      </c>
      <c r="N6">
        <f>AVERAGE(C6:L6)</f>
        <v>10.994620540357817</v>
      </c>
      <c r="O6">
        <f>STDEV(C6:L6)/SQRT(COUNT(C6:H6))</f>
        <v>1.1156025389420907</v>
      </c>
      <c r="P6">
        <f>TTEST(C$3:L$3,C6:L6,2,2)</f>
        <v>1.0971842692491915E-8</v>
      </c>
    </row>
    <row r="7" spans="1:22" x14ac:dyDescent="0.2">
      <c r="B7" t="s">
        <v>31</v>
      </c>
      <c r="C7">
        <v>8.7110668291468834</v>
      </c>
      <c r="D7">
        <v>9.3389716255086217</v>
      </c>
      <c r="E7">
        <v>7.1090572177114311</v>
      </c>
      <c r="F7">
        <v>9.0424029158862229</v>
      </c>
      <c r="G7">
        <v>7.4335416507950818</v>
      </c>
      <c r="H7">
        <v>4.2726362912568794</v>
      </c>
      <c r="N7">
        <f>AVERAGE(C7:L7)</f>
        <v>7.6512794217175193</v>
      </c>
      <c r="O7">
        <f>STDEV(C7:L7)/SQRT(COUNT(C7:H7))</f>
        <v>0.76731833806931515</v>
      </c>
      <c r="P7">
        <f>TTEST(C$3:L$3,C7:L7,2,2)</f>
        <v>1.6721814983324227E-8</v>
      </c>
    </row>
    <row r="10" spans="1:22" x14ac:dyDescent="0.2">
      <c r="A10" t="s">
        <v>48</v>
      </c>
    </row>
    <row r="11" spans="1:22" x14ac:dyDescent="0.2">
      <c r="C11" t="s">
        <v>35</v>
      </c>
      <c r="D11" t="s">
        <v>36</v>
      </c>
      <c r="E11" t="s">
        <v>37</v>
      </c>
      <c r="F11" t="s">
        <v>38</v>
      </c>
      <c r="G11" t="s">
        <v>39</v>
      </c>
      <c r="H11" t="s">
        <v>40</v>
      </c>
      <c r="I11" t="s">
        <v>41</v>
      </c>
      <c r="J11" t="s">
        <v>42</v>
      </c>
      <c r="K11" t="s">
        <v>43</v>
      </c>
      <c r="L11" t="s">
        <v>44</v>
      </c>
      <c r="M11" t="s">
        <v>49</v>
      </c>
      <c r="N11" t="s">
        <v>50</v>
      </c>
      <c r="O11" t="s">
        <v>51</v>
      </c>
      <c r="P11" t="s">
        <v>52</v>
      </c>
      <c r="Q11" t="s">
        <v>53</v>
      </c>
      <c r="R11" t="s">
        <v>54</v>
      </c>
      <c r="T11" t="s">
        <v>45</v>
      </c>
      <c r="U11" t="s">
        <v>46</v>
      </c>
      <c r="V11" t="s">
        <v>47</v>
      </c>
    </row>
    <row r="12" spans="1:22" x14ac:dyDescent="0.2">
      <c r="B12" t="s">
        <v>10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T12">
        <f>AVERAGE(C12:R12)</f>
        <v>1</v>
      </c>
      <c r="U12">
        <f>STDEV(C12:R12)/SQRT(COUNT(C12:R12))</f>
        <v>0</v>
      </c>
    </row>
    <row r="13" spans="1:22" x14ac:dyDescent="0.2">
      <c r="B13" s="1" t="s">
        <v>55</v>
      </c>
      <c r="C13">
        <v>18.188208016537896</v>
      </c>
      <c r="D13">
        <v>17.970740521119208</v>
      </c>
      <c r="E13">
        <v>20.625989720005858</v>
      </c>
      <c r="F13">
        <v>30.975418625758415</v>
      </c>
      <c r="G13">
        <v>15.336720526278755</v>
      </c>
      <c r="H13">
        <v>14.693186518818008</v>
      </c>
      <c r="I13">
        <v>4.0992717024181973</v>
      </c>
      <c r="J13">
        <v>5.6802212344906806</v>
      </c>
      <c r="K13">
        <v>11.477561476318616</v>
      </c>
      <c r="L13">
        <v>8.0429932849908212</v>
      </c>
      <c r="M13">
        <v>14.27020692167887</v>
      </c>
      <c r="N13">
        <v>9.8227864396785822</v>
      </c>
      <c r="O13">
        <v>17.421707026368061</v>
      </c>
      <c r="P13">
        <v>4.0435434169827547</v>
      </c>
      <c r="Q13">
        <v>2.784912555024357</v>
      </c>
      <c r="R13">
        <v>2.1872796556257454</v>
      </c>
      <c r="T13">
        <f>AVERAGE(C13:R13)</f>
        <v>12.351296727630926</v>
      </c>
      <c r="U13">
        <f>STDEV(C13:R13)/SQRT(COUNT(C13:R13))</f>
        <v>1.9652435791980667</v>
      </c>
      <c r="V13">
        <f>TTEST(C12:K12,C13:R13,2,2)</f>
        <v>2.7235569471260038E-4</v>
      </c>
    </row>
    <row r="14" spans="1:22" x14ac:dyDescent="0.2">
      <c r="B14" s="1" t="s">
        <v>56</v>
      </c>
      <c r="C14">
        <v>9.4036651435938499</v>
      </c>
      <c r="D14">
        <v>9.5624358215223779</v>
      </c>
      <c r="E14">
        <v>11.212129702417885</v>
      </c>
      <c r="F14">
        <v>8.7719548686111128</v>
      </c>
      <c r="G14">
        <v>7.086620575256906</v>
      </c>
      <c r="H14">
        <v>6.1085048476143253</v>
      </c>
      <c r="I14">
        <v>8.5748502007447982</v>
      </c>
      <c r="J14">
        <v>4.3295907678518519</v>
      </c>
      <c r="K14">
        <v>11.165261679105832</v>
      </c>
      <c r="L14">
        <v>10.64379674469496</v>
      </c>
      <c r="M14">
        <v>14.476498389632493</v>
      </c>
      <c r="N14">
        <v>10.512479592297019</v>
      </c>
      <c r="O14">
        <v>4.7470256011940251</v>
      </c>
      <c r="P14">
        <v>9.8709563992862002</v>
      </c>
      <c r="Q14">
        <v>10.018035374461682</v>
      </c>
      <c r="R14">
        <v>8.5441209955180746</v>
      </c>
      <c r="T14">
        <f>AVERAGE(C14:R14)</f>
        <v>9.0642454189877117</v>
      </c>
      <c r="U14">
        <f>STDEV(C14:R14)/SQRT(COUNT(C14:R14))</f>
        <v>0.64269820286299084</v>
      </c>
      <c r="V14">
        <f>TTEST(C12:K12,C14:R14,2,2)</f>
        <v>2.8245646019775049E-9</v>
      </c>
    </row>
    <row r="17" spans="1:12" x14ac:dyDescent="0.2">
      <c r="A17" t="s">
        <v>57</v>
      </c>
    </row>
    <row r="18" spans="1:12" x14ac:dyDescent="0.2">
      <c r="C18" t="s">
        <v>14</v>
      </c>
      <c r="D18" t="s">
        <v>15</v>
      </c>
      <c r="E18" t="s">
        <v>16</v>
      </c>
      <c r="F18" t="s">
        <v>17</v>
      </c>
      <c r="G18" t="s">
        <v>18</v>
      </c>
      <c r="I18" t="s">
        <v>45</v>
      </c>
      <c r="J18" t="s">
        <v>46</v>
      </c>
      <c r="K18" t="s">
        <v>47</v>
      </c>
    </row>
    <row r="19" spans="1:12" x14ac:dyDescent="0.2">
      <c r="B19" t="s">
        <v>5</v>
      </c>
      <c r="C19">
        <v>1</v>
      </c>
      <c r="D19">
        <v>1</v>
      </c>
      <c r="E19">
        <v>1</v>
      </c>
      <c r="F19">
        <v>1</v>
      </c>
      <c r="G19">
        <v>1</v>
      </c>
      <c r="I19">
        <f>AVERAGE(C19:G19)</f>
        <v>1</v>
      </c>
      <c r="J19">
        <f>STDEV(C19:G19)/SQRT(COUNT(C19:G19))</f>
        <v>0</v>
      </c>
    </row>
    <row r="20" spans="1:12" x14ac:dyDescent="0.2">
      <c r="B20" t="s">
        <v>32</v>
      </c>
      <c r="C20">
        <v>1.034398983050983</v>
      </c>
      <c r="D20">
        <v>1.5300472724030239</v>
      </c>
      <c r="E20">
        <v>3.4128779910920963</v>
      </c>
      <c r="F20">
        <v>2.7253278722109311</v>
      </c>
      <c r="G20">
        <v>1.6007439655201785</v>
      </c>
      <c r="I20">
        <f>AVERAGE(C20:G20)</f>
        <v>2.0606792168554424</v>
      </c>
      <c r="J20">
        <f>STDEV(C20:G20)/SQRT(COUNT(C20:G20))</f>
        <v>0.43683871018402742</v>
      </c>
      <c r="K20">
        <f>TTEST(C$19:G$19,C20:G20,2,2)</f>
        <v>4.132585886107825E-2</v>
      </c>
    </row>
    <row r="21" spans="1:12" x14ac:dyDescent="0.2">
      <c r="B21" t="s">
        <v>33</v>
      </c>
      <c r="C21">
        <v>0.63869375707580678</v>
      </c>
      <c r="D21">
        <v>1.2770021555610049</v>
      </c>
      <c r="E21">
        <v>4.4145062011805178</v>
      </c>
      <c r="F21">
        <v>2.8433354000194524</v>
      </c>
      <c r="G21">
        <v>1.6027607490533715</v>
      </c>
      <c r="I21">
        <f>AVERAGE(C21:G21)</f>
        <v>2.1552596525780308</v>
      </c>
      <c r="J21">
        <f>STDEV(C21:G21)/SQRT(COUNT(C21:G21))</f>
        <v>0.66911159706181844</v>
      </c>
      <c r="K21">
        <f>TTEST(C$19:G$19,C21:G21,2,2)</f>
        <v>0.12252049001984008</v>
      </c>
    </row>
    <row r="22" spans="1:12" x14ac:dyDescent="0.2">
      <c r="B22" t="s">
        <v>30</v>
      </c>
      <c r="C22">
        <v>1.7247152455537003</v>
      </c>
      <c r="D22">
        <v>1.9233390352943129</v>
      </c>
      <c r="E22">
        <v>1.6287610482805459</v>
      </c>
      <c r="I22">
        <f>AVERAGE(C22:G22)</f>
        <v>1.758938443042853</v>
      </c>
      <c r="J22">
        <f>STDEV(C22:G22)/SQRT(COUNT(C22:G22))</f>
        <v>8.6741893075677756E-2</v>
      </c>
      <c r="K22">
        <f>TTEST(C$19:G$19,C22:G22,2,2)</f>
        <v>2.0498598936082966E-5</v>
      </c>
    </row>
    <row r="23" spans="1:12" x14ac:dyDescent="0.2">
      <c r="B23" t="s">
        <v>31</v>
      </c>
      <c r="C23">
        <v>1.1505363717180999</v>
      </c>
      <c r="D23">
        <v>1.0294312419141969</v>
      </c>
      <c r="E23">
        <v>1.0397472969617598</v>
      </c>
      <c r="I23">
        <f>AVERAGE(C23:G23)</f>
        <v>1.0732383035313522</v>
      </c>
      <c r="J23">
        <f>STDEV(C23:G23)/SQRT(COUNT(C23:G23))</f>
        <v>3.8763594419628691E-2</v>
      </c>
      <c r="K23">
        <f>TTEST(C$19:G$19,C23:G23,2,2)</f>
        <v>4.1372236369206505E-2</v>
      </c>
    </row>
    <row r="26" spans="1:12" x14ac:dyDescent="0.2">
      <c r="A26" t="s">
        <v>58</v>
      </c>
    </row>
    <row r="27" spans="1:12" x14ac:dyDescent="0.2">
      <c r="C27" t="s">
        <v>14</v>
      </c>
      <c r="D27" t="s">
        <v>15</v>
      </c>
      <c r="E27" t="s">
        <v>16</v>
      </c>
      <c r="F27" t="s">
        <v>17</v>
      </c>
      <c r="G27" t="s">
        <v>18</v>
      </c>
      <c r="J27" t="s">
        <v>45</v>
      </c>
      <c r="K27" t="s">
        <v>46</v>
      </c>
      <c r="L27" t="s">
        <v>47</v>
      </c>
    </row>
    <row r="28" spans="1:12" x14ac:dyDescent="0.2">
      <c r="B28" t="s">
        <v>5</v>
      </c>
      <c r="C28">
        <v>1</v>
      </c>
      <c r="D28">
        <v>1</v>
      </c>
      <c r="E28">
        <v>1</v>
      </c>
      <c r="F28">
        <v>1</v>
      </c>
      <c r="G28">
        <v>1</v>
      </c>
      <c r="J28">
        <f>AVERAGE(C28:G28)</f>
        <v>1</v>
      </c>
      <c r="K28">
        <f>STDEV(C28:G28)/SQRT(COUNT(C28:G28))</f>
        <v>0</v>
      </c>
    </row>
    <row r="29" spans="1:12" x14ac:dyDescent="0.2">
      <c r="B29" t="s">
        <v>32</v>
      </c>
      <c r="C29">
        <v>0.34830846164197993</v>
      </c>
      <c r="D29">
        <v>0.48128400917561692</v>
      </c>
      <c r="E29">
        <v>0.69797948803053689</v>
      </c>
      <c r="F29">
        <v>0.68329087360094798</v>
      </c>
      <c r="G29">
        <v>0.3379351266796885</v>
      </c>
      <c r="J29">
        <f>AVERAGE(C29:G29)</f>
        <v>0.50975959182575403</v>
      </c>
      <c r="K29">
        <f>STDEV(C29:G29)/SQRT(COUNT(C29:G29))</f>
        <v>7.8083547610714718E-2</v>
      </c>
      <c r="L29">
        <f>TTEST(C$28:G$28,C29:G29,2,2)</f>
        <v>2.3827310663590963E-4</v>
      </c>
    </row>
    <row r="30" spans="1:12" x14ac:dyDescent="0.2">
      <c r="B30" t="s">
        <v>33</v>
      </c>
      <c r="C30">
        <v>0.27928276112476802</v>
      </c>
      <c r="D30">
        <v>0.35801826975683221</v>
      </c>
      <c r="E30">
        <v>0.77374165282631147</v>
      </c>
      <c r="F30">
        <v>0.53431910210533906</v>
      </c>
      <c r="G30">
        <v>0.27196279304567228</v>
      </c>
      <c r="J30">
        <f>AVERAGE(C30:G30)</f>
        <v>0.4434649157717846</v>
      </c>
      <c r="K30">
        <f>STDEV(C30:G30)/SQRT(COUNT(C30:G30))</f>
        <v>9.5133352073029837E-2</v>
      </c>
      <c r="L30">
        <f>TTEST(C$28:G$28,C30:G30,2,2)</f>
        <v>3.8275501353331068E-4</v>
      </c>
    </row>
    <row r="31" spans="1:12" x14ac:dyDescent="0.2">
      <c r="B31" t="s">
        <v>30</v>
      </c>
      <c r="C31">
        <v>1.238407868080347</v>
      </c>
      <c r="D31">
        <v>1.2442590826431532</v>
      </c>
      <c r="E31">
        <v>2.2655258131880789</v>
      </c>
      <c r="J31">
        <f>AVERAGE(C31:G31)</f>
        <v>1.5827309213038596</v>
      </c>
      <c r="K31">
        <f>STDEV(C31:G31)/SQRT(COUNT(C31:G31))</f>
        <v>0.34140162441780714</v>
      </c>
      <c r="L31">
        <f>TTEST(C$28:G$28,C31:G31,2,2)</f>
        <v>5.8062802298942409E-2</v>
      </c>
    </row>
    <row r="32" spans="1:12" x14ac:dyDescent="0.2">
      <c r="B32" t="s">
        <v>31</v>
      </c>
      <c r="C32">
        <v>0.64195967082484651</v>
      </c>
      <c r="D32">
        <v>1.1147315865539766</v>
      </c>
      <c r="E32">
        <v>0.96599397966613365</v>
      </c>
      <c r="J32">
        <f>AVERAGE(C32:G32)</f>
        <v>0.90756174568165227</v>
      </c>
      <c r="K32">
        <f>STDEV(C32:G32)/SQRT(COUNT(C32:G32))</f>
        <v>0.13956965471508095</v>
      </c>
      <c r="L32">
        <f>TTEST(C$28:G$28,C32:G32,2,2)</f>
        <v>0.39941335109401521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1B</vt:lpstr>
      <vt:lpstr>1C</vt:lpstr>
      <vt:lpstr>1D</vt:lpstr>
      <vt:lpstr>1E</vt:lpstr>
      <vt:lpstr>Figure 1 graph 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Shimizu</dc:creator>
  <cp:lastModifiedBy>Martin Baron</cp:lastModifiedBy>
  <dcterms:created xsi:type="dcterms:W3CDTF">2026-05-02T16:30:04Z</dcterms:created>
  <dcterms:modified xsi:type="dcterms:W3CDTF">2026-06-12T11:51:17Z</dcterms:modified>
</cp:coreProperties>
</file>