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source data final for upload/"/>
    </mc:Choice>
  </mc:AlternateContent>
  <xr:revisionPtr revIDLastSave="0" documentId="13_ncr:1_{5B83C850-DE7F-A343-BE65-8F93A3925360}" xr6:coauthVersionLast="47" xr6:coauthVersionMax="47" xr10:uidLastSave="{00000000-0000-0000-0000-000000000000}"/>
  <bookViews>
    <workbookView xWindow="820" yWindow="500" windowWidth="23900" windowHeight="17500" activeTab="4" xr2:uid="{3ED79FE8-7786-4176-883D-CD65F684F6F7}"/>
  </bookViews>
  <sheets>
    <sheet name="2B" sheetId="1" r:id="rId1"/>
    <sheet name="2C" sheetId="2" r:id="rId2"/>
    <sheet name="2D" sheetId="3" r:id="rId3"/>
    <sheet name="2F" sheetId="4" r:id="rId4"/>
    <sheet name="Figure 2 graph 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9" i="5" l="1"/>
  <c r="I49" i="5"/>
  <c r="H49" i="5"/>
  <c r="J48" i="5"/>
  <c r="I48" i="5"/>
  <c r="H48" i="5"/>
  <c r="J47" i="5"/>
  <c r="I47" i="5"/>
  <c r="H47" i="5"/>
  <c r="J46" i="5"/>
  <c r="I46" i="5"/>
  <c r="H46" i="5"/>
  <c r="J45" i="5"/>
  <c r="I45" i="5"/>
  <c r="H45" i="5"/>
  <c r="I43" i="5"/>
  <c r="H43" i="5"/>
  <c r="I42" i="5"/>
  <c r="H42" i="5"/>
  <c r="I41" i="5"/>
  <c r="H41" i="5"/>
  <c r="I40" i="5"/>
  <c r="H40" i="5"/>
  <c r="I39" i="5"/>
  <c r="H39" i="5"/>
  <c r="J34" i="5"/>
  <c r="I34" i="5"/>
  <c r="H34" i="5"/>
  <c r="J33" i="5"/>
  <c r="I33" i="5"/>
  <c r="H33" i="5"/>
  <c r="J32" i="5"/>
  <c r="I32" i="5"/>
  <c r="H32" i="5"/>
  <c r="J31" i="5"/>
  <c r="I31" i="5"/>
  <c r="H31" i="5"/>
  <c r="J30" i="5"/>
  <c r="I30" i="5"/>
  <c r="H30" i="5"/>
  <c r="J29" i="5"/>
  <c r="I29" i="5"/>
  <c r="H29" i="5"/>
  <c r="J28" i="5"/>
  <c r="I28" i="5"/>
  <c r="H28" i="5"/>
  <c r="I27" i="5"/>
  <c r="H27" i="5"/>
  <c r="J22" i="5"/>
  <c r="I22" i="5"/>
  <c r="H22" i="5"/>
  <c r="J21" i="5"/>
  <c r="I21" i="5"/>
  <c r="H21" i="5"/>
  <c r="J20" i="5"/>
  <c r="I20" i="5"/>
  <c r="H20" i="5"/>
  <c r="J19" i="5"/>
  <c r="I19" i="5"/>
  <c r="H19" i="5"/>
  <c r="J18" i="5"/>
  <c r="I18" i="5"/>
  <c r="H18" i="5"/>
  <c r="J17" i="5"/>
  <c r="I17" i="5"/>
  <c r="H17" i="5"/>
  <c r="J16" i="5"/>
  <c r="I16" i="5"/>
  <c r="H16" i="5"/>
  <c r="I15" i="5"/>
  <c r="H15" i="5"/>
  <c r="N10" i="5"/>
  <c r="M10" i="5"/>
  <c r="L10" i="5"/>
  <c r="N9" i="5"/>
  <c r="M9" i="5"/>
  <c r="L9" i="5"/>
  <c r="N8" i="5"/>
  <c r="M8" i="5"/>
  <c r="L8" i="5"/>
  <c r="N7" i="5"/>
  <c r="M7" i="5"/>
  <c r="L7" i="5"/>
  <c r="N6" i="5"/>
  <c r="M6" i="5"/>
  <c r="L6" i="5"/>
  <c r="N5" i="5"/>
  <c r="M5" i="5"/>
  <c r="L5" i="5"/>
  <c r="N4" i="5"/>
  <c r="M4" i="5"/>
  <c r="L4" i="5"/>
  <c r="M3" i="5"/>
  <c r="L3" i="5"/>
  <c r="Y31" i="4"/>
  <c r="Y30" i="4"/>
  <c r="Y29" i="4"/>
  <c r="Y28" i="4"/>
  <c r="Y27" i="4"/>
  <c r="Y26" i="4"/>
  <c r="Y25" i="4"/>
  <c r="Y24" i="4"/>
  <c r="Y23" i="4"/>
  <c r="Y22" i="4"/>
  <c r="Z17" i="4" s="1"/>
  <c r="Z21" i="4"/>
  <c r="Y21" i="4"/>
  <c r="Z20" i="4"/>
  <c r="Y20" i="4"/>
  <c r="Z19" i="4"/>
  <c r="Y19" i="4"/>
  <c r="Y18" i="4"/>
  <c r="Z18" i="4" s="1"/>
  <c r="Y17" i="4"/>
  <c r="Y16" i="4"/>
  <c r="Y15" i="4"/>
  <c r="Y14" i="4"/>
  <c r="Y13" i="4"/>
  <c r="Y12" i="4"/>
  <c r="Y11" i="4"/>
  <c r="Y10" i="4"/>
  <c r="Z5" i="4" s="1"/>
  <c r="Y9" i="4"/>
  <c r="Y8" i="4"/>
  <c r="Y7" i="4"/>
  <c r="Y6" i="4"/>
  <c r="Z6" i="4" s="1"/>
  <c r="Y5" i="4"/>
  <c r="Y4" i="4"/>
  <c r="Y3" i="4"/>
  <c r="Y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S18" i="4" s="1"/>
  <c r="R17" i="4"/>
  <c r="S17" i="4" s="1"/>
  <c r="R16" i="4"/>
  <c r="R15" i="4"/>
  <c r="R14" i="4"/>
  <c r="R13" i="4"/>
  <c r="R12" i="4"/>
  <c r="R11" i="4"/>
  <c r="R10" i="4"/>
  <c r="R9" i="4"/>
  <c r="R8" i="4"/>
  <c r="S3" i="4" s="1"/>
  <c r="R7" i="4"/>
  <c r="R6" i="4"/>
  <c r="S6" i="4" s="1"/>
  <c r="S5" i="4"/>
  <c r="R5" i="4"/>
  <c r="R4" i="4"/>
  <c r="R3" i="4"/>
  <c r="R2" i="4"/>
  <c r="K31" i="4"/>
  <c r="K30" i="4"/>
  <c r="K29" i="4"/>
  <c r="K28" i="4"/>
  <c r="K27" i="4"/>
  <c r="K26" i="4"/>
  <c r="L21" i="4" s="1"/>
  <c r="M21" i="4" s="1"/>
  <c r="K25" i="4"/>
  <c r="K24" i="4"/>
  <c r="K23" i="4"/>
  <c r="K22" i="4"/>
  <c r="K21" i="4"/>
  <c r="L20" i="4"/>
  <c r="K20" i="4"/>
  <c r="L19" i="4"/>
  <c r="K19" i="4"/>
  <c r="K18" i="4"/>
  <c r="L18" i="4" s="1"/>
  <c r="L17" i="4"/>
  <c r="K17" i="4"/>
  <c r="K16" i="4"/>
  <c r="K15" i="4"/>
  <c r="K14" i="4"/>
  <c r="K13" i="4"/>
  <c r="K12" i="4"/>
  <c r="K11" i="4"/>
  <c r="K10" i="4"/>
  <c r="L5" i="4" s="1"/>
  <c r="K9" i="4"/>
  <c r="K8" i="4"/>
  <c r="K7" i="4"/>
  <c r="L2" i="4" s="1"/>
  <c r="L6" i="4"/>
  <c r="K6" i="4"/>
  <c r="K5" i="4"/>
  <c r="L4" i="4"/>
  <c r="K4" i="4"/>
  <c r="K3" i="4"/>
  <c r="L3" i="4" s="1"/>
  <c r="K2" i="4"/>
  <c r="F21" i="4"/>
  <c r="F20" i="4"/>
  <c r="F19" i="4"/>
  <c r="F18" i="4"/>
  <c r="F17" i="4"/>
  <c r="F3" i="4"/>
  <c r="F4" i="4"/>
  <c r="F5" i="4"/>
  <c r="F6" i="4"/>
  <c r="F2" i="4"/>
  <c r="E21" i="4"/>
  <c r="E20" i="4"/>
  <c r="E19" i="4"/>
  <c r="E18" i="4"/>
  <c r="E17" i="4"/>
  <c r="E3" i="4"/>
  <c r="E4" i="4"/>
  <c r="E5" i="4"/>
  <c r="E6" i="4"/>
  <c r="E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2" i="4"/>
  <c r="Z3" i="4" l="1"/>
  <c r="AA3" i="4" s="1"/>
  <c r="Z4" i="4"/>
  <c r="AA4" i="4" s="1"/>
  <c r="Z2" i="4"/>
  <c r="AA2" i="4" s="1"/>
  <c r="T18" i="4"/>
  <c r="S19" i="4"/>
  <c r="S20" i="4"/>
  <c r="T20" i="4" s="1"/>
  <c r="S21" i="4"/>
  <c r="T21" i="4" s="1"/>
  <c r="S2" i="4"/>
  <c r="T2" i="4" s="1"/>
  <c r="T6" i="4"/>
  <c r="S4" i="4"/>
  <c r="T4" i="4" s="1"/>
  <c r="M3" i="4"/>
  <c r="M20" i="4"/>
  <c r="M17" i="4"/>
  <c r="T17" i="4"/>
  <c r="M5" i="4"/>
  <c r="M4" i="4"/>
  <c r="M2" i="4"/>
  <c r="M6" i="4"/>
  <c r="M18" i="4"/>
  <c r="M19" i="4"/>
  <c r="AA19" i="4" l="1"/>
  <c r="AA18" i="4"/>
  <c r="AA20" i="4"/>
  <c r="AA17" i="4"/>
  <c r="AA5" i="4"/>
  <c r="AA6" i="4"/>
  <c r="AA21" i="4"/>
  <c r="T5" i="4"/>
  <c r="T3" i="4"/>
  <c r="T19" i="4"/>
  <c r="D49" i="3" l="1"/>
  <c r="D48" i="3"/>
  <c r="D47" i="3"/>
  <c r="E45" i="3" s="1"/>
  <c r="D46" i="3"/>
  <c r="D45" i="3"/>
  <c r="D44" i="3"/>
  <c r="D49" i="2"/>
  <c r="D48" i="2"/>
  <c r="D47" i="2"/>
  <c r="D46" i="2"/>
  <c r="D45" i="2"/>
  <c r="D44" i="2"/>
  <c r="E44" i="2" s="1"/>
  <c r="F44" i="2" s="1"/>
  <c r="E44" i="3" l="1"/>
  <c r="F44" i="3" s="1"/>
  <c r="E45" i="2"/>
  <c r="F45" i="2" s="1"/>
  <c r="F45" i="3" l="1"/>
  <c r="D41" i="3"/>
  <c r="D40" i="3"/>
  <c r="D39" i="3"/>
  <c r="T38" i="3"/>
  <c r="L38" i="3"/>
  <c r="D38" i="3"/>
  <c r="T37" i="3"/>
  <c r="L37" i="3"/>
  <c r="D37" i="3"/>
  <c r="T36" i="3"/>
  <c r="L36" i="3"/>
  <c r="D36" i="3"/>
  <c r="T35" i="3"/>
  <c r="L35" i="3"/>
  <c r="D35" i="3"/>
  <c r="T34" i="3"/>
  <c r="L34" i="3"/>
  <c r="D34" i="3"/>
  <c r="T33" i="3"/>
  <c r="L33" i="3"/>
  <c r="D33" i="3"/>
  <c r="E33" i="3" s="1"/>
  <c r="T32" i="3"/>
  <c r="L32" i="3"/>
  <c r="D32" i="3"/>
  <c r="T31" i="3"/>
  <c r="L31" i="3"/>
  <c r="D31" i="3"/>
  <c r="E31" i="3" s="1"/>
  <c r="T30" i="3"/>
  <c r="L30" i="3"/>
  <c r="D30" i="3"/>
  <c r="D27" i="3"/>
  <c r="D26" i="3"/>
  <c r="D25" i="3"/>
  <c r="T24" i="3"/>
  <c r="L24" i="3"/>
  <c r="D24" i="3"/>
  <c r="T23" i="3"/>
  <c r="L23" i="3"/>
  <c r="D23" i="3"/>
  <c r="T22" i="3"/>
  <c r="L22" i="3"/>
  <c r="D22" i="3"/>
  <c r="T21" i="3"/>
  <c r="L21" i="3"/>
  <c r="D21" i="3"/>
  <c r="T20" i="3"/>
  <c r="L20" i="3"/>
  <c r="D20" i="3"/>
  <c r="T19" i="3"/>
  <c r="L19" i="3"/>
  <c r="D19" i="3"/>
  <c r="T18" i="3"/>
  <c r="L18" i="3"/>
  <c r="D18" i="3"/>
  <c r="T17" i="3"/>
  <c r="L17" i="3"/>
  <c r="D17" i="3"/>
  <c r="T16" i="3"/>
  <c r="L16" i="3"/>
  <c r="D16" i="3"/>
  <c r="D13" i="3"/>
  <c r="D12" i="3"/>
  <c r="D11" i="3"/>
  <c r="T10" i="3"/>
  <c r="L10" i="3"/>
  <c r="D10" i="3"/>
  <c r="T9" i="3"/>
  <c r="L9" i="3"/>
  <c r="D9" i="3"/>
  <c r="T8" i="3"/>
  <c r="L8" i="3"/>
  <c r="D8" i="3"/>
  <c r="T7" i="3"/>
  <c r="L7" i="3"/>
  <c r="D7" i="3"/>
  <c r="T6" i="3"/>
  <c r="L6" i="3"/>
  <c r="D6" i="3"/>
  <c r="T5" i="3"/>
  <c r="L5" i="3"/>
  <c r="D5" i="3"/>
  <c r="T4" i="3"/>
  <c r="L4" i="3"/>
  <c r="D4" i="3"/>
  <c r="T3" i="3"/>
  <c r="L3" i="3"/>
  <c r="D3" i="3"/>
  <c r="E3" i="3" s="1"/>
  <c r="T2" i="3"/>
  <c r="L2" i="3"/>
  <c r="D2" i="3"/>
  <c r="U4" i="3" l="1"/>
  <c r="M31" i="3"/>
  <c r="E30" i="3"/>
  <c r="F30" i="3" s="1"/>
  <c r="U30" i="3"/>
  <c r="V30" i="3" s="1"/>
  <c r="U32" i="3"/>
  <c r="U3" i="3"/>
  <c r="M18" i="3"/>
  <c r="M30" i="3"/>
  <c r="N30" i="3" s="1"/>
  <c r="U18" i="3"/>
  <c r="U16" i="3"/>
  <c r="V16" i="3" s="1"/>
  <c r="U31" i="3"/>
  <c r="M32" i="3"/>
  <c r="N32" i="3" s="1"/>
  <c r="M2" i="3"/>
  <c r="N2" i="3" s="1"/>
  <c r="M16" i="3"/>
  <c r="N16" i="3" s="1"/>
  <c r="U17" i="3"/>
  <c r="E32" i="3"/>
  <c r="E18" i="3"/>
  <c r="E17" i="3"/>
  <c r="E19" i="3"/>
  <c r="E16" i="3"/>
  <c r="F16" i="3" s="1"/>
  <c r="E2" i="3"/>
  <c r="F2" i="3" s="1"/>
  <c r="E4" i="3"/>
  <c r="E5" i="3"/>
  <c r="M17" i="3"/>
  <c r="M3" i="3"/>
  <c r="N3" i="3" s="1"/>
  <c r="M4" i="3"/>
  <c r="U2" i="3"/>
  <c r="V2" i="3" s="1"/>
  <c r="D41" i="2"/>
  <c r="D40" i="2"/>
  <c r="D39" i="2"/>
  <c r="R38" i="2"/>
  <c r="K38" i="2"/>
  <c r="D38" i="2"/>
  <c r="R37" i="2"/>
  <c r="K37" i="2"/>
  <c r="D37" i="2"/>
  <c r="R36" i="2"/>
  <c r="K36" i="2"/>
  <c r="D36" i="2"/>
  <c r="R35" i="2"/>
  <c r="K35" i="2"/>
  <c r="D35" i="2"/>
  <c r="R34" i="2"/>
  <c r="K34" i="2"/>
  <c r="D34" i="2"/>
  <c r="R33" i="2"/>
  <c r="K33" i="2"/>
  <c r="D33" i="2"/>
  <c r="R32" i="2"/>
  <c r="K32" i="2"/>
  <c r="D32" i="2"/>
  <c r="R31" i="2"/>
  <c r="K31" i="2"/>
  <c r="D31" i="2"/>
  <c r="E31" i="2" s="1"/>
  <c r="R30" i="2"/>
  <c r="K30" i="2"/>
  <c r="D30" i="2"/>
  <c r="E30" i="2" s="1"/>
  <c r="F30" i="2" s="1"/>
  <c r="D27" i="2"/>
  <c r="D26" i="2"/>
  <c r="D25" i="2"/>
  <c r="R24" i="2"/>
  <c r="K24" i="2"/>
  <c r="D24" i="2"/>
  <c r="R23" i="2"/>
  <c r="K23" i="2"/>
  <c r="D23" i="2"/>
  <c r="R22" i="2"/>
  <c r="K22" i="2"/>
  <c r="D22" i="2"/>
  <c r="R21" i="2"/>
  <c r="K21" i="2"/>
  <c r="D21" i="2"/>
  <c r="R20" i="2"/>
  <c r="K20" i="2"/>
  <c r="D20" i="2"/>
  <c r="R19" i="2"/>
  <c r="K19" i="2"/>
  <c r="D19" i="2"/>
  <c r="E19" i="2" s="1"/>
  <c r="R18" i="2"/>
  <c r="K18" i="2"/>
  <c r="D18" i="2"/>
  <c r="R17" i="2"/>
  <c r="K17" i="2"/>
  <c r="D17" i="2"/>
  <c r="E17" i="2" s="1"/>
  <c r="R16" i="2"/>
  <c r="K16" i="2"/>
  <c r="D16" i="2"/>
  <c r="D13" i="2"/>
  <c r="D12" i="2"/>
  <c r="D11" i="2"/>
  <c r="R10" i="2"/>
  <c r="K10" i="2"/>
  <c r="D10" i="2"/>
  <c r="R9" i="2"/>
  <c r="K9" i="2"/>
  <c r="D9" i="2"/>
  <c r="R8" i="2"/>
  <c r="K8" i="2"/>
  <c r="D8" i="2"/>
  <c r="R7" i="2"/>
  <c r="K7" i="2"/>
  <c r="D7" i="2"/>
  <c r="R6" i="2"/>
  <c r="K6" i="2"/>
  <c r="D6" i="2"/>
  <c r="R5" i="2"/>
  <c r="K5" i="2"/>
  <c r="D5" i="2"/>
  <c r="E5" i="2" s="1"/>
  <c r="R4" i="2"/>
  <c r="K4" i="2"/>
  <c r="D4" i="2"/>
  <c r="R3" i="2"/>
  <c r="K3" i="2"/>
  <c r="D3" i="2"/>
  <c r="E3" i="2" s="1"/>
  <c r="R2" i="2"/>
  <c r="K2" i="2"/>
  <c r="D2" i="2"/>
  <c r="E33" i="2" l="1"/>
  <c r="F33" i="2" s="1"/>
  <c r="E16" i="2"/>
  <c r="F16" i="2" s="1"/>
  <c r="F32" i="3"/>
  <c r="S16" i="2"/>
  <c r="T16" i="2" s="1"/>
  <c r="S32" i="2"/>
  <c r="T32" i="2" s="1"/>
  <c r="V18" i="3"/>
  <c r="F18" i="3"/>
  <c r="F31" i="3"/>
  <c r="F33" i="3"/>
  <c r="V32" i="3"/>
  <c r="N31" i="3"/>
  <c r="N4" i="3"/>
  <c r="V31" i="3"/>
  <c r="F5" i="3"/>
  <c r="N18" i="3"/>
  <c r="N17" i="3"/>
  <c r="F3" i="3"/>
  <c r="F4" i="3"/>
  <c r="V17" i="3"/>
  <c r="S17" i="2"/>
  <c r="T17" i="2" s="1"/>
  <c r="L32" i="2"/>
  <c r="L2" i="2"/>
  <c r="M2" i="2" s="1"/>
  <c r="L18" i="2"/>
  <c r="S31" i="2"/>
  <c r="T31" i="2" s="1"/>
  <c r="S3" i="2"/>
  <c r="S2" i="2"/>
  <c r="T2" i="2" s="1"/>
  <c r="E4" i="2"/>
  <c r="L3" i="2"/>
  <c r="S4" i="2"/>
  <c r="E18" i="2"/>
  <c r="F18" i="2" s="1"/>
  <c r="L17" i="2"/>
  <c r="S18" i="2"/>
  <c r="T18" i="2" s="1"/>
  <c r="L4" i="2"/>
  <c r="L16" i="2"/>
  <c r="M16" i="2" s="1"/>
  <c r="S30" i="2"/>
  <c r="T30" i="2" s="1"/>
  <c r="E32" i="2"/>
  <c r="F32" i="2" s="1"/>
  <c r="L31" i="2"/>
  <c r="F31" i="2"/>
  <c r="F19" i="3"/>
  <c r="F17" i="3"/>
  <c r="E2" i="2"/>
  <c r="F2" i="2" s="1"/>
  <c r="L30" i="2"/>
  <c r="M30" i="2" s="1"/>
  <c r="V4" i="3"/>
  <c r="V3" i="3"/>
  <c r="F17" i="2"/>
  <c r="F19" i="2"/>
  <c r="T4" i="2" l="1"/>
  <c r="T3" i="2"/>
  <c r="M4" i="2"/>
  <c r="M3" i="2"/>
  <c r="M18" i="2"/>
  <c r="M17" i="2"/>
  <c r="F3" i="2"/>
  <c r="F5" i="2"/>
  <c r="F4" i="2"/>
  <c r="M31" i="2"/>
  <c r="M32" i="2"/>
  <c r="R80" i="1"/>
  <c r="R79" i="1"/>
  <c r="R78" i="1"/>
  <c r="R77" i="1"/>
  <c r="R76" i="1"/>
  <c r="R75" i="1"/>
  <c r="R74" i="1"/>
  <c r="R73" i="1"/>
  <c r="R72" i="1"/>
  <c r="R66" i="1"/>
  <c r="R65" i="1"/>
  <c r="R64" i="1"/>
  <c r="R63" i="1"/>
  <c r="R62" i="1"/>
  <c r="R61" i="1"/>
  <c r="R60" i="1"/>
  <c r="R59" i="1"/>
  <c r="R58" i="1"/>
  <c r="R52" i="1"/>
  <c r="R51" i="1"/>
  <c r="R50" i="1"/>
  <c r="R49" i="1"/>
  <c r="R48" i="1"/>
  <c r="R47" i="1"/>
  <c r="R46" i="1"/>
  <c r="R45" i="1"/>
  <c r="R44" i="1"/>
  <c r="R38" i="1"/>
  <c r="R37" i="1"/>
  <c r="R36" i="1"/>
  <c r="R35" i="1"/>
  <c r="R34" i="1"/>
  <c r="R33" i="1"/>
  <c r="R32" i="1"/>
  <c r="R31" i="1"/>
  <c r="R30" i="1"/>
  <c r="R24" i="1"/>
  <c r="R23" i="1"/>
  <c r="R22" i="1"/>
  <c r="R21" i="1"/>
  <c r="R20" i="1"/>
  <c r="R19" i="1"/>
  <c r="R18" i="1"/>
  <c r="R17" i="1"/>
  <c r="R16" i="1"/>
  <c r="R10" i="1"/>
  <c r="R9" i="1"/>
  <c r="R8" i="1"/>
  <c r="R7" i="1"/>
  <c r="R6" i="1"/>
  <c r="R5" i="1"/>
  <c r="R4" i="1"/>
  <c r="R3" i="1"/>
  <c r="R2" i="1"/>
  <c r="S45" i="1" l="1"/>
  <c r="S2" i="1"/>
  <c r="T2" i="1" s="1"/>
  <c r="S73" i="1"/>
  <c r="T73" i="1" s="1"/>
  <c r="S4" i="1"/>
  <c r="T4" i="1" s="1"/>
  <c r="S3" i="1"/>
  <c r="T3" i="1" s="1"/>
  <c r="S17" i="1"/>
  <c r="S60" i="1"/>
  <c r="S16" i="1"/>
  <c r="T16" i="1" s="1"/>
  <c r="S58" i="1"/>
  <c r="T58" i="1" s="1"/>
  <c r="S59" i="1"/>
  <c r="S18" i="1"/>
  <c r="S44" i="1"/>
  <c r="T44" i="1" s="1"/>
  <c r="S72" i="1"/>
  <c r="T72" i="1" s="1"/>
  <c r="S30" i="1"/>
  <c r="T30" i="1" s="1"/>
  <c r="S32" i="1"/>
  <c r="S74" i="1"/>
  <c r="S31" i="1"/>
  <c r="T31" i="1" s="1"/>
  <c r="S46" i="1"/>
  <c r="T18" i="1" l="1"/>
  <c r="T17" i="1"/>
  <c r="T32" i="1"/>
  <c r="T74" i="1"/>
  <c r="T60" i="1"/>
  <c r="T59" i="1"/>
  <c r="T46" i="1"/>
  <c r="T45" i="1"/>
  <c r="K80" i="1"/>
  <c r="K79" i="1"/>
  <c r="K78" i="1"/>
  <c r="K77" i="1"/>
  <c r="K76" i="1"/>
  <c r="K75" i="1"/>
  <c r="K74" i="1"/>
  <c r="K73" i="1"/>
  <c r="K72" i="1"/>
  <c r="K66" i="1"/>
  <c r="K65" i="1"/>
  <c r="K64" i="1"/>
  <c r="K63" i="1"/>
  <c r="K62" i="1"/>
  <c r="K61" i="1"/>
  <c r="K60" i="1"/>
  <c r="K59" i="1"/>
  <c r="K58" i="1"/>
  <c r="K52" i="1"/>
  <c r="K51" i="1"/>
  <c r="K50" i="1"/>
  <c r="K49" i="1"/>
  <c r="K48" i="1"/>
  <c r="K47" i="1"/>
  <c r="K46" i="1"/>
  <c r="K45" i="1"/>
  <c r="K44" i="1"/>
  <c r="K38" i="1"/>
  <c r="K37" i="1"/>
  <c r="K36" i="1"/>
  <c r="K35" i="1"/>
  <c r="K34" i="1"/>
  <c r="K33" i="1"/>
  <c r="K32" i="1"/>
  <c r="K31" i="1"/>
  <c r="K30" i="1"/>
  <c r="K24" i="1"/>
  <c r="K23" i="1"/>
  <c r="K22" i="1"/>
  <c r="K21" i="1"/>
  <c r="K20" i="1"/>
  <c r="K19" i="1"/>
  <c r="K18" i="1"/>
  <c r="K17" i="1"/>
  <c r="K16" i="1"/>
  <c r="K2" i="1"/>
  <c r="K3" i="1"/>
  <c r="K4" i="1"/>
  <c r="K5" i="1"/>
  <c r="K6" i="1"/>
  <c r="K7" i="1"/>
  <c r="K8" i="1"/>
  <c r="K9" i="1"/>
  <c r="K10" i="1"/>
  <c r="L30" i="1" l="1"/>
  <c r="M30" i="1" s="1"/>
  <c r="L73" i="1"/>
  <c r="L4" i="1"/>
  <c r="L31" i="1"/>
  <c r="M31" i="1" s="1"/>
  <c r="L3" i="1"/>
  <c r="L18" i="1"/>
  <c r="L44" i="1"/>
  <c r="M44" i="1" s="1"/>
  <c r="L45" i="1"/>
  <c r="L46" i="1"/>
  <c r="L59" i="1"/>
  <c r="L72" i="1"/>
  <c r="M72" i="1" s="1"/>
  <c r="L60" i="1"/>
  <c r="M60" i="1" s="1"/>
  <c r="L16" i="1"/>
  <c r="M16" i="1" s="1"/>
  <c r="L58" i="1"/>
  <c r="M58" i="1" s="1"/>
  <c r="L74" i="1"/>
  <c r="M74" i="1" s="1"/>
  <c r="L17" i="1"/>
  <c r="L32" i="1"/>
  <c r="M32" i="1" s="1"/>
  <c r="L2" i="1"/>
  <c r="M2" i="1" s="1"/>
  <c r="M45" i="1" l="1"/>
  <c r="M46" i="1"/>
  <c r="M59" i="1"/>
  <c r="M73" i="1"/>
  <c r="M17" i="1"/>
  <c r="M18" i="1"/>
  <c r="D99" i="1"/>
  <c r="D98" i="1"/>
  <c r="D97" i="1"/>
  <c r="D96" i="1"/>
  <c r="D95" i="1"/>
  <c r="D94" i="1"/>
  <c r="D91" i="1"/>
  <c r="D90" i="1"/>
  <c r="D89" i="1"/>
  <c r="D88" i="1"/>
  <c r="D87" i="1"/>
  <c r="D86" i="1"/>
  <c r="E95" i="1" l="1"/>
  <c r="E86" i="1"/>
  <c r="F86" i="1" s="1"/>
  <c r="E94" i="1"/>
  <c r="F94" i="1" s="1"/>
  <c r="E87" i="1"/>
  <c r="F87" i="1" s="1"/>
  <c r="D83" i="1"/>
  <c r="D82" i="1"/>
  <c r="D81" i="1"/>
  <c r="D80" i="1"/>
  <c r="D79" i="1"/>
  <c r="D78" i="1"/>
  <c r="D77" i="1"/>
  <c r="D76" i="1"/>
  <c r="D75" i="1"/>
  <c r="D74" i="1"/>
  <c r="E74" i="1" s="1"/>
  <c r="D73" i="1"/>
  <c r="D72" i="1"/>
  <c r="E72" i="1" s="1"/>
  <c r="F72" i="1" s="1"/>
  <c r="D69" i="1"/>
  <c r="D68" i="1"/>
  <c r="D67" i="1"/>
  <c r="D66" i="1"/>
  <c r="D65" i="1"/>
  <c r="D64" i="1"/>
  <c r="D63" i="1"/>
  <c r="D62" i="1"/>
  <c r="D61" i="1"/>
  <c r="D60" i="1"/>
  <c r="E60" i="1" s="1"/>
  <c r="D59" i="1"/>
  <c r="E59" i="1" s="1"/>
  <c r="D58" i="1"/>
  <c r="E58" i="1" s="1"/>
  <c r="F58" i="1" s="1"/>
  <c r="D55" i="1"/>
  <c r="D54" i="1"/>
  <c r="D53" i="1"/>
  <c r="D52" i="1"/>
  <c r="D51" i="1"/>
  <c r="D50" i="1"/>
  <c r="D49" i="1"/>
  <c r="D48" i="1"/>
  <c r="D47" i="1"/>
  <c r="E47" i="1" s="1"/>
  <c r="D46" i="1"/>
  <c r="E46" i="1" s="1"/>
  <c r="D45" i="1"/>
  <c r="E45" i="1" s="1"/>
  <c r="D44" i="1"/>
  <c r="D41" i="1"/>
  <c r="D40" i="1"/>
  <c r="D39" i="1"/>
  <c r="D38" i="1"/>
  <c r="D37" i="1"/>
  <c r="D36" i="1"/>
  <c r="D35" i="1"/>
  <c r="D34" i="1"/>
  <c r="D33" i="1"/>
  <c r="D32" i="1"/>
  <c r="D31" i="1"/>
  <c r="D30" i="1"/>
  <c r="F95" i="1" l="1"/>
  <c r="E44" i="1"/>
  <c r="F44" i="1" s="1"/>
  <c r="E75" i="1"/>
  <c r="F75" i="1" s="1"/>
  <c r="F74" i="1"/>
  <c r="E61" i="1"/>
  <c r="F61" i="1" s="1"/>
  <c r="F59" i="1"/>
  <c r="F60" i="1"/>
  <c r="E73" i="1"/>
  <c r="F73" i="1" s="1"/>
  <c r="E33" i="1"/>
  <c r="E30" i="1"/>
  <c r="F30" i="1" s="1"/>
  <c r="E32" i="1"/>
  <c r="E31" i="1"/>
  <c r="F46" i="1" l="1"/>
  <c r="F45" i="1"/>
  <c r="F47" i="1"/>
  <c r="F31" i="1"/>
  <c r="F32" i="1"/>
  <c r="F33" i="1"/>
  <c r="M3" i="1" l="1"/>
  <c r="M4" i="1"/>
  <c r="D27" i="1"/>
  <c r="D26" i="1"/>
  <c r="D25" i="1"/>
  <c r="D24" i="1"/>
  <c r="D23" i="1"/>
  <c r="D22" i="1"/>
  <c r="D21" i="1"/>
  <c r="D20" i="1"/>
  <c r="D19" i="1"/>
  <c r="E19" i="1" s="1"/>
  <c r="D18" i="1"/>
  <c r="D17" i="1"/>
  <c r="D16" i="1"/>
  <c r="D3" i="1"/>
  <c r="D4" i="1"/>
  <c r="D5" i="1"/>
  <c r="D6" i="1"/>
  <c r="D7" i="1"/>
  <c r="D8" i="1"/>
  <c r="D9" i="1"/>
  <c r="D10" i="1"/>
  <c r="D11" i="1"/>
  <c r="D12" i="1"/>
  <c r="D13" i="1"/>
  <c r="D2" i="1"/>
  <c r="E2" i="1" s="1"/>
  <c r="F2" i="1" l="1"/>
  <c r="E16" i="1"/>
  <c r="F19" i="1" s="1"/>
  <c r="E17" i="1"/>
  <c r="E5" i="1"/>
  <c r="E18" i="1"/>
  <c r="E4" i="1"/>
  <c r="E3" i="1"/>
  <c r="F3" i="1" s="1"/>
  <c r="F4" i="1" l="1"/>
  <c r="F16" i="1"/>
  <c r="F17" i="1"/>
  <c r="F18" i="1"/>
  <c r="F5" i="1"/>
</calcChain>
</file>

<file path=xl/sharedStrings.xml><?xml version="1.0" encoding="utf-8"?>
<sst xmlns="http://schemas.openxmlformats.org/spreadsheetml/2006/main" count="838" uniqueCount="34">
  <si>
    <t>WT</t>
  </si>
  <si>
    <t>F1617P</t>
  </si>
  <si>
    <t>R1626Q</t>
  </si>
  <si>
    <t>H1630P</t>
  </si>
  <si>
    <t>L1632P</t>
  </si>
  <si>
    <t>R1633P</t>
  </si>
  <si>
    <t>L1686P</t>
  </si>
  <si>
    <t>E1705P</t>
  </si>
  <si>
    <t>#1</t>
  </si>
  <si>
    <t>Fluc</t>
  </si>
  <si>
    <t>Rluc</t>
  </si>
  <si>
    <t>F/R</t>
  </si>
  <si>
    <t>average</t>
  </si>
  <si>
    <t>normalised</t>
  </si>
  <si>
    <t>#2</t>
  </si>
  <si>
    <t>#3</t>
  </si>
  <si>
    <t>#4</t>
  </si>
  <si>
    <t>#5</t>
  </si>
  <si>
    <t>#6</t>
  </si>
  <si>
    <t>#7</t>
  </si>
  <si>
    <t>#8</t>
  </si>
  <si>
    <t>ΔPEST</t>
  </si>
  <si>
    <t>R1626Q ΔPEST</t>
  </si>
  <si>
    <t>L1632P ΔPEST</t>
  </si>
  <si>
    <t>L1686P ΔPEST</t>
  </si>
  <si>
    <t>E1705P ΔPEST</t>
  </si>
  <si>
    <t>normalised compared to WT + Dl</t>
  </si>
  <si>
    <t>2B</t>
  </si>
  <si>
    <t>mean</t>
  </si>
  <si>
    <t>sem</t>
  </si>
  <si>
    <t>t-test</t>
  </si>
  <si>
    <t>2C</t>
  </si>
  <si>
    <t>2D</t>
  </si>
  <si>
    <t>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</si>
</sst>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sz val="11"/>
      <color rgb="FFFF0000"/>
      <name val="Aptos Narrow (Body)"/>
    </font>
    <font>
      <sz val="11"/>
      <color rgb="FFC00000"/>
      <name val="Aptos Narrow (Body)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054B-6876-4C27-A334-72282F15B31D}">
  <dimension ref="A1:W99"/>
  <sheetViews>
    <sheetView topLeftCell="A9" zoomScale="80" zoomScaleNormal="80" workbookViewId="0">
      <selection activeCell="O71" sqref="O71"/>
    </sheetView>
  </sheetViews>
  <sheetFormatPr baseColWidth="10" defaultColWidth="8.83203125" defaultRowHeight="15" x14ac:dyDescent="0.2"/>
  <sheetData>
    <row r="1" spans="1:23" x14ac:dyDescent="0.2">
      <c r="A1" s="4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H1" s="4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O1" s="4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</row>
    <row r="2" spans="1:23" x14ac:dyDescent="0.2">
      <c r="A2" t="s">
        <v>0</v>
      </c>
      <c r="B2">
        <v>10086</v>
      </c>
      <c r="C2">
        <v>137866</v>
      </c>
      <c r="D2">
        <f>B2/C2</f>
        <v>7.3157993994168252E-2</v>
      </c>
      <c r="E2">
        <f>AVERAGE(D2,D6,D10)</f>
        <v>8.7557048926927325E-2</v>
      </c>
      <c r="F2">
        <f>E2/E$2</f>
        <v>1</v>
      </c>
      <c r="H2" t="s">
        <v>0</v>
      </c>
      <c r="I2">
        <v>24946</v>
      </c>
      <c r="J2">
        <v>678585</v>
      </c>
      <c r="K2">
        <f>I2/J2</f>
        <v>3.6761791079967875E-2</v>
      </c>
      <c r="L2">
        <f>AVERAGE(K2,K5,K8)</f>
        <v>3.8579470219358286E-2</v>
      </c>
      <c r="M2">
        <f>L2/L$2</f>
        <v>1</v>
      </c>
      <c r="O2" t="s">
        <v>0</v>
      </c>
      <c r="P2">
        <v>7983</v>
      </c>
      <c r="Q2">
        <v>556815</v>
      </c>
      <c r="R2">
        <f>P2/Q2</f>
        <v>1.4336898251663479E-2</v>
      </c>
      <c r="S2">
        <f>AVERAGE(R2,R5,R8)</f>
        <v>1.4474196230813856E-2</v>
      </c>
      <c r="T2">
        <f>S2/S$2</f>
        <v>1</v>
      </c>
    </row>
    <row r="3" spans="1:23" x14ac:dyDescent="0.2">
      <c r="A3" t="s">
        <v>7</v>
      </c>
      <c r="B3">
        <v>79531</v>
      </c>
      <c r="C3">
        <v>232147</v>
      </c>
      <c r="D3">
        <f t="shared" ref="D3:D13" si="0">B3/C3</f>
        <v>0.34258896302773673</v>
      </c>
      <c r="E3">
        <f t="shared" ref="E3:E5" si="1">AVERAGE(D3,D7,D11)</f>
        <v>0.3506533674441073</v>
      </c>
      <c r="F3">
        <f t="shared" ref="F3:F5" si="2">E3/E$2</f>
        <v>4.0048559395458021</v>
      </c>
      <c r="H3" t="s">
        <v>2</v>
      </c>
      <c r="I3">
        <v>118436</v>
      </c>
      <c r="J3">
        <v>853846</v>
      </c>
      <c r="K3">
        <f t="shared" ref="K3:K10" si="3">I3/J3</f>
        <v>0.1387088538214151</v>
      </c>
      <c r="L3">
        <f t="shared" ref="L3:L4" si="4">AVERAGE(K3,K6,K9)</f>
        <v>0.14494402901759068</v>
      </c>
      <c r="M3">
        <f t="shared" ref="M3:M4" si="5">L3/L$2</f>
        <v>3.75702486823837</v>
      </c>
      <c r="O3" t="s">
        <v>1</v>
      </c>
      <c r="P3">
        <v>8571</v>
      </c>
      <c r="Q3">
        <v>560217</v>
      </c>
      <c r="R3">
        <f t="shared" ref="R3:R10" si="6">P3/Q3</f>
        <v>1.5299428614269113E-2</v>
      </c>
      <c r="S3">
        <f t="shared" ref="S3:S4" si="7">AVERAGE(R3,R6,R9)</f>
        <v>1.3667050005675611E-2</v>
      </c>
      <c r="T3">
        <f t="shared" ref="T3:T4" si="8">S3/S$2</f>
        <v>0.94423550625768593</v>
      </c>
      <c r="W3" s="2"/>
    </row>
    <row r="4" spans="1:23" x14ac:dyDescent="0.2">
      <c r="A4" t="s">
        <v>4</v>
      </c>
      <c r="B4">
        <v>17785</v>
      </c>
      <c r="C4">
        <v>235804</v>
      </c>
      <c r="D4">
        <f t="shared" si="0"/>
        <v>7.542280877338807E-2</v>
      </c>
      <c r="E4">
        <f t="shared" si="1"/>
        <v>7.0761631673097083E-2</v>
      </c>
      <c r="F4">
        <f t="shared" si="2"/>
        <v>0.8081774401984787</v>
      </c>
      <c r="H4" t="s">
        <v>5</v>
      </c>
      <c r="I4">
        <v>28290</v>
      </c>
      <c r="J4">
        <v>968639</v>
      </c>
      <c r="K4">
        <f t="shared" si="3"/>
        <v>2.9205927079128551E-2</v>
      </c>
      <c r="L4">
        <f t="shared" si="4"/>
        <v>2.9750052467884407E-2</v>
      </c>
      <c r="M4">
        <f t="shared" si="5"/>
        <v>0.77113688442918327</v>
      </c>
      <c r="O4" t="s">
        <v>3</v>
      </c>
      <c r="P4">
        <v>6501</v>
      </c>
      <c r="Q4">
        <v>557151</v>
      </c>
      <c r="R4">
        <f t="shared" si="6"/>
        <v>1.1668291001900741E-2</v>
      </c>
      <c r="S4">
        <f t="shared" si="7"/>
        <v>1.1122540421873023E-2</v>
      </c>
      <c r="T4">
        <f t="shared" si="8"/>
        <v>0.76843924488148407</v>
      </c>
      <c r="W4" s="3"/>
    </row>
    <row r="5" spans="1:23" x14ac:dyDescent="0.2">
      <c r="A5" t="s">
        <v>6</v>
      </c>
      <c r="B5">
        <v>23201</v>
      </c>
      <c r="C5">
        <v>244792</v>
      </c>
      <c r="D5">
        <f t="shared" si="0"/>
        <v>9.4778424131507569E-2</v>
      </c>
      <c r="E5">
        <f t="shared" si="1"/>
        <v>8.9161361319347487E-2</v>
      </c>
      <c r="F5">
        <f t="shared" si="2"/>
        <v>1.0183230523650824</v>
      </c>
      <c r="H5" t="s">
        <v>0</v>
      </c>
      <c r="I5">
        <v>29116</v>
      </c>
      <c r="J5">
        <v>764076</v>
      </c>
      <c r="K5">
        <f t="shared" si="3"/>
        <v>3.8106156979148674E-2</v>
      </c>
      <c r="O5" t="s">
        <v>0</v>
      </c>
      <c r="P5">
        <v>8554</v>
      </c>
      <c r="Q5">
        <v>644847</v>
      </c>
      <c r="R5">
        <f t="shared" si="6"/>
        <v>1.3265162123728575E-2</v>
      </c>
    </row>
    <row r="6" spans="1:23" x14ac:dyDescent="0.2">
      <c r="A6" t="s">
        <v>0</v>
      </c>
      <c r="B6">
        <v>18702</v>
      </c>
      <c r="C6">
        <v>217867</v>
      </c>
      <c r="D6">
        <f t="shared" si="0"/>
        <v>8.5841361931820792E-2</v>
      </c>
      <c r="H6" t="s">
        <v>2</v>
      </c>
      <c r="I6">
        <v>125317</v>
      </c>
      <c r="J6">
        <v>833017</v>
      </c>
      <c r="K6">
        <f t="shared" si="3"/>
        <v>0.15043750607730694</v>
      </c>
      <c r="O6" t="s">
        <v>1</v>
      </c>
      <c r="P6">
        <v>7742</v>
      </c>
      <c r="Q6">
        <v>562920</v>
      </c>
      <c r="R6">
        <f t="shared" si="6"/>
        <v>1.3753286435017409E-2</v>
      </c>
    </row>
    <row r="7" spans="1:23" x14ac:dyDescent="0.2">
      <c r="A7" t="s">
        <v>7</v>
      </c>
      <c r="B7">
        <v>77602</v>
      </c>
      <c r="C7">
        <v>216724</v>
      </c>
      <c r="D7">
        <f t="shared" si="0"/>
        <v>0.35806832653513226</v>
      </c>
      <c r="H7" t="s">
        <v>5</v>
      </c>
      <c r="I7">
        <v>27634</v>
      </c>
      <c r="J7">
        <v>889291</v>
      </c>
      <c r="K7">
        <f t="shared" si="3"/>
        <v>3.1074192812026658E-2</v>
      </c>
      <c r="O7" t="s">
        <v>3</v>
      </c>
      <c r="P7">
        <v>5932</v>
      </c>
      <c r="Q7">
        <v>562763</v>
      </c>
      <c r="R7">
        <f t="shared" si="6"/>
        <v>1.0540849345106199E-2</v>
      </c>
    </row>
    <row r="8" spans="1:23" x14ac:dyDescent="0.2">
      <c r="A8" t="s">
        <v>4</v>
      </c>
      <c r="B8">
        <v>15391</v>
      </c>
      <c r="C8">
        <v>228939</v>
      </c>
      <c r="D8">
        <f t="shared" si="0"/>
        <v>6.7227514752838086E-2</v>
      </c>
      <c r="H8" t="s">
        <v>0</v>
      </c>
      <c r="I8">
        <v>28673</v>
      </c>
      <c r="J8">
        <v>701558</v>
      </c>
      <c r="K8">
        <f t="shared" si="3"/>
        <v>4.0870462598958317E-2</v>
      </c>
      <c r="O8" t="s">
        <v>0</v>
      </c>
      <c r="P8">
        <v>9607</v>
      </c>
      <c r="Q8">
        <v>607249</v>
      </c>
      <c r="R8">
        <f t="shared" si="6"/>
        <v>1.5820528317049512E-2</v>
      </c>
    </row>
    <row r="9" spans="1:23" x14ac:dyDescent="0.2">
      <c r="A9" t="s">
        <v>6</v>
      </c>
      <c r="B9">
        <v>22854</v>
      </c>
      <c r="C9">
        <v>253312</v>
      </c>
      <c r="D9">
        <f t="shared" si="0"/>
        <v>9.0220755432036379E-2</v>
      </c>
      <c r="H9" t="s">
        <v>2</v>
      </c>
      <c r="I9">
        <v>127445</v>
      </c>
      <c r="J9">
        <v>874794</v>
      </c>
      <c r="K9">
        <f t="shared" si="3"/>
        <v>0.14568572715404998</v>
      </c>
      <c r="O9" t="s">
        <v>1</v>
      </c>
      <c r="P9">
        <v>6628</v>
      </c>
      <c r="Q9">
        <v>554717</v>
      </c>
      <c r="R9">
        <f t="shared" si="6"/>
        <v>1.1948434967740307E-2</v>
      </c>
    </row>
    <row r="10" spans="1:23" x14ac:dyDescent="0.2">
      <c r="A10" t="s">
        <v>0</v>
      </c>
      <c r="B10">
        <v>21176</v>
      </c>
      <c r="C10">
        <v>204260</v>
      </c>
      <c r="D10">
        <f t="shared" si="0"/>
        <v>0.10367179085479292</v>
      </c>
      <c r="H10" t="s">
        <v>5</v>
      </c>
      <c r="I10">
        <v>27439</v>
      </c>
      <c r="J10">
        <v>947151</v>
      </c>
      <c r="K10">
        <f t="shared" si="3"/>
        <v>2.8970037512498006E-2</v>
      </c>
      <c r="O10" t="s">
        <v>3</v>
      </c>
      <c r="P10">
        <v>6368</v>
      </c>
      <c r="Q10">
        <v>570687</v>
      </c>
      <c r="R10">
        <f t="shared" si="6"/>
        <v>1.1158480918612129E-2</v>
      </c>
    </row>
    <row r="11" spans="1:23" x14ac:dyDescent="0.2">
      <c r="A11" t="s">
        <v>7</v>
      </c>
      <c r="B11">
        <v>68855</v>
      </c>
      <c r="C11">
        <v>195999</v>
      </c>
      <c r="D11">
        <f t="shared" si="0"/>
        <v>0.35130281276945291</v>
      </c>
    </row>
    <row r="12" spans="1:23" x14ac:dyDescent="0.2">
      <c r="A12" t="s">
        <v>4</v>
      </c>
      <c r="B12">
        <v>13882</v>
      </c>
      <c r="C12">
        <v>199355</v>
      </c>
      <c r="D12">
        <f t="shared" si="0"/>
        <v>6.9634571493065137E-2</v>
      </c>
    </row>
    <row r="13" spans="1:23" x14ac:dyDescent="0.2">
      <c r="A13" t="s">
        <v>6</v>
      </c>
      <c r="B13">
        <v>19671</v>
      </c>
      <c r="C13">
        <v>238480</v>
      </c>
      <c r="D13">
        <f t="shared" si="0"/>
        <v>8.2484904394498487E-2</v>
      </c>
    </row>
    <row r="15" spans="1:23" x14ac:dyDescent="0.2">
      <c r="A15" s="4" t="s">
        <v>14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H15" s="4" t="s">
        <v>14</v>
      </c>
      <c r="I15" t="s">
        <v>9</v>
      </c>
      <c r="J15" t="s">
        <v>10</v>
      </c>
      <c r="K15" t="s">
        <v>11</v>
      </c>
      <c r="L15" t="s">
        <v>12</v>
      </c>
      <c r="M15" t="s">
        <v>13</v>
      </c>
      <c r="O15" s="4" t="s">
        <v>14</v>
      </c>
      <c r="P15" t="s">
        <v>9</v>
      </c>
      <c r="Q15" t="s">
        <v>10</v>
      </c>
      <c r="R15" t="s">
        <v>11</v>
      </c>
      <c r="S15" t="s">
        <v>12</v>
      </c>
      <c r="T15" t="s">
        <v>13</v>
      </c>
    </row>
    <row r="16" spans="1:23" x14ac:dyDescent="0.2">
      <c r="A16" t="s">
        <v>0</v>
      </c>
      <c r="B16">
        <v>14128</v>
      </c>
      <c r="C16">
        <v>343893</v>
      </c>
      <c r="D16">
        <f>B16/C16</f>
        <v>4.1082546024490178E-2</v>
      </c>
      <c r="E16">
        <f>AVERAGE(D16,D20,D24)</f>
        <v>4.0047602568004236E-2</v>
      </c>
      <c r="F16">
        <f>E16/E$16</f>
        <v>1</v>
      </c>
      <c r="H16" t="s">
        <v>0</v>
      </c>
      <c r="I16">
        <v>32234</v>
      </c>
      <c r="J16">
        <v>1062535</v>
      </c>
      <c r="K16">
        <f>I16/J16</f>
        <v>3.0336883020324036E-2</v>
      </c>
      <c r="L16">
        <f>AVERAGE(K16,K19,K22)</f>
        <v>3.4300150211684761E-2</v>
      </c>
      <c r="M16">
        <f>L16/L$16</f>
        <v>1</v>
      </c>
      <c r="O16" t="s">
        <v>0</v>
      </c>
      <c r="P16">
        <v>33214</v>
      </c>
      <c r="Q16">
        <v>587529</v>
      </c>
      <c r="R16">
        <f>P16/Q16</f>
        <v>5.6531677585276642E-2</v>
      </c>
      <c r="S16">
        <f>AVERAGE(R16,R19,R22)</f>
        <v>4.8645686122239774E-2</v>
      </c>
      <c r="T16">
        <f>S16/S$16</f>
        <v>1</v>
      </c>
    </row>
    <row r="17" spans="1:20" x14ac:dyDescent="0.2">
      <c r="A17" t="s">
        <v>7</v>
      </c>
      <c r="B17">
        <v>85870</v>
      </c>
      <c r="C17">
        <v>775729</v>
      </c>
      <c r="D17">
        <f t="shared" ref="D17:D27" si="9">B17/C17</f>
        <v>0.11069587446131317</v>
      </c>
      <c r="E17">
        <f t="shared" ref="E17:E19" si="10">AVERAGE(D17,D21,D25)</f>
        <v>0.129497545226856</v>
      </c>
      <c r="F17">
        <f t="shared" ref="F17:F19" si="11">E17/E$16</f>
        <v>3.2335904504385287</v>
      </c>
      <c r="H17" t="s">
        <v>2</v>
      </c>
      <c r="I17">
        <v>164307</v>
      </c>
      <c r="J17">
        <v>1061676</v>
      </c>
      <c r="K17">
        <f t="shared" ref="K17:K24" si="12">I17/J17</f>
        <v>0.15476190476190477</v>
      </c>
      <c r="L17">
        <f t="shared" ref="L17:L18" si="13">AVERAGE(K17,K20,K23)</f>
        <v>0.15765288188563029</v>
      </c>
      <c r="M17">
        <f t="shared" ref="M17:M18" si="14">L17/L$16</f>
        <v>4.5962738038366933</v>
      </c>
      <c r="O17" t="s">
        <v>1</v>
      </c>
      <c r="P17">
        <v>31426</v>
      </c>
      <c r="Q17">
        <v>820805</v>
      </c>
      <c r="R17">
        <f t="shared" ref="R17:R24" si="15">P17/Q17</f>
        <v>3.8286803808456331E-2</v>
      </c>
      <c r="S17">
        <f t="shared" ref="S17:S18" si="16">AVERAGE(R17,R20,R23)</f>
        <v>3.7947099973422639E-2</v>
      </c>
      <c r="T17">
        <f t="shared" ref="T17:T18" si="17">S17/S$16</f>
        <v>0.78007122518668781</v>
      </c>
    </row>
    <row r="18" spans="1:20" x14ac:dyDescent="0.2">
      <c r="A18" t="s">
        <v>4</v>
      </c>
      <c r="B18">
        <v>19335</v>
      </c>
      <c r="C18">
        <v>688999</v>
      </c>
      <c r="D18">
        <f t="shared" si="9"/>
        <v>2.8062450018069691E-2</v>
      </c>
      <c r="E18">
        <f t="shared" si="10"/>
        <v>2.9489719482023447E-2</v>
      </c>
      <c r="F18">
        <f t="shared" si="11"/>
        <v>0.73636666344626733</v>
      </c>
      <c r="H18" t="s">
        <v>5</v>
      </c>
      <c r="I18">
        <v>34707</v>
      </c>
      <c r="J18">
        <v>1148535</v>
      </c>
      <c r="K18">
        <f t="shared" si="12"/>
        <v>3.0218495735872219E-2</v>
      </c>
      <c r="L18">
        <f t="shared" si="13"/>
        <v>3.0610659016428742E-2</v>
      </c>
      <c r="M18">
        <f t="shared" si="14"/>
        <v>0.8924351300945863</v>
      </c>
      <c r="O18" t="s">
        <v>3</v>
      </c>
      <c r="P18">
        <v>29067</v>
      </c>
      <c r="Q18">
        <v>819845</v>
      </c>
      <c r="R18">
        <f t="shared" si="15"/>
        <v>3.5454262695997413E-2</v>
      </c>
      <c r="S18">
        <f t="shared" si="16"/>
        <v>3.3895746706263635E-2</v>
      </c>
      <c r="T18">
        <f t="shared" si="17"/>
        <v>0.69678833640229443</v>
      </c>
    </row>
    <row r="19" spans="1:20" x14ac:dyDescent="0.2">
      <c r="A19" t="s">
        <v>6</v>
      </c>
      <c r="B19">
        <v>19479</v>
      </c>
      <c r="C19">
        <v>731017</v>
      </c>
      <c r="D19">
        <f t="shared" si="9"/>
        <v>2.6646439138898276E-2</v>
      </c>
      <c r="E19">
        <f t="shared" si="10"/>
        <v>2.8181416834575576E-2</v>
      </c>
      <c r="F19">
        <f t="shared" si="11"/>
        <v>0.70369797509653997</v>
      </c>
      <c r="H19" t="s">
        <v>0</v>
      </c>
      <c r="I19">
        <v>38907</v>
      </c>
      <c r="J19">
        <v>1069188</v>
      </c>
      <c r="K19">
        <f t="shared" si="12"/>
        <v>3.6389297298510648E-2</v>
      </c>
      <c r="O19" t="s">
        <v>0</v>
      </c>
      <c r="P19">
        <v>30911</v>
      </c>
      <c r="Q19">
        <v>696105</v>
      </c>
      <c r="R19">
        <f t="shared" si="15"/>
        <v>4.4405657192521243E-2</v>
      </c>
    </row>
    <row r="20" spans="1:20" x14ac:dyDescent="0.2">
      <c r="A20" t="s">
        <v>0</v>
      </c>
      <c r="B20">
        <v>20451</v>
      </c>
      <c r="C20">
        <v>489024</v>
      </c>
      <c r="D20">
        <f t="shared" si="9"/>
        <v>4.1820033372595211E-2</v>
      </c>
      <c r="H20" t="s">
        <v>2</v>
      </c>
      <c r="I20">
        <v>168493</v>
      </c>
      <c r="J20">
        <v>1094302</v>
      </c>
      <c r="K20">
        <f t="shared" si="12"/>
        <v>0.15397303486606073</v>
      </c>
      <c r="O20" t="s">
        <v>1</v>
      </c>
      <c r="P20">
        <v>30945</v>
      </c>
      <c r="Q20">
        <v>806669</v>
      </c>
      <c r="R20">
        <f t="shared" si="15"/>
        <v>3.8361459285035128E-2</v>
      </c>
    </row>
    <row r="21" spans="1:20" x14ac:dyDescent="0.2">
      <c r="A21" t="s">
        <v>7</v>
      </c>
      <c r="B21">
        <v>116256</v>
      </c>
      <c r="C21">
        <v>812050</v>
      </c>
      <c r="D21">
        <f t="shared" si="9"/>
        <v>0.14316359830059724</v>
      </c>
      <c r="H21" t="s">
        <v>5</v>
      </c>
      <c r="I21">
        <v>34777</v>
      </c>
      <c r="J21">
        <v>1119136</v>
      </c>
      <c r="K21">
        <f t="shared" si="12"/>
        <v>3.1074864895776742E-2</v>
      </c>
      <c r="O21" t="s">
        <v>3</v>
      </c>
      <c r="P21">
        <v>28129</v>
      </c>
      <c r="Q21">
        <v>867095</v>
      </c>
      <c r="R21">
        <f t="shared" si="15"/>
        <v>3.2440505365617378E-2</v>
      </c>
    </row>
    <row r="22" spans="1:20" x14ac:dyDescent="0.2">
      <c r="A22" t="s">
        <v>4</v>
      </c>
      <c r="B22">
        <v>23009</v>
      </c>
      <c r="C22">
        <v>730783</v>
      </c>
      <c r="D22">
        <f t="shared" si="9"/>
        <v>3.1485406748651787E-2</v>
      </c>
      <c r="H22" t="s">
        <v>0</v>
      </c>
      <c r="I22">
        <v>38810</v>
      </c>
      <c r="J22">
        <v>1072862</v>
      </c>
      <c r="K22">
        <f t="shared" si="12"/>
        <v>3.6174270316219607E-2</v>
      </c>
      <c r="O22" t="s">
        <v>0</v>
      </c>
      <c r="P22">
        <v>31746</v>
      </c>
      <c r="Q22">
        <v>705471</v>
      </c>
      <c r="R22">
        <f t="shared" si="15"/>
        <v>4.4999723588921445E-2</v>
      </c>
    </row>
    <row r="23" spans="1:20" x14ac:dyDescent="0.2">
      <c r="A23" t="s">
        <v>6</v>
      </c>
      <c r="B23">
        <v>22834</v>
      </c>
      <c r="C23">
        <v>783239</v>
      </c>
      <c r="D23">
        <f t="shared" si="9"/>
        <v>2.9153298035465548E-2</v>
      </c>
      <c r="H23" t="s">
        <v>2</v>
      </c>
      <c r="I23">
        <v>185200</v>
      </c>
      <c r="J23">
        <v>1127730</v>
      </c>
      <c r="K23">
        <f t="shared" si="12"/>
        <v>0.16422370602892536</v>
      </c>
      <c r="O23" t="s">
        <v>1</v>
      </c>
      <c r="P23">
        <v>31683</v>
      </c>
      <c r="Q23">
        <v>851853</v>
      </c>
      <c r="R23">
        <f t="shared" si="15"/>
        <v>3.7193036826776452E-2</v>
      </c>
    </row>
    <row r="24" spans="1:20" x14ac:dyDescent="0.2">
      <c r="A24" t="s">
        <v>0</v>
      </c>
      <c r="B24">
        <v>19502</v>
      </c>
      <c r="C24">
        <v>523681</v>
      </c>
      <c r="D24">
        <f t="shared" si="9"/>
        <v>3.724022830692731E-2</v>
      </c>
      <c r="H24" t="s">
        <v>5</v>
      </c>
      <c r="I24">
        <v>31700</v>
      </c>
      <c r="J24">
        <v>1038030</v>
      </c>
      <c r="K24">
        <f t="shared" si="12"/>
        <v>3.0538616417637256E-2</v>
      </c>
      <c r="O24" t="s">
        <v>3</v>
      </c>
      <c r="P24">
        <v>29381</v>
      </c>
      <c r="Q24">
        <v>869454</v>
      </c>
      <c r="R24">
        <f t="shared" si="15"/>
        <v>3.3792472057176115E-2</v>
      </c>
    </row>
    <row r="25" spans="1:20" x14ac:dyDescent="0.2">
      <c r="A25" t="s">
        <v>7</v>
      </c>
      <c r="B25">
        <v>96700</v>
      </c>
      <c r="C25">
        <v>718248</v>
      </c>
      <c r="D25">
        <f t="shared" si="9"/>
        <v>0.13463316291865762</v>
      </c>
    </row>
    <row r="26" spans="1:20" x14ac:dyDescent="0.2">
      <c r="A26" t="s">
        <v>4</v>
      </c>
      <c r="B26">
        <v>21615</v>
      </c>
      <c r="C26">
        <v>747373</v>
      </c>
      <c r="D26">
        <f t="shared" si="9"/>
        <v>2.8921301679348865E-2</v>
      </c>
    </row>
    <row r="27" spans="1:20" x14ac:dyDescent="0.2">
      <c r="A27" t="s">
        <v>6</v>
      </c>
      <c r="B27">
        <v>21912</v>
      </c>
      <c r="C27">
        <v>762302</v>
      </c>
      <c r="D27">
        <f t="shared" si="9"/>
        <v>2.8744513329362904E-2</v>
      </c>
    </row>
    <row r="29" spans="1:20" x14ac:dyDescent="0.2">
      <c r="A29" s="4" t="s">
        <v>15</v>
      </c>
      <c r="B29" t="s">
        <v>9</v>
      </c>
      <c r="C29" t="s">
        <v>10</v>
      </c>
      <c r="D29" t="s">
        <v>11</v>
      </c>
      <c r="E29" t="s">
        <v>12</v>
      </c>
      <c r="F29" t="s">
        <v>13</v>
      </c>
      <c r="H29" s="4" t="s">
        <v>15</v>
      </c>
      <c r="I29" t="s">
        <v>9</v>
      </c>
      <c r="J29" t="s">
        <v>10</v>
      </c>
      <c r="K29" t="s">
        <v>11</v>
      </c>
      <c r="L29" t="s">
        <v>12</v>
      </c>
      <c r="M29" t="s">
        <v>13</v>
      </c>
      <c r="O29" s="4" t="s">
        <v>15</v>
      </c>
      <c r="P29" t="s">
        <v>9</v>
      </c>
      <c r="Q29" t="s">
        <v>10</v>
      </c>
      <c r="R29" t="s">
        <v>11</v>
      </c>
      <c r="S29" t="s">
        <v>12</v>
      </c>
      <c r="T29" t="s">
        <v>13</v>
      </c>
    </row>
    <row r="30" spans="1:20" x14ac:dyDescent="0.2">
      <c r="A30" t="s">
        <v>0</v>
      </c>
      <c r="B30">
        <v>8188</v>
      </c>
      <c r="C30">
        <v>159221</v>
      </c>
      <c r="D30">
        <f>B30/C30</f>
        <v>5.1425377305757407E-2</v>
      </c>
      <c r="E30">
        <f>AVERAGE(D30,D34,D38)</f>
        <v>5.4778258709405753E-2</v>
      </c>
      <c r="F30">
        <f>E30/E$30</f>
        <v>1</v>
      </c>
      <c r="H30" t="s">
        <v>0</v>
      </c>
      <c r="I30">
        <v>41576</v>
      </c>
      <c r="J30">
        <v>1203263</v>
      </c>
      <c r="K30">
        <f>I30/J30</f>
        <v>3.4552712083725672E-2</v>
      </c>
      <c r="L30">
        <f>AVERAGE(K30,K33,K36)</f>
        <v>3.4370124004004861E-2</v>
      </c>
      <c r="M30">
        <f>L30/L$30</f>
        <v>1</v>
      </c>
      <c r="O30" t="s">
        <v>0</v>
      </c>
      <c r="P30">
        <v>28446</v>
      </c>
      <c r="Q30">
        <v>867698</v>
      </c>
      <c r="R30">
        <f>P30/Q30</f>
        <v>3.2783295570578706E-2</v>
      </c>
      <c r="S30">
        <f>AVERAGE(R30,R33,R36)</f>
        <v>3.346169857639452E-2</v>
      </c>
      <c r="T30">
        <f>S30/S$30</f>
        <v>1</v>
      </c>
    </row>
    <row r="31" spans="1:20" x14ac:dyDescent="0.2">
      <c r="A31" t="s">
        <v>7</v>
      </c>
      <c r="B31">
        <v>35776</v>
      </c>
      <c r="C31">
        <v>231271</v>
      </c>
      <c r="D31">
        <f t="shared" ref="D31:D41" si="18">B31/C31</f>
        <v>0.15469297923215622</v>
      </c>
      <c r="E31">
        <f t="shared" ref="E31:E33" si="19">AVERAGE(D31,D35,D39)</f>
        <v>0.17457399301291385</v>
      </c>
      <c r="F31">
        <f>E31/E$30</f>
        <v>3.1869211823437982</v>
      </c>
      <c r="H31" t="s">
        <v>2</v>
      </c>
      <c r="I31">
        <v>197562</v>
      </c>
      <c r="J31">
        <v>1220276</v>
      </c>
      <c r="K31">
        <f t="shared" ref="K31:K38" si="20">I31/J31</f>
        <v>0.16189943914327579</v>
      </c>
      <c r="L31">
        <f t="shared" ref="L31:L32" si="21">AVERAGE(K31,K34,K37)</f>
        <v>0.16761708937613529</v>
      </c>
      <c r="M31">
        <f t="shared" ref="M31:M32" si="22">L31/L$30</f>
        <v>4.8768252729202919</v>
      </c>
      <c r="O31" t="s">
        <v>1</v>
      </c>
      <c r="P31">
        <v>27892</v>
      </c>
      <c r="Q31">
        <v>1102453</v>
      </c>
      <c r="R31">
        <f t="shared" ref="R31:R38" si="23">P31/Q31</f>
        <v>2.5299944759549841E-2</v>
      </c>
      <c r="S31">
        <f t="shared" ref="S31:S32" si="24">AVERAGE(R31,R34,R37)</f>
        <v>2.6295958571691619E-2</v>
      </c>
      <c r="T31">
        <f t="shared" ref="T31:T32" si="25">S31/S$30</f>
        <v>0.78585247284015769</v>
      </c>
    </row>
    <row r="32" spans="1:20" x14ac:dyDescent="0.2">
      <c r="A32" t="s">
        <v>4</v>
      </c>
      <c r="B32">
        <v>22735</v>
      </c>
      <c r="C32">
        <v>353684</v>
      </c>
      <c r="D32">
        <f t="shared" si="18"/>
        <v>6.4280544214609658E-2</v>
      </c>
      <c r="E32">
        <f t="shared" si="19"/>
        <v>6.3578807976368196E-2</v>
      </c>
      <c r="F32">
        <f t="shared" ref="F32:F33" si="26">E32/E$30</f>
        <v>1.1606577038830068</v>
      </c>
      <c r="H32" t="s">
        <v>5</v>
      </c>
      <c r="I32">
        <v>35713</v>
      </c>
      <c r="J32">
        <v>1242359</v>
      </c>
      <c r="K32">
        <f t="shared" si="20"/>
        <v>2.8746119277922082E-2</v>
      </c>
      <c r="L32">
        <f t="shared" si="21"/>
        <v>3.1651574721918825E-2</v>
      </c>
      <c r="M32">
        <f t="shared" si="22"/>
        <v>0.92090371039193031</v>
      </c>
      <c r="O32" t="s">
        <v>3</v>
      </c>
      <c r="P32">
        <v>26484</v>
      </c>
      <c r="Q32">
        <v>1089225</v>
      </c>
      <c r="R32">
        <f t="shared" si="23"/>
        <v>2.4314535564277352E-2</v>
      </c>
      <c r="S32">
        <f t="shared" si="24"/>
        <v>2.4653956045558627E-2</v>
      </c>
      <c r="T32">
        <f t="shared" si="25"/>
        <v>0.73678136778599468</v>
      </c>
    </row>
    <row r="33" spans="1:20" x14ac:dyDescent="0.2">
      <c r="A33" t="s">
        <v>6</v>
      </c>
      <c r="B33">
        <v>25090</v>
      </c>
      <c r="C33">
        <v>292600</v>
      </c>
      <c r="D33">
        <f t="shared" si="18"/>
        <v>8.5748462064251532E-2</v>
      </c>
      <c r="E33">
        <f t="shared" si="19"/>
        <v>8.362695035518436E-2</v>
      </c>
      <c r="F33">
        <f t="shared" si="26"/>
        <v>1.5266449194527814</v>
      </c>
      <c r="H33" t="s">
        <v>0</v>
      </c>
      <c r="I33">
        <v>40291</v>
      </c>
      <c r="J33">
        <v>1198052</v>
      </c>
      <c r="K33">
        <f t="shared" si="20"/>
        <v>3.363042672605196E-2</v>
      </c>
      <c r="O33" t="s">
        <v>0</v>
      </c>
      <c r="P33">
        <v>36325</v>
      </c>
      <c r="Q33">
        <v>1068220</v>
      </c>
      <c r="R33">
        <f t="shared" si="23"/>
        <v>3.4005167474864727E-2</v>
      </c>
    </row>
    <row r="34" spans="1:20" x14ac:dyDescent="0.2">
      <c r="A34" t="s">
        <v>0</v>
      </c>
      <c r="B34">
        <v>5554</v>
      </c>
      <c r="C34">
        <v>97795</v>
      </c>
      <c r="D34">
        <f t="shared" si="18"/>
        <v>5.6792269543432694E-2</v>
      </c>
      <c r="H34" t="s">
        <v>2</v>
      </c>
      <c r="I34">
        <v>193255</v>
      </c>
      <c r="J34">
        <v>1247701</v>
      </c>
      <c r="K34">
        <f t="shared" si="20"/>
        <v>0.15488887161267001</v>
      </c>
      <c r="O34" t="s">
        <v>1</v>
      </c>
      <c r="P34">
        <v>27794</v>
      </c>
      <c r="Q34">
        <v>1006130</v>
      </c>
      <c r="R34">
        <f t="shared" si="23"/>
        <v>2.762466082911751E-2</v>
      </c>
    </row>
    <row r="35" spans="1:20" x14ac:dyDescent="0.2">
      <c r="A35" t="s">
        <v>7</v>
      </c>
      <c r="B35">
        <v>27365</v>
      </c>
      <c r="C35">
        <v>167671</v>
      </c>
      <c r="D35">
        <f t="shared" si="18"/>
        <v>0.16320651752539198</v>
      </c>
      <c r="H35" t="s">
        <v>5</v>
      </c>
      <c r="I35">
        <v>38630</v>
      </c>
      <c r="J35">
        <v>1202691</v>
      </c>
      <c r="K35">
        <f t="shared" si="20"/>
        <v>3.2119638377604891E-2</v>
      </c>
      <c r="O35" t="s">
        <v>3</v>
      </c>
      <c r="P35">
        <v>26181</v>
      </c>
      <c r="Q35">
        <v>1065453</v>
      </c>
      <c r="R35">
        <f t="shared" si="23"/>
        <v>2.4572646564419078E-2</v>
      </c>
    </row>
    <row r="36" spans="1:20" x14ac:dyDescent="0.2">
      <c r="A36" t="s">
        <v>4</v>
      </c>
      <c r="B36">
        <v>22807</v>
      </c>
      <c r="C36">
        <v>360811</v>
      </c>
      <c r="D36">
        <f t="shared" si="18"/>
        <v>6.3210378840999865E-2</v>
      </c>
      <c r="H36" t="s">
        <v>0</v>
      </c>
      <c r="I36">
        <v>42095</v>
      </c>
      <c r="J36">
        <v>1205220</v>
      </c>
      <c r="K36">
        <f t="shared" si="20"/>
        <v>3.4927233202236938E-2</v>
      </c>
      <c r="O36" t="s">
        <v>0</v>
      </c>
      <c r="P36">
        <v>36876</v>
      </c>
      <c r="Q36">
        <v>1097610</v>
      </c>
      <c r="R36">
        <f t="shared" si="23"/>
        <v>3.3596632683740128E-2</v>
      </c>
    </row>
    <row r="37" spans="1:20" x14ac:dyDescent="0.2">
      <c r="A37" t="s">
        <v>6</v>
      </c>
      <c r="B37">
        <v>28997</v>
      </c>
      <c r="C37">
        <v>346459</v>
      </c>
      <c r="D37">
        <f t="shared" si="18"/>
        <v>8.36953290288317E-2</v>
      </c>
      <c r="H37" t="s">
        <v>2</v>
      </c>
      <c r="I37">
        <v>228906</v>
      </c>
      <c r="J37">
        <v>1230261</v>
      </c>
      <c r="K37">
        <f t="shared" si="20"/>
        <v>0.18606295737245998</v>
      </c>
      <c r="O37" t="s">
        <v>1</v>
      </c>
      <c r="P37">
        <v>27305</v>
      </c>
      <c r="Q37">
        <v>1051678</v>
      </c>
      <c r="R37">
        <f t="shared" si="23"/>
        <v>2.5963270126407513E-2</v>
      </c>
    </row>
    <row r="38" spans="1:20" x14ac:dyDescent="0.2">
      <c r="A38" t="s">
        <v>0</v>
      </c>
      <c r="B38">
        <v>10226</v>
      </c>
      <c r="C38">
        <v>182226</v>
      </c>
      <c r="D38">
        <f t="shared" si="18"/>
        <v>5.6117129279027143E-2</v>
      </c>
      <c r="H38" t="s">
        <v>5</v>
      </c>
      <c r="I38">
        <v>38686</v>
      </c>
      <c r="J38">
        <v>1134854</v>
      </c>
      <c r="K38">
        <f t="shared" si="20"/>
        <v>3.408896651022951E-2</v>
      </c>
      <c r="O38" t="s">
        <v>3</v>
      </c>
      <c r="P38">
        <v>25818</v>
      </c>
      <c r="Q38">
        <v>1029644</v>
      </c>
      <c r="R38">
        <f t="shared" si="23"/>
        <v>2.5074686007979456E-2</v>
      </c>
    </row>
    <row r="39" spans="1:20" x14ac:dyDescent="0.2">
      <c r="A39" t="s">
        <v>7</v>
      </c>
      <c r="B39">
        <v>49949</v>
      </c>
      <c r="C39">
        <v>242680</v>
      </c>
      <c r="D39">
        <f t="shared" si="18"/>
        <v>0.20582248228119335</v>
      </c>
    </row>
    <row r="40" spans="1:20" x14ac:dyDescent="0.2">
      <c r="A40" t="s">
        <v>4</v>
      </c>
      <c r="B40">
        <v>22699</v>
      </c>
      <c r="C40">
        <v>358903</v>
      </c>
      <c r="D40">
        <f t="shared" si="18"/>
        <v>6.3245500873495064E-2</v>
      </c>
    </row>
    <row r="41" spans="1:20" x14ac:dyDescent="0.2">
      <c r="A41" t="s">
        <v>6</v>
      </c>
      <c r="B41">
        <v>23724</v>
      </c>
      <c r="C41">
        <v>291317</v>
      </c>
      <c r="D41">
        <f t="shared" si="18"/>
        <v>8.1437059972469847E-2</v>
      </c>
    </row>
    <row r="43" spans="1:20" x14ac:dyDescent="0.2">
      <c r="A43" s="4" t="s">
        <v>16</v>
      </c>
      <c r="B43" t="s">
        <v>9</v>
      </c>
      <c r="C43" t="s">
        <v>10</v>
      </c>
      <c r="D43" t="s">
        <v>11</v>
      </c>
      <c r="E43" t="s">
        <v>12</v>
      </c>
      <c r="F43" t="s">
        <v>13</v>
      </c>
      <c r="H43" s="4" t="s">
        <v>16</v>
      </c>
      <c r="I43" t="s">
        <v>9</v>
      </c>
      <c r="J43" t="s">
        <v>10</v>
      </c>
      <c r="K43" t="s">
        <v>11</v>
      </c>
      <c r="L43" t="s">
        <v>12</v>
      </c>
      <c r="M43" t="s">
        <v>13</v>
      </c>
      <c r="O43" s="4" t="s">
        <v>16</v>
      </c>
      <c r="P43" t="s">
        <v>9</v>
      </c>
      <c r="Q43" t="s">
        <v>10</v>
      </c>
      <c r="R43" t="s">
        <v>11</v>
      </c>
      <c r="S43" t="s">
        <v>12</v>
      </c>
      <c r="T43" t="s">
        <v>13</v>
      </c>
    </row>
    <row r="44" spans="1:20" x14ac:dyDescent="0.2">
      <c r="A44" t="s">
        <v>0</v>
      </c>
      <c r="B44">
        <v>55723</v>
      </c>
      <c r="C44">
        <v>853649</v>
      </c>
      <c r="D44">
        <f>B44/C44</f>
        <v>6.5276243514606119E-2</v>
      </c>
      <c r="E44">
        <f>AVERAGE(D44,D48,D52)</f>
        <v>6.2943229931639769E-2</v>
      </c>
      <c r="F44">
        <f>E44/E$44</f>
        <v>1</v>
      </c>
      <c r="H44" t="s">
        <v>0</v>
      </c>
      <c r="I44">
        <v>3059</v>
      </c>
      <c r="J44">
        <v>55497</v>
      </c>
      <c r="K44">
        <f>I44/J44</f>
        <v>5.5120096581797215E-2</v>
      </c>
      <c r="L44">
        <f>AVERAGE(K44,K47,K50)</f>
        <v>5.8144315141947372E-2</v>
      </c>
      <c r="M44">
        <f>L44/L$44</f>
        <v>1</v>
      </c>
      <c r="O44" t="s">
        <v>0</v>
      </c>
      <c r="P44">
        <v>1602</v>
      </c>
      <c r="Q44">
        <v>79279</v>
      </c>
      <c r="R44">
        <f>P44/Q44</f>
        <v>2.0207116638706342E-2</v>
      </c>
      <c r="S44">
        <f>AVERAGE(R44,R47,R50)</f>
        <v>2.5967462349257463E-2</v>
      </c>
      <c r="T44">
        <f>S44/S$44</f>
        <v>1</v>
      </c>
    </row>
    <row r="45" spans="1:20" x14ac:dyDescent="0.2">
      <c r="A45" t="s">
        <v>7</v>
      </c>
      <c r="B45">
        <v>183459</v>
      </c>
      <c r="C45">
        <v>925092</v>
      </c>
      <c r="D45">
        <f t="shared" ref="D45:D55" si="27">B45/C45</f>
        <v>0.19831432981800728</v>
      </c>
      <c r="E45">
        <f t="shared" ref="E45:E47" si="28">AVERAGE(D45,D49,D53)</f>
        <v>0.20022807669178347</v>
      </c>
      <c r="F45">
        <f t="shared" ref="F45:F46" si="29">E45/E$44</f>
        <v>3.1810899585109236</v>
      </c>
      <c r="H45" t="s">
        <v>2</v>
      </c>
      <c r="I45">
        <v>21465</v>
      </c>
      <c r="J45">
        <v>78658</v>
      </c>
      <c r="K45">
        <f t="shared" ref="K45:K52" si="30">I45/J45</f>
        <v>0.27289023366981108</v>
      </c>
      <c r="L45">
        <f t="shared" ref="L45:L46" si="31">AVERAGE(K45,K48,K51)</f>
        <v>0.31346912088169138</v>
      </c>
      <c r="M45">
        <f t="shared" ref="M45:M46" si="32">L45/L$44</f>
        <v>5.3912256102152218</v>
      </c>
      <c r="O45" t="s">
        <v>1</v>
      </c>
      <c r="P45">
        <v>3950</v>
      </c>
      <c r="Q45">
        <v>146374</v>
      </c>
      <c r="R45">
        <f t="shared" ref="R45:R52" si="33">P45/Q45</f>
        <v>2.6985666853402927E-2</v>
      </c>
      <c r="S45">
        <f t="shared" ref="S45:S46" si="34">AVERAGE(R45,R48,R51)</f>
        <v>2.6858550506200844E-2</v>
      </c>
      <c r="T45">
        <f t="shared" ref="T45:T46" si="35">S45/S$44</f>
        <v>1.0343155655704208</v>
      </c>
    </row>
    <row r="46" spans="1:20" x14ac:dyDescent="0.2">
      <c r="A46" t="s">
        <v>4</v>
      </c>
      <c r="B46">
        <v>40092</v>
      </c>
      <c r="C46">
        <v>1018795</v>
      </c>
      <c r="D46">
        <f t="shared" si="27"/>
        <v>3.9352372165155892E-2</v>
      </c>
      <c r="E46">
        <f t="shared" si="28"/>
        <v>3.9796546403068477E-2</v>
      </c>
      <c r="F46">
        <f t="shared" si="29"/>
        <v>0.63226095080106282</v>
      </c>
      <c r="H46" t="s">
        <v>5</v>
      </c>
      <c r="I46">
        <v>3773</v>
      </c>
      <c r="J46">
        <v>71244</v>
      </c>
      <c r="K46">
        <f t="shared" si="30"/>
        <v>5.295884565717815E-2</v>
      </c>
      <c r="L46">
        <f t="shared" si="31"/>
        <v>4.783251111735598E-2</v>
      </c>
      <c r="M46">
        <f t="shared" si="32"/>
        <v>0.82265155244468446</v>
      </c>
      <c r="O46" t="s">
        <v>3</v>
      </c>
      <c r="P46">
        <v>3968</v>
      </c>
      <c r="Q46">
        <v>130999</v>
      </c>
      <c r="R46">
        <f t="shared" si="33"/>
        <v>3.0290307559599692E-2</v>
      </c>
      <c r="S46">
        <f t="shared" si="34"/>
        <v>2.4030735187646843E-2</v>
      </c>
      <c r="T46">
        <f t="shared" si="35"/>
        <v>0.92541715722691709</v>
      </c>
    </row>
    <row r="47" spans="1:20" x14ac:dyDescent="0.2">
      <c r="A47" t="s">
        <v>6</v>
      </c>
      <c r="B47">
        <v>45698</v>
      </c>
      <c r="C47">
        <v>958276</v>
      </c>
      <c r="D47">
        <f t="shared" si="27"/>
        <v>4.7687722535052532E-2</v>
      </c>
      <c r="E47">
        <f t="shared" si="28"/>
        <v>5.0181840354697214E-2</v>
      </c>
      <c r="F47">
        <f>E47/E$44</f>
        <v>0.79725556520054319</v>
      </c>
      <c r="H47" t="s">
        <v>0</v>
      </c>
      <c r="I47">
        <v>3121</v>
      </c>
      <c r="J47">
        <v>45714</v>
      </c>
      <c r="K47">
        <f t="shared" si="30"/>
        <v>6.827230170188564E-2</v>
      </c>
      <c r="O47" t="s">
        <v>0</v>
      </c>
      <c r="P47">
        <v>2243</v>
      </c>
      <c r="Q47">
        <v>96781</v>
      </c>
      <c r="R47">
        <f t="shared" si="33"/>
        <v>2.3176036618757813E-2</v>
      </c>
    </row>
    <row r="48" spans="1:20" x14ac:dyDescent="0.2">
      <c r="A48" t="s">
        <v>0</v>
      </c>
      <c r="B48">
        <v>59236</v>
      </c>
      <c r="C48">
        <v>1012502</v>
      </c>
      <c r="D48">
        <f t="shared" si="27"/>
        <v>5.8504575793430533E-2</v>
      </c>
      <c r="H48" t="s">
        <v>2</v>
      </c>
      <c r="I48">
        <v>31055</v>
      </c>
      <c r="J48">
        <v>92333</v>
      </c>
      <c r="K48">
        <f t="shared" si="30"/>
        <v>0.33633695428503352</v>
      </c>
      <c r="O48" t="s">
        <v>1</v>
      </c>
      <c r="P48">
        <v>4313</v>
      </c>
      <c r="Q48">
        <v>140596</v>
      </c>
      <c r="R48">
        <f t="shared" si="33"/>
        <v>3.0676548408205068E-2</v>
      </c>
    </row>
    <row r="49" spans="1:20" x14ac:dyDescent="0.2">
      <c r="A49" t="s">
        <v>7</v>
      </c>
      <c r="B49">
        <v>194660</v>
      </c>
      <c r="C49">
        <v>909734</v>
      </c>
      <c r="D49">
        <f t="shared" si="27"/>
        <v>0.21397463434366529</v>
      </c>
      <c r="H49" t="s">
        <v>5</v>
      </c>
      <c r="I49">
        <v>3273</v>
      </c>
      <c r="J49">
        <v>78157</v>
      </c>
      <c r="K49">
        <f t="shared" si="30"/>
        <v>4.1877247079596197E-2</v>
      </c>
      <c r="O49" t="s">
        <v>3</v>
      </c>
      <c r="P49">
        <v>2682</v>
      </c>
      <c r="Q49">
        <v>129744</v>
      </c>
      <c r="R49">
        <f t="shared" si="33"/>
        <v>2.0671476137624861E-2</v>
      </c>
    </row>
    <row r="50" spans="1:20" x14ac:dyDescent="0.2">
      <c r="A50" t="s">
        <v>4</v>
      </c>
      <c r="B50">
        <v>38413</v>
      </c>
      <c r="C50">
        <v>972238</v>
      </c>
      <c r="D50">
        <f t="shared" si="27"/>
        <v>3.9509873096916601E-2</v>
      </c>
      <c r="H50" t="s">
        <v>0</v>
      </c>
      <c r="I50">
        <v>2612</v>
      </c>
      <c r="J50">
        <v>51175</v>
      </c>
      <c r="K50">
        <f t="shared" si="30"/>
        <v>5.1040547142159255E-2</v>
      </c>
      <c r="O50" t="s">
        <v>0</v>
      </c>
      <c r="P50">
        <v>3296</v>
      </c>
      <c r="Q50">
        <v>95483</v>
      </c>
      <c r="R50">
        <f t="shared" si="33"/>
        <v>3.4519233790308225E-2</v>
      </c>
    </row>
    <row r="51" spans="1:20" x14ac:dyDescent="0.2">
      <c r="A51" t="s">
        <v>6</v>
      </c>
      <c r="B51">
        <v>46241</v>
      </c>
      <c r="C51">
        <v>884935</v>
      </c>
      <c r="D51">
        <f t="shared" si="27"/>
        <v>5.2253555345872858E-2</v>
      </c>
      <c r="H51" t="s">
        <v>2</v>
      </c>
      <c r="I51">
        <v>24456</v>
      </c>
      <c r="J51">
        <v>73845</v>
      </c>
      <c r="K51">
        <f t="shared" si="30"/>
        <v>0.33118017469022953</v>
      </c>
      <c r="O51" t="s">
        <v>1</v>
      </c>
      <c r="P51">
        <v>2719</v>
      </c>
      <c r="Q51">
        <v>118664</v>
      </c>
      <c r="R51">
        <f t="shared" si="33"/>
        <v>2.2913436256994539E-2</v>
      </c>
    </row>
    <row r="52" spans="1:20" x14ac:dyDescent="0.2">
      <c r="A52" t="s">
        <v>0</v>
      </c>
      <c r="B52">
        <v>51405</v>
      </c>
      <c r="C52">
        <v>790252</v>
      </c>
      <c r="D52">
        <f t="shared" si="27"/>
        <v>6.5048870486882668E-2</v>
      </c>
      <c r="H52" t="s">
        <v>5</v>
      </c>
      <c r="I52">
        <v>3290</v>
      </c>
      <c r="J52">
        <v>67610</v>
      </c>
      <c r="K52">
        <f t="shared" si="30"/>
        <v>4.8661440615293594E-2</v>
      </c>
      <c r="O52" t="s">
        <v>3</v>
      </c>
      <c r="P52">
        <v>2845</v>
      </c>
      <c r="Q52">
        <v>134640</v>
      </c>
      <c r="R52">
        <f t="shared" si="33"/>
        <v>2.1130421865715985E-2</v>
      </c>
    </row>
    <row r="53" spans="1:20" x14ac:dyDescent="0.2">
      <c r="A53" t="s">
        <v>7</v>
      </c>
      <c r="B53">
        <v>184078</v>
      </c>
      <c r="C53">
        <v>977084</v>
      </c>
      <c r="D53">
        <f t="shared" si="27"/>
        <v>0.18839526591367783</v>
      </c>
    </row>
    <row r="54" spans="1:20" x14ac:dyDescent="0.2">
      <c r="A54" t="s">
        <v>4</v>
      </c>
      <c r="B54">
        <v>37451</v>
      </c>
      <c r="C54">
        <v>924091</v>
      </c>
      <c r="D54">
        <f t="shared" si="27"/>
        <v>4.0527393947132916E-2</v>
      </c>
    </row>
    <row r="55" spans="1:20" x14ac:dyDescent="0.2">
      <c r="A55" t="s">
        <v>6</v>
      </c>
      <c r="B55">
        <v>42230</v>
      </c>
      <c r="C55">
        <v>834515</v>
      </c>
      <c r="D55">
        <f t="shared" si="27"/>
        <v>5.0604243183166267E-2</v>
      </c>
    </row>
    <row r="57" spans="1:20" x14ac:dyDescent="0.2">
      <c r="A57" s="4" t="s">
        <v>17</v>
      </c>
      <c r="B57" t="s">
        <v>9</v>
      </c>
      <c r="C57" t="s">
        <v>10</v>
      </c>
      <c r="D57" t="s">
        <v>11</v>
      </c>
      <c r="E57" t="s">
        <v>12</v>
      </c>
      <c r="F57" t="s">
        <v>13</v>
      </c>
      <c r="H57" s="4" t="s">
        <v>17</v>
      </c>
      <c r="I57" t="s">
        <v>9</v>
      </c>
      <c r="J57" t="s">
        <v>10</v>
      </c>
      <c r="K57" t="s">
        <v>11</v>
      </c>
      <c r="L57" t="s">
        <v>12</v>
      </c>
      <c r="M57" t="s">
        <v>13</v>
      </c>
      <c r="O57" s="4" t="s">
        <v>17</v>
      </c>
      <c r="P57" t="s">
        <v>9</v>
      </c>
      <c r="Q57" t="s">
        <v>10</v>
      </c>
      <c r="R57" t="s">
        <v>11</v>
      </c>
      <c r="S57" t="s">
        <v>12</v>
      </c>
      <c r="T57" t="s">
        <v>13</v>
      </c>
    </row>
    <row r="58" spans="1:20" x14ac:dyDescent="0.2">
      <c r="A58" t="s">
        <v>0</v>
      </c>
      <c r="B58">
        <v>5622</v>
      </c>
      <c r="C58">
        <v>39088</v>
      </c>
      <c r="D58">
        <f>B58/C58</f>
        <v>0.14382930822758902</v>
      </c>
      <c r="E58">
        <f>AVERAGE(D58,D62,D66)</f>
        <v>0.10227815475459179</v>
      </c>
      <c r="F58">
        <f>E58/E$58</f>
        <v>1</v>
      </c>
      <c r="H58" t="s">
        <v>0</v>
      </c>
      <c r="I58">
        <v>2748</v>
      </c>
      <c r="J58">
        <v>59563</v>
      </c>
      <c r="K58">
        <f>I58/J58</f>
        <v>4.6136024041770897E-2</v>
      </c>
      <c r="L58">
        <f>AVERAGE(K58,K61,K64)</f>
        <v>6.228417943839093E-2</v>
      </c>
      <c r="M58">
        <f>L58/L$58</f>
        <v>1</v>
      </c>
      <c r="O58" t="s">
        <v>0</v>
      </c>
      <c r="P58">
        <v>1877</v>
      </c>
      <c r="Q58">
        <v>28332</v>
      </c>
      <c r="R58">
        <f>P58/Q58</f>
        <v>6.6250176478893127E-2</v>
      </c>
      <c r="S58">
        <f>AVERAGE(R58,R61,R64)</f>
        <v>6.7438474834856502E-2</v>
      </c>
      <c r="T58">
        <f>S58/S$58</f>
        <v>1</v>
      </c>
    </row>
    <row r="59" spans="1:20" x14ac:dyDescent="0.2">
      <c r="A59" t="s">
        <v>7</v>
      </c>
      <c r="B59">
        <v>35158</v>
      </c>
      <c r="C59">
        <v>138114</v>
      </c>
      <c r="D59">
        <f t="shared" ref="D59:D69" si="36">B59/C59</f>
        <v>0.25455782903977875</v>
      </c>
      <c r="E59">
        <f t="shared" ref="E59:E61" si="37">AVERAGE(D59,D63,D67)</f>
        <v>0.27629238783015581</v>
      </c>
      <c r="F59">
        <f t="shared" ref="F59:F61" si="38">E59/E$58</f>
        <v>2.7013822110214756</v>
      </c>
      <c r="H59" t="s">
        <v>2</v>
      </c>
      <c r="I59">
        <v>36832</v>
      </c>
      <c r="J59">
        <v>106674</v>
      </c>
      <c r="K59">
        <f t="shared" ref="K59:K66" si="39">I59/J59</f>
        <v>0.34527626225696983</v>
      </c>
      <c r="L59">
        <f t="shared" ref="L59:L60" si="40">AVERAGE(K59,K62,K65)</f>
        <v>0.32550688149186008</v>
      </c>
      <c r="M59">
        <f t="shared" ref="M59:M60" si="41">L59/L$58</f>
        <v>5.2261566970443711</v>
      </c>
      <c r="O59" t="s">
        <v>1</v>
      </c>
      <c r="P59">
        <v>6560</v>
      </c>
      <c r="Q59">
        <v>90777</v>
      </c>
      <c r="R59">
        <f t="shared" ref="R59:R66" si="42">P59/Q59</f>
        <v>7.2265001046520588E-2</v>
      </c>
      <c r="S59">
        <f t="shared" ref="S59:S60" si="43">AVERAGE(R59,R62,R65)</f>
        <v>7.2062116675876406E-2</v>
      </c>
      <c r="T59">
        <f t="shared" ref="T59:T60" si="44">S59/S$58</f>
        <v>1.0685608897938794</v>
      </c>
    </row>
    <row r="60" spans="1:20" x14ac:dyDescent="0.2">
      <c r="A60" t="s">
        <v>4</v>
      </c>
      <c r="B60">
        <v>6472</v>
      </c>
      <c r="C60">
        <v>129992</v>
      </c>
      <c r="D60">
        <f t="shared" si="36"/>
        <v>4.9787679241799498E-2</v>
      </c>
      <c r="E60">
        <f t="shared" si="37"/>
        <v>4.8822640596308087E-2</v>
      </c>
      <c r="F60">
        <f t="shared" si="38"/>
        <v>0.47735159784075193</v>
      </c>
      <c r="H60" t="s">
        <v>5</v>
      </c>
      <c r="I60">
        <v>4973</v>
      </c>
      <c r="J60">
        <v>105393</v>
      </c>
      <c r="K60">
        <f t="shared" si="39"/>
        <v>4.7185296936229158E-2</v>
      </c>
      <c r="L60">
        <f t="shared" si="40"/>
        <v>5.396722276199694E-2</v>
      </c>
      <c r="M60">
        <f t="shared" si="41"/>
        <v>0.86646758853713735</v>
      </c>
      <c r="O60" t="s">
        <v>3</v>
      </c>
      <c r="P60">
        <v>5338</v>
      </c>
      <c r="Q60">
        <v>91183</v>
      </c>
      <c r="R60">
        <f t="shared" si="42"/>
        <v>5.8541614116666481E-2</v>
      </c>
      <c r="S60">
        <f t="shared" si="43"/>
        <v>6.5217546111214067E-2</v>
      </c>
      <c r="T60">
        <f t="shared" si="44"/>
        <v>0.96706733464715733</v>
      </c>
    </row>
    <row r="61" spans="1:20" x14ac:dyDescent="0.2">
      <c r="A61" t="s">
        <v>6</v>
      </c>
      <c r="B61">
        <v>9126</v>
      </c>
      <c r="C61">
        <v>122504</v>
      </c>
      <c r="D61">
        <f t="shared" si="36"/>
        <v>7.4495526676679941E-2</v>
      </c>
      <c r="E61">
        <f t="shared" si="37"/>
        <v>6.1244847509173306E-2</v>
      </c>
      <c r="F61">
        <f t="shared" si="38"/>
        <v>0.5988067310768892</v>
      </c>
      <c r="H61" t="s">
        <v>0</v>
      </c>
      <c r="I61">
        <v>3159</v>
      </c>
      <c r="J61">
        <v>47494</v>
      </c>
      <c r="K61">
        <f t="shared" si="39"/>
        <v>6.6513664883985343E-2</v>
      </c>
      <c r="O61" t="s">
        <v>0</v>
      </c>
      <c r="P61">
        <v>1940</v>
      </c>
      <c r="Q61">
        <v>28405</v>
      </c>
      <c r="R61">
        <f t="shared" si="42"/>
        <v>6.8297834888223899E-2</v>
      </c>
    </row>
    <row r="62" spans="1:20" x14ac:dyDescent="0.2">
      <c r="A62" t="s">
        <v>0</v>
      </c>
      <c r="B62">
        <v>4243</v>
      </c>
      <c r="C62">
        <v>44882</v>
      </c>
      <c r="D62">
        <f t="shared" si="36"/>
        <v>9.4536785348246513E-2</v>
      </c>
      <c r="H62" t="s">
        <v>2</v>
      </c>
      <c r="I62">
        <v>26009</v>
      </c>
      <c r="J62">
        <v>78414</v>
      </c>
      <c r="K62">
        <f t="shared" si="39"/>
        <v>0.33168821894049533</v>
      </c>
      <c r="O62" t="s">
        <v>1</v>
      </c>
      <c r="P62">
        <v>8463</v>
      </c>
      <c r="Q62">
        <v>111484</v>
      </c>
      <c r="R62">
        <f t="shared" si="42"/>
        <v>7.5912238527501702E-2</v>
      </c>
    </row>
    <row r="63" spans="1:20" x14ac:dyDescent="0.2">
      <c r="A63" t="s">
        <v>7</v>
      </c>
      <c r="B63">
        <v>32561</v>
      </c>
      <c r="C63">
        <v>124116</v>
      </c>
      <c r="D63">
        <f t="shared" si="36"/>
        <v>0.26234329175932192</v>
      </c>
      <c r="H63" t="s">
        <v>5</v>
      </c>
      <c r="I63">
        <v>3780</v>
      </c>
      <c r="J63">
        <v>58160</v>
      </c>
      <c r="K63">
        <f t="shared" si="39"/>
        <v>6.4993122420907837E-2</v>
      </c>
      <c r="O63" t="s">
        <v>3</v>
      </c>
      <c r="P63">
        <v>5877</v>
      </c>
      <c r="Q63">
        <v>84964</v>
      </c>
      <c r="R63">
        <f t="shared" si="42"/>
        <v>6.917047219999059E-2</v>
      </c>
    </row>
    <row r="64" spans="1:20" x14ac:dyDescent="0.2">
      <c r="A64" t="s">
        <v>4</v>
      </c>
      <c r="B64">
        <v>6696</v>
      </c>
      <c r="C64">
        <v>129583</v>
      </c>
      <c r="D64">
        <f t="shared" si="36"/>
        <v>5.1673444819150663E-2</v>
      </c>
      <c r="H64" t="s">
        <v>0</v>
      </c>
      <c r="I64">
        <v>5250</v>
      </c>
      <c r="J64">
        <v>70752</v>
      </c>
      <c r="K64">
        <f t="shared" si="39"/>
        <v>7.4202849389416556E-2</v>
      </c>
      <c r="O64" t="s">
        <v>0</v>
      </c>
      <c r="P64">
        <v>2085</v>
      </c>
      <c r="Q64">
        <v>30767</v>
      </c>
      <c r="R64">
        <f t="shared" si="42"/>
        <v>6.7767413137452465E-2</v>
      </c>
    </row>
    <row r="65" spans="1:20" x14ac:dyDescent="0.2">
      <c r="A65" t="s">
        <v>6</v>
      </c>
      <c r="B65">
        <v>6992</v>
      </c>
      <c r="C65">
        <v>116050</v>
      </c>
      <c r="D65">
        <f t="shared" si="36"/>
        <v>6.0249892287806979E-2</v>
      </c>
      <c r="H65" t="s">
        <v>2</v>
      </c>
      <c r="I65">
        <v>26727</v>
      </c>
      <c r="J65">
        <v>89222</v>
      </c>
      <c r="K65">
        <f t="shared" si="39"/>
        <v>0.29955616327811524</v>
      </c>
      <c r="O65" t="s">
        <v>1</v>
      </c>
      <c r="P65">
        <v>6390</v>
      </c>
      <c r="Q65">
        <v>93958</v>
      </c>
      <c r="R65">
        <f t="shared" si="42"/>
        <v>6.8009110453606927E-2</v>
      </c>
    </row>
    <row r="66" spans="1:20" x14ac:dyDescent="0.2">
      <c r="A66" t="s">
        <v>0</v>
      </c>
      <c r="B66">
        <v>3785</v>
      </c>
      <c r="C66">
        <v>55281</v>
      </c>
      <c r="D66">
        <f t="shared" si="36"/>
        <v>6.8468370687939803E-2</v>
      </c>
      <c r="H66" t="s">
        <v>5</v>
      </c>
      <c r="I66">
        <v>2704</v>
      </c>
      <c r="J66">
        <v>54381</v>
      </c>
      <c r="K66">
        <f t="shared" si="39"/>
        <v>4.9723248928853825E-2</v>
      </c>
      <c r="O66" t="s">
        <v>3</v>
      </c>
      <c r="P66">
        <v>4480</v>
      </c>
      <c r="Q66">
        <v>65940</v>
      </c>
      <c r="R66">
        <f t="shared" si="42"/>
        <v>6.7940552016985137E-2</v>
      </c>
    </row>
    <row r="67" spans="1:20" x14ac:dyDescent="0.2">
      <c r="A67" t="s">
        <v>7</v>
      </c>
      <c r="B67">
        <v>35837</v>
      </c>
      <c r="C67">
        <v>114871</v>
      </c>
      <c r="D67">
        <f t="shared" si="36"/>
        <v>0.31197604269136686</v>
      </c>
    </row>
    <row r="68" spans="1:20" x14ac:dyDescent="0.2">
      <c r="A68" t="s">
        <v>4</v>
      </c>
      <c r="B68">
        <v>5396</v>
      </c>
      <c r="C68">
        <v>119893</v>
      </c>
      <c r="D68">
        <f t="shared" si="36"/>
        <v>4.5006797727974113E-2</v>
      </c>
    </row>
    <row r="69" spans="1:20" x14ac:dyDescent="0.2">
      <c r="A69" t="s">
        <v>6</v>
      </c>
      <c r="B69">
        <v>3797</v>
      </c>
      <c r="C69">
        <v>77507</v>
      </c>
      <c r="D69">
        <f t="shared" si="36"/>
        <v>4.8989123563033019E-2</v>
      </c>
    </row>
    <row r="71" spans="1:20" x14ac:dyDescent="0.2">
      <c r="A71" s="4" t="s">
        <v>18</v>
      </c>
      <c r="B71" t="s">
        <v>9</v>
      </c>
      <c r="C71" t="s">
        <v>10</v>
      </c>
      <c r="D71" t="s">
        <v>11</v>
      </c>
      <c r="E71" t="s">
        <v>12</v>
      </c>
      <c r="F71" t="s">
        <v>13</v>
      </c>
      <c r="H71" s="4" t="s">
        <v>18</v>
      </c>
      <c r="I71" t="s">
        <v>9</v>
      </c>
      <c r="J71" t="s">
        <v>10</v>
      </c>
      <c r="K71" t="s">
        <v>11</v>
      </c>
      <c r="L71" t="s">
        <v>12</v>
      </c>
      <c r="M71" t="s">
        <v>13</v>
      </c>
      <c r="O71" s="4" t="s">
        <v>18</v>
      </c>
      <c r="P71" t="s">
        <v>9</v>
      </c>
      <c r="Q71" t="s">
        <v>10</v>
      </c>
      <c r="R71" t="s">
        <v>11</v>
      </c>
      <c r="S71" t="s">
        <v>12</v>
      </c>
      <c r="T71" t="s">
        <v>13</v>
      </c>
    </row>
    <row r="72" spans="1:20" x14ac:dyDescent="0.2">
      <c r="A72" t="s">
        <v>0</v>
      </c>
      <c r="B72">
        <v>50185</v>
      </c>
      <c r="C72">
        <v>1422641</v>
      </c>
      <c r="D72">
        <f>B72/C72</f>
        <v>3.5275941013931132E-2</v>
      </c>
      <c r="E72">
        <f>AVERAGE(D72,D76,D80)</f>
        <v>3.5570723239219774E-2</v>
      </c>
      <c r="F72">
        <f>E72/E$72</f>
        <v>1</v>
      </c>
      <c r="H72" t="s">
        <v>0</v>
      </c>
      <c r="I72">
        <v>6314</v>
      </c>
      <c r="J72">
        <v>134296</v>
      </c>
      <c r="K72">
        <f>I72/J72</f>
        <v>4.7015547745279086E-2</v>
      </c>
      <c r="L72">
        <f>AVERAGE(K72,K75,K78)</f>
        <v>5.1163793455266726E-2</v>
      </c>
      <c r="M72">
        <f>L72/L$72</f>
        <v>1</v>
      </c>
      <c r="O72" t="s">
        <v>0</v>
      </c>
      <c r="P72">
        <v>2552</v>
      </c>
      <c r="Q72">
        <v>64608</v>
      </c>
      <c r="R72">
        <f>P72/Q72</f>
        <v>3.9499752352649825E-2</v>
      </c>
      <c r="S72">
        <f>AVERAGE(R72,R75,R78)</f>
        <v>4.1919919838630006E-2</v>
      </c>
      <c r="T72">
        <f>S72/S$72</f>
        <v>1</v>
      </c>
    </row>
    <row r="73" spans="1:20" x14ac:dyDescent="0.2">
      <c r="A73" t="s">
        <v>7</v>
      </c>
      <c r="B73">
        <v>109757</v>
      </c>
      <c r="C73">
        <v>1704505</v>
      </c>
      <c r="D73">
        <f t="shared" ref="D73:D83" si="45">B73/C73</f>
        <v>6.439230157729077E-2</v>
      </c>
      <c r="E73">
        <f t="shared" ref="E73:E75" si="46">AVERAGE(D73,D77,D81)</f>
        <v>6.2434420819794965E-2</v>
      </c>
      <c r="F73">
        <f t="shared" ref="F73:F75" si="47">E73/E$72</f>
        <v>1.7552193246089429</v>
      </c>
      <c r="H73" t="s">
        <v>2</v>
      </c>
      <c r="I73">
        <v>90261</v>
      </c>
      <c r="J73">
        <v>215903</v>
      </c>
      <c r="K73">
        <f t="shared" ref="K73:K80" si="48">I73/J73</f>
        <v>0.4180627411383816</v>
      </c>
      <c r="L73">
        <f t="shared" ref="L73:L74" si="49">AVERAGE(K73,K76,K79)</f>
        <v>0.41521584763466063</v>
      </c>
      <c r="M73">
        <f t="shared" ref="M73:M74" si="50">L73/L$72</f>
        <v>8.1154234194477795</v>
      </c>
      <c r="O73" t="s">
        <v>1</v>
      </c>
      <c r="P73">
        <v>5802</v>
      </c>
      <c r="Q73">
        <v>130013</v>
      </c>
      <c r="R73">
        <f t="shared" ref="R73:R80" si="51">P73/Q73</f>
        <v>4.4626306600109217E-2</v>
      </c>
      <c r="S73">
        <f t="shared" ref="S73:S74" si="52">AVERAGE(R73,R76,R79)</f>
        <v>4.9758231512033929E-2</v>
      </c>
      <c r="T73">
        <f t="shared" ref="T73:T74" si="53">S73/S$72</f>
        <v>1.1869829833543901</v>
      </c>
    </row>
    <row r="74" spans="1:20" x14ac:dyDescent="0.2">
      <c r="A74" t="s">
        <v>4</v>
      </c>
      <c r="B74">
        <v>51210</v>
      </c>
      <c r="C74">
        <v>1582848</v>
      </c>
      <c r="D74">
        <f t="shared" si="45"/>
        <v>3.2353074963609896E-2</v>
      </c>
      <c r="E74">
        <f t="shared" si="46"/>
        <v>3.4524719954975171E-2</v>
      </c>
      <c r="F74">
        <f t="shared" si="47"/>
        <v>0.9705937020956803</v>
      </c>
      <c r="H74" t="s">
        <v>5</v>
      </c>
      <c r="I74">
        <v>8143</v>
      </c>
      <c r="J74">
        <v>167608</v>
      </c>
      <c r="K74">
        <f t="shared" si="48"/>
        <v>4.8583599828170496E-2</v>
      </c>
      <c r="L74">
        <f t="shared" si="49"/>
        <v>5.1284543146259021E-2</v>
      </c>
      <c r="M74">
        <f t="shared" si="50"/>
        <v>1.0023600613409924</v>
      </c>
      <c r="O74" t="s">
        <v>3</v>
      </c>
      <c r="P74">
        <v>4832</v>
      </c>
      <c r="Q74">
        <v>92712</v>
      </c>
      <c r="R74">
        <f t="shared" si="51"/>
        <v>5.2118388126671841E-2</v>
      </c>
      <c r="S74">
        <f t="shared" si="52"/>
        <v>4.8257441693334215E-2</v>
      </c>
      <c r="T74">
        <f t="shared" si="53"/>
        <v>1.1511816310503549</v>
      </c>
    </row>
    <row r="75" spans="1:20" x14ac:dyDescent="0.2">
      <c r="A75" t="s">
        <v>6</v>
      </c>
      <c r="B75">
        <v>57247</v>
      </c>
      <c r="C75">
        <v>1435854</v>
      </c>
      <c r="D75">
        <f t="shared" si="45"/>
        <v>3.9869652485559119E-2</v>
      </c>
      <c r="E75">
        <f t="shared" si="46"/>
        <v>4.0337641827093616E-2</v>
      </c>
      <c r="F75">
        <f t="shared" si="47"/>
        <v>1.1340124167792547</v>
      </c>
      <c r="H75" t="s">
        <v>0</v>
      </c>
      <c r="I75">
        <v>6406</v>
      </c>
      <c r="J75">
        <v>138039</v>
      </c>
      <c r="K75">
        <f t="shared" si="48"/>
        <v>4.6407174783937875E-2</v>
      </c>
      <c r="O75" t="s">
        <v>0</v>
      </c>
      <c r="P75">
        <v>3233</v>
      </c>
      <c r="Q75">
        <v>63558</v>
      </c>
      <c r="R75">
        <f t="shared" si="51"/>
        <v>5.0866924698700397E-2</v>
      </c>
    </row>
    <row r="76" spans="1:20" x14ac:dyDescent="0.2">
      <c r="A76" t="s">
        <v>0</v>
      </c>
      <c r="B76">
        <v>50781</v>
      </c>
      <c r="C76">
        <v>1385650</v>
      </c>
      <c r="D76">
        <f t="shared" si="45"/>
        <v>3.664778262909104E-2</v>
      </c>
      <c r="H76" t="s">
        <v>2</v>
      </c>
      <c r="I76">
        <v>73497</v>
      </c>
      <c r="J76">
        <v>179040</v>
      </c>
      <c r="K76">
        <f t="shared" si="48"/>
        <v>0.41050603217158177</v>
      </c>
      <c r="O76" t="s">
        <v>1</v>
      </c>
      <c r="P76">
        <v>2448</v>
      </c>
      <c r="Q76">
        <v>56380</v>
      </c>
      <c r="R76">
        <f t="shared" si="51"/>
        <v>4.3419652358992554E-2</v>
      </c>
    </row>
    <row r="77" spans="1:20" x14ac:dyDescent="0.2">
      <c r="A77" t="s">
        <v>7</v>
      </c>
      <c r="B77">
        <v>93244</v>
      </c>
      <c r="C77">
        <v>1505752</v>
      </c>
      <c r="D77">
        <f t="shared" si="45"/>
        <v>6.1925204150484275E-2</v>
      </c>
      <c r="H77" t="s">
        <v>5</v>
      </c>
      <c r="I77">
        <v>10600</v>
      </c>
      <c r="J77">
        <v>202401</v>
      </c>
      <c r="K77">
        <f t="shared" si="48"/>
        <v>5.2371282750579298E-2</v>
      </c>
      <c r="O77" t="s">
        <v>3</v>
      </c>
      <c r="P77">
        <v>5054</v>
      </c>
      <c r="Q77">
        <v>109447</v>
      </c>
      <c r="R77">
        <f t="shared" si="51"/>
        <v>4.6177601944320079E-2</v>
      </c>
    </row>
    <row r="78" spans="1:20" x14ac:dyDescent="0.2">
      <c r="A78" t="s">
        <v>4</v>
      </c>
      <c r="B78">
        <v>50644</v>
      </c>
      <c r="C78">
        <v>1396566</v>
      </c>
      <c r="D78">
        <f t="shared" si="45"/>
        <v>3.6263234247432628E-2</v>
      </c>
      <c r="H78" t="s">
        <v>0</v>
      </c>
      <c r="I78">
        <v>8644</v>
      </c>
      <c r="J78">
        <v>143902</v>
      </c>
      <c r="K78">
        <f t="shared" si="48"/>
        <v>6.0068657836583231E-2</v>
      </c>
      <c r="O78" t="s">
        <v>0</v>
      </c>
      <c r="P78">
        <v>1582</v>
      </c>
      <c r="Q78">
        <v>44698</v>
      </c>
      <c r="R78">
        <f t="shared" si="51"/>
        <v>3.5393082464539802E-2</v>
      </c>
    </row>
    <row r="79" spans="1:20" x14ac:dyDescent="0.2">
      <c r="A79" t="s">
        <v>6</v>
      </c>
      <c r="B79">
        <v>51539</v>
      </c>
      <c r="C79">
        <v>1273514</v>
      </c>
      <c r="D79">
        <f t="shared" si="45"/>
        <v>4.0469912384159104E-2</v>
      </c>
      <c r="H79" t="s">
        <v>2</v>
      </c>
      <c r="I79">
        <v>95388</v>
      </c>
      <c r="J79">
        <v>228705</v>
      </c>
      <c r="K79">
        <f t="shared" si="48"/>
        <v>0.41707876959401852</v>
      </c>
      <c r="O79" t="s">
        <v>1</v>
      </c>
      <c r="P79">
        <v>3826</v>
      </c>
      <c r="Q79">
        <v>62487</v>
      </c>
      <c r="R79">
        <f t="shared" si="51"/>
        <v>6.1228735577000017E-2</v>
      </c>
    </row>
    <row r="80" spans="1:20" x14ac:dyDescent="0.2">
      <c r="A80" t="s">
        <v>0</v>
      </c>
      <c r="B80">
        <v>53170</v>
      </c>
      <c r="C80">
        <v>1528381</v>
      </c>
      <c r="D80">
        <f t="shared" si="45"/>
        <v>3.4788446074637151E-2</v>
      </c>
      <c r="H80" t="s">
        <v>5</v>
      </c>
      <c r="I80">
        <v>11140</v>
      </c>
      <c r="J80">
        <v>210591</v>
      </c>
      <c r="K80">
        <f t="shared" si="48"/>
        <v>5.2898746860027254E-2</v>
      </c>
      <c r="O80" t="s">
        <v>3</v>
      </c>
      <c r="P80">
        <v>4900</v>
      </c>
      <c r="Q80">
        <v>105430</v>
      </c>
      <c r="R80">
        <f t="shared" si="51"/>
        <v>4.6476335009010716E-2</v>
      </c>
    </row>
    <row r="81" spans="1:6" x14ac:dyDescent="0.2">
      <c r="A81" t="s">
        <v>7</v>
      </c>
      <c r="B81">
        <v>86782</v>
      </c>
      <c r="C81">
        <v>1422988</v>
      </c>
      <c r="D81">
        <f t="shared" si="45"/>
        <v>6.0985756731609823E-2</v>
      </c>
    </row>
    <row r="82" spans="1:6" x14ac:dyDescent="0.2">
      <c r="A82" t="s">
        <v>4</v>
      </c>
      <c r="B82">
        <v>51687</v>
      </c>
      <c r="C82">
        <v>1478552</v>
      </c>
      <c r="D82">
        <f t="shared" si="45"/>
        <v>3.4957850653882988E-2</v>
      </c>
    </row>
    <row r="83" spans="1:6" x14ac:dyDescent="0.2">
      <c r="A83" t="s">
        <v>6</v>
      </c>
      <c r="B83">
        <v>48678</v>
      </c>
      <c r="C83">
        <v>1196803</v>
      </c>
      <c r="D83">
        <f t="shared" si="45"/>
        <v>4.0673360611562639E-2</v>
      </c>
    </row>
    <row r="85" spans="1:6" x14ac:dyDescent="0.2">
      <c r="A85" s="4" t="s">
        <v>19</v>
      </c>
      <c r="B85" t="s">
        <v>9</v>
      </c>
      <c r="C85" t="s">
        <v>10</v>
      </c>
      <c r="D85" t="s">
        <v>11</v>
      </c>
      <c r="E85" t="s">
        <v>12</v>
      </c>
      <c r="F85" t="s">
        <v>13</v>
      </c>
    </row>
    <row r="86" spans="1:6" x14ac:dyDescent="0.2">
      <c r="A86" t="s">
        <v>0</v>
      </c>
      <c r="B86">
        <v>27396</v>
      </c>
      <c r="C86">
        <v>1337902</v>
      </c>
      <c r="D86">
        <f t="shared" ref="D86:D91" si="54">B86/C86</f>
        <v>2.0476836121031287E-2</v>
      </c>
      <c r="E86">
        <f>AVERAGE(D86,D88,D90)</f>
        <v>2.0234403347379023E-2</v>
      </c>
      <c r="F86">
        <f>E86/E$86</f>
        <v>1</v>
      </c>
    </row>
    <row r="87" spans="1:6" x14ac:dyDescent="0.2">
      <c r="A87" t="s">
        <v>7</v>
      </c>
      <c r="B87">
        <v>160738</v>
      </c>
      <c r="C87">
        <v>1341989</v>
      </c>
      <c r="D87">
        <f t="shared" si="54"/>
        <v>0.11977594451221284</v>
      </c>
      <c r="E87">
        <f>AVERAGE(D87,D89,D91)</f>
        <v>0.1297944337356278</v>
      </c>
      <c r="F87">
        <f>E87/E$86</f>
        <v>6.4145421788500707</v>
      </c>
    </row>
    <row r="88" spans="1:6" x14ac:dyDescent="0.2">
      <c r="A88" t="s">
        <v>0</v>
      </c>
      <c r="B88">
        <v>29131</v>
      </c>
      <c r="C88">
        <v>1321603</v>
      </c>
      <c r="D88">
        <f t="shared" si="54"/>
        <v>2.2042171514441176E-2</v>
      </c>
    </row>
    <row r="89" spans="1:6" x14ac:dyDescent="0.2">
      <c r="A89" t="s">
        <v>7</v>
      </c>
      <c r="B89">
        <v>172811</v>
      </c>
      <c r="C89">
        <v>1320365</v>
      </c>
      <c r="D89">
        <f t="shared" si="54"/>
        <v>0.13088123359828532</v>
      </c>
    </row>
    <row r="90" spans="1:6" x14ac:dyDescent="0.2">
      <c r="A90" t="s">
        <v>0</v>
      </c>
      <c r="B90">
        <v>23574</v>
      </c>
      <c r="C90">
        <v>1296400</v>
      </c>
      <c r="D90">
        <f t="shared" si="54"/>
        <v>1.8184202406664608E-2</v>
      </c>
    </row>
    <row r="91" spans="1:6" x14ac:dyDescent="0.2">
      <c r="A91" t="s">
        <v>7</v>
      </c>
      <c r="B91">
        <v>186205</v>
      </c>
      <c r="C91">
        <v>1342249</v>
      </c>
      <c r="D91">
        <f t="shared" si="54"/>
        <v>0.13872612309638524</v>
      </c>
    </row>
    <row r="93" spans="1:6" x14ac:dyDescent="0.2">
      <c r="A93" s="4" t="s">
        <v>20</v>
      </c>
      <c r="B93" t="s">
        <v>9</v>
      </c>
      <c r="C93" t="s">
        <v>10</v>
      </c>
      <c r="D93" t="s">
        <v>11</v>
      </c>
      <c r="E93" t="s">
        <v>12</v>
      </c>
      <c r="F93" t="s">
        <v>13</v>
      </c>
    </row>
    <row r="94" spans="1:6" x14ac:dyDescent="0.2">
      <c r="A94" t="s">
        <v>0</v>
      </c>
      <c r="B94">
        <v>12018</v>
      </c>
      <c r="C94">
        <v>502970</v>
      </c>
      <c r="D94">
        <f t="shared" ref="D94:D99" si="55">B94/C94</f>
        <v>2.389406922878104E-2</v>
      </c>
      <c r="E94">
        <f>AVERAGE(D94,D96,D98)</f>
        <v>2.7587287825067478E-2</v>
      </c>
      <c r="F94">
        <f>E94/E$94</f>
        <v>1</v>
      </c>
    </row>
    <row r="95" spans="1:6" x14ac:dyDescent="0.2">
      <c r="A95" t="s">
        <v>7</v>
      </c>
      <c r="B95">
        <v>113445</v>
      </c>
      <c r="C95">
        <v>423221</v>
      </c>
      <c r="D95">
        <f t="shared" si="55"/>
        <v>0.26805144357203448</v>
      </c>
      <c r="E95">
        <f>AVERAGE(D95,D97,D99)</f>
        <v>0.25260735620509617</v>
      </c>
      <c r="F95">
        <f>E95/E$94</f>
        <v>9.1566578710779183</v>
      </c>
    </row>
    <row r="96" spans="1:6" x14ac:dyDescent="0.2">
      <c r="A96" t="s">
        <v>0</v>
      </c>
      <c r="B96">
        <v>12562</v>
      </c>
      <c r="C96">
        <v>442711</v>
      </c>
      <c r="D96">
        <f t="shared" si="55"/>
        <v>2.8375170257797976E-2</v>
      </c>
    </row>
    <row r="97" spans="1:4" x14ac:dyDescent="0.2">
      <c r="A97" t="s">
        <v>7</v>
      </c>
      <c r="B97">
        <v>112445</v>
      </c>
      <c r="C97">
        <v>453309</v>
      </c>
      <c r="D97">
        <f t="shared" si="55"/>
        <v>0.24805375582659953</v>
      </c>
    </row>
    <row r="98" spans="1:4" x14ac:dyDescent="0.2">
      <c r="A98" t="s">
        <v>0</v>
      </c>
      <c r="B98">
        <v>11536</v>
      </c>
      <c r="C98">
        <v>378321</v>
      </c>
      <c r="D98">
        <f t="shared" si="55"/>
        <v>3.0492623988623419E-2</v>
      </c>
    </row>
    <row r="99" spans="1:4" x14ac:dyDescent="0.2">
      <c r="A99" t="s">
        <v>7</v>
      </c>
      <c r="B99">
        <v>104201</v>
      </c>
      <c r="C99">
        <v>431087</v>
      </c>
      <c r="D99">
        <f t="shared" si="55"/>
        <v>0.24171686921665464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95C3-2EFA-4FBA-86FB-D3380A94527C}">
  <dimension ref="A1:T49"/>
  <sheetViews>
    <sheetView zoomScale="80" zoomScaleNormal="80" workbookViewId="0">
      <selection activeCell="O29" sqref="O29"/>
    </sheetView>
  </sheetViews>
  <sheetFormatPr baseColWidth="10" defaultColWidth="8.83203125" defaultRowHeight="15" x14ac:dyDescent="0.2"/>
  <sheetData>
    <row r="1" spans="1:20" x14ac:dyDescent="0.2">
      <c r="A1" s="4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H1" s="4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O1" s="4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</row>
    <row r="2" spans="1:20" x14ac:dyDescent="0.2">
      <c r="A2" t="s">
        <v>0</v>
      </c>
      <c r="B2">
        <v>237201</v>
      </c>
      <c r="C2">
        <v>185143</v>
      </c>
      <c r="D2">
        <f>B2/C2</f>
        <v>1.2811772521780462</v>
      </c>
      <c r="E2">
        <f>AVERAGE(D2,D6,D10)</f>
        <v>1.2494572056388138</v>
      </c>
      <c r="F2">
        <f>E2/E$2</f>
        <v>1</v>
      </c>
      <c r="H2" t="s">
        <v>0</v>
      </c>
      <c r="I2">
        <v>115546</v>
      </c>
      <c r="J2">
        <v>103909</v>
      </c>
      <c r="K2">
        <f>I2/J2</f>
        <v>1.1119922239652003</v>
      </c>
      <c r="L2">
        <f>AVERAGE(K2,K5,K8)</f>
        <v>1.057540898780873</v>
      </c>
      <c r="M2">
        <f>L2/L$2</f>
        <v>1</v>
      </c>
      <c r="O2" t="s">
        <v>0</v>
      </c>
      <c r="P2">
        <v>94630</v>
      </c>
      <c r="Q2">
        <v>105503</v>
      </c>
      <c r="R2">
        <f>P2/Q2</f>
        <v>0.89694131920419329</v>
      </c>
      <c r="S2">
        <f>AVERAGE(R2,R5,R8)</f>
        <v>0.80435301691687</v>
      </c>
      <c r="T2">
        <f>S2/S$2</f>
        <v>1</v>
      </c>
    </row>
    <row r="3" spans="1:20" x14ac:dyDescent="0.2">
      <c r="A3" t="s">
        <v>7</v>
      </c>
      <c r="B3">
        <v>68601</v>
      </c>
      <c r="C3">
        <v>129307</v>
      </c>
      <c r="D3">
        <f t="shared" ref="D3:D13" si="0">B3/C3</f>
        <v>0.53052812299411478</v>
      </c>
      <c r="E3" s="1">
        <f t="shared" ref="E3:E5" si="1">AVERAGE(D3,D7,D11)</f>
        <v>0.45795057876974105</v>
      </c>
      <c r="F3">
        <f t="shared" ref="F3:F5" si="2">E3/E$2</f>
        <v>0.36651961884168993</v>
      </c>
      <c r="H3" t="s">
        <v>2</v>
      </c>
      <c r="I3">
        <v>46306</v>
      </c>
      <c r="J3">
        <v>78633</v>
      </c>
      <c r="K3">
        <f t="shared" ref="K3:K10" si="3">I3/J3</f>
        <v>0.5888876171581906</v>
      </c>
      <c r="L3">
        <f t="shared" ref="L3:L4" si="4">AVERAGE(K3,K6,K9)</f>
        <v>0.71157231352725603</v>
      </c>
      <c r="M3">
        <f t="shared" ref="M3:M4" si="5">L3/L$2</f>
        <v>0.67285559768662606</v>
      </c>
      <c r="O3" t="s">
        <v>1</v>
      </c>
      <c r="P3">
        <v>8274</v>
      </c>
      <c r="Q3">
        <v>105165</v>
      </c>
      <c r="R3">
        <f t="shared" ref="R3:R10" si="6">P3/Q3</f>
        <v>7.8676365711025528E-2</v>
      </c>
      <c r="S3">
        <f t="shared" ref="S3:S4" si="7">AVERAGE(R3,R6,R9)</f>
        <v>7.0327003136634855E-2</v>
      </c>
      <c r="T3">
        <f t="shared" ref="T3:T4" si="8">S3/S$2</f>
        <v>8.7433007221384196E-2</v>
      </c>
    </row>
    <row r="4" spans="1:20" x14ac:dyDescent="0.2">
      <c r="A4" t="s">
        <v>4</v>
      </c>
      <c r="B4">
        <v>9687</v>
      </c>
      <c r="C4">
        <v>137439</v>
      </c>
      <c r="D4">
        <f t="shared" si="0"/>
        <v>7.04821775478576E-2</v>
      </c>
      <c r="E4">
        <f t="shared" si="1"/>
        <v>6.9179184389976736E-2</v>
      </c>
      <c r="F4">
        <f t="shared" si="2"/>
        <v>5.5367389997648848E-2</v>
      </c>
      <c r="H4" t="s">
        <v>5</v>
      </c>
      <c r="I4">
        <v>3678</v>
      </c>
      <c r="J4">
        <v>66292</v>
      </c>
      <c r="K4">
        <f t="shared" si="3"/>
        <v>5.5481807759609002E-2</v>
      </c>
      <c r="L4">
        <f t="shared" si="4"/>
        <v>5.3866010342391302E-2</v>
      </c>
      <c r="M4">
        <f t="shared" si="5"/>
        <v>5.093515570365905E-2</v>
      </c>
      <c r="O4" t="s">
        <v>3</v>
      </c>
      <c r="P4">
        <v>2453</v>
      </c>
      <c r="Q4">
        <v>72230</v>
      </c>
      <c r="R4">
        <f t="shared" si="6"/>
        <v>3.3960958050671466E-2</v>
      </c>
      <c r="S4">
        <f t="shared" si="7"/>
        <v>3.3617508020979459E-2</v>
      </c>
      <c r="T4">
        <f t="shared" si="8"/>
        <v>4.1794469982641753E-2</v>
      </c>
    </row>
    <row r="5" spans="1:20" x14ac:dyDescent="0.2">
      <c r="A5" t="s">
        <v>6</v>
      </c>
      <c r="B5">
        <v>11492</v>
      </c>
      <c r="C5">
        <v>146367</v>
      </c>
      <c r="D5">
        <f t="shared" si="0"/>
        <v>7.8514965805133674E-2</v>
      </c>
      <c r="E5">
        <f t="shared" si="1"/>
        <v>8.3859742507350774E-2</v>
      </c>
      <c r="F5">
        <f t="shared" si="2"/>
        <v>6.7116938562514064E-2</v>
      </c>
      <c r="H5" t="s">
        <v>0</v>
      </c>
      <c r="I5">
        <v>87615</v>
      </c>
      <c r="J5">
        <v>81754</v>
      </c>
      <c r="K5">
        <f t="shared" si="3"/>
        <v>1.0716906818015022</v>
      </c>
      <c r="O5" t="s">
        <v>0</v>
      </c>
      <c r="P5">
        <v>71053</v>
      </c>
      <c r="Q5">
        <v>92002</v>
      </c>
      <c r="R5">
        <f t="shared" si="6"/>
        <v>0.77229842829503703</v>
      </c>
    </row>
    <row r="6" spans="1:20" x14ac:dyDescent="0.2">
      <c r="A6" t="s">
        <v>0</v>
      </c>
      <c r="B6">
        <v>278294</v>
      </c>
      <c r="C6">
        <v>226834</v>
      </c>
      <c r="D6">
        <f t="shared" si="0"/>
        <v>1.2268619342779301</v>
      </c>
      <c r="H6" t="s">
        <v>2</v>
      </c>
      <c r="I6">
        <v>60643</v>
      </c>
      <c r="J6">
        <v>76044</v>
      </c>
      <c r="K6">
        <f t="shared" si="3"/>
        <v>0.79747251591184054</v>
      </c>
      <c r="O6" t="s">
        <v>1</v>
      </c>
      <c r="P6">
        <v>5103</v>
      </c>
      <c r="Q6">
        <v>91791</v>
      </c>
      <c r="R6">
        <f t="shared" si="6"/>
        <v>5.5593685655456415E-2</v>
      </c>
    </row>
    <row r="7" spans="1:20" x14ac:dyDescent="0.2">
      <c r="A7" t="s">
        <v>7</v>
      </c>
      <c r="B7">
        <v>56434</v>
      </c>
      <c r="C7">
        <v>142845</v>
      </c>
      <c r="D7">
        <f t="shared" si="0"/>
        <v>0.39507158108439216</v>
      </c>
      <c r="H7" t="s">
        <v>5</v>
      </c>
      <c r="I7">
        <v>5636</v>
      </c>
      <c r="J7">
        <v>101038</v>
      </c>
      <c r="K7">
        <f t="shared" si="3"/>
        <v>5.5780993289653399E-2</v>
      </c>
      <c r="O7" t="s">
        <v>3</v>
      </c>
      <c r="P7">
        <v>1705</v>
      </c>
      <c r="Q7">
        <v>56921</v>
      </c>
      <c r="R7">
        <f t="shared" si="6"/>
        <v>2.9953795611461498E-2</v>
      </c>
    </row>
    <row r="8" spans="1:20" x14ac:dyDescent="0.2">
      <c r="A8" t="s">
        <v>4</v>
      </c>
      <c r="B8">
        <v>9473</v>
      </c>
      <c r="C8">
        <v>150844</v>
      </c>
      <c r="D8">
        <f t="shared" si="0"/>
        <v>6.2799978786030608E-2</v>
      </c>
      <c r="H8" t="s">
        <v>0</v>
      </c>
      <c r="I8">
        <v>75555</v>
      </c>
      <c r="J8">
        <v>76400</v>
      </c>
      <c r="K8">
        <f t="shared" si="3"/>
        <v>0.98893979057591619</v>
      </c>
      <c r="O8" t="s">
        <v>0</v>
      </c>
      <c r="P8">
        <v>87070</v>
      </c>
      <c r="Q8">
        <v>117058</v>
      </c>
      <c r="R8">
        <f t="shared" si="6"/>
        <v>0.74381930325137968</v>
      </c>
    </row>
    <row r="9" spans="1:20" x14ac:dyDescent="0.2">
      <c r="A9" t="s">
        <v>6</v>
      </c>
      <c r="B9">
        <v>14080</v>
      </c>
      <c r="C9">
        <v>172379</v>
      </c>
      <c r="D9">
        <f t="shared" si="0"/>
        <v>8.1680483121493924E-2</v>
      </c>
      <c r="H9" t="s">
        <v>2</v>
      </c>
      <c r="I9">
        <v>96437</v>
      </c>
      <c r="J9">
        <v>128865</v>
      </c>
      <c r="K9">
        <f t="shared" si="3"/>
        <v>0.74835680751173705</v>
      </c>
      <c r="O9" t="s">
        <v>1</v>
      </c>
      <c r="P9">
        <v>6593</v>
      </c>
      <c r="Q9">
        <v>85946</v>
      </c>
      <c r="R9">
        <f t="shared" si="6"/>
        <v>7.6710958043422608E-2</v>
      </c>
    </row>
    <row r="10" spans="1:20" x14ac:dyDescent="0.2">
      <c r="A10" t="s">
        <v>0</v>
      </c>
      <c r="B10">
        <v>248193</v>
      </c>
      <c r="C10">
        <v>200102</v>
      </c>
      <c r="D10">
        <f t="shared" si="0"/>
        <v>1.2403324304604653</v>
      </c>
      <c r="H10" t="s">
        <v>5</v>
      </c>
      <c r="I10">
        <v>6449</v>
      </c>
      <c r="J10">
        <v>128121</v>
      </c>
      <c r="K10">
        <f t="shared" si="3"/>
        <v>5.0335229977911504E-2</v>
      </c>
      <c r="O10" t="s">
        <v>3</v>
      </c>
      <c r="P10">
        <v>2715</v>
      </c>
      <c r="Q10">
        <v>73502</v>
      </c>
      <c r="R10">
        <f t="shared" si="6"/>
        <v>3.6937770400805418E-2</v>
      </c>
    </row>
    <row r="11" spans="1:20" x14ac:dyDescent="0.2">
      <c r="A11" t="s">
        <v>7</v>
      </c>
      <c r="B11">
        <v>62918</v>
      </c>
      <c r="C11">
        <v>140363</v>
      </c>
      <c r="D11">
        <f t="shared" si="0"/>
        <v>0.44825203223071608</v>
      </c>
    </row>
    <row r="12" spans="1:20" x14ac:dyDescent="0.2">
      <c r="A12" t="s">
        <v>4</v>
      </c>
      <c r="B12">
        <v>9965</v>
      </c>
      <c r="C12">
        <v>134199</v>
      </c>
      <c r="D12">
        <f t="shared" si="0"/>
        <v>7.4255396836042001E-2</v>
      </c>
    </row>
    <row r="13" spans="1:20" x14ac:dyDescent="0.2">
      <c r="A13" t="s">
        <v>6</v>
      </c>
      <c r="B13">
        <v>14281</v>
      </c>
      <c r="C13">
        <v>156275</v>
      </c>
      <c r="D13">
        <f t="shared" si="0"/>
        <v>9.1383778595424736E-2</v>
      </c>
    </row>
    <row r="15" spans="1:20" x14ac:dyDescent="0.2">
      <c r="A15" s="4" t="s">
        <v>14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H15" s="4" t="s">
        <v>14</v>
      </c>
      <c r="I15" t="s">
        <v>9</v>
      </c>
      <c r="J15" t="s">
        <v>10</v>
      </c>
      <c r="K15" t="s">
        <v>11</v>
      </c>
      <c r="L15" t="s">
        <v>12</v>
      </c>
      <c r="M15" t="s">
        <v>13</v>
      </c>
      <c r="O15" s="4" t="s">
        <v>14</v>
      </c>
      <c r="P15" t="s">
        <v>9</v>
      </c>
      <c r="Q15" t="s">
        <v>10</v>
      </c>
      <c r="R15" t="s">
        <v>11</v>
      </c>
      <c r="S15" t="s">
        <v>12</v>
      </c>
      <c r="T15" t="s">
        <v>13</v>
      </c>
    </row>
    <row r="16" spans="1:20" x14ac:dyDescent="0.2">
      <c r="A16" t="s">
        <v>0</v>
      </c>
      <c r="B16">
        <v>231949</v>
      </c>
      <c r="C16">
        <v>648215</v>
      </c>
      <c r="D16">
        <f>B16/C16</f>
        <v>0.35782726410218829</v>
      </c>
      <c r="E16">
        <f>AVERAGE(D16,D20,D24)</f>
        <v>0.39337904744662916</v>
      </c>
      <c r="F16">
        <f>E16/E$16</f>
        <v>1</v>
      </c>
      <c r="H16" t="s">
        <v>0</v>
      </c>
      <c r="I16">
        <v>124882</v>
      </c>
      <c r="J16">
        <v>117253</v>
      </c>
      <c r="K16">
        <f>I16/J16</f>
        <v>1.0650644333194033</v>
      </c>
      <c r="L16">
        <f>AVERAGE(K16,K19,K22)</f>
        <v>1.1192928272581517</v>
      </c>
      <c r="M16">
        <f>L16/L$16</f>
        <v>1</v>
      </c>
      <c r="O16" t="s">
        <v>0</v>
      </c>
      <c r="P16">
        <v>113971</v>
      </c>
      <c r="Q16">
        <v>110344</v>
      </c>
      <c r="R16">
        <f>P16/Q16</f>
        <v>1.0328699340245051</v>
      </c>
      <c r="S16">
        <f>AVERAGE(R16,R19,R22)</f>
        <v>1.034285041260677</v>
      </c>
      <c r="T16">
        <f>S16/S$16</f>
        <v>1</v>
      </c>
    </row>
    <row r="17" spans="1:20" x14ac:dyDescent="0.2">
      <c r="A17" t="s">
        <v>7</v>
      </c>
      <c r="B17">
        <v>37472</v>
      </c>
      <c r="C17">
        <v>599496</v>
      </c>
      <c r="D17">
        <f t="shared" ref="D17:D27" si="9">B17/C17</f>
        <v>6.2505838237452788E-2</v>
      </c>
      <c r="E17">
        <f>AVERAGE(D17,D21,D25)</f>
        <v>6.017486431952105E-2</v>
      </c>
      <c r="F17">
        <f t="shared" ref="F17:F19" si="10">E17/E$16</f>
        <v>0.15296916475371033</v>
      </c>
      <c r="H17" t="s">
        <v>2</v>
      </c>
      <c r="I17">
        <v>38207</v>
      </c>
      <c r="J17">
        <v>72874</v>
      </c>
      <c r="K17">
        <f t="shared" ref="K17:K24" si="11">I17/J17</f>
        <v>0.52428849795537502</v>
      </c>
      <c r="L17">
        <f t="shared" ref="L17:L18" si="12">AVERAGE(K17,K20,K23)</f>
        <v>0.63648928168286178</v>
      </c>
      <c r="M17">
        <f t="shared" ref="M17:M18" si="13">L17/L$16</f>
        <v>0.56865305144679801</v>
      </c>
      <c r="O17" t="s">
        <v>1</v>
      </c>
      <c r="P17">
        <v>13075</v>
      </c>
      <c r="Q17">
        <v>92168</v>
      </c>
      <c r="R17">
        <f t="shared" ref="R17:R24" si="14">P17/Q17</f>
        <v>0.14186051558024476</v>
      </c>
      <c r="S17">
        <f t="shared" ref="S17:S18" si="15">AVERAGE(R17,R20,R23)</f>
        <v>0.12726937672671382</v>
      </c>
      <c r="T17">
        <f t="shared" ref="T17:T18" si="16">S17/S$16</f>
        <v>0.1230505824309194</v>
      </c>
    </row>
    <row r="18" spans="1:20" x14ac:dyDescent="0.2">
      <c r="A18" t="s">
        <v>4</v>
      </c>
      <c r="B18">
        <v>21223</v>
      </c>
      <c r="C18">
        <v>665188</v>
      </c>
      <c r="D18">
        <f t="shared" si="9"/>
        <v>3.1905265879721222E-2</v>
      </c>
      <c r="E18">
        <f t="shared" ref="E18:E19" si="17">AVERAGE(D18,D22,D26)</f>
        <v>3.1370345775677926E-2</v>
      </c>
      <c r="F18">
        <f t="shared" si="10"/>
        <v>7.9745848131207414E-2</v>
      </c>
      <c r="H18" t="s">
        <v>5</v>
      </c>
      <c r="I18">
        <v>2763</v>
      </c>
      <c r="J18">
        <v>48137</v>
      </c>
      <c r="K18">
        <f t="shared" si="11"/>
        <v>5.7398674616199595E-2</v>
      </c>
      <c r="L18">
        <f t="shared" si="12"/>
        <v>6.6005078565526107E-2</v>
      </c>
      <c r="M18">
        <f t="shared" si="13"/>
        <v>5.8970339984411257E-2</v>
      </c>
      <c r="O18" t="s">
        <v>3</v>
      </c>
      <c r="P18">
        <v>9362</v>
      </c>
      <c r="Q18">
        <v>115668</v>
      </c>
      <c r="R18">
        <f t="shared" si="14"/>
        <v>8.0938548258809695E-2</v>
      </c>
      <c r="S18">
        <f t="shared" si="15"/>
        <v>7.6677178234327015E-2</v>
      </c>
      <c r="T18">
        <f t="shared" si="16"/>
        <v>7.4135441561512069E-2</v>
      </c>
    </row>
    <row r="19" spans="1:20" x14ac:dyDescent="0.2">
      <c r="A19" t="s">
        <v>6</v>
      </c>
      <c r="B19">
        <v>21146</v>
      </c>
      <c r="C19">
        <v>670982</v>
      </c>
      <c r="D19">
        <f t="shared" si="9"/>
        <v>3.1515003383101189E-2</v>
      </c>
      <c r="E19">
        <f t="shared" si="17"/>
        <v>3.1915298713894709E-2</v>
      </c>
      <c r="F19">
        <f t="shared" si="10"/>
        <v>8.1131160698701799E-2</v>
      </c>
      <c r="H19" t="s">
        <v>0</v>
      </c>
      <c r="I19">
        <v>110699</v>
      </c>
      <c r="J19">
        <v>95146</v>
      </c>
      <c r="K19">
        <f t="shared" si="11"/>
        <v>1.1634645702394215</v>
      </c>
      <c r="O19" t="s">
        <v>0</v>
      </c>
      <c r="P19">
        <v>113052</v>
      </c>
      <c r="Q19">
        <v>104558</v>
      </c>
      <c r="R19">
        <f t="shared" si="14"/>
        <v>1.0812372080567723</v>
      </c>
    </row>
    <row r="20" spans="1:20" x14ac:dyDescent="0.2">
      <c r="A20" t="s">
        <v>0</v>
      </c>
      <c r="B20">
        <v>275941</v>
      </c>
      <c r="C20">
        <v>660210</v>
      </c>
      <c r="D20">
        <f t="shared" si="9"/>
        <v>0.41795943714878597</v>
      </c>
      <c r="H20" t="s">
        <v>2</v>
      </c>
      <c r="I20">
        <v>66088</v>
      </c>
      <c r="J20">
        <v>98828</v>
      </c>
      <c r="K20">
        <f t="shared" si="11"/>
        <v>0.66871736754765854</v>
      </c>
      <c r="O20" t="s">
        <v>1</v>
      </c>
      <c r="P20">
        <v>16320</v>
      </c>
      <c r="Q20">
        <v>123596</v>
      </c>
      <c r="R20">
        <f t="shared" si="14"/>
        <v>0.1320431081912036</v>
      </c>
    </row>
    <row r="21" spans="1:20" x14ac:dyDescent="0.2">
      <c r="A21" t="s">
        <v>7</v>
      </c>
      <c r="B21">
        <v>37205</v>
      </c>
      <c r="C21">
        <v>622959</v>
      </c>
      <c r="D21">
        <f t="shared" si="9"/>
        <v>5.9723031531770152E-2</v>
      </c>
      <c r="H21" t="s">
        <v>5</v>
      </c>
      <c r="I21">
        <v>6172</v>
      </c>
      <c r="J21">
        <v>82369</v>
      </c>
      <c r="K21">
        <f t="shared" si="11"/>
        <v>7.4931102720683748E-2</v>
      </c>
      <c r="O21" t="s">
        <v>3</v>
      </c>
      <c r="P21">
        <v>8202</v>
      </c>
      <c r="Q21">
        <v>92267</v>
      </c>
      <c r="R21">
        <f t="shared" si="14"/>
        <v>8.8894187520998841E-2</v>
      </c>
    </row>
    <row r="22" spans="1:20" x14ac:dyDescent="0.2">
      <c r="A22" t="s">
        <v>4</v>
      </c>
      <c r="B22">
        <v>22007</v>
      </c>
      <c r="C22">
        <v>694057</v>
      </c>
      <c r="D22">
        <f t="shared" si="9"/>
        <v>3.1707770399261155E-2</v>
      </c>
      <c r="H22" t="s">
        <v>0</v>
      </c>
      <c r="I22">
        <v>110709</v>
      </c>
      <c r="J22">
        <v>98029</v>
      </c>
      <c r="K22">
        <f t="shared" si="11"/>
        <v>1.1293494782156301</v>
      </c>
      <c r="O22" t="s">
        <v>0</v>
      </c>
      <c r="P22">
        <v>58787</v>
      </c>
      <c r="Q22">
        <v>59456</v>
      </c>
      <c r="R22">
        <f t="shared" si="14"/>
        <v>0.98874798170075351</v>
      </c>
    </row>
    <row r="23" spans="1:20" x14ac:dyDescent="0.2">
      <c r="A23" t="s">
        <v>6</v>
      </c>
      <c r="B23">
        <v>21482</v>
      </c>
      <c r="C23">
        <v>641634</v>
      </c>
      <c r="D23">
        <f t="shared" si="9"/>
        <v>3.3480146002238038E-2</v>
      </c>
      <c r="H23" t="s">
        <v>2</v>
      </c>
      <c r="I23">
        <v>100458</v>
      </c>
      <c r="J23">
        <v>140214</v>
      </c>
      <c r="K23">
        <f t="shared" si="11"/>
        <v>0.7164619795455518</v>
      </c>
      <c r="O23" t="s">
        <v>1</v>
      </c>
      <c r="P23">
        <v>7964</v>
      </c>
      <c r="Q23">
        <v>73806</v>
      </c>
      <c r="R23">
        <f t="shared" si="14"/>
        <v>0.10790450640869306</v>
      </c>
    </row>
    <row r="24" spans="1:20" x14ac:dyDescent="0.2">
      <c r="A24" t="s">
        <v>0</v>
      </c>
      <c r="B24">
        <v>266900</v>
      </c>
      <c r="C24">
        <v>660071</v>
      </c>
      <c r="D24">
        <f t="shared" si="9"/>
        <v>0.40435044108891316</v>
      </c>
      <c r="H24" t="s">
        <v>5</v>
      </c>
      <c r="I24">
        <v>9863</v>
      </c>
      <c r="J24">
        <v>150155</v>
      </c>
      <c r="K24">
        <f t="shared" si="11"/>
        <v>6.5685458359694984E-2</v>
      </c>
      <c r="O24" t="s">
        <v>3</v>
      </c>
      <c r="P24">
        <v>2907</v>
      </c>
      <c r="Q24">
        <v>48290</v>
      </c>
      <c r="R24">
        <f t="shared" si="14"/>
        <v>6.0198798923172502E-2</v>
      </c>
    </row>
    <row r="25" spans="1:20" x14ac:dyDescent="0.2">
      <c r="A25" t="s">
        <v>7</v>
      </c>
      <c r="B25">
        <v>37975</v>
      </c>
      <c r="C25">
        <v>651420</v>
      </c>
      <c r="D25">
        <f t="shared" si="9"/>
        <v>5.8295723189340211E-2</v>
      </c>
    </row>
    <row r="26" spans="1:20" x14ac:dyDescent="0.2">
      <c r="A26" t="s">
        <v>4</v>
      </c>
      <c r="B26">
        <v>20719</v>
      </c>
      <c r="C26">
        <v>679356</v>
      </c>
      <c r="D26">
        <f t="shared" si="9"/>
        <v>3.049800104805139E-2</v>
      </c>
    </row>
    <row r="27" spans="1:20" x14ac:dyDescent="0.2">
      <c r="A27" t="s">
        <v>6</v>
      </c>
      <c r="B27">
        <v>21269</v>
      </c>
      <c r="C27">
        <v>691658</v>
      </c>
      <c r="D27">
        <f t="shared" si="9"/>
        <v>3.0750746756344899E-2</v>
      </c>
    </row>
    <row r="29" spans="1:20" x14ac:dyDescent="0.2">
      <c r="A29" s="4" t="s">
        <v>15</v>
      </c>
      <c r="B29" t="s">
        <v>9</v>
      </c>
      <c r="C29" t="s">
        <v>10</v>
      </c>
      <c r="D29" t="s">
        <v>11</v>
      </c>
      <c r="E29" t="s">
        <v>12</v>
      </c>
      <c r="F29" t="s">
        <v>13</v>
      </c>
      <c r="H29" s="4" t="s">
        <v>15</v>
      </c>
      <c r="I29" t="s">
        <v>9</v>
      </c>
      <c r="J29" t="s">
        <v>10</v>
      </c>
      <c r="K29" t="s">
        <v>11</v>
      </c>
      <c r="L29" t="s">
        <v>12</v>
      </c>
      <c r="M29" t="s">
        <v>13</v>
      </c>
      <c r="O29" s="4" t="s">
        <v>15</v>
      </c>
      <c r="P29" t="s">
        <v>9</v>
      </c>
      <c r="Q29" t="s">
        <v>10</v>
      </c>
      <c r="R29" t="s">
        <v>11</v>
      </c>
      <c r="S29" t="s">
        <v>12</v>
      </c>
      <c r="T29" t="s">
        <v>13</v>
      </c>
    </row>
    <row r="30" spans="1:20" x14ac:dyDescent="0.2">
      <c r="A30" t="s">
        <v>0</v>
      </c>
      <c r="B30">
        <v>275696</v>
      </c>
      <c r="C30">
        <v>277533</v>
      </c>
      <c r="D30">
        <f>B30/C30</f>
        <v>0.9933809673083922</v>
      </c>
      <c r="E30">
        <f>AVERAGE(D30,D34,D38)</f>
        <v>0.9543307746498616</v>
      </c>
      <c r="F30">
        <f>E30/E$30</f>
        <v>1</v>
      </c>
      <c r="H30" t="s">
        <v>0</v>
      </c>
      <c r="I30">
        <v>250228</v>
      </c>
      <c r="J30">
        <v>217203</v>
      </c>
      <c r="K30">
        <f>I30/J30</f>
        <v>1.1520467028540122</v>
      </c>
      <c r="L30">
        <f>AVERAGE(K30,K33,K36)</f>
        <v>1.0553038778448345</v>
      </c>
      <c r="M30">
        <f>L30/L$30</f>
        <v>1</v>
      </c>
      <c r="O30" t="s">
        <v>0</v>
      </c>
      <c r="P30">
        <v>88412</v>
      </c>
      <c r="Q30">
        <v>194204</v>
      </c>
      <c r="R30">
        <f>P30/Q30</f>
        <v>0.45525323886222735</v>
      </c>
      <c r="S30">
        <f>AVERAGE(R30,R33,R36)</f>
        <v>0.61593720104288996</v>
      </c>
      <c r="T30">
        <f>S30/S$30</f>
        <v>1</v>
      </c>
    </row>
    <row r="31" spans="1:20" x14ac:dyDescent="0.2">
      <c r="A31" t="s">
        <v>7</v>
      </c>
      <c r="B31">
        <v>83200</v>
      </c>
      <c r="C31">
        <v>264597</v>
      </c>
      <c r="D31">
        <f t="shared" ref="D31:D41" si="18">B31/C31</f>
        <v>0.31444045094993517</v>
      </c>
      <c r="E31">
        <f t="shared" ref="E31:E33" si="19">AVERAGE(D31,D35,D39)</f>
        <v>0.27304576843706085</v>
      </c>
      <c r="F31">
        <f t="shared" ref="F31:F33" si="20">E31/E$30</f>
        <v>0.286112295327833</v>
      </c>
      <c r="H31" t="s">
        <v>2</v>
      </c>
      <c r="I31">
        <v>120916</v>
      </c>
      <c r="J31">
        <v>131161</v>
      </c>
      <c r="K31">
        <f t="shared" ref="K31:K38" si="21">I31/J31</f>
        <v>0.92188989104993102</v>
      </c>
      <c r="L31">
        <f t="shared" ref="L31:L32" si="22">AVERAGE(K31,K34,K37)</f>
        <v>0.87993206086981779</v>
      </c>
      <c r="M31">
        <f t="shared" ref="M31:M32" si="23">L31/L$30</f>
        <v>0.83381865578551173</v>
      </c>
      <c r="O31" t="s">
        <v>1</v>
      </c>
      <c r="P31">
        <v>4369</v>
      </c>
      <c r="Q31">
        <v>53507</v>
      </c>
      <c r="R31">
        <f t="shared" ref="R31:R38" si="24">P31/Q31</f>
        <v>8.1652867849066474E-2</v>
      </c>
      <c r="S31">
        <f t="shared" ref="S31:S32" si="25">AVERAGE(R31,R34,R37)</f>
        <v>8.0980794403312809E-2</v>
      </c>
      <c r="T31">
        <f t="shared" ref="T31:T32" si="26">S31/S$30</f>
        <v>0.1314757320489785</v>
      </c>
    </row>
    <row r="32" spans="1:20" x14ac:dyDescent="0.2">
      <c r="A32" t="s">
        <v>4</v>
      </c>
      <c r="B32">
        <v>4586</v>
      </c>
      <c r="C32">
        <v>82051</v>
      </c>
      <c r="D32">
        <f t="shared" si="18"/>
        <v>5.5892067128980753E-2</v>
      </c>
      <c r="E32">
        <f t="shared" si="19"/>
        <v>7.0280618177334442E-2</v>
      </c>
      <c r="F32">
        <f t="shared" si="20"/>
        <v>7.364387699130838E-2</v>
      </c>
      <c r="H32" t="s">
        <v>5</v>
      </c>
      <c r="I32">
        <v>8702</v>
      </c>
      <c r="J32">
        <v>144999</v>
      </c>
      <c r="K32">
        <f t="shared" si="21"/>
        <v>6.0014206994531E-2</v>
      </c>
      <c r="L32">
        <f t="shared" si="22"/>
        <v>6.3592531058369525E-2</v>
      </c>
      <c r="M32">
        <f t="shared" si="23"/>
        <v>6.0259923604412062E-2</v>
      </c>
      <c r="O32" t="s">
        <v>3</v>
      </c>
      <c r="P32">
        <v>2304</v>
      </c>
      <c r="Q32">
        <v>61279</v>
      </c>
      <c r="R32">
        <f t="shared" si="24"/>
        <v>3.7598524780104114E-2</v>
      </c>
      <c r="S32">
        <f t="shared" si="25"/>
        <v>4.3545746625692799E-2</v>
      </c>
      <c r="T32">
        <f t="shared" si="26"/>
        <v>7.0698354559461898E-2</v>
      </c>
    </row>
    <row r="33" spans="1:18" x14ac:dyDescent="0.2">
      <c r="A33" t="s">
        <v>6</v>
      </c>
      <c r="B33">
        <v>5862</v>
      </c>
      <c r="C33">
        <v>98506</v>
      </c>
      <c r="D33">
        <f t="shared" si="18"/>
        <v>5.9509065437638314E-2</v>
      </c>
      <c r="E33">
        <f t="shared" si="19"/>
        <v>7.4314607081870196E-2</v>
      </c>
      <c r="F33">
        <f t="shared" si="20"/>
        <v>7.7870911277209715E-2</v>
      </c>
      <c r="H33" t="s">
        <v>0</v>
      </c>
      <c r="I33">
        <v>251210</v>
      </c>
      <c r="J33">
        <v>245587</v>
      </c>
      <c r="K33">
        <f t="shared" si="21"/>
        <v>1.0228961630705209</v>
      </c>
      <c r="O33" t="s">
        <v>0</v>
      </c>
      <c r="P33">
        <v>92494</v>
      </c>
      <c r="Q33">
        <v>148514</v>
      </c>
      <c r="R33">
        <f t="shared" si="24"/>
        <v>0.62279650403328979</v>
      </c>
    </row>
    <row r="34" spans="1:18" x14ac:dyDescent="0.2">
      <c r="A34" t="s">
        <v>0</v>
      </c>
      <c r="B34">
        <v>123610</v>
      </c>
      <c r="C34">
        <v>143551</v>
      </c>
      <c r="D34">
        <f t="shared" si="18"/>
        <v>0.86108769705540189</v>
      </c>
      <c r="H34" t="s">
        <v>2</v>
      </c>
      <c r="I34">
        <v>141087</v>
      </c>
      <c r="J34">
        <v>158892</v>
      </c>
      <c r="K34">
        <f t="shared" si="21"/>
        <v>0.88794275356846164</v>
      </c>
      <c r="O34" t="s">
        <v>1</v>
      </c>
      <c r="P34">
        <v>9045</v>
      </c>
      <c r="Q34">
        <v>102527</v>
      </c>
      <c r="R34">
        <f t="shared" si="24"/>
        <v>8.822066382513874E-2</v>
      </c>
    </row>
    <row r="35" spans="1:18" x14ac:dyDescent="0.2">
      <c r="A35" t="s">
        <v>7</v>
      </c>
      <c r="B35">
        <v>23774</v>
      </c>
      <c r="C35">
        <v>112098</v>
      </c>
      <c r="D35">
        <f t="shared" si="18"/>
        <v>0.2120822851433567</v>
      </c>
      <c r="H35" t="s">
        <v>5</v>
      </c>
      <c r="I35">
        <v>9175</v>
      </c>
      <c r="J35">
        <v>130664</v>
      </c>
      <c r="K35">
        <f t="shared" si="21"/>
        <v>7.0218269760607355E-2</v>
      </c>
      <c r="O35" t="s">
        <v>3</v>
      </c>
      <c r="P35">
        <v>3013</v>
      </c>
      <c r="Q35">
        <v>73197</v>
      </c>
      <c r="R35">
        <f t="shared" si="24"/>
        <v>4.1162889189447653E-2</v>
      </c>
    </row>
    <row r="36" spans="1:18" x14ac:dyDescent="0.2">
      <c r="A36" t="s">
        <v>4</v>
      </c>
      <c r="B36">
        <v>5407</v>
      </c>
      <c r="C36">
        <v>60817</v>
      </c>
      <c r="D36">
        <f t="shared" si="18"/>
        <v>8.8906062449644011E-2</v>
      </c>
      <c r="H36" t="s">
        <v>0</v>
      </c>
      <c r="I36">
        <v>265539</v>
      </c>
      <c r="J36">
        <v>267959</v>
      </c>
      <c r="K36">
        <f t="shared" si="21"/>
        <v>0.99096876760997021</v>
      </c>
      <c r="O36" t="s">
        <v>0</v>
      </c>
      <c r="P36">
        <v>98782</v>
      </c>
      <c r="Q36">
        <v>128328</v>
      </c>
      <c r="R36">
        <f t="shared" si="24"/>
        <v>0.76976186023315252</v>
      </c>
    </row>
    <row r="37" spans="1:18" x14ac:dyDescent="0.2">
      <c r="A37" t="s">
        <v>6</v>
      </c>
      <c r="B37">
        <v>7456</v>
      </c>
      <c r="C37">
        <v>99377</v>
      </c>
      <c r="D37">
        <f t="shared" si="18"/>
        <v>7.5027420831782002E-2</v>
      </c>
      <c r="H37" t="s">
        <v>2</v>
      </c>
      <c r="I37">
        <v>141127</v>
      </c>
      <c r="J37">
        <v>170040</v>
      </c>
      <c r="K37">
        <f t="shared" si="21"/>
        <v>0.82996353799106093</v>
      </c>
      <c r="O37" t="s">
        <v>1</v>
      </c>
      <c r="P37">
        <v>10898</v>
      </c>
      <c r="Q37">
        <v>149147</v>
      </c>
      <c r="R37">
        <f t="shared" si="24"/>
        <v>7.3068851535733198E-2</v>
      </c>
    </row>
    <row r="38" spans="1:18" x14ac:dyDescent="0.2">
      <c r="A38" t="s">
        <v>0</v>
      </c>
      <c r="B38">
        <v>113706</v>
      </c>
      <c r="C38">
        <v>112745</v>
      </c>
      <c r="D38">
        <f t="shared" si="18"/>
        <v>1.0085236595857909</v>
      </c>
      <c r="H38" t="s">
        <v>5</v>
      </c>
      <c r="I38">
        <v>7195</v>
      </c>
      <c r="J38">
        <v>118837</v>
      </c>
      <c r="K38">
        <f t="shared" si="21"/>
        <v>6.0545116419970214E-2</v>
      </c>
      <c r="O38" t="s">
        <v>3</v>
      </c>
      <c r="P38">
        <v>7341</v>
      </c>
      <c r="Q38">
        <v>141511</v>
      </c>
      <c r="R38">
        <f t="shared" si="24"/>
        <v>5.1875825907526624E-2</v>
      </c>
    </row>
    <row r="39" spans="1:18" x14ac:dyDescent="0.2">
      <c r="A39" t="s">
        <v>7</v>
      </c>
      <c r="B39">
        <v>63270</v>
      </c>
      <c r="C39">
        <v>216223</v>
      </c>
      <c r="D39">
        <f t="shared" si="18"/>
        <v>0.29261456921789081</v>
      </c>
    </row>
    <row r="40" spans="1:18" x14ac:dyDescent="0.2">
      <c r="A40" t="s">
        <v>4</v>
      </c>
      <c r="B40">
        <v>9987</v>
      </c>
      <c r="C40">
        <v>151218</v>
      </c>
      <c r="D40">
        <f t="shared" si="18"/>
        <v>6.6043724953378569E-2</v>
      </c>
    </row>
    <row r="41" spans="1:18" x14ac:dyDescent="0.2">
      <c r="A41" t="s">
        <v>6</v>
      </c>
      <c r="B41">
        <v>10081</v>
      </c>
      <c r="C41">
        <v>114029</v>
      </c>
      <c r="D41">
        <f t="shared" si="18"/>
        <v>8.8407334976190272E-2</v>
      </c>
    </row>
    <row r="43" spans="1:18" x14ac:dyDescent="0.2">
      <c r="A43" s="4" t="s">
        <v>16</v>
      </c>
      <c r="B43" t="s">
        <v>9</v>
      </c>
      <c r="C43" t="s">
        <v>10</v>
      </c>
      <c r="D43" t="s">
        <v>11</v>
      </c>
      <c r="E43" t="s">
        <v>12</v>
      </c>
      <c r="F43" t="s">
        <v>26</v>
      </c>
    </row>
    <row r="44" spans="1:18" x14ac:dyDescent="0.2">
      <c r="A44" t="s">
        <v>0</v>
      </c>
      <c r="B44">
        <v>79694</v>
      </c>
      <c r="C44">
        <v>365997</v>
      </c>
      <c r="D44">
        <f t="shared" ref="D44:D49" si="27">B44/C44</f>
        <v>0.21774495419361362</v>
      </c>
      <c r="E44">
        <f>AVERAGE(D44,D46,D48)</f>
        <v>0.22188437072812675</v>
      </c>
      <c r="F44">
        <f>E44/E$44</f>
        <v>1</v>
      </c>
    </row>
    <row r="45" spans="1:18" x14ac:dyDescent="0.2">
      <c r="A45" t="s">
        <v>7</v>
      </c>
      <c r="B45">
        <v>80923</v>
      </c>
      <c r="C45">
        <v>315126</v>
      </c>
      <c r="D45">
        <f t="shared" si="27"/>
        <v>0.25679569442064443</v>
      </c>
      <c r="E45">
        <f>AVERAGE(D45,D47,D49)</f>
        <v>0.26141365675976852</v>
      </c>
      <c r="F45">
        <f>E45/E$44</f>
        <v>1.1781526382499321</v>
      </c>
    </row>
    <row r="46" spans="1:18" x14ac:dyDescent="0.2">
      <c r="A46" t="s">
        <v>0</v>
      </c>
      <c r="B46">
        <v>76005</v>
      </c>
      <c r="C46">
        <v>358313</v>
      </c>
      <c r="D46">
        <f t="shared" si="27"/>
        <v>0.21211901326493876</v>
      </c>
    </row>
    <row r="47" spans="1:18" x14ac:dyDescent="0.2">
      <c r="A47" t="s">
        <v>7</v>
      </c>
      <c r="B47">
        <v>80429</v>
      </c>
      <c r="C47">
        <v>316176</v>
      </c>
      <c r="D47">
        <f t="shared" si="27"/>
        <v>0.25438047163605082</v>
      </c>
    </row>
    <row r="48" spans="1:18" x14ac:dyDescent="0.2">
      <c r="A48" t="s">
        <v>0</v>
      </c>
      <c r="B48">
        <v>84504</v>
      </c>
      <c r="C48">
        <v>358388</v>
      </c>
      <c r="D48">
        <f t="shared" si="27"/>
        <v>0.23578914472582788</v>
      </c>
    </row>
    <row r="49" spans="1:4" x14ac:dyDescent="0.2">
      <c r="A49" t="s">
        <v>7</v>
      </c>
      <c r="B49">
        <v>95242</v>
      </c>
      <c r="C49">
        <v>348789</v>
      </c>
      <c r="D49">
        <f t="shared" si="27"/>
        <v>0.27306480422261026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1507-15E6-475A-89E5-7B3D69DF1586}">
  <dimension ref="A1:V49"/>
  <sheetViews>
    <sheetView zoomScale="80" zoomScaleNormal="80" workbookViewId="0">
      <selection activeCell="W1" sqref="W1"/>
    </sheetView>
  </sheetViews>
  <sheetFormatPr baseColWidth="10" defaultColWidth="8.83203125" defaultRowHeight="15" x14ac:dyDescent="0.2"/>
  <sheetData>
    <row r="1" spans="1:22" x14ac:dyDescent="0.2">
      <c r="A1" s="4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I1" s="4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Q1" s="4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</row>
    <row r="2" spans="1:22" x14ac:dyDescent="0.2">
      <c r="A2" t="s">
        <v>0</v>
      </c>
      <c r="B2">
        <v>227034</v>
      </c>
      <c r="C2">
        <v>244868</v>
      </c>
      <c r="D2">
        <f>B2/C2</f>
        <v>0.92716892366499504</v>
      </c>
      <c r="E2">
        <f>AVERAGE(D2,D6,D10)</f>
        <v>0.91119756674365082</v>
      </c>
      <c r="F2">
        <f>E2/E$2</f>
        <v>1</v>
      </c>
      <c r="I2" t="s">
        <v>0</v>
      </c>
      <c r="J2">
        <v>291561</v>
      </c>
      <c r="K2">
        <v>840962</v>
      </c>
      <c r="L2">
        <f>J2/K2</f>
        <v>0.34669937523930927</v>
      </c>
      <c r="M2">
        <f>AVERAGE(L2,L5,L8)</f>
        <v>0.36278841936009648</v>
      </c>
      <c r="N2">
        <f>M2/M$2</f>
        <v>1</v>
      </c>
      <c r="Q2" t="s">
        <v>0</v>
      </c>
      <c r="R2">
        <v>72881</v>
      </c>
      <c r="S2">
        <v>641451</v>
      </c>
      <c r="T2">
        <f>R2/S2</f>
        <v>0.11361896699825863</v>
      </c>
      <c r="U2">
        <f>AVERAGE(T2,T5,T8)</f>
        <v>0.12696699609612022</v>
      </c>
      <c r="V2">
        <f>U2/U$2</f>
        <v>1</v>
      </c>
    </row>
    <row r="3" spans="1:22" x14ac:dyDescent="0.2">
      <c r="A3" t="s">
        <v>7</v>
      </c>
      <c r="B3">
        <v>69040</v>
      </c>
      <c r="C3">
        <v>877716</v>
      </c>
      <c r="D3">
        <f t="shared" ref="D3:D13" si="0">B3/C3</f>
        <v>7.8658700536392179E-2</v>
      </c>
      <c r="E3">
        <f t="shared" ref="E3:E5" si="1">AVERAGE(D3,D7,D11)</f>
        <v>8.4429243878590896E-2</v>
      </c>
      <c r="F3">
        <f t="shared" ref="F3:F5" si="2">E3/E$2</f>
        <v>9.2657450985427797E-2</v>
      </c>
      <c r="I3" t="s">
        <v>2</v>
      </c>
      <c r="J3">
        <v>158944</v>
      </c>
      <c r="K3">
        <v>975102</v>
      </c>
      <c r="L3">
        <f t="shared" ref="L3:L10" si="3">J3/K3</f>
        <v>0.16300243461709646</v>
      </c>
      <c r="M3">
        <f t="shared" ref="M3:M4" si="4">AVERAGE(L3,L6,L9)</f>
        <v>0.17213196374992837</v>
      </c>
      <c r="N3">
        <f t="shared" ref="N3:N4" si="5">M3/M$2</f>
        <v>0.47446928998875693</v>
      </c>
      <c r="Q3" t="s">
        <v>1</v>
      </c>
      <c r="R3">
        <v>8859</v>
      </c>
      <c r="S3">
        <v>570005</v>
      </c>
      <c r="T3">
        <f t="shared" ref="T3:T10" si="6">R3/S3</f>
        <v>1.5541968930097105E-2</v>
      </c>
      <c r="U3">
        <f t="shared" ref="U3:U4" si="7">AVERAGE(T3,T6,T9)</f>
        <v>1.4233573877736968E-2</v>
      </c>
      <c r="V3">
        <f t="shared" ref="V3:V4" si="8">U3/U$2</f>
        <v>0.11210451783045616</v>
      </c>
    </row>
    <row r="4" spans="1:22" x14ac:dyDescent="0.2">
      <c r="A4" t="s">
        <v>4</v>
      </c>
      <c r="B4">
        <v>37816</v>
      </c>
      <c r="C4">
        <v>911720</v>
      </c>
      <c r="D4">
        <f t="shared" si="0"/>
        <v>4.1477646645900056E-2</v>
      </c>
      <c r="E4">
        <f t="shared" si="1"/>
        <v>4.1737669530696762E-2</v>
      </c>
      <c r="F4">
        <f t="shared" si="2"/>
        <v>4.5805290810701768E-2</v>
      </c>
      <c r="I4" t="s">
        <v>5</v>
      </c>
      <c r="J4">
        <v>26514</v>
      </c>
      <c r="K4">
        <v>873108</v>
      </c>
      <c r="L4">
        <f t="shared" si="3"/>
        <v>3.0367377231682677E-2</v>
      </c>
      <c r="M4">
        <f t="shared" si="4"/>
        <v>3.0694857118008834E-2</v>
      </c>
      <c r="N4">
        <f t="shared" si="5"/>
        <v>8.4608150315685068E-2</v>
      </c>
      <c r="Q4" t="s">
        <v>3</v>
      </c>
      <c r="R4">
        <v>6155</v>
      </c>
      <c r="S4">
        <v>607584</v>
      </c>
      <c r="T4">
        <f t="shared" si="6"/>
        <v>1.0130286511823879E-2</v>
      </c>
      <c r="U4">
        <f t="shared" si="7"/>
        <v>1.1329151814207761E-2</v>
      </c>
      <c r="V4">
        <f t="shared" si="8"/>
        <v>8.9229108056010392E-2</v>
      </c>
    </row>
    <row r="5" spans="1:22" x14ac:dyDescent="0.2">
      <c r="A5" t="s">
        <v>6</v>
      </c>
      <c r="B5">
        <v>37834</v>
      </c>
      <c r="C5">
        <v>910135</v>
      </c>
      <c r="D5">
        <f t="shared" si="0"/>
        <v>4.1569657248649923E-2</v>
      </c>
      <c r="E5">
        <f t="shared" si="1"/>
        <v>4.3000380765326418E-2</v>
      </c>
      <c r="F5">
        <f t="shared" si="2"/>
        <v>4.7191061889022591E-2</v>
      </c>
      <c r="I5" t="s">
        <v>0</v>
      </c>
      <c r="J5">
        <v>310663</v>
      </c>
      <c r="K5">
        <v>861719</v>
      </c>
      <c r="L5">
        <f t="shared" si="3"/>
        <v>0.36051543484593007</v>
      </c>
      <c r="Q5" t="s">
        <v>0</v>
      </c>
      <c r="R5">
        <v>68266</v>
      </c>
      <c r="S5">
        <v>585889</v>
      </c>
      <c r="T5">
        <f t="shared" si="6"/>
        <v>0.11651695116310427</v>
      </c>
    </row>
    <row r="6" spans="1:22" x14ac:dyDescent="0.2">
      <c r="A6" t="s">
        <v>0</v>
      </c>
      <c r="B6">
        <v>233378</v>
      </c>
      <c r="C6">
        <v>252527</v>
      </c>
      <c r="D6">
        <f t="shared" si="0"/>
        <v>0.92417048474024555</v>
      </c>
      <c r="I6" t="s">
        <v>2</v>
      </c>
      <c r="J6">
        <v>169451</v>
      </c>
      <c r="K6">
        <v>955699</v>
      </c>
      <c r="L6">
        <f t="shared" si="3"/>
        <v>0.17730582536970321</v>
      </c>
      <c r="Q6" t="s">
        <v>1</v>
      </c>
      <c r="R6">
        <v>8500</v>
      </c>
      <c r="S6">
        <v>624295</v>
      </c>
      <c r="T6">
        <f t="shared" si="6"/>
        <v>1.3615358123963832E-2</v>
      </c>
    </row>
    <row r="7" spans="1:22" x14ac:dyDescent="0.2">
      <c r="A7" t="s">
        <v>7</v>
      </c>
      <c r="B7">
        <v>75795</v>
      </c>
      <c r="C7">
        <v>831718</v>
      </c>
      <c r="D7">
        <f t="shared" si="0"/>
        <v>9.1130647647399726E-2</v>
      </c>
      <c r="I7" t="s">
        <v>5</v>
      </c>
      <c r="J7">
        <v>26842</v>
      </c>
      <c r="K7">
        <v>885056</v>
      </c>
      <c r="L7">
        <f t="shared" si="3"/>
        <v>3.032802444139128E-2</v>
      </c>
      <c r="Q7" t="s">
        <v>3</v>
      </c>
      <c r="R7">
        <v>5899</v>
      </c>
      <c r="S7">
        <v>477880</v>
      </c>
      <c r="T7">
        <f t="shared" si="6"/>
        <v>1.2344103122122708E-2</v>
      </c>
    </row>
    <row r="8" spans="1:22" x14ac:dyDescent="0.2">
      <c r="A8" t="s">
        <v>4</v>
      </c>
      <c r="B8">
        <v>38366</v>
      </c>
      <c r="C8">
        <v>940433</v>
      </c>
      <c r="D8">
        <f t="shared" si="0"/>
        <v>4.0796101370326222E-2</v>
      </c>
      <c r="I8" t="s">
        <v>0</v>
      </c>
      <c r="J8">
        <v>324024</v>
      </c>
      <c r="K8">
        <v>850121</v>
      </c>
      <c r="L8">
        <f t="shared" si="3"/>
        <v>0.3811504479950501</v>
      </c>
      <c r="Q8" t="s">
        <v>0</v>
      </c>
      <c r="R8">
        <v>85071</v>
      </c>
      <c r="S8">
        <v>564262</v>
      </c>
      <c r="T8">
        <f t="shared" si="6"/>
        <v>0.15076507012699775</v>
      </c>
    </row>
    <row r="9" spans="1:22" x14ac:dyDescent="0.2">
      <c r="A9" t="s">
        <v>6</v>
      </c>
      <c r="B9">
        <v>39443</v>
      </c>
      <c r="C9">
        <v>871626</v>
      </c>
      <c r="D9">
        <f t="shared" si="0"/>
        <v>4.5252206795116254E-2</v>
      </c>
      <c r="I9" t="s">
        <v>2</v>
      </c>
      <c r="J9">
        <v>159419</v>
      </c>
      <c r="K9">
        <v>905339</v>
      </c>
      <c r="L9">
        <f t="shared" si="3"/>
        <v>0.17608763126298546</v>
      </c>
      <c r="Q9" t="s">
        <v>1</v>
      </c>
      <c r="R9">
        <v>8532</v>
      </c>
      <c r="S9">
        <v>629975</v>
      </c>
      <c r="T9">
        <f t="shared" si="6"/>
        <v>1.3543394579149966E-2</v>
      </c>
    </row>
    <row r="10" spans="1:22" x14ac:dyDescent="0.2">
      <c r="A10" t="s">
        <v>0</v>
      </c>
      <c r="B10">
        <v>240609</v>
      </c>
      <c r="C10">
        <v>272721</v>
      </c>
      <c r="D10">
        <f t="shared" si="0"/>
        <v>0.88225329182571199</v>
      </c>
      <c r="I10" t="s">
        <v>5</v>
      </c>
      <c r="J10">
        <v>23196</v>
      </c>
      <c r="K10">
        <v>738981</v>
      </c>
      <c r="L10">
        <f t="shared" si="3"/>
        <v>3.1389169680952553E-2</v>
      </c>
      <c r="Q10" t="s">
        <v>3</v>
      </c>
      <c r="R10">
        <v>6169</v>
      </c>
      <c r="S10">
        <v>535826</v>
      </c>
      <c r="T10">
        <f t="shared" si="6"/>
        <v>1.1513065808676698E-2</v>
      </c>
    </row>
    <row r="11" spans="1:22" x14ac:dyDescent="0.2">
      <c r="A11" t="s">
        <v>7</v>
      </c>
      <c r="B11">
        <v>66399</v>
      </c>
      <c r="C11">
        <v>795213</v>
      </c>
      <c r="D11">
        <f t="shared" si="0"/>
        <v>8.3498383451980795E-2</v>
      </c>
    </row>
    <row r="12" spans="1:22" x14ac:dyDescent="0.2">
      <c r="A12" t="s">
        <v>4</v>
      </c>
      <c r="B12">
        <v>36334</v>
      </c>
      <c r="C12">
        <v>846172</v>
      </c>
      <c r="D12">
        <f t="shared" si="0"/>
        <v>4.2939260575864009E-2</v>
      </c>
    </row>
    <row r="13" spans="1:22" x14ac:dyDescent="0.2">
      <c r="A13" t="s">
        <v>6</v>
      </c>
      <c r="B13">
        <v>36184</v>
      </c>
      <c r="C13">
        <v>857862</v>
      </c>
      <c r="D13">
        <f t="shared" si="0"/>
        <v>4.2179278252213057E-2</v>
      </c>
    </row>
    <row r="15" spans="1:22" x14ac:dyDescent="0.2">
      <c r="A15" s="4" t="s">
        <v>14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I15" s="4" t="s">
        <v>14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  <c r="Q15" s="4" t="s">
        <v>14</v>
      </c>
      <c r="R15" t="s">
        <v>9</v>
      </c>
      <c r="S15" t="s">
        <v>10</v>
      </c>
      <c r="T15" t="s">
        <v>11</v>
      </c>
      <c r="U15" t="s">
        <v>12</v>
      </c>
      <c r="V15" t="s">
        <v>13</v>
      </c>
    </row>
    <row r="16" spans="1:22" x14ac:dyDescent="0.2">
      <c r="A16" t="s">
        <v>0</v>
      </c>
      <c r="B16">
        <v>124774</v>
      </c>
      <c r="C16">
        <v>115566</v>
      </c>
      <c r="D16">
        <f>B16/C16</f>
        <v>1.0796774137722167</v>
      </c>
      <c r="E16">
        <f>AVERAGE(D16,D20,D24)</f>
        <v>1.0751970145954426</v>
      </c>
      <c r="F16">
        <f>E16/E$16</f>
        <v>1</v>
      </c>
      <c r="I16" t="s">
        <v>0</v>
      </c>
      <c r="J16">
        <v>318574</v>
      </c>
      <c r="K16">
        <v>1007225</v>
      </c>
      <c r="L16">
        <f>J16/K16</f>
        <v>0.31628881332373598</v>
      </c>
      <c r="M16">
        <f>AVERAGE(L16,L19,L22)</f>
        <v>0.32799298506781271</v>
      </c>
      <c r="N16">
        <f>M16/M$16</f>
        <v>1</v>
      </c>
      <c r="Q16" t="s">
        <v>0</v>
      </c>
      <c r="R16">
        <v>288556</v>
      </c>
      <c r="S16">
        <v>876544</v>
      </c>
      <c r="T16">
        <f>R16/S16</f>
        <v>0.32919739339953269</v>
      </c>
      <c r="U16">
        <f>AVERAGE(T16,T19,T22)</f>
        <v>0.34473352017135372</v>
      </c>
      <c r="V16">
        <f>U16/U$16</f>
        <v>1</v>
      </c>
    </row>
    <row r="17" spans="1:22" x14ac:dyDescent="0.2">
      <c r="A17" t="s">
        <v>7</v>
      </c>
      <c r="B17">
        <v>52416</v>
      </c>
      <c r="C17">
        <v>129761</v>
      </c>
      <c r="D17">
        <f t="shared" ref="D17:D27" si="9">B17/C17</f>
        <v>0.40394263299450528</v>
      </c>
      <c r="E17">
        <f t="shared" ref="E17:E19" si="10">AVERAGE(D17,D21,D25)</f>
        <v>0.35813039636691468</v>
      </c>
      <c r="F17">
        <f t="shared" ref="F17:F19" si="11">E17/E$16</f>
        <v>0.3330835107477173</v>
      </c>
      <c r="I17" t="s">
        <v>2</v>
      </c>
      <c r="J17">
        <v>164959</v>
      </c>
      <c r="K17">
        <v>848004</v>
      </c>
      <c r="L17">
        <f t="shared" ref="L17:L24" si="12">J17/K17</f>
        <v>0.19452620506507046</v>
      </c>
      <c r="M17">
        <f t="shared" ref="M17:M18" si="13">AVERAGE(L17,L20,L23)</f>
        <v>0.18865420485615872</v>
      </c>
      <c r="N17">
        <f t="shared" ref="N17:N18" si="14">M17/M$16</f>
        <v>0.57517756002359122</v>
      </c>
      <c r="Q17" t="s">
        <v>1</v>
      </c>
      <c r="R17">
        <v>43031</v>
      </c>
      <c r="S17">
        <v>878271</v>
      </c>
      <c r="T17">
        <f t="shared" ref="T17:T24" si="15">R17/S17</f>
        <v>4.8995127927484797E-2</v>
      </c>
      <c r="U17">
        <f t="shared" ref="U17:U18" si="16">AVERAGE(T17,T20,T23)</f>
        <v>4.7815883492918189E-2</v>
      </c>
      <c r="V17">
        <f t="shared" ref="V17:V18" si="17">U17/U$16</f>
        <v>0.13870389937465541</v>
      </c>
    </row>
    <row r="18" spans="1:22" x14ac:dyDescent="0.2">
      <c r="A18" t="s">
        <v>4</v>
      </c>
      <c r="B18">
        <v>4694</v>
      </c>
      <c r="C18">
        <v>82736</v>
      </c>
      <c r="D18">
        <f t="shared" si="9"/>
        <v>5.6734674144266098E-2</v>
      </c>
      <c r="E18">
        <f t="shared" si="10"/>
        <v>5.529476277974902E-2</v>
      </c>
      <c r="F18">
        <f t="shared" si="11"/>
        <v>5.1427563534069541E-2</v>
      </c>
      <c r="I18" t="s">
        <v>5</v>
      </c>
      <c r="J18">
        <v>31582</v>
      </c>
      <c r="K18">
        <v>963798</v>
      </c>
      <c r="L18">
        <f t="shared" si="12"/>
        <v>3.2768277170112409E-2</v>
      </c>
      <c r="M18">
        <f t="shared" si="13"/>
        <v>3.2844332515105872E-2</v>
      </c>
      <c r="N18">
        <f t="shared" si="14"/>
        <v>0.10013730174233845</v>
      </c>
      <c r="Q18" t="s">
        <v>3</v>
      </c>
      <c r="R18">
        <v>35203</v>
      </c>
      <c r="S18">
        <v>901170</v>
      </c>
      <c r="T18">
        <f t="shared" si="15"/>
        <v>3.9063661684254916E-2</v>
      </c>
      <c r="U18">
        <f t="shared" si="16"/>
        <v>3.8909944632594173E-2</v>
      </c>
      <c r="V18">
        <f t="shared" si="17"/>
        <v>0.1128696293103541</v>
      </c>
    </row>
    <row r="19" spans="1:22" x14ac:dyDescent="0.2">
      <c r="A19" t="s">
        <v>6</v>
      </c>
      <c r="B19">
        <v>4750</v>
      </c>
      <c r="C19">
        <v>89876</v>
      </c>
      <c r="D19">
        <f t="shared" si="9"/>
        <v>5.2850594151942674E-2</v>
      </c>
      <c r="E19">
        <f t="shared" si="10"/>
        <v>7.0596677586415635E-2</v>
      </c>
      <c r="F19">
        <f t="shared" si="11"/>
        <v>6.5659294648412497E-2</v>
      </c>
      <c r="I19" t="s">
        <v>0</v>
      </c>
      <c r="J19">
        <v>319820</v>
      </c>
      <c r="K19">
        <v>944057</v>
      </c>
      <c r="L19">
        <f t="shared" si="12"/>
        <v>0.33877191737363316</v>
      </c>
      <c r="Q19" t="s">
        <v>0</v>
      </c>
      <c r="R19">
        <v>286638</v>
      </c>
      <c r="S19">
        <v>815972</v>
      </c>
      <c r="T19">
        <f t="shared" si="15"/>
        <v>0.35128411269014131</v>
      </c>
    </row>
    <row r="20" spans="1:22" x14ac:dyDescent="0.2">
      <c r="A20" t="s">
        <v>0</v>
      </c>
      <c r="B20">
        <v>85356</v>
      </c>
      <c r="C20">
        <v>92518</v>
      </c>
      <c r="D20">
        <f t="shared" si="9"/>
        <v>0.92258803692254476</v>
      </c>
      <c r="I20" t="s">
        <v>2</v>
      </c>
      <c r="J20">
        <v>154351</v>
      </c>
      <c r="K20">
        <v>849642</v>
      </c>
      <c r="L20">
        <f t="shared" si="12"/>
        <v>0.18166592517789845</v>
      </c>
      <c r="Q20" t="s">
        <v>1</v>
      </c>
      <c r="R20">
        <v>41358</v>
      </c>
      <c r="S20">
        <v>895140</v>
      </c>
      <c r="T20">
        <f t="shared" si="15"/>
        <v>4.6202828607815535E-2</v>
      </c>
    </row>
    <row r="21" spans="1:22" x14ac:dyDescent="0.2">
      <c r="A21" t="s">
        <v>7</v>
      </c>
      <c r="B21">
        <v>40899</v>
      </c>
      <c r="C21">
        <v>125287</v>
      </c>
      <c r="D21">
        <f t="shared" si="9"/>
        <v>0.32644248804744308</v>
      </c>
      <c r="I21" t="s">
        <v>5</v>
      </c>
      <c r="J21">
        <v>33464</v>
      </c>
      <c r="K21">
        <v>993117</v>
      </c>
      <c r="L21">
        <f t="shared" si="12"/>
        <v>3.3695929079856655E-2</v>
      </c>
      <c r="Q21" t="s">
        <v>3</v>
      </c>
      <c r="R21">
        <v>33833</v>
      </c>
      <c r="S21">
        <v>817993</v>
      </c>
      <c r="T21">
        <f t="shared" si="15"/>
        <v>4.136098964172065E-2</v>
      </c>
    </row>
    <row r="22" spans="1:22" x14ac:dyDescent="0.2">
      <c r="A22" t="s">
        <v>4</v>
      </c>
      <c r="B22">
        <v>7157</v>
      </c>
      <c r="C22">
        <v>126404</v>
      </c>
      <c r="D22">
        <f t="shared" si="9"/>
        <v>5.6620043669504128E-2</v>
      </c>
      <c r="I22" t="s">
        <v>0</v>
      </c>
      <c r="J22">
        <v>334125</v>
      </c>
      <c r="K22">
        <v>1015830</v>
      </c>
      <c r="L22">
        <f t="shared" si="12"/>
        <v>0.32891822450606895</v>
      </c>
      <c r="Q22" t="s">
        <v>0</v>
      </c>
      <c r="R22">
        <v>291317</v>
      </c>
      <c r="S22">
        <v>823583</v>
      </c>
      <c r="T22">
        <f t="shared" si="15"/>
        <v>0.35371905442438711</v>
      </c>
    </row>
    <row r="23" spans="1:22" x14ac:dyDescent="0.2">
      <c r="A23" t="s">
        <v>6</v>
      </c>
      <c r="B23">
        <v>8472</v>
      </c>
      <c r="C23">
        <v>96489</v>
      </c>
      <c r="D23">
        <f t="shared" si="9"/>
        <v>8.7802754718154408E-2</v>
      </c>
      <c r="I23" t="s">
        <v>2</v>
      </c>
      <c r="J23">
        <v>156428</v>
      </c>
      <c r="K23">
        <v>824301</v>
      </c>
      <c r="L23">
        <f t="shared" si="12"/>
        <v>0.1897704843255073</v>
      </c>
      <c r="Q23" t="s">
        <v>1</v>
      </c>
      <c r="R23">
        <v>40043</v>
      </c>
      <c r="S23">
        <v>829912</v>
      </c>
      <c r="T23">
        <f t="shared" si="15"/>
        <v>4.8249693943454249E-2</v>
      </c>
    </row>
    <row r="24" spans="1:22" x14ac:dyDescent="0.2">
      <c r="A24" t="s">
        <v>0</v>
      </c>
      <c r="B24">
        <v>114321</v>
      </c>
      <c r="C24">
        <v>93451</v>
      </c>
      <c r="D24">
        <f t="shared" si="9"/>
        <v>1.2233255930915667</v>
      </c>
      <c r="I24" t="s">
        <v>5</v>
      </c>
      <c r="J24">
        <v>32815</v>
      </c>
      <c r="K24">
        <v>1023269</v>
      </c>
      <c r="L24">
        <f t="shared" si="12"/>
        <v>3.2068791295348537E-2</v>
      </c>
      <c r="Q24" t="s">
        <v>3</v>
      </c>
      <c r="R24">
        <v>27249</v>
      </c>
      <c r="S24">
        <v>750554</v>
      </c>
      <c r="T24">
        <f t="shared" si="15"/>
        <v>3.6305182571806961E-2</v>
      </c>
    </row>
    <row r="25" spans="1:22" x14ac:dyDescent="0.2">
      <c r="A25" t="s">
        <v>7</v>
      </c>
      <c r="B25">
        <v>29933</v>
      </c>
      <c r="C25">
        <v>87013</v>
      </c>
      <c r="D25">
        <f t="shared" si="9"/>
        <v>0.3440060680587958</v>
      </c>
    </row>
    <row r="26" spans="1:22" x14ac:dyDescent="0.2">
      <c r="A26" t="s">
        <v>4</v>
      </c>
      <c r="B26">
        <v>5800</v>
      </c>
      <c r="C26">
        <v>110414</v>
      </c>
      <c r="D26">
        <f t="shared" si="9"/>
        <v>5.252957052547684E-2</v>
      </c>
    </row>
    <row r="27" spans="1:22" x14ac:dyDescent="0.2">
      <c r="A27" t="s">
        <v>6</v>
      </c>
      <c r="B27">
        <v>6058</v>
      </c>
      <c r="C27">
        <v>85160</v>
      </c>
      <c r="D27">
        <f t="shared" si="9"/>
        <v>7.1136683889149829E-2</v>
      </c>
    </row>
    <row r="29" spans="1:22" x14ac:dyDescent="0.2">
      <c r="A29" s="4" t="s">
        <v>15</v>
      </c>
      <c r="B29" t="s">
        <v>9</v>
      </c>
      <c r="C29" t="s">
        <v>10</v>
      </c>
      <c r="D29" t="s">
        <v>11</v>
      </c>
      <c r="E29" t="s">
        <v>12</v>
      </c>
      <c r="F29" t="s">
        <v>13</v>
      </c>
      <c r="I29" s="4" t="s">
        <v>15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Q29" s="4" t="s">
        <v>15</v>
      </c>
      <c r="R29" t="s">
        <v>9</v>
      </c>
      <c r="S29" t="s">
        <v>10</v>
      </c>
      <c r="T29" t="s">
        <v>11</v>
      </c>
      <c r="U29" t="s">
        <v>12</v>
      </c>
      <c r="V29" t="s">
        <v>13</v>
      </c>
    </row>
    <row r="30" spans="1:22" x14ac:dyDescent="0.2">
      <c r="A30" t="s">
        <v>0</v>
      </c>
      <c r="B30">
        <v>235458</v>
      </c>
      <c r="C30">
        <v>1539186</v>
      </c>
      <c r="D30">
        <f>B30/C30</f>
        <v>0.15297566375993546</v>
      </c>
      <c r="E30">
        <f>AVERAGE(D30,D34,D38)</f>
        <v>0.16885513386956352</v>
      </c>
      <c r="F30">
        <f>E30/E$30</f>
        <v>1</v>
      </c>
      <c r="I30" t="s">
        <v>0</v>
      </c>
      <c r="J30">
        <v>436930</v>
      </c>
      <c r="K30">
        <v>1114950</v>
      </c>
      <c r="L30">
        <f>J30/K30</f>
        <v>0.39188304408269431</v>
      </c>
      <c r="M30">
        <f>AVERAGE(L30,L33,L36)</f>
        <v>0.38536228822108881</v>
      </c>
      <c r="N30">
        <f>M30/M$30</f>
        <v>1</v>
      </c>
      <c r="Q30" t="s">
        <v>0</v>
      </c>
      <c r="R30">
        <v>240397</v>
      </c>
      <c r="S30">
        <v>1119069</v>
      </c>
      <c r="T30">
        <f>R30/S30</f>
        <v>0.2148187466545852</v>
      </c>
      <c r="U30">
        <f>AVERAGE(T30,T33,T36)</f>
        <v>0.20440094796331529</v>
      </c>
      <c r="V30">
        <f>U30/U$30</f>
        <v>1</v>
      </c>
    </row>
    <row r="31" spans="1:22" x14ac:dyDescent="0.2">
      <c r="A31" t="s">
        <v>7</v>
      </c>
      <c r="B31">
        <v>60858</v>
      </c>
      <c r="C31">
        <v>1510269</v>
      </c>
      <c r="D31">
        <f t="shared" ref="D31:D41" si="18">B31/C31</f>
        <v>4.0296132675702145E-2</v>
      </c>
      <c r="E31">
        <f t="shared" ref="E31:E33" si="19">AVERAGE(D31,D35,D39)</f>
        <v>4.5875084923319119E-2</v>
      </c>
      <c r="F31">
        <f t="shared" ref="F31:F33" si="20">E31/E$30</f>
        <v>0.27168309231720789</v>
      </c>
      <c r="I31" t="s">
        <v>2</v>
      </c>
      <c r="J31">
        <v>210040</v>
      </c>
      <c r="K31">
        <v>1149149</v>
      </c>
      <c r="L31">
        <f t="shared" ref="L31:L38" si="21">J31/K31</f>
        <v>0.18277873452441765</v>
      </c>
      <c r="M31">
        <f t="shared" ref="M31:M32" si="22">AVERAGE(L31,L34,L37)</f>
        <v>0.20301049207027785</v>
      </c>
      <c r="N31">
        <f t="shared" ref="N31:N32" si="23">M31/M$30</f>
        <v>0.52680425219451499</v>
      </c>
      <c r="Q31" t="s">
        <v>1</v>
      </c>
      <c r="R31">
        <v>31241</v>
      </c>
      <c r="S31">
        <v>1010037</v>
      </c>
      <c r="T31">
        <f t="shared" ref="T31:T38" si="24">R31/S31</f>
        <v>3.0930550068957868E-2</v>
      </c>
      <c r="U31">
        <f t="shared" ref="U31:U32" si="25">AVERAGE(T31,T34,T37)</f>
        <v>3.1338324789218573E-2</v>
      </c>
      <c r="V31">
        <f t="shared" ref="V31:V32" si="26">U31/U$30</f>
        <v>0.15331790337314383</v>
      </c>
    </row>
    <row r="32" spans="1:22" x14ac:dyDescent="0.2">
      <c r="A32" t="s">
        <v>4</v>
      </c>
      <c r="B32">
        <v>54486</v>
      </c>
      <c r="C32">
        <v>1592769</v>
      </c>
      <c r="D32">
        <f t="shared" si="18"/>
        <v>3.4208350363423699E-2</v>
      </c>
      <c r="E32">
        <f t="shared" si="19"/>
        <v>3.3902268728963382E-2</v>
      </c>
      <c r="F32">
        <f t="shared" si="20"/>
        <v>0.20077724586776294</v>
      </c>
      <c r="I32" t="s">
        <v>5</v>
      </c>
      <c r="J32">
        <v>30907</v>
      </c>
      <c r="K32">
        <v>1075587</v>
      </c>
      <c r="L32">
        <f t="shared" si="21"/>
        <v>2.8735007024071509E-2</v>
      </c>
      <c r="M32">
        <f t="shared" si="22"/>
        <v>2.9281452909891006E-2</v>
      </c>
      <c r="N32">
        <f t="shared" si="23"/>
        <v>7.5984220057079749E-2</v>
      </c>
      <c r="Q32" t="s">
        <v>3</v>
      </c>
      <c r="R32">
        <v>25843</v>
      </c>
      <c r="S32">
        <v>970659</v>
      </c>
      <c r="T32">
        <f t="shared" si="24"/>
        <v>2.6624180067356302E-2</v>
      </c>
      <c r="U32">
        <f t="shared" si="25"/>
        <v>2.743050322685503E-2</v>
      </c>
      <c r="V32">
        <f t="shared" si="26"/>
        <v>0.13419949124589237</v>
      </c>
    </row>
    <row r="33" spans="1:20" x14ac:dyDescent="0.2">
      <c r="A33" t="s">
        <v>6</v>
      </c>
      <c r="B33">
        <v>52996</v>
      </c>
      <c r="C33">
        <v>1540686</v>
      </c>
      <c r="D33">
        <f t="shared" si="18"/>
        <v>3.4397664417019434E-2</v>
      </c>
      <c r="E33">
        <f t="shared" si="19"/>
        <v>3.422531849760569E-2</v>
      </c>
      <c r="F33">
        <f t="shared" si="20"/>
        <v>0.20269042292811729</v>
      </c>
      <c r="I33" t="s">
        <v>0</v>
      </c>
      <c r="J33">
        <v>440405</v>
      </c>
      <c r="K33">
        <v>1159935</v>
      </c>
      <c r="L33">
        <f t="shared" si="21"/>
        <v>0.37968075797350714</v>
      </c>
      <c r="Q33" t="s">
        <v>0</v>
      </c>
      <c r="R33">
        <v>220123</v>
      </c>
      <c r="S33">
        <v>1109409</v>
      </c>
      <c r="T33">
        <f t="shared" si="24"/>
        <v>0.19841465140448653</v>
      </c>
    </row>
    <row r="34" spans="1:20" x14ac:dyDescent="0.2">
      <c r="A34" t="s">
        <v>0</v>
      </c>
      <c r="B34">
        <v>242291</v>
      </c>
      <c r="C34">
        <v>1363508</v>
      </c>
      <c r="D34">
        <f t="shared" si="18"/>
        <v>0.17769679385819517</v>
      </c>
      <c r="I34" t="s">
        <v>2</v>
      </c>
      <c r="J34">
        <v>227038</v>
      </c>
      <c r="K34">
        <v>1063469</v>
      </c>
      <c r="L34">
        <f t="shared" si="21"/>
        <v>0.2134881223618178</v>
      </c>
      <c r="Q34" t="s">
        <v>1</v>
      </c>
      <c r="R34">
        <v>34629</v>
      </c>
      <c r="S34">
        <v>1123612</v>
      </c>
      <c r="T34">
        <f t="shared" si="24"/>
        <v>3.0819357571830845E-2</v>
      </c>
    </row>
    <row r="35" spans="1:20" x14ac:dyDescent="0.2">
      <c r="A35" t="s">
        <v>7</v>
      </c>
      <c r="B35">
        <v>66605</v>
      </c>
      <c r="C35">
        <v>1441951</v>
      </c>
      <c r="D35">
        <f t="shared" si="18"/>
        <v>4.6190889981698409E-2</v>
      </c>
      <c r="I35" t="s">
        <v>5</v>
      </c>
      <c r="J35">
        <v>31061</v>
      </c>
      <c r="K35">
        <v>1125776</v>
      </c>
      <c r="L35">
        <f t="shared" si="21"/>
        <v>2.7590746294111793E-2</v>
      </c>
      <c r="Q35" t="s">
        <v>3</v>
      </c>
      <c r="R35">
        <v>28636</v>
      </c>
      <c r="S35">
        <v>1014597</v>
      </c>
      <c r="T35">
        <f t="shared" si="24"/>
        <v>2.8224014066668836E-2</v>
      </c>
    </row>
    <row r="36" spans="1:20" x14ac:dyDescent="0.2">
      <c r="A36" t="s">
        <v>4</v>
      </c>
      <c r="B36">
        <v>54552</v>
      </c>
      <c r="C36">
        <v>1640777</v>
      </c>
      <c r="D36">
        <f t="shared" si="18"/>
        <v>3.3247662540369594E-2</v>
      </c>
      <c r="I36" t="s">
        <v>0</v>
      </c>
      <c r="J36">
        <v>436366</v>
      </c>
      <c r="K36">
        <v>1134824</v>
      </c>
      <c r="L36">
        <f t="shared" si="21"/>
        <v>0.38452306260706504</v>
      </c>
      <c r="Q36" t="s">
        <v>0</v>
      </c>
      <c r="R36">
        <v>210741</v>
      </c>
      <c r="S36">
        <v>1053866</v>
      </c>
      <c r="T36">
        <f t="shared" si="24"/>
        <v>0.19996944583087414</v>
      </c>
    </row>
    <row r="37" spans="1:20" x14ac:dyDescent="0.2">
      <c r="A37" t="s">
        <v>6</v>
      </c>
      <c r="B37">
        <v>55504</v>
      </c>
      <c r="C37">
        <v>1533477</v>
      </c>
      <c r="D37">
        <f t="shared" si="18"/>
        <v>3.6194869567655726E-2</v>
      </c>
      <c r="I37" t="s">
        <v>2</v>
      </c>
      <c r="J37">
        <v>230046</v>
      </c>
      <c r="K37">
        <v>1081223</v>
      </c>
      <c r="L37">
        <f t="shared" si="21"/>
        <v>0.21276461932459817</v>
      </c>
      <c r="Q37" t="s">
        <v>1</v>
      </c>
      <c r="R37">
        <v>37160</v>
      </c>
      <c r="S37">
        <v>1151710</v>
      </c>
      <c r="T37">
        <f t="shared" si="24"/>
        <v>3.2265066726867006E-2</v>
      </c>
    </row>
    <row r="38" spans="1:20" x14ac:dyDescent="0.2">
      <c r="A38" t="s">
        <v>0</v>
      </c>
      <c r="B38">
        <v>247738</v>
      </c>
      <c r="C38">
        <v>1408459</v>
      </c>
      <c r="D38">
        <f t="shared" si="18"/>
        <v>0.17589294399055991</v>
      </c>
      <c r="I38" t="s">
        <v>5</v>
      </c>
      <c r="J38">
        <v>32874</v>
      </c>
      <c r="K38">
        <v>1043003</v>
      </c>
      <c r="L38">
        <f t="shared" si="21"/>
        <v>3.1518605411489709E-2</v>
      </c>
      <c r="Q38" t="s">
        <v>3</v>
      </c>
      <c r="R38">
        <v>28194</v>
      </c>
      <c r="S38">
        <v>1027354</v>
      </c>
      <c r="T38">
        <f t="shared" si="24"/>
        <v>2.7443315546539945E-2</v>
      </c>
    </row>
    <row r="39" spans="1:20" x14ac:dyDescent="0.2">
      <c r="A39" t="s">
        <v>7</v>
      </c>
      <c r="B39">
        <v>71999</v>
      </c>
      <c r="C39">
        <v>1407929</v>
      </c>
      <c r="D39">
        <f t="shared" si="18"/>
        <v>5.113823211255681E-2</v>
      </c>
    </row>
    <row r="40" spans="1:20" x14ac:dyDescent="0.2">
      <c r="A40" t="s">
        <v>4</v>
      </c>
      <c r="B40">
        <v>59734</v>
      </c>
      <c r="C40">
        <v>1744018</v>
      </c>
      <c r="D40">
        <f t="shared" si="18"/>
        <v>3.4250793283096846E-2</v>
      </c>
    </row>
    <row r="41" spans="1:20" x14ac:dyDescent="0.2">
      <c r="A41" t="s">
        <v>6</v>
      </c>
      <c r="B41">
        <v>47302</v>
      </c>
      <c r="C41">
        <v>1474344</v>
      </c>
      <c r="D41">
        <f t="shared" si="18"/>
        <v>3.2083421508141925E-2</v>
      </c>
    </row>
    <row r="43" spans="1:20" x14ac:dyDescent="0.2">
      <c r="A43" s="4" t="s">
        <v>16</v>
      </c>
      <c r="B43" t="s">
        <v>9</v>
      </c>
      <c r="C43" t="s">
        <v>10</v>
      </c>
      <c r="D43" t="s">
        <v>11</v>
      </c>
      <c r="E43" t="s">
        <v>12</v>
      </c>
      <c r="F43" t="s">
        <v>13</v>
      </c>
    </row>
    <row r="44" spans="1:20" x14ac:dyDescent="0.2">
      <c r="A44" t="s">
        <v>0</v>
      </c>
      <c r="B44">
        <v>266181</v>
      </c>
      <c r="C44">
        <v>1278468</v>
      </c>
      <c r="D44">
        <f t="shared" ref="D44:D49" si="27">B44/C44</f>
        <v>0.208203099334516</v>
      </c>
      <c r="E44">
        <f>AVERAGE(D44,D46,D48)</f>
        <v>0.21537087647967765</v>
      </c>
      <c r="F44">
        <f>E44/E$44</f>
        <v>1</v>
      </c>
    </row>
    <row r="45" spans="1:20" x14ac:dyDescent="0.2">
      <c r="A45" t="s">
        <v>7</v>
      </c>
      <c r="B45">
        <v>64568</v>
      </c>
      <c r="C45">
        <v>1170749</v>
      </c>
      <c r="D45">
        <f t="shared" si="27"/>
        <v>5.5151018706827849E-2</v>
      </c>
      <c r="E45">
        <f>AVERAGE(D45,D47,D49)</f>
        <v>5.4712618345628676E-2</v>
      </c>
      <c r="F45">
        <f>E45/E$44</f>
        <v>0.25403907547727955</v>
      </c>
    </row>
    <row r="46" spans="1:20" x14ac:dyDescent="0.2">
      <c r="A46" t="s">
        <v>0</v>
      </c>
      <c r="B46">
        <v>255243</v>
      </c>
      <c r="C46">
        <v>1169774</v>
      </c>
      <c r="D46">
        <f t="shared" si="27"/>
        <v>0.21819855801206045</v>
      </c>
    </row>
    <row r="47" spans="1:20" x14ac:dyDescent="0.2">
      <c r="A47" t="s">
        <v>7</v>
      </c>
      <c r="B47">
        <v>64654</v>
      </c>
      <c r="C47">
        <v>1168844</v>
      </c>
      <c r="D47">
        <f t="shared" si="27"/>
        <v>5.5314481658801345E-2</v>
      </c>
    </row>
    <row r="48" spans="1:20" x14ac:dyDescent="0.2">
      <c r="A48" t="s">
        <v>0</v>
      </c>
      <c r="B48">
        <v>259614</v>
      </c>
      <c r="C48">
        <v>1181616</v>
      </c>
      <c r="D48">
        <f t="shared" si="27"/>
        <v>0.21971097209245644</v>
      </c>
    </row>
    <row r="49" spans="1:4" x14ac:dyDescent="0.2">
      <c r="A49" t="s">
        <v>7</v>
      </c>
      <c r="B49">
        <v>63360</v>
      </c>
      <c r="C49">
        <v>1180496</v>
      </c>
      <c r="D49">
        <f t="shared" si="27"/>
        <v>5.3672354671256826E-2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CE84-4908-4572-8118-8B78D977C15A}">
  <dimension ref="A1:AA31"/>
  <sheetViews>
    <sheetView zoomScale="80" zoomScaleNormal="80" workbookViewId="0">
      <selection activeCell="M46" sqref="M46"/>
    </sheetView>
  </sheetViews>
  <sheetFormatPr baseColWidth="10" defaultColWidth="8.83203125" defaultRowHeight="15" x14ac:dyDescent="0.2"/>
  <sheetData>
    <row r="1" spans="1:27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H1" t="s">
        <v>14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O1" t="s">
        <v>15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V1" t="s">
        <v>16</v>
      </c>
      <c r="W1" t="s">
        <v>9</v>
      </c>
      <c r="X1" t="s">
        <v>10</v>
      </c>
      <c r="Y1" t="s">
        <v>11</v>
      </c>
      <c r="Z1" t="s">
        <v>12</v>
      </c>
      <c r="AA1" t="s">
        <v>13</v>
      </c>
    </row>
    <row r="2" spans="1:27" x14ac:dyDescent="0.2">
      <c r="A2" t="s">
        <v>0</v>
      </c>
      <c r="B2">
        <v>47971</v>
      </c>
      <c r="C2">
        <v>1094145</v>
      </c>
      <c r="D2">
        <f>B2/C2</f>
        <v>4.3843366281434364E-2</v>
      </c>
      <c r="E2">
        <f>AVERAGE(D2,D7,D12)</f>
        <v>3.9316777736192722E-2</v>
      </c>
      <c r="F2">
        <f>E2/E$2</f>
        <v>1</v>
      </c>
      <c r="H2" t="s">
        <v>0</v>
      </c>
      <c r="I2">
        <v>40108</v>
      </c>
      <c r="J2">
        <v>869691</v>
      </c>
      <c r="K2">
        <f>I2/J2</f>
        <v>4.6117529099415772E-2</v>
      </c>
      <c r="L2">
        <f>AVERAGE(K2,K7,K12)</f>
        <v>4.9062354113218583E-2</v>
      </c>
      <c r="M2">
        <f>L2/L$2</f>
        <v>1</v>
      </c>
      <c r="O2" t="s">
        <v>0</v>
      </c>
      <c r="P2">
        <v>41311</v>
      </c>
      <c r="Q2">
        <v>1600555</v>
      </c>
      <c r="R2">
        <f>P2/Q2</f>
        <v>2.5810422009865327E-2</v>
      </c>
      <c r="S2">
        <f>AVERAGE(R2,R7,R12)</f>
        <v>2.6211472225826801E-2</v>
      </c>
      <c r="T2">
        <f>S2/S$2</f>
        <v>1</v>
      </c>
      <c r="V2" t="s">
        <v>0</v>
      </c>
      <c r="W2">
        <v>81130</v>
      </c>
      <c r="X2">
        <v>2672196</v>
      </c>
      <c r="Y2">
        <f>W2/X2</f>
        <v>3.036079688765345E-2</v>
      </c>
      <c r="Z2">
        <f>AVERAGE(Y2,Y7,Y12)</f>
        <v>3.2327925714722532E-2</v>
      </c>
      <c r="AA2">
        <f>Z2/Z$2</f>
        <v>1</v>
      </c>
    </row>
    <row r="3" spans="1:27" x14ac:dyDescent="0.2">
      <c r="A3" t="s">
        <v>4</v>
      </c>
      <c r="B3">
        <v>33862</v>
      </c>
      <c r="C3">
        <v>1595886</v>
      </c>
      <c r="D3">
        <f t="shared" ref="D3:D31" si="0">B3/C3</f>
        <v>2.1218307573347972E-2</v>
      </c>
      <c r="E3">
        <f t="shared" ref="E3:E6" si="1">AVERAGE(D3,D8,D13)</f>
        <v>2.1574867592910062E-2</v>
      </c>
      <c r="F3">
        <f t="shared" ref="F3:F6" si="2">E3/E$2</f>
        <v>0.54874455220295182</v>
      </c>
      <c r="H3" t="s">
        <v>4</v>
      </c>
      <c r="I3">
        <v>34981</v>
      </c>
      <c r="J3">
        <v>1337118</v>
      </c>
      <c r="K3">
        <f t="shared" ref="K3:K31" si="3">I3/J3</f>
        <v>2.6161490608906619E-2</v>
      </c>
      <c r="L3">
        <f t="shared" ref="L3:L6" si="4">AVERAGE(K3,K8,K13)</f>
        <v>2.6086014843531253E-2</v>
      </c>
      <c r="M3">
        <f t="shared" ref="M3:M6" si="5">L3/L$2</f>
        <v>0.53169105549509399</v>
      </c>
      <c r="O3" t="s">
        <v>4</v>
      </c>
      <c r="P3">
        <v>35105</v>
      </c>
      <c r="Q3">
        <v>1967466</v>
      </c>
      <c r="R3">
        <f t="shared" ref="R3:R31" si="6">P3/Q3</f>
        <v>1.7842747981413654E-2</v>
      </c>
      <c r="S3">
        <f t="shared" ref="S3:S6" si="7">AVERAGE(R3,R8,R13)</f>
        <v>1.6943233317181811E-2</v>
      </c>
      <c r="T3">
        <f t="shared" ref="T3:T6" si="8">S3/S$2</f>
        <v>0.64640525229587187</v>
      </c>
      <c r="V3" t="s">
        <v>4</v>
      </c>
      <c r="W3">
        <v>458749</v>
      </c>
      <c r="X3">
        <v>3087259</v>
      </c>
      <c r="Y3">
        <f t="shared" ref="Y3:Y31" si="9">W3/X3</f>
        <v>0.1485942708402502</v>
      </c>
      <c r="Z3">
        <f t="shared" ref="Z3:Z6" si="10">AVERAGE(Y3,Y8,Y13)</f>
        <v>0.14957444152033575</v>
      </c>
      <c r="AA3">
        <f t="shared" ref="AA3:AA6" si="11">Z3/Z$2</f>
        <v>4.6267874666705797</v>
      </c>
    </row>
    <row r="4" spans="1:27" x14ac:dyDescent="0.2">
      <c r="A4" t="s">
        <v>2</v>
      </c>
      <c r="B4">
        <v>413392</v>
      </c>
      <c r="C4">
        <v>1861540</v>
      </c>
      <c r="D4">
        <f t="shared" si="0"/>
        <v>0.22206989911578587</v>
      </c>
      <c r="E4">
        <f t="shared" si="1"/>
        <v>0.22097592391368837</v>
      </c>
      <c r="F4">
        <f t="shared" si="2"/>
        <v>5.6203976174342198</v>
      </c>
      <c r="H4" t="s">
        <v>2</v>
      </c>
      <c r="I4">
        <v>397426</v>
      </c>
      <c r="J4">
        <v>1343602</v>
      </c>
      <c r="K4">
        <f t="shared" si="3"/>
        <v>0.29579146205498352</v>
      </c>
      <c r="L4">
        <f t="shared" si="4"/>
        <v>0.32093752232027967</v>
      </c>
      <c r="M4">
        <f t="shared" si="5"/>
        <v>6.5414211796618895</v>
      </c>
      <c r="O4" t="s">
        <v>2</v>
      </c>
      <c r="P4">
        <v>276646</v>
      </c>
      <c r="Q4">
        <v>2036181</v>
      </c>
      <c r="R4">
        <f t="shared" si="6"/>
        <v>0.13586513183258267</v>
      </c>
      <c r="S4">
        <f t="shared" si="7"/>
        <v>0.13685447970244802</v>
      </c>
      <c r="T4">
        <f t="shared" si="8"/>
        <v>5.221167224922298</v>
      </c>
      <c r="V4" t="s">
        <v>2</v>
      </c>
      <c r="W4">
        <v>59870</v>
      </c>
      <c r="X4">
        <v>3201564</v>
      </c>
      <c r="Y4">
        <f t="shared" si="9"/>
        <v>1.8700235260016667E-2</v>
      </c>
      <c r="Z4">
        <f t="shared" si="10"/>
        <v>1.9356924167256869E-2</v>
      </c>
      <c r="AA4">
        <f t="shared" si="11"/>
        <v>0.59876789924821838</v>
      </c>
    </row>
    <row r="5" spans="1:27" x14ac:dyDescent="0.2">
      <c r="A5" t="s">
        <v>6</v>
      </c>
      <c r="B5">
        <v>46072</v>
      </c>
      <c r="C5">
        <v>1499342</v>
      </c>
      <c r="D5">
        <f t="shared" si="0"/>
        <v>3.0728146080080461E-2</v>
      </c>
      <c r="E5">
        <f t="shared" si="1"/>
        <v>3.1853593775733886E-2</v>
      </c>
      <c r="F5">
        <f t="shared" si="2"/>
        <v>0.81017813793044724</v>
      </c>
      <c r="H5" t="s">
        <v>6</v>
      </c>
      <c r="I5">
        <v>45303</v>
      </c>
      <c r="J5">
        <v>1339148</v>
      </c>
      <c r="K5">
        <f t="shared" si="3"/>
        <v>3.3829718597197619E-2</v>
      </c>
      <c r="L5">
        <f t="shared" si="4"/>
        <v>3.8427661678859158E-2</v>
      </c>
      <c r="M5">
        <f t="shared" si="5"/>
        <v>0.78324129311409907</v>
      </c>
      <c r="O5" t="s">
        <v>6</v>
      </c>
      <c r="P5">
        <v>39896</v>
      </c>
      <c r="Q5">
        <v>1778323</v>
      </c>
      <c r="R5">
        <f t="shared" si="6"/>
        <v>2.2434619582606761E-2</v>
      </c>
      <c r="S5">
        <f t="shared" si="7"/>
        <v>2.2552214621184022E-2</v>
      </c>
      <c r="T5">
        <f t="shared" si="8"/>
        <v>0.86039480830698156</v>
      </c>
      <c r="V5" t="s">
        <v>6</v>
      </c>
      <c r="W5">
        <v>75848</v>
      </c>
      <c r="X5">
        <v>2811885</v>
      </c>
      <c r="Y5">
        <f t="shared" si="9"/>
        <v>2.6974076109086965E-2</v>
      </c>
      <c r="Z5">
        <f t="shared" si="10"/>
        <v>2.7472807876733108E-2</v>
      </c>
      <c r="AA5">
        <f t="shared" si="11"/>
        <v>0.84981659878727256</v>
      </c>
    </row>
    <row r="6" spans="1:27" x14ac:dyDescent="0.2">
      <c r="A6" t="s">
        <v>7</v>
      </c>
      <c r="B6">
        <v>267151</v>
      </c>
      <c r="C6">
        <v>1523588</v>
      </c>
      <c r="D6">
        <f t="shared" si="0"/>
        <v>0.17534333428722201</v>
      </c>
      <c r="E6">
        <f t="shared" si="1"/>
        <v>0.17013693787068088</v>
      </c>
      <c r="F6">
        <f t="shared" si="2"/>
        <v>4.3273367673277754</v>
      </c>
      <c r="H6" t="s">
        <v>7</v>
      </c>
      <c r="I6">
        <v>264342</v>
      </c>
      <c r="J6">
        <v>1313332</v>
      </c>
      <c r="K6">
        <f t="shared" si="3"/>
        <v>0.20127583885871966</v>
      </c>
      <c r="L6">
        <f t="shared" si="4"/>
        <v>0.20018047233240174</v>
      </c>
      <c r="M6">
        <f t="shared" si="5"/>
        <v>4.0801236701862269</v>
      </c>
      <c r="O6" t="s">
        <v>7</v>
      </c>
      <c r="P6">
        <v>154713</v>
      </c>
      <c r="Q6">
        <v>1890876</v>
      </c>
      <c r="R6">
        <f t="shared" si="6"/>
        <v>8.1820806864120119E-2</v>
      </c>
      <c r="S6">
        <f t="shared" si="7"/>
        <v>9.6340181751839046E-2</v>
      </c>
      <c r="T6">
        <f t="shared" si="8"/>
        <v>3.6754967794946185</v>
      </c>
      <c r="V6" t="s">
        <v>7</v>
      </c>
      <c r="W6">
        <v>264165</v>
      </c>
      <c r="X6">
        <v>2784370</v>
      </c>
      <c r="Y6">
        <f t="shared" si="9"/>
        <v>9.487424444308766E-2</v>
      </c>
      <c r="Z6">
        <f t="shared" si="10"/>
        <v>9.5124075119561058E-2</v>
      </c>
      <c r="AA6">
        <f t="shared" si="11"/>
        <v>2.9424738215183535</v>
      </c>
    </row>
    <row r="7" spans="1:27" x14ac:dyDescent="0.2">
      <c r="A7" t="s">
        <v>0</v>
      </c>
      <c r="B7">
        <v>49845</v>
      </c>
      <c r="C7">
        <v>1471410</v>
      </c>
      <c r="D7">
        <f t="shared" si="0"/>
        <v>3.3875670275450076E-2</v>
      </c>
      <c r="H7" t="s">
        <v>0</v>
      </c>
      <c r="I7">
        <v>61317</v>
      </c>
      <c r="J7">
        <v>1220372</v>
      </c>
      <c r="K7">
        <f t="shared" si="3"/>
        <v>5.0244515606716639E-2</v>
      </c>
      <c r="O7" t="s">
        <v>0</v>
      </c>
      <c r="P7">
        <v>46585</v>
      </c>
      <c r="Q7">
        <v>1637294</v>
      </c>
      <c r="R7">
        <f t="shared" si="6"/>
        <v>2.8452434321508537E-2</v>
      </c>
      <c r="V7" t="s">
        <v>0</v>
      </c>
      <c r="W7">
        <v>83565</v>
      </c>
      <c r="X7">
        <v>2462564</v>
      </c>
      <c r="Y7">
        <f t="shared" si="9"/>
        <v>3.3934143437490356E-2</v>
      </c>
    </row>
    <row r="8" spans="1:27" x14ac:dyDescent="0.2">
      <c r="A8" t="s">
        <v>4</v>
      </c>
      <c r="B8">
        <v>36998</v>
      </c>
      <c r="C8">
        <v>1643862</v>
      </c>
      <c r="D8">
        <f t="shared" si="0"/>
        <v>2.2506755433241963E-2</v>
      </c>
      <c r="H8" t="s">
        <v>4</v>
      </c>
      <c r="I8">
        <v>35322</v>
      </c>
      <c r="J8">
        <v>1355725</v>
      </c>
      <c r="K8">
        <f t="shared" si="3"/>
        <v>2.6053956370207822E-2</v>
      </c>
      <c r="O8" t="s">
        <v>4</v>
      </c>
      <c r="P8">
        <v>31656</v>
      </c>
      <c r="Q8">
        <v>1944443</v>
      </c>
      <c r="R8">
        <f t="shared" si="6"/>
        <v>1.6280240665321636E-2</v>
      </c>
      <c r="V8" t="s">
        <v>4</v>
      </c>
      <c r="W8">
        <v>485932</v>
      </c>
      <c r="X8">
        <v>3168939</v>
      </c>
      <c r="Y8">
        <f t="shared" si="9"/>
        <v>0.15334217540949827</v>
      </c>
    </row>
    <row r="9" spans="1:27" x14ac:dyDescent="0.2">
      <c r="A9" t="s">
        <v>2</v>
      </c>
      <c r="B9">
        <v>372733</v>
      </c>
      <c r="C9">
        <v>1751898</v>
      </c>
      <c r="D9">
        <f t="shared" si="0"/>
        <v>0.21275953280385046</v>
      </c>
      <c r="H9" t="s">
        <v>2</v>
      </c>
      <c r="I9">
        <v>436383</v>
      </c>
      <c r="J9">
        <v>1230259</v>
      </c>
      <c r="K9">
        <f t="shared" si="3"/>
        <v>0.35470823623318343</v>
      </c>
      <c r="O9" t="s">
        <v>2</v>
      </c>
      <c r="P9">
        <v>267659</v>
      </c>
      <c r="Q9">
        <v>2037762</v>
      </c>
      <c r="R9">
        <f t="shared" si="6"/>
        <v>0.13134949027413406</v>
      </c>
      <c r="V9" t="s">
        <v>2</v>
      </c>
      <c r="W9">
        <v>60792</v>
      </c>
      <c r="X9">
        <v>3149042</v>
      </c>
      <c r="Y9">
        <f t="shared" si="9"/>
        <v>1.930491876577067E-2</v>
      </c>
    </row>
    <row r="10" spans="1:27" x14ac:dyDescent="0.2">
      <c r="A10" t="s">
        <v>6</v>
      </c>
      <c r="B10">
        <v>50315</v>
      </c>
      <c r="C10">
        <v>1574698</v>
      </c>
      <c r="D10">
        <f t="shared" si="0"/>
        <v>3.1952158445619411E-2</v>
      </c>
      <c r="H10" t="s">
        <v>6</v>
      </c>
      <c r="I10">
        <v>51646</v>
      </c>
      <c r="J10">
        <v>1255594</v>
      </c>
      <c r="K10">
        <f t="shared" si="3"/>
        <v>4.1132722838752016E-2</v>
      </c>
      <c r="O10" t="s">
        <v>6</v>
      </c>
      <c r="P10">
        <v>42769</v>
      </c>
      <c r="Q10">
        <v>1875907</v>
      </c>
      <c r="R10">
        <f t="shared" si="6"/>
        <v>2.2799104646445693E-2</v>
      </c>
      <c r="V10" t="s">
        <v>6</v>
      </c>
      <c r="W10">
        <v>78518</v>
      </c>
      <c r="X10">
        <v>3109415</v>
      </c>
      <c r="Y10">
        <f t="shared" si="9"/>
        <v>2.525169525457361E-2</v>
      </c>
    </row>
    <row r="11" spans="1:27" x14ac:dyDescent="0.2">
      <c r="A11" t="s">
        <v>7</v>
      </c>
      <c r="B11">
        <v>265032</v>
      </c>
      <c r="C11">
        <v>1504406</v>
      </c>
      <c r="D11">
        <f t="shared" si="0"/>
        <v>0.17617052843447845</v>
      </c>
      <c r="H11" t="s">
        <v>7</v>
      </c>
      <c r="I11">
        <v>262370</v>
      </c>
      <c r="J11">
        <v>1263975</v>
      </c>
      <c r="K11">
        <f t="shared" si="3"/>
        <v>0.20757530805593466</v>
      </c>
      <c r="O11" t="s">
        <v>7</v>
      </c>
      <c r="P11">
        <v>198448</v>
      </c>
      <c r="Q11">
        <v>1840552</v>
      </c>
      <c r="R11">
        <f t="shared" si="6"/>
        <v>0.10781982796465409</v>
      </c>
      <c r="V11" t="s">
        <v>7</v>
      </c>
      <c r="W11">
        <v>256344</v>
      </c>
      <c r="X11">
        <v>2806741</v>
      </c>
      <c r="Y11">
        <f t="shared" si="9"/>
        <v>9.1331547869931709E-2</v>
      </c>
    </row>
    <row r="12" spans="1:27" x14ac:dyDescent="0.2">
      <c r="A12" t="s">
        <v>0</v>
      </c>
      <c r="B12">
        <v>57984</v>
      </c>
      <c r="C12">
        <v>1441266</v>
      </c>
      <c r="D12">
        <f t="shared" si="0"/>
        <v>4.023129665169372E-2</v>
      </c>
      <c r="H12" t="s">
        <v>0</v>
      </c>
      <c r="I12">
        <v>61537</v>
      </c>
      <c r="J12">
        <v>1210762</v>
      </c>
      <c r="K12">
        <f t="shared" si="3"/>
        <v>5.0825017633523352E-2</v>
      </c>
      <c r="O12" t="s">
        <v>0</v>
      </c>
      <c r="P12">
        <v>41233</v>
      </c>
      <c r="Q12">
        <v>1691849</v>
      </c>
      <c r="R12">
        <f t="shared" si="6"/>
        <v>2.4371560346106536E-2</v>
      </c>
      <c r="V12" t="s">
        <v>0</v>
      </c>
      <c r="W12">
        <v>82589</v>
      </c>
      <c r="X12">
        <v>2526520</v>
      </c>
      <c r="Y12">
        <f t="shared" si="9"/>
        <v>3.2688836819023792E-2</v>
      </c>
    </row>
    <row r="13" spans="1:27" x14ac:dyDescent="0.2">
      <c r="A13" t="s">
        <v>4</v>
      </c>
      <c r="B13">
        <v>33537</v>
      </c>
      <c r="C13">
        <v>1597035</v>
      </c>
      <c r="D13">
        <f t="shared" si="0"/>
        <v>2.0999539772140249E-2</v>
      </c>
      <c r="H13" t="s">
        <v>4</v>
      </c>
      <c r="I13">
        <v>33076</v>
      </c>
      <c r="J13">
        <v>1270073</v>
      </c>
      <c r="K13">
        <f t="shared" si="3"/>
        <v>2.6042597551479325E-2</v>
      </c>
      <c r="O13" t="s">
        <v>4</v>
      </c>
      <c r="P13">
        <v>32806</v>
      </c>
      <c r="Q13">
        <v>1963642</v>
      </c>
      <c r="R13">
        <f t="shared" si="6"/>
        <v>1.6706711304810145E-2</v>
      </c>
      <c r="V13" t="s">
        <v>4</v>
      </c>
      <c r="W13">
        <v>453880</v>
      </c>
      <c r="X13">
        <v>3092102</v>
      </c>
      <c r="Y13">
        <f t="shared" si="9"/>
        <v>0.14678687831125881</v>
      </c>
    </row>
    <row r="14" spans="1:27" x14ac:dyDescent="0.2">
      <c r="A14" t="s">
        <v>2</v>
      </c>
      <c r="B14">
        <v>381213</v>
      </c>
      <c r="C14">
        <v>1671266</v>
      </c>
      <c r="D14">
        <f t="shared" si="0"/>
        <v>0.2280983398214288</v>
      </c>
      <c r="H14" t="s">
        <v>2</v>
      </c>
      <c r="I14">
        <v>439977</v>
      </c>
      <c r="J14">
        <v>1408770</v>
      </c>
      <c r="K14">
        <f t="shared" si="3"/>
        <v>0.31231286867267188</v>
      </c>
      <c r="O14" t="s">
        <v>2</v>
      </c>
      <c r="P14">
        <v>293635</v>
      </c>
      <c r="Q14">
        <v>2048395</v>
      </c>
      <c r="R14">
        <f t="shared" si="6"/>
        <v>0.14334881700062732</v>
      </c>
      <c r="V14" t="s">
        <v>2</v>
      </c>
      <c r="W14">
        <v>62455</v>
      </c>
      <c r="X14">
        <v>3112538</v>
      </c>
      <c r="Y14">
        <f t="shared" si="9"/>
        <v>2.0065618475983264E-2</v>
      </c>
    </row>
    <row r="15" spans="1:27" x14ac:dyDescent="0.2">
      <c r="A15" t="s">
        <v>6</v>
      </c>
      <c r="B15">
        <v>48482</v>
      </c>
      <c r="C15">
        <v>1474492</v>
      </c>
      <c r="D15">
        <f t="shared" si="0"/>
        <v>3.2880476801501808E-2</v>
      </c>
      <c r="H15" t="s">
        <v>6</v>
      </c>
      <c r="I15">
        <v>49963</v>
      </c>
      <c r="J15">
        <v>1239145</v>
      </c>
      <c r="K15">
        <f t="shared" si="3"/>
        <v>4.0320543600627853E-2</v>
      </c>
      <c r="O15" t="s">
        <v>6</v>
      </c>
      <c r="P15">
        <v>39933</v>
      </c>
      <c r="Q15">
        <v>1780901</v>
      </c>
      <c r="R15">
        <f t="shared" si="6"/>
        <v>2.2422919634499616E-2</v>
      </c>
      <c r="V15" t="s">
        <v>6</v>
      </c>
      <c r="W15">
        <v>85601</v>
      </c>
      <c r="X15">
        <v>2835160</v>
      </c>
      <c r="Y15">
        <f t="shared" si="9"/>
        <v>3.019265226653875E-2</v>
      </c>
    </row>
    <row r="16" spans="1:27" x14ac:dyDescent="0.2">
      <c r="A16" t="s">
        <v>7</v>
      </c>
      <c r="B16">
        <v>243126</v>
      </c>
      <c r="C16">
        <v>1530086</v>
      </c>
      <c r="D16">
        <f t="shared" si="0"/>
        <v>0.15889695089034211</v>
      </c>
      <c r="H16" t="s">
        <v>7</v>
      </c>
      <c r="I16">
        <v>240661</v>
      </c>
      <c r="J16">
        <v>1255468</v>
      </c>
      <c r="K16">
        <f t="shared" si="3"/>
        <v>0.19169027008255088</v>
      </c>
      <c r="O16" t="s">
        <v>7</v>
      </c>
      <c r="P16">
        <v>185461</v>
      </c>
      <c r="Q16">
        <v>1866182</v>
      </c>
      <c r="R16">
        <f t="shared" si="6"/>
        <v>9.9379910426742948E-2</v>
      </c>
      <c r="V16" t="s">
        <v>7</v>
      </c>
      <c r="W16">
        <v>274848</v>
      </c>
      <c r="X16">
        <v>2771583</v>
      </c>
      <c r="Y16">
        <f t="shared" si="9"/>
        <v>9.916643304566379E-2</v>
      </c>
    </row>
    <row r="17" spans="1:27" x14ac:dyDescent="0.2">
      <c r="A17" t="s">
        <v>21</v>
      </c>
      <c r="B17">
        <v>420483</v>
      </c>
      <c r="C17">
        <v>1489168</v>
      </c>
      <c r="D17">
        <f t="shared" si="0"/>
        <v>0.28236102306791444</v>
      </c>
      <c r="E17">
        <f>AVERAGE(D17,D22,D27)</f>
        <v>0.27554608445868528</v>
      </c>
      <c r="F17">
        <f>E17/E$2</f>
        <v>7.0083587802525766</v>
      </c>
      <c r="H17" t="s">
        <v>21</v>
      </c>
      <c r="I17">
        <v>463809</v>
      </c>
      <c r="J17">
        <v>1287198</v>
      </c>
      <c r="K17">
        <f t="shared" si="3"/>
        <v>0.36032451883859362</v>
      </c>
      <c r="L17">
        <f>AVERAGE(K17,K22,K27)</f>
        <v>0.39163716464168807</v>
      </c>
      <c r="M17">
        <f>L17/L$2</f>
        <v>7.9824372825227226</v>
      </c>
      <c r="O17" t="s">
        <v>21</v>
      </c>
      <c r="P17">
        <v>329902</v>
      </c>
      <c r="Q17">
        <v>1668917</v>
      </c>
      <c r="R17">
        <f t="shared" si="6"/>
        <v>0.19767430015992407</v>
      </c>
      <c r="S17">
        <f>AVERAGE(R17,R22,R27)</f>
        <v>0.21626836454307705</v>
      </c>
      <c r="T17">
        <f>S17/S$2</f>
        <v>8.2509048969016927</v>
      </c>
      <c r="V17" t="s">
        <v>21</v>
      </c>
      <c r="W17">
        <v>766405</v>
      </c>
      <c r="X17">
        <v>2735045</v>
      </c>
      <c r="Y17">
        <f t="shared" si="9"/>
        <v>0.28021659607063137</v>
      </c>
      <c r="Z17">
        <f>AVERAGE(Y17,Y22,Y27)</f>
        <v>0.27604326489595926</v>
      </c>
      <c r="AA17">
        <f>Z17/Z$2</f>
        <v>8.5388486515311985</v>
      </c>
    </row>
    <row r="18" spans="1:27" x14ac:dyDescent="0.2">
      <c r="A18" t="s">
        <v>22</v>
      </c>
      <c r="B18">
        <v>1866016</v>
      </c>
      <c r="C18">
        <v>1613662</v>
      </c>
      <c r="D18">
        <f t="shared" si="0"/>
        <v>1.1563859098125877</v>
      </c>
      <c r="E18">
        <f t="shared" ref="E18:E21" si="12">AVERAGE(D18,D23,D28)</f>
        <v>1.1947494061095518</v>
      </c>
      <c r="F18">
        <f t="shared" ref="F18:F21" si="13">E18/E$2</f>
        <v>30.387775268005637</v>
      </c>
      <c r="H18" t="s">
        <v>22</v>
      </c>
      <c r="I18">
        <v>1858501</v>
      </c>
      <c r="J18">
        <v>1295462</v>
      </c>
      <c r="K18">
        <f t="shared" si="3"/>
        <v>1.4346240954964329</v>
      </c>
      <c r="L18">
        <f t="shared" ref="L18:L21" si="14">AVERAGE(K18,K23,K28)</f>
        <v>1.4068349069385404</v>
      </c>
      <c r="M18">
        <f t="shared" ref="M18:M21" si="15">L18/L$2</f>
        <v>28.674427315331474</v>
      </c>
      <c r="O18" t="s">
        <v>22</v>
      </c>
      <c r="P18">
        <v>1491984</v>
      </c>
      <c r="Q18">
        <v>2007442</v>
      </c>
      <c r="R18">
        <f t="shared" si="6"/>
        <v>0.74322645436331414</v>
      </c>
      <c r="S18">
        <f t="shared" ref="S18:S21" si="16">AVERAGE(R18,R23,R28)</f>
        <v>0.77617317474183023</v>
      </c>
      <c r="T18">
        <f t="shared" ref="T18:T21" si="17">S18/S$2</f>
        <v>29.611964106962596</v>
      </c>
      <c r="V18" t="s">
        <v>22</v>
      </c>
      <c r="W18">
        <v>2134410</v>
      </c>
      <c r="X18">
        <v>3081648</v>
      </c>
      <c r="Y18">
        <f t="shared" si="9"/>
        <v>0.69261966324512081</v>
      </c>
      <c r="Z18">
        <f t="shared" ref="Z18:Z21" si="18">AVERAGE(Y18,Y23,Y28)</f>
        <v>0.72962402715889951</v>
      </c>
      <c r="AA18">
        <f t="shared" ref="AA18:AA21" si="19">Z18/Z$2</f>
        <v>22.569466213126685</v>
      </c>
    </row>
    <row r="19" spans="1:27" x14ac:dyDescent="0.2">
      <c r="A19" t="s">
        <v>23</v>
      </c>
      <c r="B19">
        <v>39294</v>
      </c>
      <c r="C19">
        <v>1696261</v>
      </c>
      <c r="D19">
        <f t="shared" si="0"/>
        <v>2.3165067168319026E-2</v>
      </c>
      <c r="E19">
        <f t="shared" si="12"/>
        <v>2.487087018908685E-2</v>
      </c>
      <c r="F19">
        <f t="shared" si="13"/>
        <v>0.63257651366968926</v>
      </c>
      <c r="H19" t="s">
        <v>23</v>
      </c>
      <c r="I19">
        <v>35133</v>
      </c>
      <c r="J19">
        <v>1388141</v>
      </c>
      <c r="K19">
        <f t="shared" si="3"/>
        <v>2.5309388599573098E-2</v>
      </c>
      <c r="L19">
        <f t="shared" si="14"/>
        <v>2.7492831674460122E-2</v>
      </c>
      <c r="M19">
        <f t="shared" si="15"/>
        <v>0.56036511438110737</v>
      </c>
      <c r="O19" t="s">
        <v>23</v>
      </c>
      <c r="P19">
        <v>37475</v>
      </c>
      <c r="Q19">
        <v>2012928</v>
      </c>
      <c r="R19">
        <f t="shared" si="6"/>
        <v>1.8617158686252067E-2</v>
      </c>
      <c r="S19">
        <f t="shared" si="16"/>
        <v>1.8487205890874461E-2</v>
      </c>
      <c r="T19">
        <f t="shared" si="17"/>
        <v>0.70530971063344416</v>
      </c>
      <c r="V19" t="s">
        <v>23</v>
      </c>
      <c r="W19">
        <v>68057</v>
      </c>
      <c r="X19">
        <v>3114768</v>
      </c>
      <c r="Y19">
        <f t="shared" si="9"/>
        <v>2.1849781428343942E-2</v>
      </c>
      <c r="Z19">
        <f t="shared" si="18"/>
        <v>2.0900208024577427E-2</v>
      </c>
      <c r="AA19">
        <f t="shared" si="19"/>
        <v>0.64650631188066665</v>
      </c>
    </row>
    <row r="20" spans="1:27" x14ac:dyDescent="0.2">
      <c r="A20" t="s">
        <v>24</v>
      </c>
      <c r="B20">
        <v>309055</v>
      </c>
      <c r="C20">
        <v>1629278</v>
      </c>
      <c r="D20">
        <f t="shared" si="0"/>
        <v>0.18968831592889612</v>
      </c>
      <c r="E20">
        <f t="shared" si="12"/>
        <v>0.19072345618594663</v>
      </c>
      <c r="F20">
        <f t="shared" si="13"/>
        <v>4.8509432147685336</v>
      </c>
      <c r="H20" t="s">
        <v>24</v>
      </c>
      <c r="I20">
        <v>231444</v>
      </c>
      <c r="J20">
        <v>1204853</v>
      </c>
      <c r="K20">
        <f t="shared" si="3"/>
        <v>0.19209314331291868</v>
      </c>
      <c r="L20">
        <f t="shared" si="14"/>
        <v>0.20389567280371046</v>
      </c>
      <c r="M20">
        <f t="shared" si="15"/>
        <v>4.1558477266131844</v>
      </c>
      <c r="O20" t="s">
        <v>24</v>
      </c>
      <c r="P20">
        <v>237121</v>
      </c>
      <c r="Q20">
        <v>1986970</v>
      </c>
      <c r="R20">
        <f t="shared" si="6"/>
        <v>0.11933798698520863</v>
      </c>
      <c r="S20">
        <f t="shared" si="16"/>
        <v>0.12131578289507373</v>
      </c>
      <c r="T20">
        <f t="shared" si="17"/>
        <v>4.6283467731178538</v>
      </c>
      <c r="V20" t="s">
        <v>24</v>
      </c>
      <c r="W20">
        <v>409391</v>
      </c>
      <c r="X20">
        <v>2922215</v>
      </c>
      <c r="Y20">
        <f t="shared" si="9"/>
        <v>0.14009612571285823</v>
      </c>
      <c r="Z20">
        <f t="shared" si="18"/>
        <v>0.14902657542532882</v>
      </c>
      <c r="AA20">
        <f t="shared" si="19"/>
        <v>4.6098403201124745</v>
      </c>
    </row>
    <row r="21" spans="1:27" x14ac:dyDescent="0.2">
      <c r="A21" t="s">
        <v>25</v>
      </c>
      <c r="B21">
        <v>1083665</v>
      </c>
      <c r="C21">
        <v>1441312</v>
      </c>
      <c r="D21">
        <f t="shared" si="0"/>
        <v>0.75186011078794879</v>
      </c>
      <c r="E21">
        <f t="shared" si="12"/>
        <v>0.74189599221421998</v>
      </c>
      <c r="F21">
        <f t="shared" si="13"/>
        <v>18.869704867275377</v>
      </c>
      <c r="H21" t="s">
        <v>25</v>
      </c>
      <c r="I21">
        <v>865184</v>
      </c>
      <c r="J21">
        <v>1064775</v>
      </c>
      <c r="K21">
        <f t="shared" si="3"/>
        <v>0.81255100842901085</v>
      </c>
      <c r="L21">
        <f t="shared" si="14"/>
        <v>0.85545793530178704</v>
      </c>
      <c r="M21">
        <f t="shared" si="15"/>
        <v>17.436137151668106</v>
      </c>
      <c r="O21" t="s">
        <v>25</v>
      </c>
      <c r="P21">
        <v>819732</v>
      </c>
      <c r="Q21">
        <v>1736160</v>
      </c>
      <c r="R21">
        <f t="shared" si="6"/>
        <v>0.47215233619021291</v>
      </c>
      <c r="S21">
        <f t="shared" si="16"/>
        <v>0.48021285970254124</v>
      </c>
      <c r="T21">
        <f t="shared" si="17"/>
        <v>18.320712990298034</v>
      </c>
      <c r="V21" t="s">
        <v>25</v>
      </c>
      <c r="W21">
        <v>1144586</v>
      </c>
      <c r="X21">
        <v>2697884</v>
      </c>
      <c r="Y21">
        <f t="shared" si="9"/>
        <v>0.4242532295680615</v>
      </c>
      <c r="Z21">
        <f t="shared" si="18"/>
        <v>0.44774644806278613</v>
      </c>
      <c r="AA21">
        <f t="shared" si="19"/>
        <v>13.850144671016642</v>
      </c>
    </row>
    <row r="22" spans="1:27" x14ac:dyDescent="0.2">
      <c r="A22" t="s">
        <v>21</v>
      </c>
      <c r="B22">
        <v>429228</v>
      </c>
      <c r="C22">
        <v>1706877</v>
      </c>
      <c r="D22">
        <f t="shared" si="0"/>
        <v>0.25146978956304411</v>
      </c>
      <c r="H22" t="s">
        <v>21</v>
      </c>
      <c r="I22">
        <v>491467</v>
      </c>
      <c r="J22">
        <v>1263617</v>
      </c>
      <c r="K22">
        <f t="shared" si="3"/>
        <v>0.38893667938940357</v>
      </c>
      <c r="O22" t="s">
        <v>21</v>
      </c>
      <c r="P22">
        <v>355019</v>
      </c>
      <c r="Q22">
        <v>1590469</v>
      </c>
      <c r="R22">
        <f t="shared" si="6"/>
        <v>0.22321654807481314</v>
      </c>
      <c r="V22" t="s">
        <v>21</v>
      </c>
      <c r="W22">
        <v>754208</v>
      </c>
      <c r="X22">
        <v>2552015</v>
      </c>
      <c r="Y22">
        <f t="shared" si="9"/>
        <v>0.29553431308201561</v>
      </c>
    </row>
    <row r="23" spans="1:27" x14ac:dyDescent="0.2">
      <c r="A23" t="s">
        <v>22</v>
      </c>
      <c r="B23">
        <v>1908787</v>
      </c>
      <c r="C23">
        <v>1518998</v>
      </c>
      <c r="D23">
        <f t="shared" si="0"/>
        <v>1.2566092911248072</v>
      </c>
      <c r="H23" t="s">
        <v>22</v>
      </c>
      <c r="I23">
        <v>1818451</v>
      </c>
      <c r="J23">
        <v>1292636</v>
      </c>
      <c r="K23">
        <f t="shared" si="3"/>
        <v>1.4067773139538122</v>
      </c>
      <c r="O23" t="s">
        <v>22</v>
      </c>
      <c r="P23">
        <v>1428211</v>
      </c>
      <c r="Q23">
        <v>1813527</v>
      </c>
      <c r="R23">
        <f t="shared" si="6"/>
        <v>0.78753225069160815</v>
      </c>
      <c r="V23" t="s">
        <v>22</v>
      </c>
      <c r="W23">
        <v>2088130</v>
      </c>
      <c r="X23">
        <v>2940940</v>
      </c>
      <c r="Y23">
        <f t="shared" si="9"/>
        <v>0.71002128571137124</v>
      </c>
    </row>
    <row r="24" spans="1:27" x14ac:dyDescent="0.2">
      <c r="A24" t="s">
        <v>23</v>
      </c>
      <c r="B24">
        <v>46126</v>
      </c>
      <c r="C24">
        <v>1685449</v>
      </c>
      <c r="D24">
        <f t="shared" si="0"/>
        <v>2.7367188209195294E-2</v>
      </c>
      <c r="H24" t="s">
        <v>23</v>
      </c>
      <c r="I24">
        <v>37692</v>
      </c>
      <c r="J24">
        <v>1343294</v>
      </c>
      <c r="K24">
        <f t="shared" si="3"/>
        <v>2.8059382383901068E-2</v>
      </c>
      <c r="O24" t="s">
        <v>23</v>
      </c>
      <c r="P24">
        <v>34736</v>
      </c>
      <c r="Q24">
        <v>1918370</v>
      </c>
      <c r="R24">
        <f t="shared" si="6"/>
        <v>1.8107038788137846E-2</v>
      </c>
      <c r="V24" t="s">
        <v>23</v>
      </c>
      <c r="W24">
        <v>63109</v>
      </c>
      <c r="X24">
        <v>3288759</v>
      </c>
      <c r="Y24">
        <f t="shared" si="9"/>
        <v>1.9189305145193066E-2</v>
      </c>
    </row>
    <row r="25" spans="1:27" x14ac:dyDescent="0.2">
      <c r="A25" t="s">
        <v>24</v>
      </c>
      <c r="B25">
        <v>312579</v>
      </c>
      <c r="C25">
        <v>1623832</v>
      </c>
      <c r="D25">
        <f t="shared" si="0"/>
        <v>0.19249466693598846</v>
      </c>
      <c r="H25" t="s">
        <v>24</v>
      </c>
      <c r="I25">
        <v>237089</v>
      </c>
      <c r="J25">
        <v>1180813</v>
      </c>
      <c r="K25">
        <f t="shared" si="3"/>
        <v>0.20078454420810068</v>
      </c>
      <c r="O25" t="s">
        <v>24</v>
      </c>
      <c r="P25">
        <v>227819</v>
      </c>
      <c r="Q25">
        <v>1949844</v>
      </c>
      <c r="R25">
        <f t="shared" si="6"/>
        <v>0.1168396035785427</v>
      </c>
      <c r="V25" t="s">
        <v>24</v>
      </c>
      <c r="W25">
        <v>402637</v>
      </c>
      <c r="X25">
        <v>2725442</v>
      </c>
      <c r="Y25">
        <f t="shared" si="9"/>
        <v>0.14773273472706444</v>
      </c>
    </row>
    <row r="26" spans="1:27" x14ac:dyDescent="0.2">
      <c r="A26" t="s">
        <v>25</v>
      </c>
      <c r="B26">
        <v>1064666</v>
      </c>
      <c r="C26">
        <v>1418780</v>
      </c>
      <c r="D26">
        <f t="shared" si="0"/>
        <v>0.75040950675932838</v>
      </c>
      <c r="H26" t="s">
        <v>25</v>
      </c>
      <c r="I26">
        <v>924667</v>
      </c>
      <c r="J26">
        <v>1068928</v>
      </c>
      <c r="K26">
        <f t="shared" si="3"/>
        <v>0.86504142467967904</v>
      </c>
      <c r="O26" t="s">
        <v>25</v>
      </c>
      <c r="P26">
        <v>837386</v>
      </c>
      <c r="Q26">
        <v>1750945</v>
      </c>
      <c r="R26">
        <f t="shared" si="6"/>
        <v>0.47824803177712605</v>
      </c>
      <c r="V26" t="s">
        <v>25</v>
      </c>
      <c r="W26">
        <v>1220610</v>
      </c>
      <c r="X26">
        <v>2593895</v>
      </c>
      <c r="Y26">
        <f t="shared" si="9"/>
        <v>0.47057031992428378</v>
      </c>
    </row>
    <row r="27" spans="1:27" x14ac:dyDescent="0.2">
      <c r="A27" t="s">
        <v>21</v>
      </c>
      <c r="B27">
        <v>412219</v>
      </c>
      <c r="C27">
        <v>1407816</v>
      </c>
      <c r="D27">
        <f t="shared" si="0"/>
        <v>0.29280744074509735</v>
      </c>
      <c r="H27" t="s">
        <v>21</v>
      </c>
      <c r="I27">
        <v>474237</v>
      </c>
      <c r="J27">
        <v>1114147</v>
      </c>
      <c r="K27">
        <f t="shared" si="3"/>
        <v>0.42565029569706692</v>
      </c>
      <c r="O27" t="s">
        <v>21</v>
      </c>
      <c r="P27">
        <v>309766</v>
      </c>
      <c r="Q27">
        <v>1359134</v>
      </c>
      <c r="R27">
        <f t="shared" si="6"/>
        <v>0.22791424539449384</v>
      </c>
      <c r="V27" t="s">
        <v>21</v>
      </c>
      <c r="W27">
        <v>758234</v>
      </c>
      <c r="X27">
        <v>3004348</v>
      </c>
      <c r="Y27">
        <f t="shared" si="9"/>
        <v>0.25237888553523091</v>
      </c>
    </row>
    <row r="28" spans="1:27" x14ac:dyDescent="0.2">
      <c r="A28" t="s">
        <v>22</v>
      </c>
      <c r="B28">
        <v>1859322</v>
      </c>
      <c r="C28">
        <v>1587464</v>
      </c>
      <c r="D28">
        <f t="shared" si="0"/>
        <v>1.1712530173912605</v>
      </c>
      <c r="H28" t="s">
        <v>22</v>
      </c>
      <c r="I28">
        <v>1824955</v>
      </c>
      <c r="J28">
        <v>1323291</v>
      </c>
      <c r="K28">
        <f t="shared" si="3"/>
        <v>1.3791033113653761</v>
      </c>
      <c r="O28" t="s">
        <v>22</v>
      </c>
      <c r="P28">
        <v>1484948</v>
      </c>
      <c r="Q28">
        <v>1861395</v>
      </c>
      <c r="R28">
        <f t="shared" si="6"/>
        <v>0.79776081917056829</v>
      </c>
      <c r="V28" t="s">
        <v>22</v>
      </c>
      <c r="W28">
        <v>2293220</v>
      </c>
      <c r="X28">
        <v>2916725</v>
      </c>
      <c r="Y28">
        <f t="shared" si="9"/>
        <v>0.78623113252020671</v>
      </c>
    </row>
    <row r="29" spans="1:27" x14ac:dyDescent="0.2">
      <c r="A29" t="s">
        <v>23</v>
      </c>
      <c r="B29">
        <v>40070</v>
      </c>
      <c r="C29">
        <v>1664012</v>
      </c>
      <c r="D29">
        <f t="shared" si="0"/>
        <v>2.4080355189746227E-2</v>
      </c>
      <c r="H29" t="s">
        <v>23</v>
      </c>
      <c r="I29">
        <v>38769</v>
      </c>
      <c r="J29">
        <v>1331823</v>
      </c>
      <c r="K29">
        <f t="shared" si="3"/>
        <v>2.9109724039906203E-2</v>
      </c>
      <c r="O29" t="s">
        <v>23</v>
      </c>
      <c r="P29">
        <v>35217</v>
      </c>
      <c r="Q29">
        <v>1879501</v>
      </c>
      <c r="R29">
        <f t="shared" si="6"/>
        <v>1.8737420198233469E-2</v>
      </c>
      <c r="V29" t="s">
        <v>23</v>
      </c>
      <c r="W29">
        <v>69331</v>
      </c>
      <c r="X29">
        <v>3200650</v>
      </c>
      <c r="Y29">
        <f t="shared" si="9"/>
        <v>2.1661537500195272E-2</v>
      </c>
    </row>
    <row r="30" spans="1:27" x14ac:dyDescent="0.2">
      <c r="A30" t="s">
        <v>24</v>
      </c>
      <c r="B30">
        <v>293544</v>
      </c>
      <c r="C30">
        <v>1545071</v>
      </c>
      <c r="D30">
        <f t="shared" si="0"/>
        <v>0.1899873856929552</v>
      </c>
      <c r="H30" t="s">
        <v>24</v>
      </c>
      <c r="I30">
        <v>310825</v>
      </c>
      <c r="J30">
        <v>1420529</v>
      </c>
      <c r="K30">
        <f t="shared" si="3"/>
        <v>0.21880933089011206</v>
      </c>
      <c r="O30" t="s">
        <v>24</v>
      </c>
      <c r="P30">
        <v>234290</v>
      </c>
      <c r="Q30">
        <v>1833689</v>
      </c>
      <c r="R30">
        <f t="shared" si="6"/>
        <v>0.1277697581214699</v>
      </c>
      <c r="V30" t="s">
        <v>24</v>
      </c>
      <c r="W30">
        <v>460278</v>
      </c>
      <c r="X30">
        <v>2890270</v>
      </c>
      <c r="Y30">
        <f t="shared" si="9"/>
        <v>0.15925086583606377</v>
      </c>
    </row>
    <row r="31" spans="1:27" x14ac:dyDescent="0.2">
      <c r="A31" t="s">
        <v>25</v>
      </c>
      <c r="B31">
        <v>997476</v>
      </c>
      <c r="C31">
        <v>1378837</v>
      </c>
      <c r="D31">
        <f t="shared" si="0"/>
        <v>0.72341835909538255</v>
      </c>
      <c r="H31" t="s">
        <v>25</v>
      </c>
      <c r="I31">
        <v>1101281</v>
      </c>
      <c r="J31">
        <v>1239091</v>
      </c>
      <c r="K31">
        <f t="shared" si="3"/>
        <v>0.88878137279667113</v>
      </c>
      <c r="O31" t="s">
        <v>25</v>
      </c>
      <c r="P31">
        <v>838902</v>
      </c>
      <c r="Q31">
        <v>1711213</v>
      </c>
      <c r="R31">
        <f t="shared" si="6"/>
        <v>0.49023821114028471</v>
      </c>
      <c r="V31" t="s">
        <v>25</v>
      </c>
      <c r="W31">
        <v>1193073</v>
      </c>
      <c r="X31">
        <v>2660640</v>
      </c>
      <c r="Y31">
        <f t="shared" si="9"/>
        <v>0.448415794696013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48CF-E017-9C4E-BF74-AF1C5B191F27}">
  <dimension ref="A1:N49"/>
  <sheetViews>
    <sheetView tabSelected="1" zoomScale="85" zoomScaleNormal="85" workbookViewId="0">
      <selection activeCell="N53" sqref="N53"/>
    </sheetView>
  </sheetViews>
  <sheetFormatPr baseColWidth="10" defaultColWidth="8.83203125" defaultRowHeight="15" x14ac:dyDescent="0.2"/>
  <cols>
    <col min="2" max="2" width="13.1640625" customWidth="1"/>
    <col min="10" max="10" width="12.5" bestFit="1" customWidth="1"/>
  </cols>
  <sheetData>
    <row r="1" spans="1:14" x14ac:dyDescent="0.2">
      <c r="A1" t="s">
        <v>27</v>
      </c>
    </row>
    <row r="2" spans="1:14" x14ac:dyDescent="0.2">
      <c r="C2" t="s">
        <v>8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L2" t="s">
        <v>28</v>
      </c>
      <c r="M2" t="s">
        <v>29</v>
      </c>
      <c r="N2" t="s">
        <v>30</v>
      </c>
    </row>
    <row r="3" spans="1:14" x14ac:dyDescent="0.2">
      <c r="B3" t="s">
        <v>0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L3">
        <f t="shared" ref="L3" si="0">AVERAGE(C3:J3)</f>
        <v>1</v>
      </c>
      <c r="M3">
        <f t="shared" ref="M3" si="1">STDEV(C3:J3)/SQRT(COUNT(C3:J3))</f>
        <v>0</v>
      </c>
    </row>
    <row r="4" spans="1:14" x14ac:dyDescent="0.2">
      <c r="B4" t="s">
        <v>1</v>
      </c>
      <c r="C4">
        <v>0.94423550625768593</v>
      </c>
      <c r="D4">
        <v>0.78007122518668781</v>
      </c>
      <c r="E4">
        <v>0.78585247284015769</v>
      </c>
      <c r="F4">
        <v>1.0343155655704208</v>
      </c>
      <c r="G4">
        <v>1.0685608897938794</v>
      </c>
      <c r="H4">
        <v>1.1869829833543901</v>
      </c>
      <c r="L4">
        <f>AVERAGE(C4:J4)</f>
        <v>0.96666977383387032</v>
      </c>
      <c r="M4">
        <f>STDEV(C4:J4)/SQRT(COUNT(C4:J4))</f>
        <v>6.6209987665013764E-2</v>
      </c>
      <c r="N4">
        <f>TTEST(C$3:J$3,C4:H4,2,2)</f>
        <v>0.5664440895774131</v>
      </c>
    </row>
    <row r="5" spans="1:14" x14ac:dyDescent="0.2">
      <c r="B5" t="s">
        <v>2</v>
      </c>
      <c r="C5">
        <v>3.75702486823837</v>
      </c>
      <c r="D5">
        <v>4.5962738038366933</v>
      </c>
      <c r="E5">
        <v>4.8768252729202919</v>
      </c>
      <c r="F5">
        <v>5.3912256102152218</v>
      </c>
      <c r="G5">
        <v>5.2261566970443711</v>
      </c>
      <c r="H5">
        <v>8.1154234194477795</v>
      </c>
      <c r="L5">
        <f t="shared" ref="L5:L9" si="2">AVERAGE(C5:J5)</f>
        <v>5.3271549452837883</v>
      </c>
      <c r="M5">
        <f t="shared" ref="M5:M9" si="3">STDEV(C5:J5)/SQRT(COUNT(C5:J5))</f>
        <v>0.60528338530657599</v>
      </c>
      <c r="N5">
        <f t="shared" ref="N5:N9" si="4">TTEST(C$3:J$3,C5:H5,2,2)</f>
        <v>2.3538167426326216E-6</v>
      </c>
    </row>
    <row r="6" spans="1:14" x14ac:dyDescent="0.2">
      <c r="B6" t="s">
        <v>3</v>
      </c>
      <c r="C6">
        <v>0.76843924488148407</v>
      </c>
      <c r="D6">
        <v>0.69678833640229443</v>
      </c>
      <c r="E6">
        <v>0.73678136778599468</v>
      </c>
      <c r="F6">
        <v>0.92541715722691709</v>
      </c>
      <c r="G6">
        <v>0.96706733464715733</v>
      </c>
      <c r="H6">
        <v>1.1511816310503549</v>
      </c>
      <c r="L6">
        <f t="shared" si="2"/>
        <v>0.87427917866570048</v>
      </c>
      <c r="M6">
        <f t="shared" si="3"/>
        <v>7.059519378020325E-2</v>
      </c>
      <c r="N6">
        <f t="shared" si="4"/>
        <v>5.9040314293510289E-2</v>
      </c>
    </row>
    <row r="7" spans="1:14" x14ac:dyDescent="0.2">
      <c r="B7" t="s">
        <v>4</v>
      </c>
      <c r="C7">
        <v>0.8081774401984787</v>
      </c>
      <c r="D7">
        <v>0.73636666344626733</v>
      </c>
      <c r="E7">
        <v>1.1606577038830068</v>
      </c>
      <c r="F7">
        <v>0.63226095080106282</v>
      </c>
      <c r="G7">
        <v>0.47735159784075193</v>
      </c>
      <c r="H7">
        <v>0.9705937020956803</v>
      </c>
      <c r="L7">
        <f t="shared" si="2"/>
        <v>0.79756800971087471</v>
      </c>
      <c r="M7">
        <f t="shared" si="3"/>
        <v>9.9246352610648375E-2</v>
      </c>
      <c r="N7">
        <f t="shared" si="4"/>
        <v>3.4219806616611621E-2</v>
      </c>
    </row>
    <row r="8" spans="1:14" x14ac:dyDescent="0.2">
      <c r="B8" t="s">
        <v>5</v>
      </c>
      <c r="C8">
        <v>0.77113688442918327</v>
      </c>
      <c r="D8">
        <v>0.8924351300945863</v>
      </c>
      <c r="E8">
        <v>0.92090371039193031</v>
      </c>
      <c r="F8">
        <v>0.82265155244468446</v>
      </c>
      <c r="G8">
        <v>0.86646758853713735</v>
      </c>
      <c r="H8">
        <v>1.0023600613409924</v>
      </c>
      <c r="L8">
        <f t="shared" si="2"/>
        <v>0.879325821206419</v>
      </c>
      <c r="M8">
        <f t="shared" si="3"/>
        <v>3.2721120611506845E-2</v>
      </c>
      <c r="N8">
        <f t="shared" si="4"/>
        <v>9.9805311385546503E-4</v>
      </c>
    </row>
    <row r="9" spans="1:14" x14ac:dyDescent="0.2">
      <c r="B9" t="s">
        <v>6</v>
      </c>
      <c r="C9">
        <v>1.0183230523650824</v>
      </c>
      <c r="D9">
        <v>0.70369797509653997</v>
      </c>
      <c r="E9">
        <v>1.5266449194527814</v>
      </c>
      <c r="F9">
        <v>0.79725556520054319</v>
      </c>
      <c r="G9">
        <v>0.5988067310768892</v>
      </c>
      <c r="H9">
        <v>1.1340124167792547</v>
      </c>
      <c r="L9">
        <f t="shared" si="2"/>
        <v>0.96312344332851518</v>
      </c>
      <c r="M9">
        <f t="shared" si="3"/>
        <v>0.13872597516038551</v>
      </c>
      <c r="N9">
        <f t="shared" si="4"/>
        <v>0.76091416179168525</v>
      </c>
    </row>
    <row r="10" spans="1:14" x14ac:dyDescent="0.2">
      <c r="B10" t="s">
        <v>7</v>
      </c>
      <c r="C10">
        <v>4.0048559395458021</v>
      </c>
      <c r="D10">
        <v>3.2335904504385287</v>
      </c>
      <c r="E10">
        <v>3.1869211823437982</v>
      </c>
      <c r="F10">
        <v>3.1810899585109236</v>
      </c>
      <c r="G10">
        <v>2.7013822110214756</v>
      </c>
      <c r="H10">
        <v>1.7552193246089429</v>
      </c>
      <c r="I10">
        <v>6.4145421788500707</v>
      </c>
      <c r="J10">
        <v>9.1566578710779183</v>
      </c>
      <c r="L10">
        <f>AVERAGE(C10:J10)</f>
        <v>4.2042823895496824</v>
      </c>
      <c r="M10">
        <f>STDEV(C10:J10)/SQRT(COUNT(C10:J10))</f>
        <v>0.85285079099658656</v>
      </c>
      <c r="N10">
        <f>TTEST(C$3:J$3,C10:J10,2,2)</f>
        <v>2.1231892154145093E-3</v>
      </c>
    </row>
    <row r="13" spans="1:14" x14ac:dyDescent="0.2">
      <c r="A13" t="s">
        <v>31</v>
      </c>
    </row>
    <row r="14" spans="1:14" x14ac:dyDescent="0.2">
      <c r="C14" t="s">
        <v>8</v>
      </c>
      <c r="D14" t="s">
        <v>14</v>
      </c>
      <c r="E14" t="s">
        <v>15</v>
      </c>
      <c r="F14" t="s">
        <v>16</v>
      </c>
      <c r="H14" t="s">
        <v>28</v>
      </c>
      <c r="I14" t="s">
        <v>29</v>
      </c>
      <c r="J14" t="s">
        <v>30</v>
      </c>
    </row>
    <row r="15" spans="1:14" x14ac:dyDescent="0.2">
      <c r="B15" t="s">
        <v>0</v>
      </c>
      <c r="C15">
        <v>1</v>
      </c>
      <c r="D15">
        <v>1</v>
      </c>
      <c r="E15">
        <v>1</v>
      </c>
      <c r="F15">
        <v>1</v>
      </c>
      <c r="H15">
        <f t="shared" ref="H15:H22" si="5">AVERAGE(C15:F15)</f>
        <v>1</v>
      </c>
      <c r="I15">
        <f t="shared" ref="I15:I22" si="6">STDEV(C15:F15)/SQRT(COUNT(C15:F15))</f>
        <v>0</v>
      </c>
    </row>
    <row r="16" spans="1:14" x14ac:dyDescent="0.2">
      <c r="B16" t="s">
        <v>1</v>
      </c>
      <c r="C16">
        <v>8.7433007221384196E-2</v>
      </c>
      <c r="D16">
        <v>0.12305058243091942</v>
      </c>
      <c r="E16">
        <v>0.13147573204897853</v>
      </c>
      <c r="H16">
        <f t="shared" si="5"/>
        <v>0.11398644056709406</v>
      </c>
      <c r="I16">
        <f t="shared" si="6"/>
        <v>1.3497646749902477E-2</v>
      </c>
      <c r="J16">
        <f>TTEST(C$15:E$15,C16:E16,2,2)</f>
        <v>3.2266389401952988E-7</v>
      </c>
    </row>
    <row r="17" spans="1:10" x14ac:dyDescent="0.2">
      <c r="B17" t="s">
        <v>2</v>
      </c>
      <c r="C17">
        <v>0.67285559768662617</v>
      </c>
      <c r="D17">
        <v>0.56865305144679812</v>
      </c>
      <c r="E17">
        <v>0.83381865578551184</v>
      </c>
      <c r="H17">
        <f t="shared" si="5"/>
        <v>0.69177576830631204</v>
      </c>
      <c r="I17">
        <f t="shared" si="6"/>
        <v>7.7129067312065536E-2</v>
      </c>
      <c r="J17">
        <f t="shared" ref="J17:J21" si="7">TTEST(C$15:E$15,C17:E17,2,2)</f>
        <v>1.6180985411956391E-2</v>
      </c>
    </row>
    <row r="18" spans="1:10" x14ac:dyDescent="0.2">
      <c r="B18" t="s">
        <v>3</v>
      </c>
      <c r="C18">
        <v>4.1794469982641753E-2</v>
      </c>
      <c r="D18">
        <v>7.4135441561512055E-2</v>
      </c>
      <c r="E18">
        <v>7.0698354559461898E-2</v>
      </c>
      <c r="H18">
        <f t="shared" si="5"/>
        <v>6.2209422034538574E-2</v>
      </c>
      <c r="I18">
        <f t="shared" si="6"/>
        <v>1.0255585343701747E-2</v>
      </c>
      <c r="J18">
        <f t="shared" si="7"/>
        <v>8.5747885972153849E-8</v>
      </c>
    </row>
    <row r="19" spans="1:10" x14ac:dyDescent="0.2">
      <c r="B19" t="s">
        <v>4</v>
      </c>
      <c r="C19">
        <v>5.5367389997648842E-2</v>
      </c>
      <c r="D19">
        <v>7.9745848131207414E-2</v>
      </c>
      <c r="E19">
        <v>7.3643876991308366E-2</v>
      </c>
      <c r="H19">
        <f t="shared" si="5"/>
        <v>6.9585705040054874E-2</v>
      </c>
      <c r="I19">
        <f t="shared" si="6"/>
        <v>7.3241353285302081E-3</v>
      </c>
      <c r="J19">
        <f t="shared" si="7"/>
        <v>2.3029886764644268E-8</v>
      </c>
    </row>
    <row r="20" spans="1:10" x14ac:dyDescent="0.2">
      <c r="B20" t="s">
        <v>5</v>
      </c>
      <c r="C20">
        <v>5.093515570365905E-2</v>
      </c>
      <c r="D20">
        <v>5.8970339984411264E-2</v>
      </c>
      <c r="E20">
        <v>6.0259923604412062E-2</v>
      </c>
      <c r="H20">
        <f t="shared" si="5"/>
        <v>5.6721806430827464E-2</v>
      </c>
      <c r="I20">
        <f t="shared" si="6"/>
        <v>2.9171762292167971E-3</v>
      </c>
      <c r="J20">
        <f t="shared" si="7"/>
        <v>5.4880119120405241E-10</v>
      </c>
    </row>
    <row r="21" spans="1:10" x14ac:dyDescent="0.2">
      <c r="B21" t="s">
        <v>6</v>
      </c>
      <c r="C21">
        <v>6.7116938562514064E-2</v>
      </c>
      <c r="D21">
        <v>8.1131160698701799E-2</v>
      </c>
      <c r="E21">
        <v>7.7870911277209715E-2</v>
      </c>
      <c r="H21">
        <f t="shared" si="5"/>
        <v>7.5373003512808526E-2</v>
      </c>
      <c r="I21">
        <f t="shared" si="6"/>
        <v>4.2339604359746281E-3</v>
      </c>
      <c r="J21">
        <f t="shared" si="7"/>
        <v>2.6376152661836311E-9</v>
      </c>
    </row>
    <row r="22" spans="1:10" x14ac:dyDescent="0.2">
      <c r="B22" t="s">
        <v>7</v>
      </c>
      <c r="C22">
        <v>0.36651961884168993</v>
      </c>
      <c r="D22">
        <v>0.15296916475371033</v>
      </c>
      <c r="E22">
        <v>0.286112295327833</v>
      </c>
      <c r="F22">
        <v>1.1781526382499319</v>
      </c>
      <c r="H22">
        <f t="shared" si="5"/>
        <v>0.49593842929329129</v>
      </c>
      <c r="I22">
        <f t="shared" si="6"/>
        <v>0.23162836223765035</v>
      </c>
      <c r="J22">
        <f>TTEST(C$15:F$15,C22:F22,2,2)</f>
        <v>7.2443370461648185E-2</v>
      </c>
    </row>
    <row r="24" spans="1:10" x14ac:dyDescent="0.2">
      <c r="G24">
        <v>1.1781526382499319</v>
      </c>
    </row>
    <row r="25" spans="1:10" x14ac:dyDescent="0.2">
      <c r="A25" t="s">
        <v>32</v>
      </c>
    </row>
    <row r="26" spans="1:10" x14ac:dyDescent="0.2">
      <c r="C26" t="s">
        <v>8</v>
      </c>
      <c r="D26" t="s">
        <v>14</v>
      </c>
      <c r="E26" t="s">
        <v>15</v>
      </c>
      <c r="F26" t="s">
        <v>16</v>
      </c>
      <c r="H26" t="s">
        <v>28</v>
      </c>
      <c r="I26" t="s">
        <v>29</v>
      </c>
      <c r="J26" t="s">
        <v>30</v>
      </c>
    </row>
    <row r="27" spans="1:10" x14ac:dyDescent="0.2">
      <c r="B27" t="s">
        <v>0</v>
      </c>
      <c r="C27">
        <v>1</v>
      </c>
      <c r="D27">
        <v>1</v>
      </c>
      <c r="E27">
        <v>1</v>
      </c>
      <c r="F27">
        <v>1</v>
      </c>
      <c r="H27">
        <f>AVERAGE(C27:F27)</f>
        <v>1</v>
      </c>
      <c r="I27">
        <f>STDEV(C27:F27)/SQRT(COUNT(C27:F27))</f>
        <v>0</v>
      </c>
    </row>
    <row r="28" spans="1:10" x14ac:dyDescent="0.2">
      <c r="B28" t="s">
        <v>1</v>
      </c>
      <c r="C28">
        <v>0.11210451783045616</v>
      </c>
      <c r="D28">
        <v>0.13870389937465541</v>
      </c>
      <c r="E28">
        <v>0.15331790337314383</v>
      </c>
      <c r="H28">
        <f t="shared" ref="H28:H34" si="8">AVERAGE(C28:F28)</f>
        <v>0.13470877352608515</v>
      </c>
      <c r="I28">
        <f t="shared" ref="I28:I34" si="9">STDEV(C28:F28)/SQRT(COUNT(C28:F28))</f>
        <v>1.2063810341706355E-2</v>
      </c>
      <c r="J28">
        <f>TTEST(C$27:E$27,C28:E28,2,2)</f>
        <v>2.2640055344613766E-7</v>
      </c>
    </row>
    <row r="29" spans="1:10" x14ac:dyDescent="0.2">
      <c r="B29" t="s">
        <v>2</v>
      </c>
      <c r="C29">
        <v>0.47446928998875687</v>
      </c>
      <c r="D29">
        <v>0.57517756002359122</v>
      </c>
      <c r="E29">
        <v>0.52680425219451499</v>
      </c>
      <c r="H29">
        <f t="shared" si="8"/>
        <v>0.52548370073562101</v>
      </c>
      <c r="I29">
        <f t="shared" si="9"/>
        <v>2.9079470452932764E-2</v>
      </c>
      <c r="J29">
        <f>TTEST(C$27:E$27,C29:E29,2,2)</f>
        <v>8.2546151991043739E-5</v>
      </c>
    </row>
    <row r="30" spans="1:10" x14ac:dyDescent="0.2">
      <c r="B30" t="s">
        <v>3</v>
      </c>
      <c r="C30">
        <v>8.9229108056010392E-2</v>
      </c>
      <c r="D30">
        <v>0.1128696293103541</v>
      </c>
      <c r="E30">
        <v>0.13419949124589237</v>
      </c>
      <c r="H30">
        <f t="shared" si="8"/>
        <v>0.11209940953741897</v>
      </c>
      <c r="I30">
        <f t="shared" si="9"/>
        <v>1.2987542363551909E-2</v>
      </c>
      <c r="J30">
        <f t="shared" ref="J30:J33" si="10">TTEST(C$27:E$27,C30:E30,2,2)</f>
        <v>2.7427269036856457E-7</v>
      </c>
    </row>
    <row r="31" spans="1:10" x14ac:dyDescent="0.2">
      <c r="B31" t="s">
        <v>4</v>
      </c>
      <c r="C31">
        <v>4.5805290810701775E-2</v>
      </c>
      <c r="D31">
        <v>5.1427563534069541E-2</v>
      </c>
      <c r="E31">
        <v>0.20077724586776294</v>
      </c>
      <c r="H31">
        <f t="shared" si="8"/>
        <v>9.9336700070844761E-2</v>
      </c>
      <c r="I31">
        <f t="shared" si="9"/>
        <v>5.0746233805496907E-2</v>
      </c>
      <c r="J31">
        <f t="shared" si="10"/>
        <v>5.9208060966527311E-5</v>
      </c>
    </row>
    <row r="32" spans="1:10" x14ac:dyDescent="0.2">
      <c r="B32" t="s">
        <v>5</v>
      </c>
      <c r="C32">
        <v>8.4608150315685068E-2</v>
      </c>
      <c r="D32">
        <v>0.10013730174233844</v>
      </c>
      <c r="E32">
        <v>7.5984220057079749E-2</v>
      </c>
      <c r="H32">
        <f t="shared" si="8"/>
        <v>8.6909890705034409E-2</v>
      </c>
      <c r="I32">
        <f t="shared" si="9"/>
        <v>7.0667377041713211E-3</v>
      </c>
      <c r="J32">
        <f t="shared" si="10"/>
        <v>2.1517865187503913E-8</v>
      </c>
    </row>
    <row r="33" spans="1:10" x14ac:dyDescent="0.2">
      <c r="B33" t="s">
        <v>6</v>
      </c>
      <c r="C33">
        <v>4.7191061889022591E-2</v>
      </c>
      <c r="D33">
        <v>6.5659294648412497E-2</v>
      </c>
      <c r="E33">
        <v>0.20269042292811726</v>
      </c>
      <c r="H33">
        <f t="shared" si="8"/>
        <v>0.10518025982185079</v>
      </c>
      <c r="I33">
        <f t="shared" si="9"/>
        <v>4.9045702622050269E-2</v>
      </c>
      <c r="J33">
        <f t="shared" si="10"/>
        <v>5.3084101665461953E-5</v>
      </c>
    </row>
    <row r="34" spans="1:10" x14ac:dyDescent="0.2">
      <c r="B34" t="s">
        <v>7</v>
      </c>
      <c r="C34">
        <v>9.2657450985427783E-2</v>
      </c>
      <c r="D34">
        <v>0.33308351074771736</v>
      </c>
      <c r="E34">
        <v>0.27168309231720783</v>
      </c>
      <c r="F34">
        <v>0.25403907547727955</v>
      </c>
      <c r="H34">
        <f t="shared" si="8"/>
        <v>0.23786578238190811</v>
      </c>
      <c r="I34">
        <f t="shared" si="9"/>
        <v>5.1281137827749818E-2</v>
      </c>
      <c r="J34">
        <f>TTEST(C$27:F$27,C34:F34,2,2)</f>
        <v>5.8384226317576433E-6</v>
      </c>
    </row>
    <row r="37" spans="1:10" x14ac:dyDescent="0.2">
      <c r="A37" t="s">
        <v>33</v>
      </c>
    </row>
    <row r="38" spans="1:10" x14ac:dyDescent="0.2">
      <c r="C38" t="s">
        <v>8</v>
      </c>
      <c r="D38" t="s">
        <v>14</v>
      </c>
      <c r="E38" t="s">
        <v>15</v>
      </c>
      <c r="F38" t="s">
        <v>16</v>
      </c>
      <c r="H38" t="s">
        <v>28</v>
      </c>
      <c r="I38" t="s">
        <v>29</v>
      </c>
      <c r="J38" t="s">
        <v>30</v>
      </c>
    </row>
    <row r="39" spans="1:10" x14ac:dyDescent="0.2">
      <c r="B39" t="s">
        <v>0</v>
      </c>
      <c r="C39">
        <v>1</v>
      </c>
      <c r="D39">
        <v>1</v>
      </c>
      <c r="E39">
        <v>1</v>
      </c>
      <c r="F39">
        <v>1</v>
      </c>
      <c r="H39">
        <f>AVERAGE(C39:F39)</f>
        <v>1</v>
      </c>
      <c r="I39">
        <f>STDEV(C39:F39)/SQRT(4)</f>
        <v>0</v>
      </c>
    </row>
    <row r="40" spans="1:10" x14ac:dyDescent="0.2">
      <c r="B40" t="s">
        <v>2</v>
      </c>
      <c r="C40">
        <v>5.6203976174342198</v>
      </c>
      <c r="D40">
        <v>6.5414211796618895</v>
      </c>
      <c r="E40">
        <v>5.221167224922298</v>
      </c>
      <c r="F40">
        <v>4.6267874666705797</v>
      </c>
      <c r="H40">
        <f t="shared" ref="H40:H49" si="11">AVERAGE(C40:F40)</f>
        <v>5.5024433721722463</v>
      </c>
      <c r="I40">
        <f t="shared" ref="I40:I49" si="12">STDEV(C40:F40)/SQRT(4)</f>
        <v>0.40200307049853867</v>
      </c>
    </row>
    <row r="41" spans="1:10" x14ac:dyDescent="0.2">
      <c r="B41" t="s">
        <v>4</v>
      </c>
      <c r="C41">
        <v>0.54874455220295182</v>
      </c>
      <c r="D41">
        <v>0.53169105549509399</v>
      </c>
      <c r="E41">
        <v>0.64640525229587187</v>
      </c>
      <c r="F41">
        <v>0.59876789924821838</v>
      </c>
      <c r="H41">
        <f t="shared" si="11"/>
        <v>0.58140218981053393</v>
      </c>
      <c r="I41">
        <f t="shared" si="12"/>
        <v>2.5924062448143138E-2</v>
      </c>
    </row>
    <row r="42" spans="1:10" x14ac:dyDescent="0.2">
      <c r="B42" t="s">
        <v>6</v>
      </c>
      <c r="C42">
        <v>0.81017813793044724</v>
      </c>
      <c r="D42">
        <v>0.78324129311409907</v>
      </c>
      <c r="E42">
        <v>0.86039480830698156</v>
      </c>
      <c r="F42">
        <v>0.84981659878727256</v>
      </c>
      <c r="H42">
        <f t="shared" si="11"/>
        <v>0.82590770953470005</v>
      </c>
      <c r="I42">
        <f t="shared" si="12"/>
        <v>1.7862524737678985E-2</v>
      </c>
    </row>
    <row r="43" spans="1:10" x14ac:dyDescent="0.2">
      <c r="B43" t="s">
        <v>7</v>
      </c>
      <c r="C43">
        <v>4.3273367673277754</v>
      </c>
      <c r="D43">
        <v>4.0801236701862269</v>
      </c>
      <c r="E43">
        <v>3.6754967794946185</v>
      </c>
      <c r="F43">
        <v>2.9424738215183535</v>
      </c>
      <c r="H43">
        <f t="shared" si="11"/>
        <v>3.7563577596317437</v>
      </c>
      <c r="I43">
        <f t="shared" si="12"/>
        <v>0.30273571462228749</v>
      </c>
    </row>
    <row r="45" spans="1:10" x14ac:dyDescent="0.2">
      <c r="B45" t="s">
        <v>21</v>
      </c>
      <c r="C45">
        <v>7.0083587802525766</v>
      </c>
      <c r="D45">
        <v>7.9824372825227226</v>
      </c>
      <c r="E45">
        <v>8.2509048969016927</v>
      </c>
      <c r="F45">
        <v>8.5388486515311985</v>
      </c>
      <c r="H45">
        <f t="shared" si="11"/>
        <v>7.9451374028020467</v>
      </c>
      <c r="I45">
        <f t="shared" si="12"/>
        <v>0.33228154176947161</v>
      </c>
      <c r="J45">
        <f>TTEST(C39:F39,C45:F45,2,2)</f>
        <v>7.8109283957708925E-7</v>
      </c>
    </row>
    <row r="46" spans="1:10" x14ac:dyDescent="0.2">
      <c r="B46" t="s">
        <v>22</v>
      </c>
      <c r="C46">
        <v>30.387775268005637</v>
      </c>
      <c r="D46">
        <v>28.674427315331474</v>
      </c>
      <c r="E46">
        <v>29.611964106962596</v>
      </c>
      <c r="F46">
        <v>22.569466213126685</v>
      </c>
      <c r="H46">
        <f t="shared" si="11"/>
        <v>27.810908225856597</v>
      </c>
      <c r="I46">
        <f t="shared" si="12"/>
        <v>1.7819096879115894</v>
      </c>
      <c r="J46">
        <f t="shared" ref="J46:J48" si="13">TTEST(C40:F40,C46:F46,2,2)</f>
        <v>1.8343972779415611E-5</v>
      </c>
    </row>
    <row r="47" spans="1:10" x14ac:dyDescent="0.2">
      <c r="B47" t="s">
        <v>23</v>
      </c>
      <c r="C47">
        <v>0.63257651366968926</v>
      </c>
      <c r="D47">
        <v>0.56036511438110737</v>
      </c>
      <c r="E47">
        <v>0.70530971063344416</v>
      </c>
      <c r="F47">
        <v>0.64650631188066665</v>
      </c>
      <c r="H47">
        <f t="shared" si="11"/>
        <v>0.63618941264122686</v>
      </c>
      <c r="I47">
        <f t="shared" si="12"/>
        <v>2.9785946420624512E-2</v>
      </c>
      <c r="J47">
        <f t="shared" si="13"/>
        <v>0.21463851268599229</v>
      </c>
    </row>
    <row r="48" spans="1:10" x14ac:dyDescent="0.2">
      <c r="B48" t="s">
        <v>24</v>
      </c>
      <c r="C48">
        <v>4.8509432147685336</v>
      </c>
      <c r="D48">
        <v>4.1558477266131844</v>
      </c>
      <c r="E48">
        <v>4.6283467731178538</v>
      </c>
      <c r="F48">
        <v>4.6098403201124745</v>
      </c>
      <c r="H48">
        <f t="shared" si="11"/>
        <v>4.5612445086530116</v>
      </c>
      <c r="I48">
        <f t="shared" si="12"/>
        <v>0.1458127103516037</v>
      </c>
      <c r="J48">
        <f t="shared" si="13"/>
        <v>2.4376575769931991E-7</v>
      </c>
    </row>
    <row r="49" spans="2:10" x14ac:dyDescent="0.2">
      <c r="B49" t="s">
        <v>25</v>
      </c>
      <c r="C49">
        <v>18.869704867275377</v>
      </c>
      <c r="D49">
        <v>17.436137151668106</v>
      </c>
      <c r="E49">
        <v>18.320712990298034</v>
      </c>
      <c r="F49">
        <v>13.850144671016642</v>
      </c>
      <c r="H49">
        <f t="shared" si="11"/>
        <v>17.119174920064538</v>
      </c>
      <c r="I49">
        <f t="shared" si="12"/>
        <v>1.1289771423636836</v>
      </c>
      <c r="J49">
        <f>TTEST(C43:F43,C49:F49,2,2)</f>
        <v>2.6871786784373357E-5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2B</vt:lpstr>
      <vt:lpstr>2C</vt:lpstr>
      <vt:lpstr>2D</vt:lpstr>
      <vt:lpstr>2F</vt:lpstr>
      <vt:lpstr>Figure 2 graph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Shimizu</dc:creator>
  <cp:lastModifiedBy>Martin Baron</cp:lastModifiedBy>
  <dcterms:created xsi:type="dcterms:W3CDTF">2026-05-06T00:08:12Z</dcterms:created>
  <dcterms:modified xsi:type="dcterms:W3CDTF">2026-06-10T08:55:35Z</dcterms:modified>
</cp:coreProperties>
</file>