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531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user/Documents/Papers/NRR/version of record/second set of source data including raw/source data final for upload/"/>
    </mc:Choice>
  </mc:AlternateContent>
  <xr:revisionPtr revIDLastSave="0" documentId="13_ncr:1_{F561FB13-B0BB-AE47-8FB4-0F2222D9C77B}" xr6:coauthVersionLast="47" xr6:coauthVersionMax="47" xr10:uidLastSave="{00000000-0000-0000-0000-000000000000}"/>
  <bookViews>
    <workbookView xWindow="820" yWindow="500" windowWidth="27980" windowHeight="17500" activeTab="4" xr2:uid="{7AA46A35-D888-482D-961C-1E0C7740BFD9}"/>
  </bookViews>
  <sheets>
    <sheet name="3B" sheetId="6" r:id="rId1"/>
    <sheet name="3C" sheetId="2" r:id="rId2"/>
    <sheet name="3D" sheetId="3" r:id="rId3"/>
    <sheet name="3E" sheetId="4" r:id="rId4"/>
    <sheet name="Figure 3 graph plots" sheetId="5" r:id="rId5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K137" i="6" l="1"/>
  <c r="K136" i="6"/>
  <c r="L135" i="6" s="1"/>
  <c r="M135" i="6" s="1"/>
  <c r="K135" i="6"/>
  <c r="K134" i="6"/>
  <c r="K133" i="6"/>
  <c r="K132" i="6"/>
  <c r="L132" i="6" s="1"/>
  <c r="M132" i="6" s="1"/>
  <c r="K131" i="6"/>
  <c r="K130" i="6"/>
  <c r="L129" i="6"/>
  <c r="M129" i="6" s="1"/>
  <c r="K129" i="6"/>
  <c r="Y128" i="6"/>
  <c r="K128" i="6"/>
  <c r="D128" i="6"/>
  <c r="Y127" i="6"/>
  <c r="K127" i="6"/>
  <c r="D127" i="6"/>
  <c r="Y126" i="6"/>
  <c r="L126" i="6"/>
  <c r="M126" i="6" s="1"/>
  <c r="K126" i="6"/>
  <c r="D126" i="6"/>
  <c r="Y125" i="6"/>
  <c r="R125" i="6"/>
  <c r="K125" i="6"/>
  <c r="D125" i="6"/>
  <c r="Y124" i="6"/>
  <c r="R124" i="6"/>
  <c r="K124" i="6"/>
  <c r="D124" i="6"/>
  <c r="Y123" i="6"/>
  <c r="R123" i="6"/>
  <c r="L123" i="6"/>
  <c r="M123" i="6" s="1"/>
  <c r="K123" i="6"/>
  <c r="D123" i="6"/>
  <c r="Y122" i="6"/>
  <c r="R122" i="6"/>
  <c r="K122" i="6"/>
  <c r="D122" i="6"/>
  <c r="Y121" i="6"/>
  <c r="R121" i="6"/>
  <c r="K121" i="6"/>
  <c r="D121" i="6"/>
  <c r="Z120" i="6"/>
  <c r="AA120" i="6" s="1"/>
  <c r="Y120" i="6"/>
  <c r="R120" i="6"/>
  <c r="L120" i="6"/>
  <c r="M120" i="6" s="1"/>
  <c r="K120" i="6"/>
  <c r="D120" i="6"/>
  <c r="E120" i="6" s="1"/>
  <c r="Z119" i="6"/>
  <c r="AA119" i="6" s="1"/>
  <c r="Y119" i="6"/>
  <c r="R119" i="6"/>
  <c r="S119" i="6" s="1"/>
  <c r="K119" i="6"/>
  <c r="D119" i="6"/>
  <c r="E119" i="6" s="1"/>
  <c r="F119" i="6" s="1"/>
  <c r="Z118" i="6"/>
  <c r="AA118" i="6" s="1"/>
  <c r="Y118" i="6"/>
  <c r="R118" i="6"/>
  <c r="S118" i="6" s="1"/>
  <c r="K118" i="6"/>
  <c r="D118" i="6"/>
  <c r="E118" i="6" s="1"/>
  <c r="Z117" i="6"/>
  <c r="AA117" i="6" s="1"/>
  <c r="Y117" i="6"/>
  <c r="R117" i="6"/>
  <c r="S117" i="6" s="1"/>
  <c r="T117" i="6" s="1"/>
  <c r="L117" i="6"/>
  <c r="M117" i="6" s="1"/>
  <c r="K117" i="6"/>
  <c r="D117" i="6"/>
  <c r="E117" i="6" s="1"/>
  <c r="F117" i="6" s="1"/>
  <c r="K114" i="6"/>
  <c r="K113" i="6"/>
  <c r="L112" i="6"/>
  <c r="M112" i="6" s="1"/>
  <c r="K112" i="6"/>
  <c r="K111" i="6"/>
  <c r="K110" i="6"/>
  <c r="K109" i="6"/>
  <c r="L109" i="6" s="1"/>
  <c r="M109" i="6" s="1"/>
  <c r="K108" i="6"/>
  <c r="K107" i="6"/>
  <c r="L106" i="6" s="1"/>
  <c r="M106" i="6" s="1"/>
  <c r="K106" i="6"/>
  <c r="Y105" i="6"/>
  <c r="Z97" i="6" s="1"/>
  <c r="AA97" i="6" s="1"/>
  <c r="K105" i="6"/>
  <c r="D105" i="6"/>
  <c r="Y104" i="6"/>
  <c r="K104" i="6"/>
  <c r="D104" i="6"/>
  <c r="Y103" i="6"/>
  <c r="L103" i="6"/>
  <c r="M103" i="6" s="1"/>
  <c r="K103" i="6"/>
  <c r="D103" i="6"/>
  <c r="Y102" i="6"/>
  <c r="R102" i="6"/>
  <c r="K102" i="6"/>
  <c r="D102" i="6"/>
  <c r="Y101" i="6"/>
  <c r="R101" i="6"/>
  <c r="K101" i="6"/>
  <c r="D101" i="6"/>
  <c r="Y100" i="6"/>
  <c r="R100" i="6"/>
  <c r="L100" i="6"/>
  <c r="M100" i="6" s="1"/>
  <c r="K100" i="6"/>
  <c r="D100" i="6"/>
  <c r="Y99" i="6"/>
  <c r="R99" i="6"/>
  <c r="K99" i="6"/>
  <c r="D99" i="6"/>
  <c r="Y98" i="6"/>
  <c r="R98" i="6"/>
  <c r="K98" i="6"/>
  <c r="D98" i="6"/>
  <c r="Y97" i="6"/>
  <c r="R97" i="6"/>
  <c r="L97" i="6"/>
  <c r="M97" i="6" s="1"/>
  <c r="K97" i="6"/>
  <c r="D97" i="6"/>
  <c r="E97" i="6" s="1"/>
  <c r="Z96" i="6"/>
  <c r="AA96" i="6" s="1"/>
  <c r="Y96" i="6"/>
  <c r="R96" i="6"/>
  <c r="S96" i="6" s="1"/>
  <c r="T96" i="6" s="1"/>
  <c r="K96" i="6"/>
  <c r="D96" i="6"/>
  <c r="E96" i="6" s="1"/>
  <c r="F96" i="6" s="1"/>
  <c r="Z95" i="6"/>
  <c r="AA95" i="6" s="1"/>
  <c r="Y95" i="6"/>
  <c r="R95" i="6"/>
  <c r="S95" i="6" s="1"/>
  <c r="K95" i="6"/>
  <c r="D95" i="6"/>
  <c r="E95" i="6" s="1"/>
  <c r="F95" i="6" s="1"/>
  <c r="Z94" i="6"/>
  <c r="AA94" i="6" s="1"/>
  <c r="Y94" i="6"/>
  <c r="R94" i="6"/>
  <c r="S94" i="6" s="1"/>
  <c r="T94" i="6" s="1"/>
  <c r="L94" i="6"/>
  <c r="M94" i="6" s="1"/>
  <c r="K94" i="6"/>
  <c r="D94" i="6"/>
  <c r="E94" i="6" s="1"/>
  <c r="F94" i="6" s="1"/>
  <c r="K91" i="6"/>
  <c r="K90" i="6"/>
  <c r="L89" i="6" s="1"/>
  <c r="M89" i="6" s="1"/>
  <c r="K89" i="6"/>
  <c r="K88" i="6"/>
  <c r="K87" i="6"/>
  <c r="K86" i="6"/>
  <c r="L86" i="6" s="1"/>
  <c r="M86" i="6" s="1"/>
  <c r="K85" i="6"/>
  <c r="K84" i="6"/>
  <c r="L83" i="6"/>
  <c r="M83" i="6" s="1"/>
  <c r="K83" i="6"/>
  <c r="Y82" i="6"/>
  <c r="K82" i="6"/>
  <c r="D82" i="6"/>
  <c r="Y81" i="6"/>
  <c r="K81" i="6"/>
  <c r="D81" i="6"/>
  <c r="Y80" i="6"/>
  <c r="L80" i="6"/>
  <c r="M80" i="6" s="1"/>
  <c r="K80" i="6"/>
  <c r="D80" i="6"/>
  <c r="Y79" i="6"/>
  <c r="R79" i="6"/>
  <c r="K79" i="6"/>
  <c r="D79" i="6"/>
  <c r="Y78" i="6"/>
  <c r="R78" i="6"/>
  <c r="K78" i="6"/>
  <c r="D78" i="6"/>
  <c r="Y77" i="6"/>
  <c r="R77" i="6"/>
  <c r="L77" i="6"/>
  <c r="M77" i="6" s="1"/>
  <c r="K77" i="6"/>
  <c r="D77" i="6"/>
  <c r="Y76" i="6"/>
  <c r="R76" i="6"/>
  <c r="K76" i="6"/>
  <c r="D76" i="6"/>
  <c r="Y75" i="6"/>
  <c r="R75" i="6"/>
  <c r="K75" i="6"/>
  <c r="D75" i="6"/>
  <c r="Z74" i="6"/>
  <c r="AA74" i="6" s="1"/>
  <c r="Y74" i="6"/>
  <c r="R74" i="6"/>
  <c r="L74" i="6"/>
  <c r="M74" i="6" s="1"/>
  <c r="K74" i="6"/>
  <c r="D74" i="6"/>
  <c r="E74" i="6" s="1"/>
  <c r="Z73" i="6"/>
  <c r="AA73" i="6" s="1"/>
  <c r="Y73" i="6"/>
  <c r="R73" i="6"/>
  <c r="S73" i="6" s="1"/>
  <c r="T73" i="6" s="1"/>
  <c r="K73" i="6"/>
  <c r="D73" i="6"/>
  <c r="E73" i="6" s="1"/>
  <c r="Z72" i="6"/>
  <c r="AA72" i="6" s="1"/>
  <c r="Y72" i="6"/>
  <c r="R72" i="6"/>
  <c r="S72" i="6" s="1"/>
  <c r="T72" i="6" s="1"/>
  <c r="K72" i="6"/>
  <c r="D72" i="6"/>
  <c r="E72" i="6" s="1"/>
  <c r="Z71" i="6"/>
  <c r="AA71" i="6" s="1"/>
  <c r="Y71" i="6"/>
  <c r="R71" i="6"/>
  <c r="S71" i="6" s="1"/>
  <c r="T71" i="6" s="1"/>
  <c r="L71" i="6"/>
  <c r="M71" i="6" s="1"/>
  <c r="K71" i="6"/>
  <c r="D71" i="6"/>
  <c r="E71" i="6" s="1"/>
  <c r="F71" i="6" s="1"/>
  <c r="K68" i="6"/>
  <c r="K67" i="6"/>
  <c r="L66" i="6"/>
  <c r="M66" i="6" s="1"/>
  <c r="K66" i="6"/>
  <c r="K65" i="6"/>
  <c r="K64" i="6"/>
  <c r="K63" i="6"/>
  <c r="L63" i="6" s="1"/>
  <c r="M63" i="6" s="1"/>
  <c r="K62" i="6"/>
  <c r="K61" i="6"/>
  <c r="L60" i="6" s="1"/>
  <c r="M60" i="6" s="1"/>
  <c r="K60" i="6"/>
  <c r="Y59" i="6"/>
  <c r="K59" i="6"/>
  <c r="D59" i="6"/>
  <c r="Y58" i="6"/>
  <c r="K58" i="6"/>
  <c r="D58" i="6"/>
  <c r="Y57" i="6"/>
  <c r="L57" i="6"/>
  <c r="M57" i="6" s="1"/>
  <c r="K57" i="6"/>
  <c r="D57" i="6"/>
  <c r="Y56" i="6"/>
  <c r="R56" i="6"/>
  <c r="K56" i="6"/>
  <c r="D56" i="6"/>
  <c r="Y55" i="6"/>
  <c r="R55" i="6"/>
  <c r="K55" i="6"/>
  <c r="D55" i="6"/>
  <c r="Y54" i="6"/>
  <c r="R54" i="6"/>
  <c r="L54" i="6"/>
  <c r="M54" i="6" s="1"/>
  <c r="K54" i="6"/>
  <c r="D54" i="6"/>
  <c r="Y53" i="6"/>
  <c r="R53" i="6"/>
  <c r="K53" i="6"/>
  <c r="D53" i="6"/>
  <c r="Y52" i="6"/>
  <c r="R52" i="6"/>
  <c r="K52" i="6"/>
  <c r="D52" i="6"/>
  <c r="Z51" i="6"/>
  <c r="Y51" i="6"/>
  <c r="R51" i="6"/>
  <c r="L51" i="6"/>
  <c r="M51" i="6" s="1"/>
  <c r="K51" i="6"/>
  <c r="D51" i="6"/>
  <c r="E51" i="6" s="1"/>
  <c r="F51" i="6" s="1"/>
  <c r="Z50" i="6"/>
  <c r="AA50" i="6" s="1"/>
  <c r="Y50" i="6"/>
  <c r="R50" i="6"/>
  <c r="S50" i="6" s="1"/>
  <c r="K50" i="6"/>
  <c r="D50" i="6"/>
  <c r="E50" i="6" s="1"/>
  <c r="F50" i="6" s="1"/>
  <c r="Z49" i="6"/>
  <c r="Y49" i="6"/>
  <c r="R49" i="6"/>
  <c r="S49" i="6" s="1"/>
  <c r="T49" i="6" s="1"/>
  <c r="K49" i="6"/>
  <c r="D49" i="6"/>
  <c r="E49" i="6" s="1"/>
  <c r="Y48" i="6"/>
  <c r="Z48" i="6" s="1"/>
  <c r="AA48" i="6" s="1"/>
  <c r="R48" i="6"/>
  <c r="S48" i="6" s="1"/>
  <c r="T48" i="6" s="1"/>
  <c r="L48" i="6"/>
  <c r="M48" i="6" s="1"/>
  <c r="K48" i="6"/>
  <c r="D48" i="6"/>
  <c r="E48" i="6" s="1"/>
  <c r="F48" i="6" s="1"/>
  <c r="K45" i="6"/>
  <c r="K44" i="6"/>
  <c r="L43" i="6"/>
  <c r="K43" i="6"/>
  <c r="K42" i="6"/>
  <c r="K41" i="6"/>
  <c r="K40" i="6"/>
  <c r="L40" i="6" s="1"/>
  <c r="K39" i="6"/>
  <c r="K38" i="6"/>
  <c r="K37" i="6"/>
  <c r="L37" i="6" s="1"/>
  <c r="M37" i="6" s="1"/>
  <c r="Y36" i="6"/>
  <c r="K36" i="6"/>
  <c r="D36" i="6"/>
  <c r="Y35" i="6"/>
  <c r="K35" i="6"/>
  <c r="D35" i="6"/>
  <c r="Y34" i="6"/>
  <c r="L34" i="6"/>
  <c r="M34" i="6" s="1"/>
  <c r="K34" i="6"/>
  <c r="D34" i="6"/>
  <c r="Y33" i="6"/>
  <c r="R33" i="6"/>
  <c r="K33" i="6"/>
  <c r="D33" i="6"/>
  <c r="Y32" i="6"/>
  <c r="R32" i="6"/>
  <c r="K32" i="6"/>
  <c r="D32" i="6"/>
  <c r="Y31" i="6"/>
  <c r="R31" i="6"/>
  <c r="K31" i="6"/>
  <c r="L31" i="6" s="1"/>
  <c r="D31" i="6"/>
  <c r="Y30" i="6"/>
  <c r="R30" i="6"/>
  <c r="K30" i="6"/>
  <c r="D30" i="6"/>
  <c r="Y29" i="6"/>
  <c r="R29" i="6"/>
  <c r="K29" i="6"/>
  <c r="D29" i="6"/>
  <c r="Y28" i="6"/>
  <c r="Z28" i="6" s="1"/>
  <c r="AA28" i="6" s="1"/>
  <c r="R28" i="6"/>
  <c r="K28" i="6"/>
  <c r="L28" i="6" s="1"/>
  <c r="D28" i="6"/>
  <c r="E28" i="6" s="1"/>
  <c r="Z27" i="6"/>
  <c r="AA27" i="6" s="1"/>
  <c r="Y27" i="6"/>
  <c r="R27" i="6"/>
  <c r="S27" i="6" s="1"/>
  <c r="K27" i="6"/>
  <c r="D27" i="6"/>
  <c r="E27" i="6" s="1"/>
  <c r="Y26" i="6"/>
  <c r="Z26" i="6" s="1"/>
  <c r="AA26" i="6" s="1"/>
  <c r="R26" i="6"/>
  <c r="S26" i="6" s="1"/>
  <c r="K26" i="6"/>
  <c r="D26" i="6"/>
  <c r="E26" i="6" s="1"/>
  <c r="Z25" i="6"/>
  <c r="AA25" i="6" s="1"/>
  <c r="Y25" i="6"/>
  <c r="R25" i="6"/>
  <c r="S25" i="6" s="1"/>
  <c r="T25" i="6" s="1"/>
  <c r="K25" i="6"/>
  <c r="L25" i="6" s="1"/>
  <c r="M25" i="6" s="1"/>
  <c r="D25" i="6"/>
  <c r="E25" i="6" s="1"/>
  <c r="F25" i="6" s="1"/>
  <c r="K22" i="6"/>
  <c r="K21" i="6"/>
  <c r="K20" i="6"/>
  <c r="L20" i="6" s="1"/>
  <c r="M20" i="6" s="1"/>
  <c r="K19" i="6"/>
  <c r="K18" i="6"/>
  <c r="K17" i="6"/>
  <c r="L17" i="6" s="1"/>
  <c r="M17" i="6" s="1"/>
  <c r="K16" i="6"/>
  <c r="K15" i="6"/>
  <c r="L14" i="6"/>
  <c r="M14" i="6" s="1"/>
  <c r="K14" i="6"/>
  <c r="Y13" i="6"/>
  <c r="K13" i="6"/>
  <c r="D13" i="6"/>
  <c r="Y12" i="6"/>
  <c r="K12" i="6"/>
  <c r="D12" i="6"/>
  <c r="Y11" i="6"/>
  <c r="K11" i="6"/>
  <c r="L11" i="6" s="1"/>
  <c r="M11" i="6" s="1"/>
  <c r="D11" i="6"/>
  <c r="Y10" i="6"/>
  <c r="R10" i="6"/>
  <c r="K10" i="6"/>
  <c r="D10" i="6"/>
  <c r="Y9" i="6"/>
  <c r="R9" i="6"/>
  <c r="K9" i="6"/>
  <c r="D9" i="6"/>
  <c r="Y8" i="6"/>
  <c r="R8" i="6"/>
  <c r="L8" i="6"/>
  <c r="M8" i="6" s="1"/>
  <c r="K8" i="6"/>
  <c r="D8" i="6"/>
  <c r="Y7" i="6"/>
  <c r="R7" i="6"/>
  <c r="K7" i="6"/>
  <c r="D7" i="6"/>
  <c r="Y6" i="6"/>
  <c r="R6" i="6"/>
  <c r="K6" i="6"/>
  <c r="D6" i="6"/>
  <c r="Z5" i="6"/>
  <c r="Y5" i="6"/>
  <c r="R5" i="6"/>
  <c r="L5" i="6"/>
  <c r="M5" i="6" s="1"/>
  <c r="K5" i="6"/>
  <c r="D5" i="6"/>
  <c r="E5" i="6" s="1"/>
  <c r="Y4" i="6"/>
  <c r="Z4" i="6" s="1"/>
  <c r="R4" i="6"/>
  <c r="S4" i="6" s="1"/>
  <c r="T4" i="6" s="1"/>
  <c r="K4" i="6"/>
  <c r="D4" i="6"/>
  <c r="E4" i="6" s="1"/>
  <c r="Z3" i="6"/>
  <c r="Y3" i="6"/>
  <c r="R3" i="6"/>
  <c r="S3" i="6" s="1"/>
  <c r="K3" i="6"/>
  <c r="D3" i="6"/>
  <c r="E3" i="6" s="1"/>
  <c r="Y2" i="6"/>
  <c r="Z2" i="6" s="1"/>
  <c r="AA2" i="6" s="1"/>
  <c r="R2" i="6"/>
  <c r="S2" i="6" s="1"/>
  <c r="T2" i="6" s="1"/>
  <c r="L2" i="6"/>
  <c r="M2" i="6" s="1"/>
  <c r="K2" i="6"/>
  <c r="D2" i="6"/>
  <c r="E2" i="6" s="1"/>
  <c r="F2" i="6" s="1"/>
  <c r="F74" i="6" l="1"/>
  <c r="F3" i="6"/>
  <c r="AA3" i="6"/>
  <c r="AA4" i="6"/>
  <c r="F26" i="6"/>
  <c r="F27" i="6"/>
  <c r="T118" i="6"/>
  <c r="F120" i="6"/>
  <c r="F4" i="6"/>
  <c r="F5" i="6"/>
  <c r="F28" i="6"/>
  <c r="T50" i="6"/>
  <c r="AA51" i="6"/>
  <c r="F72" i="6"/>
  <c r="T119" i="6"/>
  <c r="T3" i="6"/>
  <c r="AA5" i="6"/>
  <c r="T26" i="6"/>
  <c r="T27" i="6"/>
  <c r="M28" i="6"/>
  <c r="M31" i="6"/>
  <c r="M40" i="6"/>
  <c r="M43" i="6"/>
  <c r="F49" i="6"/>
  <c r="AA49" i="6"/>
  <c r="F73" i="6"/>
  <c r="T95" i="6"/>
  <c r="F97" i="6"/>
  <c r="F118" i="6"/>
  <c r="J66" i="5" l="1"/>
  <c r="I66" i="5"/>
  <c r="H66" i="5"/>
  <c r="J65" i="5"/>
  <c r="I65" i="5"/>
  <c r="H65" i="5"/>
  <c r="J64" i="5"/>
  <c r="I64" i="5"/>
  <c r="H64" i="5"/>
  <c r="I62" i="5"/>
  <c r="H62" i="5"/>
  <c r="I61" i="5"/>
  <c r="H61" i="5"/>
  <c r="I60" i="5"/>
  <c r="H60" i="5"/>
  <c r="I55" i="5"/>
  <c r="H55" i="5"/>
  <c r="G55" i="5"/>
  <c r="I54" i="5"/>
  <c r="H54" i="5"/>
  <c r="G54" i="5"/>
  <c r="I53" i="5"/>
  <c r="H53" i="5"/>
  <c r="G53" i="5"/>
  <c r="I52" i="5"/>
  <c r="H52" i="5"/>
  <c r="G52" i="5"/>
  <c r="I51" i="5"/>
  <c r="H51" i="5"/>
  <c r="G51" i="5"/>
  <c r="I50" i="5"/>
  <c r="H50" i="5"/>
  <c r="G50" i="5"/>
  <c r="I49" i="5"/>
  <c r="H49" i="5"/>
  <c r="G49" i="5"/>
  <c r="I48" i="5"/>
  <c r="H48" i="5"/>
  <c r="G48" i="5"/>
  <c r="I47" i="5"/>
  <c r="H47" i="5"/>
  <c r="G47" i="5"/>
  <c r="I46" i="5"/>
  <c r="H46" i="5"/>
  <c r="G46" i="5"/>
  <c r="I45" i="5"/>
  <c r="H45" i="5"/>
  <c r="G45" i="5"/>
  <c r="I44" i="5"/>
  <c r="H44" i="5"/>
  <c r="G44" i="5"/>
  <c r="I43" i="5"/>
  <c r="H43" i="5"/>
  <c r="G43" i="5"/>
  <c r="I42" i="5"/>
  <c r="H42" i="5"/>
  <c r="G42" i="5"/>
  <c r="H41" i="5"/>
  <c r="G41" i="5"/>
  <c r="I36" i="5"/>
  <c r="H36" i="5"/>
  <c r="G36" i="5"/>
  <c r="I35" i="5"/>
  <c r="H35" i="5"/>
  <c r="G35" i="5"/>
  <c r="I34" i="5"/>
  <c r="H34" i="5"/>
  <c r="G34" i="5"/>
  <c r="I33" i="5"/>
  <c r="H33" i="5"/>
  <c r="G33" i="5"/>
  <c r="I32" i="5"/>
  <c r="H32" i="5"/>
  <c r="G32" i="5"/>
  <c r="I31" i="5"/>
  <c r="H31" i="5"/>
  <c r="G31" i="5"/>
  <c r="I30" i="5"/>
  <c r="H30" i="5"/>
  <c r="G30" i="5"/>
  <c r="I29" i="5"/>
  <c r="H29" i="5"/>
  <c r="G29" i="5"/>
  <c r="I28" i="5"/>
  <c r="H28" i="5"/>
  <c r="G28" i="5"/>
  <c r="I27" i="5"/>
  <c r="H27" i="5"/>
  <c r="G27" i="5"/>
  <c r="I26" i="5"/>
  <c r="H26" i="5"/>
  <c r="G26" i="5"/>
  <c r="I25" i="5"/>
  <c r="H25" i="5"/>
  <c r="G25" i="5"/>
  <c r="I24" i="5"/>
  <c r="H24" i="5"/>
  <c r="G24" i="5"/>
  <c r="I23" i="5"/>
  <c r="H23" i="5"/>
  <c r="G23" i="5"/>
  <c r="H22" i="5"/>
  <c r="G22" i="5"/>
  <c r="L17" i="5"/>
  <c r="K17" i="5"/>
  <c r="J17" i="5"/>
  <c r="L16" i="5"/>
  <c r="K16" i="5"/>
  <c r="J16" i="5"/>
  <c r="L15" i="5"/>
  <c r="K15" i="5"/>
  <c r="J15" i="5"/>
  <c r="L14" i="5"/>
  <c r="K14" i="5"/>
  <c r="J14" i="5"/>
  <c r="L13" i="5"/>
  <c r="K13" i="5"/>
  <c r="J13" i="5"/>
  <c r="L12" i="5"/>
  <c r="K12" i="5"/>
  <c r="J12" i="5"/>
  <c r="L11" i="5"/>
  <c r="K11" i="5"/>
  <c r="J11" i="5"/>
  <c r="L10" i="5"/>
  <c r="K10" i="5"/>
  <c r="J10" i="5"/>
  <c r="L9" i="5"/>
  <c r="K9" i="5"/>
  <c r="J9" i="5"/>
  <c r="L8" i="5"/>
  <c r="K8" i="5"/>
  <c r="J8" i="5"/>
  <c r="L7" i="5"/>
  <c r="K7" i="5"/>
  <c r="J7" i="5"/>
  <c r="L6" i="5"/>
  <c r="K6" i="5"/>
  <c r="J6" i="5"/>
  <c r="L5" i="5"/>
  <c r="K5" i="5"/>
  <c r="J5" i="5"/>
  <c r="L4" i="5"/>
  <c r="K4" i="5"/>
  <c r="J4" i="5"/>
  <c r="K3" i="5"/>
  <c r="J3" i="5"/>
  <c r="K6" i="4" l="1"/>
  <c r="K3" i="4"/>
  <c r="K9" i="4"/>
  <c r="D9" i="4"/>
  <c r="D6" i="4"/>
  <c r="D3" i="4"/>
  <c r="Y19" i="4"/>
  <c r="Y18" i="4"/>
  <c r="Y17" i="4"/>
  <c r="Y16" i="4"/>
  <c r="Y15" i="4"/>
  <c r="Y14" i="4"/>
  <c r="Z11" i="4" s="1"/>
  <c r="AA11" i="4" s="1"/>
  <c r="Y13" i="4"/>
  <c r="Z13" i="4" s="1"/>
  <c r="Y12" i="4"/>
  <c r="Y11" i="4"/>
  <c r="Y10" i="4"/>
  <c r="Y9" i="4"/>
  <c r="Y8" i="4"/>
  <c r="Y7" i="4"/>
  <c r="Y6" i="4"/>
  <c r="Y5" i="4"/>
  <c r="Y4" i="4"/>
  <c r="Z4" i="4" s="1"/>
  <c r="AA4" i="4" s="1"/>
  <c r="Y3" i="4"/>
  <c r="Z2" i="4"/>
  <c r="AA2" i="4" s="1"/>
  <c r="Y2" i="4"/>
  <c r="R19" i="4"/>
  <c r="R18" i="4"/>
  <c r="R17" i="4"/>
  <c r="R16" i="4"/>
  <c r="R15" i="4"/>
  <c r="R14" i="4"/>
  <c r="R13" i="4"/>
  <c r="S13" i="4" s="1"/>
  <c r="S12" i="4"/>
  <c r="R12" i="4"/>
  <c r="R11" i="4"/>
  <c r="R10" i="4"/>
  <c r="R9" i="4"/>
  <c r="R8" i="4"/>
  <c r="S2" i="4" s="1"/>
  <c r="T2" i="4" s="1"/>
  <c r="R7" i="4"/>
  <c r="S4" i="4" s="1"/>
  <c r="R6" i="4"/>
  <c r="R5" i="4"/>
  <c r="R4" i="4"/>
  <c r="R3" i="4"/>
  <c r="R2" i="4"/>
  <c r="K19" i="4"/>
  <c r="K18" i="4"/>
  <c r="K17" i="4"/>
  <c r="K16" i="4"/>
  <c r="K15" i="4"/>
  <c r="K14" i="4"/>
  <c r="K13" i="4"/>
  <c r="L13" i="4" s="1"/>
  <c r="M13" i="4" s="1"/>
  <c r="K12" i="4"/>
  <c r="K11" i="4"/>
  <c r="K10" i="4"/>
  <c r="K8" i="4"/>
  <c r="K7" i="4"/>
  <c r="K5" i="4"/>
  <c r="K4" i="4"/>
  <c r="K2" i="4"/>
  <c r="L2" i="4" s="1"/>
  <c r="M2" i="4" s="1"/>
  <c r="F13" i="4"/>
  <c r="F12" i="4"/>
  <c r="F11" i="4"/>
  <c r="F4" i="4"/>
  <c r="F2" i="4"/>
  <c r="E13" i="4"/>
  <c r="E12" i="4"/>
  <c r="E11" i="4"/>
  <c r="E3" i="4"/>
  <c r="F3" i="4" s="1"/>
  <c r="E4" i="4"/>
  <c r="E2" i="4"/>
  <c r="D4" i="4"/>
  <c r="D5" i="4"/>
  <c r="D7" i="4"/>
  <c r="D8" i="4"/>
  <c r="D10" i="4"/>
  <c r="D11" i="4"/>
  <c r="D12" i="4"/>
  <c r="D13" i="4"/>
  <c r="D14" i="4"/>
  <c r="D15" i="4"/>
  <c r="D16" i="4"/>
  <c r="D17" i="4"/>
  <c r="D18" i="4"/>
  <c r="D19" i="4"/>
  <c r="D2" i="4"/>
  <c r="T13" i="4" l="1"/>
  <c r="T4" i="4"/>
  <c r="S3" i="4"/>
  <c r="T3" i="4" s="1"/>
  <c r="L4" i="4"/>
  <c r="M4" i="4" s="1"/>
  <c r="L3" i="4"/>
  <c r="M3" i="4" s="1"/>
  <c r="Z12" i="4"/>
  <c r="AA12" i="4" s="1"/>
  <c r="AA13" i="4"/>
  <c r="Z3" i="4"/>
  <c r="AA3" i="4" s="1"/>
  <c r="S11" i="4"/>
  <c r="T11" i="4" s="1"/>
  <c r="T12" i="4"/>
  <c r="L11" i="4"/>
  <c r="M11" i="4" s="1"/>
  <c r="L12" i="4"/>
  <c r="M12" i="4" s="1"/>
  <c r="AB59" i="2" l="1"/>
  <c r="AB58" i="2"/>
  <c r="AB57" i="2"/>
  <c r="AB56" i="2"/>
  <c r="AB55" i="2"/>
  <c r="AB54" i="2"/>
  <c r="AB53" i="2"/>
  <c r="AB52" i="2"/>
  <c r="AB51" i="2"/>
  <c r="AB50" i="2"/>
  <c r="AC50" i="2" s="1"/>
  <c r="AB49" i="2"/>
  <c r="AB48" i="2"/>
  <c r="AB36" i="2"/>
  <c r="AB35" i="2"/>
  <c r="AB34" i="2"/>
  <c r="AB33" i="2"/>
  <c r="AB32" i="2"/>
  <c r="AB31" i="2"/>
  <c r="AB30" i="2"/>
  <c r="AB29" i="2"/>
  <c r="AB28" i="2"/>
  <c r="AC28" i="2" s="1"/>
  <c r="AB27" i="2"/>
  <c r="AC27" i="2" s="1"/>
  <c r="AB26" i="2"/>
  <c r="AB25" i="2"/>
  <c r="AB13" i="2"/>
  <c r="AB12" i="2"/>
  <c r="AB11" i="2"/>
  <c r="AB10" i="2"/>
  <c r="AB9" i="2"/>
  <c r="AB8" i="2"/>
  <c r="AB7" i="2"/>
  <c r="AB6" i="2"/>
  <c r="AB5" i="2"/>
  <c r="AC5" i="2" s="1"/>
  <c r="AB4" i="2"/>
  <c r="AC4" i="2" s="1"/>
  <c r="AB3" i="2"/>
  <c r="AC3" i="2" s="1"/>
  <c r="AB2" i="2"/>
  <c r="AB2" i="3"/>
  <c r="AB3" i="3"/>
  <c r="AB4" i="3"/>
  <c r="AB5" i="3"/>
  <c r="AB6" i="3"/>
  <c r="AB7" i="3"/>
  <c r="AB8" i="3"/>
  <c r="AB9" i="3"/>
  <c r="AC49" i="2" l="1"/>
  <c r="AC48" i="2"/>
  <c r="AC26" i="2"/>
  <c r="AC51" i="2"/>
  <c r="AD51" i="2" s="1"/>
  <c r="AC25" i="2"/>
  <c r="AD25" i="2" s="1"/>
  <c r="AC2" i="2"/>
  <c r="AD2" i="2" s="1"/>
  <c r="AD49" i="2"/>
  <c r="AD48" i="2"/>
  <c r="AD50" i="2"/>
  <c r="AD28" i="2" l="1"/>
  <c r="AD26" i="2"/>
  <c r="AD27" i="2"/>
  <c r="AD4" i="2"/>
  <c r="AD5" i="2"/>
  <c r="AD3" i="2"/>
  <c r="AB59" i="3"/>
  <c r="AB58" i="3"/>
  <c r="AB57" i="3"/>
  <c r="AB56" i="3"/>
  <c r="AB55" i="3"/>
  <c r="AB54" i="3"/>
  <c r="AB53" i="3"/>
  <c r="AB52" i="3"/>
  <c r="AB51" i="3"/>
  <c r="AB50" i="3"/>
  <c r="AB49" i="3"/>
  <c r="AB48" i="3"/>
  <c r="AC48" i="3" s="1"/>
  <c r="AD48" i="3" s="1"/>
  <c r="AB36" i="3"/>
  <c r="AB35" i="3"/>
  <c r="AB34" i="3"/>
  <c r="AB33" i="3"/>
  <c r="AB32" i="3"/>
  <c r="AB31" i="3"/>
  <c r="AB30" i="3"/>
  <c r="AB29" i="3"/>
  <c r="AB28" i="3"/>
  <c r="AC28" i="3" s="1"/>
  <c r="AB27" i="3"/>
  <c r="AC27" i="3" s="1"/>
  <c r="AB26" i="3"/>
  <c r="AC26" i="3" s="1"/>
  <c r="AB25" i="3"/>
  <c r="AC25" i="3" s="1"/>
  <c r="AD25" i="3" s="1"/>
  <c r="AB13" i="3"/>
  <c r="AC5" i="3" s="1"/>
  <c r="AB12" i="3"/>
  <c r="AC4" i="3" s="1"/>
  <c r="AB11" i="3"/>
  <c r="AC3" i="3" s="1"/>
  <c r="AB10" i="3"/>
  <c r="AC2" i="3" s="1"/>
  <c r="AD2" i="3" s="1"/>
  <c r="T56" i="3"/>
  <c r="T55" i="3"/>
  <c r="T54" i="3"/>
  <c r="T53" i="3"/>
  <c r="T52" i="3"/>
  <c r="T51" i="3"/>
  <c r="T50" i="3"/>
  <c r="T49" i="3"/>
  <c r="T48" i="3"/>
  <c r="T33" i="3"/>
  <c r="T32" i="3"/>
  <c r="T31" i="3"/>
  <c r="T30" i="3"/>
  <c r="T29" i="3"/>
  <c r="T28" i="3"/>
  <c r="T27" i="3"/>
  <c r="T26" i="3"/>
  <c r="T25" i="3"/>
  <c r="T10" i="3"/>
  <c r="T9" i="3"/>
  <c r="T8" i="3"/>
  <c r="T7" i="3"/>
  <c r="T6" i="3"/>
  <c r="T5" i="3"/>
  <c r="T4" i="3"/>
  <c r="T3" i="3"/>
  <c r="T2" i="3"/>
  <c r="T56" i="2"/>
  <c r="T55" i="2"/>
  <c r="T54" i="2"/>
  <c r="T53" i="2"/>
  <c r="T52" i="2"/>
  <c r="T51" i="2"/>
  <c r="T50" i="2"/>
  <c r="T49" i="2"/>
  <c r="T48" i="2"/>
  <c r="T33" i="2"/>
  <c r="T32" i="2"/>
  <c r="T31" i="2"/>
  <c r="T30" i="2"/>
  <c r="T29" i="2"/>
  <c r="T28" i="2"/>
  <c r="T27" i="2"/>
  <c r="T26" i="2"/>
  <c r="T25" i="2"/>
  <c r="T10" i="2"/>
  <c r="T9" i="2"/>
  <c r="T8" i="2"/>
  <c r="T7" i="2"/>
  <c r="T6" i="2"/>
  <c r="T5" i="2"/>
  <c r="T4" i="2"/>
  <c r="T3" i="2"/>
  <c r="T2" i="2"/>
  <c r="AC51" i="3" l="1"/>
  <c r="AD28" i="3"/>
  <c r="U49" i="3"/>
  <c r="U50" i="3"/>
  <c r="AD26" i="3"/>
  <c r="U2" i="3"/>
  <c r="V2" i="3" s="1"/>
  <c r="U26" i="3"/>
  <c r="U48" i="3"/>
  <c r="V48" i="3" s="1"/>
  <c r="U3" i="2"/>
  <c r="U4" i="2"/>
  <c r="U25" i="2"/>
  <c r="V25" i="2" s="1"/>
  <c r="U27" i="2"/>
  <c r="U26" i="2"/>
  <c r="U2" i="2"/>
  <c r="V2" i="2" s="1"/>
  <c r="AC49" i="3"/>
  <c r="AD49" i="3" s="1"/>
  <c r="AC50" i="3"/>
  <c r="AD50" i="3" s="1"/>
  <c r="AD3" i="3"/>
  <c r="AD4" i="3"/>
  <c r="AD5" i="3"/>
  <c r="AD27" i="3"/>
  <c r="AD51" i="3"/>
  <c r="U25" i="3"/>
  <c r="V25" i="3" s="1"/>
  <c r="U27" i="3"/>
  <c r="U3" i="3"/>
  <c r="U4" i="3"/>
  <c r="V4" i="3" s="1"/>
  <c r="U50" i="2"/>
  <c r="U48" i="2"/>
  <c r="V48" i="2" s="1"/>
  <c r="U49" i="2"/>
  <c r="V3" i="2"/>
  <c r="V27" i="2" l="1"/>
  <c r="V50" i="3"/>
  <c r="V49" i="3"/>
  <c r="V3" i="3"/>
  <c r="V27" i="3"/>
  <c r="V4" i="2"/>
  <c r="V26" i="2"/>
  <c r="V50" i="2"/>
  <c r="V49" i="2"/>
  <c r="V26" i="3"/>
  <c r="L68" i="3" l="1"/>
  <c r="L67" i="3"/>
  <c r="L66" i="3"/>
  <c r="L65" i="3"/>
  <c r="L64" i="3"/>
  <c r="L63" i="3"/>
  <c r="L62" i="3"/>
  <c r="L61" i="3"/>
  <c r="L60" i="3"/>
  <c r="L59" i="3"/>
  <c r="L58" i="3"/>
  <c r="L57" i="3"/>
  <c r="L56" i="3"/>
  <c r="L55" i="3"/>
  <c r="L54" i="3"/>
  <c r="L53" i="3"/>
  <c r="L52" i="3"/>
  <c r="L51" i="3"/>
  <c r="L50" i="3"/>
  <c r="L49" i="3"/>
  <c r="L48" i="3"/>
  <c r="L45" i="3"/>
  <c r="L44" i="3"/>
  <c r="L43" i="3"/>
  <c r="L42" i="3"/>
  <c r="L41" i="3"/>
  <c r="L40" i="3"/>
  <c r="L39" i="3"/>
  <c r="L38" i="3"/>
  <c r="L37" i="3"/>
  <c r="L36" i="3"/>
  <c r="L35" i="3"/>
  <c r="L34" i="3"/>
  <c r="L33" i="3"/>
  <c r="L32" i="3"/>
  <c r="L31" i="3"/>
  <c r="L30" i="3"/>
  <c r="L29" i="3"/>
  <c r="L28" i="3"/>
  <c r="L27" i="3"/>
  <c r="L26" i="3"/>
  <c r="L25" i="3"/>
  <c r="L22" i="3"/>
  <c r="L21" i="3"/>
  <c r="L20" i="3"/>
  <c r="L19" i="3"/>
  <c r="L18" i="3"/>
  <c r="L17" i="3"/>
  <c r="L16" i="3"/>
  <c r="L15" i="3"/>
  <c r="L14" i="3"/>
  <c r="L13" i="3"/>
  <c r="L12" i="3"/>
  <c r="L11" i="3"/>
  <c r="L10" i="3"/>
  <c r="L9" i="3"/>
  <c r="L8" i="3"/>
  <c r="L7" i="3"/>
  <c r="L6" i="3"/>
  <c r="L5" i="3"/>
  <c r="L4" i="3"/>
  <c r="L3" i="3"/>
  <c r="L2" i="3"/>
  <c r="L68" i="2"/>
  <c r="L67" i="2"/>
  <c r="L66" i="2"/>
  <c r="L65" i="2"/>
  <c r="L64" i="2"/>
  <c r="L63" i="2"/>
  <c r="L62" i="2"/>
  <c r="L61" i="2"/>
  <c r="L60" i="2"/>
  <c r="L59" i="2"/>
  <c r="L58" i="2"/>
  <c r="L57" i="2"/>
  <c r="L56" i="2"/>
  <c r="L55" i="2"/>
  <c r="L54" i="2"/>
  <c r="L53" i="2"/>
  <c r="L52" i="2"/>
  <c r="L51" i="2"/>
  <c r="L50" i="2"/>
  <c r="L49" i="2"/>
  <c r="L48" i="2"/>
  <c r="L45" i="2"/>
  <c r="L44" i="2"/>
  <c r="L43" i="2"/>
  <c r="L42" i="2"/>
  <c r="L41" i="2"/>
  <c r="L40" i="2"/>
  <c r="L39" i="2"/>
  <c r="L38" i="2"/>
  <c r="L37" i="2"/>
  <c r="L36" i="2"/>
  <c r="L35" i="2"/>
  <c r="L34" i="2"/>
  <c r="L33" i="2"/>
  <c r="L32" i="2"/>
  <c r="L31" i="2"/>
  <c r="L30" i="2"/>
  <c r="L29" i="2"/>
  <c r="L28" i="2"/>
  <c r="L27" i="2"/>
  <c r="L26" i="2"/>
  <c r="L25" i="2"/>
  <c r="L22" i="2"/>
  <c r="L21" i="2"/>
  <c r="L20" i="2"/>
  <c r="L19" i="2"/>
  <c r="L18" i="2"/>
  <c r="L17" i="2"/>
  <c r="L16" i="2"/>
  <c r="L15" i="2"/>
  <c r="L14" i="2"/>
  <c r="L13" i="2"/>
  <c r="L12" i="2"/>
  <c r="L11" i="2"/>
  <c r="L10" i="2"/>
  <c r="L9" i="2"/>
  <c r="L8" i="2"/>
  <c r="L7" i="2"/>
  <c r="L6" i="2"/>
  <c r="L5" i="2"/>
  <c r="L4" i="2"/>
  <c r="L3" i="2"/>
  <c r="L2" i="2"/>
  <c r="M2" i="3" l="1"/>
  <c r="M60" i="2"/>
  <c r="M5" i="3"/>
  <c r="M43" i="3"/>
  <c r="N2" i="3"/>
  <c r="M40" i="3"/>
  <c r="M66" i="3"/>
  <c r="M63" i="3"/>
  <c r="M48" i="3"/>
  <c r="N48" i="3" s="1"/>
  <c r="M60" i="3"/>
  <c r="M34" i="3"/>
  <c r="M11" i="3"/>
  <c r="M28" i="3"/>
  <c r="M37" i="3"/>
  <c r="M5" i="2"/>
  <c r="M43" i="2"/>
  <c r="M57" i="2"/>
  <c r="M11" i="2"/>
  <c r="M25" i="2"/>
  <c r="N25" i="2" s="1"/>
  <c r="M8" i="2"/>
  <c r="M14" i="2"/>
  <c r="M31" i="2"/>
  <c r="M48" i="2"/>
  <c r="N48" i="2" s="1"/>
  <c r="M51" i="2"/>
  <c r="N51" i="2" s="1"/>
  <c r="M2" i="2"/>
  <c r="M20" i="2"/>
  <c r="M34" i="2"/>
  <c r="N34" i="2" s="1"/>
  <c r="M54" i="2"/>
  <c r="N54" i="2" s="1"/>
  <c r="M63" i="2"/>
  <c r="M25" i="3"/>
  <c r="N25" i="3" s="1"/>
  <c r="M31" i="3"/>
  <c r="M37" i="2"/>
  <c r="N37" i="2" s="1"/>
  <c r="M28" i="2"/>
  <c r="M40" i="2"/>
  <c r="M14" i="3"/>
  <c r="M17" i="3"/>
  <c r="M8" i="3"/>
  <c r="M20" i="3"/>
  <c r="M17" i="2"/>
  <c r="M51" i="3"/>
  <c r="M54" i="3"/>
  <c r="M57" i="3"/>
  <c r="M66" i="2"/>
  <c r="N66" i="2" s="1"/>
  <c r="N57" i="3" l="1"/>
  <c r="N40" i="2"/>
  <c r="N17" i="2"/>
  <c r="N63" i="2"/>
  <c r="N60" i="2"/>
  <c r="N17" i="3"/>
  <c r="N60" i="3"/>
  <c r="N14" i="3"/>
  <c r="N63" i="3"/>
  <c r="N20" i="3"/>
  <c r="N11" i="3"/>
  <c r="N8" i="3"/>
  <c r="N5" i="3"/>
  <c r="N66" i="3"/>
  <c r="N54" i="3"/>
  <c r="N51" i="3"/>
  <c r="N8" i="2"/>
  <c r="N20" i="2"/>
  <c r="N2" i="2"/>
  <c r="N28" i="2"/>
  <c r="N57" i="2"/>
  <c r="N31" i="2"/>
  <c r="N11" i="2"/>
  <c r="N43" i="2"/>
  <c r="N14" i="2"/>
  <c r="N5" i="2"/>
  <c r="N34" i="3"/>
  <c r="N43" i="3"/>
  <c r="N31" i="3"/>
  <c r="N40" i="3"/>
  <c r="N37" i="3"/>
  <c r="N28" i="3"/>
  <c r="D59" i="2"/>
  <c r="D58" i="2"/>
  <c r="D57" i="2"/>
  <c r="D56" i="2"/>
  <c r="D55" i="2"/>
  <c r="D54" i="2"/>
  <c r="D53" i="2"/>
  <c r="D52" i="2"/>
  <c r="D51" i="2"/>
  <c r="E51" i="2" s="1"/>
  <c r="D50" i="2"/>
  <c r="D49" i="2"/>
  <c r="E49" i="2" s="1"/>
  <c r="D48" i="2"/>
  <c r="D36" i="2"/>
  <c r="D35" i="2"/>
  <c r="D34" i="2"/>
  <c r="D33" i="2"/>
  <c r="D32" i="2"/>
  <c r="D31" i="2"/>
  <c r="D30" i="2"/>
  <c r="D29" i="2"/>
  <c r="D28" i="2"/>
  <c r="D27" i="2"/>
  <c r="E27" i="2" s="1"/>
  <c r="D26" i="2"/>
  <c r="D25" i="2"/>
  <c r="D59" i="3"/>
  <c r="D58" i="3"/>
  <c r="D57" i="3"/>
  <c r="D56" i="3"/>
  <c r="D55" i="3"/>
  <c r="D54" i="3"/>
  <c r="D53" i="3"/>
  <c r="D52" i="3"/>
  <c r="D51" i="3"/>
  <c r="D50" i="3"/>
  <c r="E50" i="3" s="1"/>
  <c r="D49" i="3"/>
  <c r="D48" i="3"/>
  <c r="D36" i="3"/>
  <c r="D35" i="3"/>
  <c r="D34" i="3"/>
  <c r="D33" i="3"/>
  <c r="D32" i="3"/>
  <c r="D31" i="3"/>
  <c r="D30" i="3"/>
  <c r="D29" i="3"/>
  <c r="D28" i="3"/>
  <c r="D27" i="3"/>
  <c r="E27" i="3" s="1"/>
  <c r="D26" i="3"/>
  <c r="D25" i="3"/>
  <c r="E25" i="3" s="1"/>
  <c r="F25" i="3" s="1"/>
  <c r="E28" i="3" l="1"/>
  <c r="F28" i="3" s="1"/>
  <c r="E48" i="2"/>
  <c r="F48" i="2" s="1"/>
  <c r="E50" i="2"/>
  <c r="F50" i="2" s="1"/>
  <c r="E25" i="2"/>
  <c r="F25" i="2" s="1"/>
  <c r="F27" i="3"/>
  <c r="E26" i="3"/>
  <c r="F26" i="3" s="1"/>
  <c r="E49" i="3"/>
  <c r="E48" i="3"/>
  <c r="E26" i="2"/>
  <c r="E28" i="2"/>
  <c r="E51" i="3"/>
  <c r="F51" i="3" l="1"/>
  <c r="F49" i="3"/>
  <c r="F49" i="2"/>
  <c r="F51" i="2"/>
  <c r="F28" i="2"/>
  <c r="F27" i="2"/>
  <c r="F26" i="2"/>
  <c r="F48" i="3"/>
  <c r="F50" i="3"/>
  <c r="D13" i="3"/>
  <c r="D12" i="3"/>
  <c r="D11" i="3"/>
  <c r="D10" i="3"/>
  <c r="D9" i="3"/>
  <c r="D8" i="3"/>
  <c r="D7" i="3"/>
  <c r="D6" i="3"/>
  <c r="D5" i="3"/>
  <c r="D4" i="3"/>
  <c r="E4" i="3" s="1"/>
  <c r="D3" i="3"/>
  <c r="E3" i="3" s="1"/>
  <c r="D2" i="3"/>
  <c r="E2" i="3" s="1"/>
  <c r="F2" i="3" s="1"/>
  <c r="D13" i="2"/>
  <c r="D12" i="2"/>
  <c r="D11" i="2"/>
  <c r="D10" i="2"/>
  <c r="D9" i="2"/>
  <c r="D8" i="2"/>
  <c r="D7" i="2"/>
  <c r="D6" i="2"/>
  <c r="D5" i="2"/>
  <c r="D4" i="2"/>
  <c r="D3" i="2"/>
  <c r="D2" i="2"/>
  <c r="E4" i="2" l="1"/>
  <c r="E2" i="2"/>
  <c r="F2" i="2" s="1"/>
  <c r="E3" i="2"/>
  <c r="E5" i="2"/>
  <c r="F4" i="3"/>
  <c r="F3" i="3"/>
  <c r="E5" i="3"/>
  <c r="F5" i="3" s="1"/>
  <c r="F5" i="2" l="1"/>
  <c r="F4" i="2"/>
  <c r="F3" i="2"/>
</calcChain>
</file>

<file path=xl/sharedStrings.xml><?xml version="1.0" encoding="utf-8"?>
<sst xmlns="http://schemas.openxmlformats.org/spreadsheetml/2006/main" count="1115" uniqueCount="37">
  <si>
    <t>#1</t>
  </si>
  <si>
    <t>Fluc</t>
  </si>
  <si>
    <t>Rluc</t>
  </si>
  <si>
    <t>F/R</t>
  </si>
  <si>
    <t>average</t>
  </si>
  <si>
    <t>normalised</t>
  </si>
  <si>
    <t>WT</t>
  </si>
  <si>
    <t>E1489V</t>
  </si>
  <si>
    <t>G1515K</t>
  </si>
  <si>
    <t>H1570P</t>
  </si>
  <si>
    <t>#2</t>
  </si>
  <si>
    <t>#4</t>
  </si>
  <si>
    <t>#3</t>
  </si>
  <si>
    <t>#5</t>
  </si>
  <si>
    <t>#6</t>
  </si>
  <si>
    <t>D1497N</t>
  </si>
  <si>
    <t>T1523M</t>
  </si>
  <si>
    <t>N1529E</t>
  </si>
  <si>
    <t>E1538R</t>
  </si>
  <si>
    <t>D1548N</t>
  </si>
  <si>
    <t>E1553P</t>
  </si>
  <si>
    <t>A1504V</t>
  </si>
  <si>
    <t>R1554C</t>
  </si>
  <si>
    <t>L1562P</t>
  </si>
  <si>
    <t>D1573V</t>
  </si>
  <si>
    <t>Y1578R</t>
  </si>
  <si>
    <t>ΔPEST</t>
  </si>
  <si>
    <t>G1515K ΔPEST</t>
  </si>
  <si>
    <t>E1553P ΔPEST</t>
  </si>
  <si>
    <t>3B</t>
  </si>
  <si>
    <t>mean</t>
  </si>
  <si>
    <t>sem</t>
  </si>
  <si>
    <t>t-test</t>
  </si>
  <si>
    <t xml:space="preserve">E1489V </t>
  </si>
  <si>
    <t>3C</t>
  </si>
  <si>
    <t>3D</t>
  </si>
  <si>
    <t>3E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</si>
</sst>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scheme val="minor"/>
    </font>
    <font>
      <sz val="11"/>
      <color theme="1"/>
      <name val="Aptos Narrow (Body)"/>
    </font>
    <font>
      <sz val="11"/>
      <name val="Aptos Narrow"/>
      <family val="2"/>
      <scheme val="minor"/>
    </font>
    <font>
      <b/>
      <sz val="11"/>
      <name val="Aptos Narrow (Body)"/>
    </font>
    <font>
      <b/>
      <sz val="11"/>
      <name val="Aptos Narrow"/>
      <scheme val="minor"/>
    </font>
    <font>
      <sz val="11"/>
      <color rgb="FF0070C0"/>
      <name val="Aptos Narrow"/>
      <family val="2"/>
      <scheme val="minor"/>
    </font>
    <font>
      <sz val="11"/>
      <color theme="1"/>
      <name val="Aptos Narrow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numFmtId="0" fontId="0" fillId="0" borderId="0" xfId="0"/>
    <xf numFmtId="1" fontId="0" fillId="0" borderId="0" xfId="0" applyNumberFormat="1"/>
    <xf numFmtId="0" fontId="1" fillId="0" borderId="0" xfId="0" applyFont="1"/>
    <xf numFmtId="0" fontId="2" fillId="0" borderId="0" xfId="0" applyFont="1"/>
    <xf numFmtId="0" fontId="3" fillId="0" borderId="0" xfId="0" applyFont="1"/>
    <xf numFmtId="0" fontId="4" fillId="0" borderId="0" xfId="0" applyFont="1"/>
    <xf numFmtId="0" fontId="5" fillId="0" borderId="0" xfId="0" applyFont="1"/>
    <xf numFmtId="0" fontId="6" fillId="0" borderId="0" xfId="0" applyFont="1"/>
    <xf numFmtId="0" fontId="7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A9012AC-C9CA-6C4F-9331-9903E315137A}">
  <dimension ref="A1:AC137"/>
  <sheetViews>
    <sheetView topLeftCell="A45" zoomScale="80" zoomScaleNormal="80" workbookViewId="0">
      <selection activeCell="P15" sqref="P15"/>
    </sheetView>
  </sheetViews>
  <sheetFormatPr baseColWidth="10" defaultColWidth="8.83203125" defaultRowHeight="15" x14ac:dyDescent="0.2"/>
  <cols>
    <col min="1" max="16384" width="8.83203125" style="4"/>
  </cols>
  <sheetData>
    <row r="1" spans="1:27" x14ac:dyDescent="0.2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H1" s="4" t="s">
        <v>0</v>
      </c>
      <c r="I1" s="4" t="s">
        <v>1</v>
      </c>
      <c r="J1" s="4" t="s">
        <v>2</v>
      </c>
      <c r="K1" s="4" t="s">
        <v>3</v>
      </c>
      <c r="L1" s="4" t="s">
        <v>4</v>
      </c>
      <c r="M1" s="4" t="s">
        <v>5</v>
      </c>
      <c r="O1" s="4" t="s">
        <v>0</v>
      </c>
      <c r="P1" s="4" t="s">
        <v>1</v>
      </c>
      <c r="Q1" s="4" t="s">
        <v>2</v>
      </c>
      <c r="R1" s="4" t="s">
        <v>3</v>
      </c>
      <c r="S1" s="4" t="s">
        <v>4</v>
      </c>
      <c r="T1" s="4" t="s">
        <v>5</v>
      </c>
      <c r="V1" s="4" t="s">
        <v>0</v>
      </c>
      <c r="W1" s="4" t="s">
        <v>1</v>
      </c>
      <c r="X1" s="4" t="s">
        <v>2</v>
      </c>
      <c r="Y1" s="4" t="s">
        <v>3</v>
      </c>
      <c r="Z1" s="4" t="s">
        <v>4</v>
      </c>
      <c r="AA1" s="4" t="s">
        <v>5</v>
      </c>
    </row>
    <row r="2" spans="1:27" x14ac:dyDescent="0.2">
      <c r="A2" s="4" t="s">
        <v>6</v>
      </c>
      <c r="B2" s="4">
        <v>7983</v>
      </c>
      <c r="C2" s="4">
        <v>556815</v>
      </c>
      <c r="D2" s="4">
        <f>B2/C2</f>
        <v>1.4336898251663479E-2</v>
      </c>
      <c r="E2" s="4">
        <f>AVERAGE(D2,D6,D10)</f>
        <v>1.4474196230813856E-2</v>
      </c>
      <c r="F2" s="4">
        <f>E2/E$2</f>
        <v>1</v>
      </c>
      <c r="H2" s="4" t="s">
        <v>6</v>
      </c>
      <c r="I2" s="4">
        <v>26938</v>
      </c>
      <c r="J2" s="4">
        <v>116100</v>
      </c>
      <c r="K2" s="4">
        <f>I2/J2</f>
        <v>0.2320241171403962</v>
      </c>
      <c r="L2" s="4">
        <f>AVERAGE(K2:K4)</f>
        <v>0.21408412983161251</v>
      </c>
      <c r="M2" s="4">
        <f>L2/L$2</f>
        <v>1</v>
      </c>
      <c r="O2" s="4" t="s">
        <v>6</v>
      </c>
      <c r="P2" s="4">
        <v>55951</v>
      </c>
      <c r="Q2" s="4">
        <v>1511544</v>
      </c>
      <c r="R2" s="4">
        <f>P2/Q2</f>
        <v>3.7015793122793648E-2</v>
      </c>
      <c r="S2" s="4">
        <f>AVERAGE(R2,R5,R8)</f>
        <v>4.0261487899337804E-2</v>
      </c>
      <c r="T2" s="4">
        <f>S2/S$2</f>
        <v>1</v>
      </c>
      <c r="V2" s="4" t="s">
        <v>6</v>
      </c>
      <c r="W2" s="4">
        <v>24946</v>
      </c>
      <c r="X2" s="4">
        <v>678585</v>
      </c>
      <c r="Y2" s="4">
        <f>W2/X2</f>
        <v>3.6761791079967875E-2</v>
      </c>
      <c r="Z2" s="4">
        <f>AVERAGE(Y2,Y6,Y10)</f>
        <v>3.8579470219358286E-2</v>
      </c>
      <c r="AA2" s="4">
        <f>Z2/Z$2</f>
        <v>1</v>
      </c>
    </row>
    <row r="3" spans="1:27" x14ac:dyDescent="0.2">
      <c r="A3" s="4" t="s">
        <v>7</v>
      </c>
      <c r="B3" s="4">
        <v>17653</v>
      </c>
      <c r="C3" s="4">
        <v>738829</v>
      </c>
      <c r="D3" s="4">
        <f t="shared" ref="D3:D13" si="0">B3/C3</f>
        <v>2.3893214803425419E-2</v>
      </c>
      <c r="E3" s="4">
        <f t="shared" ref="E3:E5" si="1">AVERAGE(D3,D7,D11)</f>
        <v>2.4855774263297114E-2</v>
      </c>
      <c r="F3" s="4">
        <f t="shared" ref="F3:F5" si="2">E3/E$2</f>
        <v>1.7172472907602361</v>
      </c>
      <c r="H3" s="4" t="s">
        <v>6</v>
      </c>
      <c r="I3" s="4">
        <v>29585</v>
      </c>
      <c r="J3" s="4">
        <v>143974</v>
      </c>
      <c r="K3" s="4">
        <f t="shared" ref="K3:K22" si="3">I3/J3</f>
        <v>0.2054884909775376</v>
      </c>
      <c r="O3" s="4" t="s">
        <v>21</v>
      </c>
      <c r="P3" s="4">
        <v>49800</v>
      </c>
      <c r="Q3" s="4">
        <v>1498010</v>
      </c>
      <c r="R3" s="4">
        <f t="shared" ref="R3:R10" si="4">P3/Q3</f>
        <v>3.3244103844433617E-2</v>
      </c>
      <c r="S3" s="4">
        <f t="shared" ref="S3:S4" si="5">AVERAGE(R3,R6,R9)</f>
        <v>3.1995059497142521E-2</v>
      </c>
      <c r="T3" s="4">
        <f>S3/S$2</f>
        <v>0.79468149754268658</v>
      </c>
      <c r="V3" s="4" t="s">
        <v>23</v>
      </c>
      <c r="W3" s="4">
        <v>83279</v>
      </c>
      <c r="X3" s="4">
        <v>783950</v>
      </c>
      <c r="Y3" s="4">
        <f t="shared" ref="Y3:Y13" si="6">W3/X3</f>
        <v>0.10622998915747178</v>
      </c>
      <c r="Z3" s="4">
        <f t="shared" ref="Z3:Z5" si="7">AVERAGE(Y3,Y7,Y11)</f>
        <v>0.10757764630661365</v>
      </c>
      <c r="AA3" s="4">
        <f t="shared" ref="AA3:AA5" si="8">Z3/Z$2</f>
        <v>2.7884687294807295</v>
      </c>
    </row>
    <row r="4" spans="1:27" x14ac:dyDescent="0.2">
      <c r="A4" s="4" t="s">
        <v>8</v>
      </c>
      <c r="B4" s="4">
        <v>71696</v>
      </c>
      <c r="C4" s="4">
        <v>575443</v>
      </c>
      <c r="D4" s="4">
        <f t="shared" si="0"/>
        <v>0.12459270509850671</v>
      </c>
      <c r="E4" s="4">
        <f t="shared" si="1"/>
        <v>0.14501358142830076</v>
      </c>
      <c r="F4" s="4">
        <f t="shared" si="2"/>
        <v>10.018765748082368</v>
      </c>
      <c r="H4" s="4" t="s">
        <v>6</v>
      </c>
      <c r="I4" s="4">
        <v>30099</v>
      </c>
      <c r="J4" s="4">
        <v>147011</v>
      </c>
      <c r="K4" s="4">
        <f t="shared" si="3"/>
        <v>0.20473978137690377</v>
      </c>
      <c r="O4" s="4" t="s">
        <v>22</v>
      </c>
      <c r="P4" s="4">
        <v>86250</v>
      </c>
      <c r="Q4" s="4">
        <v>1534672</v>
      </c>
      <c r="R4" s="4">
        <f t="shared" si="4"/>
        <v>5.6200934140976051E-2</v>
      </c>
      <c r="S4" s="4">
        <f t="shared" si="5"/>
        <v>5.7674575226713161E-2</v>
      </c>
      <c r="T4" s="4">
        <f>S4/S$2</f>
        <v>1.432499846277707</v>
      </c>
      <c r="V4" s="4" t="s">
        <v>24</v>
      </c>
      <c r="W4" s="4">
        <v>36381</v>
      </c>
      <c r="X4" s="4">
        <v>767978</v>
      </c>
      <c r="Y4" s="4">
        <f t="shared" si="6"/>
        <v>4.7372450773329446E-2</v>
      </c>
      <c r="Z4" s="4">
        <f t="shared" si="7"/>
        <v>4.836967482680507E-2</v>
      </c>
      <c r="AA4" s="4">
        <f t="shared" si="8"/>
        <v>1.2537672122447727</v>
      </c>
    </row>
    <row r="5" spans="1:27" x14ac:dyDescent="0.2">
      <c r="A5" s="4" t="s">
        <v>9</v>
      </c>
      <c r="B5" s="4">
        <v>13009</v>
      </c>
      <c r="C5" s="4">
        <v>495131</v>
      </c>
      <c r="D5" s="4">
        <f t="shared" si="0"/>
        <v>2.627385479802315E-2</v>
      </c>
      <c r="E5" s="4">
        <f t="shared" si="1"/>
        <v>2.3247105591498785E-2</v>
      </c>
      <c r="F5" s="4">
        <f t="shared" si="2"/>
        <v>1.6061068414982822</v>
      </c>
      <c r="H5" s="4" t="s">
        <v>15</v>
      </c>
      <c r="I5" s="4">
        <v>69523</v>
      </c>
      <c r="J5" s="4">
        <v>172861</v>
      </c>
      <c r="K5" s="4">
        <f t="shared" si="3"/>
        <v>0.4021901990616738</v>
      </c>
      <c r="L5" s="4">
        <f t="shared" ref="L5" si="9">AVERAGE(K5:K7)</f>
        <v>0.41715262136907011</v>
      </c>
      <c r="M5" s="4">
        <f t="shared" ref="M5" si="10">L5/L$2</f>
        <v>1.9485452830958594</v>
      </c>
      <c r="O5" s="4" t="s">
        <v>6</v>
      </c>
      <c r="P5" s="4">
        <v>66289</v>
      </c>
      <c r="Q5" s="4">
        <v>1553922</v>
      </c>
      <c r="R5" s="4">
        <f t="shared" si="4"/>
        <v>4.2659155350139838E-2</v>
      </c>
      <c r="V5" s="4" t="s">
        <v>25</v>
      </c>
      <c r="W5" s="4">
        <v>28222</v>
      </c>
      <c r="X5" s="4">
        <v>878458</v>
      </c>
      <c r="Y5" s="4">
        <f t="shared" si="6"/>
        <v>3.2126749372195368E-2</v>
      </c>
      <c r="Z5" s="4">
        <f t="shared" si="7"/>
        <v>3.1788709513505854E-2</v>
      </c>
      <c r="AA5" s="4">
        <f t="shared" si="8"/>
        <v>0.82397993888353127</v>
      </c>
    </row>
    <row r="6" spans="1:27" x14ac:dyDescent="0.2">
      <c r="A6" s="4" t="s">
        <v>6</v>
      </c>
      <c r="B6" s="4">
        <v>8554</v>
      </c>
      <c r="C6" s="4">
        <v>644847</v>
      </c>
      <c r="D6" s="4">
        <f t="shared" si="0"/>
        <v>1.3265162123728575E-2</v>
      </c>
      <c r="H6" s="4" t="s">
        <v>15</v>
      </c>
      <c r="I6" s="4">
        <v>49168</v>
      </c>
      <c r="J6" s="4">
        <v>124148</v>
      </c>
      <c r="K6" s="4">
        <f t="shared" si="3"/>
        <v>0.39604343203273512</v>
      </c>
      <c r="O6" s="4" t="s">
        <v>21</v>
      </c>
      <c r="P6" s="4">
        <v>49258</v>
      </c>
      <c r="Q6" s="4">
        <v>1621256</v>
      </c>
      <c r="R6" s="4">
        <f t="shared" si="4"/>
        <v>3.0382616934031392E-2</v>
      </c>
      <c r="V6" s="4" t="s">
        <v>6</v>
      </c>
      <c r="W6" s="4">
        <v>29116</v>
      </c>
      <c r="X6" s="4">
        <v>764076</v>
      </c>
      <c r="Y6" s="4">
        <f t="shared" si="6"/>
        <v>3.8106156979148674E-2</v>
      </c>
    </row>
    <row r="7" spans="1:27" x14ac:dyDescent="0.2">
      <c r="A7" s="4" t="s">
        <v>7</v>
      </c>
      <c r="B7" s="4">
        <v>18923</v>
      </c>
      <c r="C7" s="4">
        <v>749646</v>
      </c>
      <c r="D7" s="4">
        <f t="shared" si="0"/>
        <v>2.5242581164976536E-2</v>
      </c>
      <c r="H7" s="4" t="s">
        <v>15</v>
      </c>
      <c r="I7" s="4">
        <v>68295</v>
      </c>
      <c r="J7" s="4">
        <v>150687</v>
      </c>
      <c r="K7" s="4">
        <f t="shared" si="3"/>
        <v>0.45322423301280135</v>
      </c>
      <c r="O7" s="4" t="s">
        <v>22</v>
      </c>
      <c r="P7" s="4">
        <v>96270</v>
      </c>
      <c r="Q7" s="4">
        <v>1627514</v>
      </c>
      <c r="R7" s="4">
        <f t="shared" si="4"/>
        <v>5.9151564902053068E-2</v>
      </c>
      <c r="V7" s="4" t="s">
        <v>23</v>
      </c>
      <c r="W7" s="4">
        <v>78972</v>
      </c>
      <c r="X7" s="4">
        <v>728713</v>
      </c>
      <c r="Y7" s="4">
        <f t="shared" si="6"/>
        <v>0.10837188303214022</v>
      </c>
    </row>
    <row r="8" spans="1:27" x14ac:dyDescent="0.2">
      <c r="A8" s="4" t="s">
        <v>8</v>
      </c>
      <c r="B8" s="4">
        <v>93790</v>
      </c>
      <c r="C8" s="4">
        <v>559131</v>
      </c>
      <c r="D8" s="4">
        <f t="shared" si="0"/>
        <v>0.1677424431841554</v>
      </c>
      <c r="H8" s="4" t="s">
        <v>16</v>
      </c>
      <c r="I8" s="4">
        <v>13783</v>
      </c>
      <c r="J8" s="4">
        <v>166397</v>
      </c>
      <c r="K8" s="4">
        <f t="shared" si="3"/>
        <v>8.2832022211938916E-2</v>
      </c>
      <c r="L8" s="4">
        <f t="shared" ref="L8" si="11">AVERAGE(K8:K10)</f>
        <v>7.7263485401715418E-2</v>
      </c>
      <c r="M8" s="4">
        <f t="shared" ref="M8" si="12">L8/L$2</f>
        <v>0.36090244271019467</v>
      </c>
      <c r="O8" s="4" t="s">
        <v>6</v>
      </c>
      <c r="P8" s="4">
        <v>62825</v>
      </c>
      <c r="Q8" s="4">
        <v>1528235</v>
      </c>
      <c r="R8" s="4">
        <f t="shared" si="4"/>
        <v>4.1109515225079912E-2</v>
      </c>
      <c r="V8" s="4" t="s">
        <v>24</v>
      </c>
      <c r="W8" s="4">
        <v>37816</v>
      </c>
      <c r="X8" s="4">
        <v>732641</v>
      </c>
      <c r="Y8" s="4">
        <f t="shared" si="6"/>
        <v>5.1616002926399153E-2</v>
      </c>
    </row>
    <row r="9" spans="1:27" x14ac:dyDescent="0.2">
      <c r="A9" s="4" t="s">
        <v>9</v>
      </c>
      <c r="B9" s="4">
        <v>12555</v>
      </c>
      <c r="C9" s="4">
        <v>520837</v>
      </c>
      <c r="D9" s="4">
        <f t="shared" si="0"/>
        <v>2.4105430297770705E-2</v>
      </c>
      <c r="H9" s="4" t="s">
        <v>16</v>
      </c>
      <c r="I9" s="4">
        <v>11737</v>
      </c>
      <c r="J9" s="4">
        <v>161006</v>
      </c>
      <c r="K9" s="4">
        <f t="shared" si="3"/>
        <v>7.2897904425922019E-2</v>
      </c>
      <c r="O9" s="4" t="s">
        <v>21</v>
      </c>
      <c r="P9" s="4">
        <v>52964</v>
      </c>
      <c r="Q9" s="4">
        <v>1636790</v>
      </c>
      <c r="R9" s="4">
        <f t="shared" si="4"/>
        <v>3.2358457712962564E-2</v>
      </c>
      <c r="V9" s="4" t="s">
        <v>25</v>
      </c>
      <c r="W9" s="4">
        <v>26961</v>
      </c>
      <c r="X9" s="4">
        <v>888759</v>
      </c>
      <c r="Y9" s="4">
        <f t="shared" si="6"/>
        <v>3.0335557783381095E-2</v>
      </c>
    </row>
    <row r="10" spans="1:27" x14ac:dyDescent="0.2">
      <c r="A10" s="4" t="s">
        <v>6</v>
      </c>
      <c r="B10" s="4">
        <v>9607</v>
      </c>
      <c r="C10" s="4">
        <v>607249</v>
      </c>
      <c r="D10" s="4">
        <f t="shared" si="0"/>
        <v>1.5820528317049512E-2</v>
      </c>
      <c r="H10" s="4" t="s">
        <v>16</v>
      </c>
      <c r="I10" s="4">
        <v>11450</v>
      </c>
      <c r="J10" s="4">
        <v>150538</v>
      </c>
      <c r="K10" s="4">
        <f t="shared" si="3"/>
        <v>7.6060529567285332E-2</v>
      </c>
      <c r="O10" s="4" t="s">
        <v>22</v>
      </c>
      <c r="P10" s="4">
        <v>94960</v>
      </c>
      <c r="Q10" s="4">
        <v>1646575</v>
      </c>
      <c r="R10" s="4">
        <f t="shared" si="4"/>
        <v>5.7671226637110364E-2</v>
      </c>
      <c r="V10" s="4" t="s">
        <v>6</v>
      </c>
      <c r="W10" s="4">
        <v>28673</v>
      </c>
      <c r="X10" s="4">
        <v>701558</v>
      </c>
      <c r="Y10" s="4">
        <f t="shared" si="6"/>
        <v>4.0870462598958317E-2</v>
      </c>
    </row>
    <row r="11" spans="1:27" x14ac:dyDescent="0.2">
      <c r="A11" s="4" t="s">
        <v>7</v>
      </c>
      <c r="B11" s="4">
        <v>18324</v>
      </c>
      <c r="C11" s="4">
        <v>720523</v>
      </c>
      <c r="D11" s="4">
        <f t="shared" si="0"/>
        <v>2.543152682148939E-2</v>
      </c>
      <c r="H11" s="4" t="s">
        <v>17</v>
      </c>
      <c r="I11" s="4">
        <v>24996</v>
      </c>
      <c r="J11" s="4">
        <v>124465</v>
      </c>
      <c r="K11" s="4">
        <f t="shared" si="3"/>
        <v>0.20082754187924315</v>
      </c>
      <c r="L11" s="4">
        <f t="shared" ref="L11" si="13">AVERAGE(K11:K13)</f>
        <v>0.22179730283851704</v>
      </c>
      <c r="M11" s="4">
        <f t="shared" ref="M11" si="14">L11/L$2</f>
        <v>1.0360287005532418</v>
      </c>
      <c r="V11" s="4" t="s">
        <v>23</v>
      </c>
      <c r="W11" s="4">
        <v>85286</v>
      </c>
      <c r="X11" s="4">
        <v>788728</v>
      </c>
      <c r="Y11" s="4">
        <f t="shared" si="6"/>
        <v>0.10813106673022893</v>
      </c>
    </row>
    <row r="12" spans="1:27" x14ac:dyDescent="0.2">
      <c r="A12" s="4" t="s">
        <v>8</v>
      </c>
      <c r="B12" s="4">
        <v>79503</v>
      </c>
      <c r="C12" s="4">
        <v>557112</v>
      </c>
      <c r="D12" s="4">
        <f t="shared" si="0"/>
        <v>0.14270559600224011</v>
      </c>
      <c r="H12" s="4" t="s">
        <v>17</v>
      </c>
      <c r="I12" s="4">
        <v>30686</v>
      </c>
      <c r="J12" s="4">
        <v>141711</v>
      </c>
      <c r="K12" s="4">
        <f t="shared" si="3"/>
        <v>0.21653929476187453</v>
      </c>
      <c r="V12" s="4" t="s">
        <v>24</v>
      </c>
      <c r="W12" s="4">
        <v>36122</v>
      </c>
      <c r="X12" s="4">
        <v>783208</v>
      </c>
      <c r="Y12" s="4">
        <f t="shared" si="6"/>
        <v>4.6120570780686612E-2</v>
      </c>
    </row>
    <row r="13" spans="1:27" x14ac:dyDescent="0.2">
      <c r="A13" s="4" t="s">
        <v>9</v>
      </c>
      <c r="B13" s="4">
        <v>10663</v>
      </c>
      <c r="C13" s="4">
        <v>550717</v>
      </c>
      <c r="D13" s="4">
        <f t="shared" si="0"/>
        <v>1.9362031678702492E-2</v>
      </c>
      <c r="H13" s="4" t="s">
        <v>17</v>
      </c>
      <c r="I13" s="4">
        <v>38304</v>
      </c>
      <c r="J13" s="4">
        <v>154436</v>
      </c>
      <c r="K13" s="4">
        <f t="shared" si="3"/>
        <v>0.24802507187443343</v>
      </c>
      <c r="V13" s="4" t="s">
        <v>25</v>
      </c>
      <c r="W13" s="4">
        <v>29762</v>
      </c>
      <c r="X13" s="4">
        <v>904515</v>
      </c>
      <c r="Y13" s="4">
        <f t="shared" si="6"/>
        <v>3.29038213849411E-2</v>
      </c>
    </row>
    <row r="14" spans="1:27" x14ac:dyDescent="0.2">
      <c r="H14" s="4" t="s">
        <v>18</v>
      </c>
      <c r="I14" s="4">
        <v>2968</v>
      </c>
      <c r="J14" s="4">
        <v>57596</v>
      </c>
      <c r="K14" s="4">
        <f t="shared" si="3"/>
        <v>5.1531356344190565E-2</v>
      </c>
      <c r="L14" s="4">
        <f t="shared" ref="L14" si="15">AVERAGE(K14:K16)</f>
        <v>4.9195843589691389E-2</v>
      </c>
      <c r="M14" s="4">
        <f t="shared" ref="M14" si="16">L14/L$2</f>
        <v>0.22979677955757996</v>
      </c>
    </row>
    <row r="15" spans="1:27" x14ac:dyDescent="0.2">
      <c r="H15" s="4" t="s">
        <v>18</v>
      </c>
      <c r="I15" s="4">
        <v>4062</v>
      </c>
      <c r="J15" s="4">
        <v>81510</v>
      </c>
      <c r="K15" s="4">
        <f t="shared" si="3"/>
        <v>4.9834376150165623E-2</v>
      </c>
    </row>
    <row r="16" spans="1:27" x14ac:dyDescent="0.2">
      <c r="H16" s="4" t="s">
        <v>18</v>
      </c>
      <c r="I16" s="4">
        <v>6687</v>
      </c>
      <c r="J16" s="4">
        <v>144672</v>
      </c>
      <c r="K16" s="4">
        <f t="shared" si="3"/>
        <v>4.6221798274717986E-2</v>
      </c>
    </row>
    <row r="17" spans="1:29" x14ac:dyDescent="0.2">
      <c r="H17" t="s">
        <v>19</v>
      </c>
      <c r="I17">
        <v>6879</v>
      </c>
      <c r="J17">
        <v>55421</v>
      </c>
      <c r="K17">
        <f t="shared" si="3"/>
        <v>0.12412262499774454</v>
      </c>
      <c r="L17">
        <f t="shared" ref="L17" si="17">AVERAGE(K17:K19)</f>
        <v>0.13655838006574669</v>
      </c>
      <c r="M17">
        <f>L17/L$2</f>
        <v>0.63787250448296395</v>
      </c>
      <c r="P17" s="7"/>
    </row>
    <row r="18" spans="1:29" x14ac:dyDescent="0.2">
      <c r="H18" t="s">
        <v>19</v>
      </c>
      <c r="I18">
        <v>16186</v>
      </c>
      <c r="J18">
        <v>120483</v>
      </c>
      <c r="K18">
        <f t="shared" si="3"/>
        <v>0.13434260435082127</v>
      </c>
      <c r="L18"/>
      <c r="M18"/>
    </row>
    <row r="19" spans="1:29" x14ac:dyDescent="0.2">
      <c r="H19" t="s">
        <v>19</v>
      </c>
      <c r="I19">
        <v>22202</v>
      </c>
      <c r="J19">
        <v>146829</v>
      </c>
      <c r="K19">
        <f t="shared" si="3"/>
        <v>0.1512099108486743</v>
      </c>
      <c r="L19"/>
      <c r="M19"/>
    </row>
    <row r="20" spans="1:29" x14ac:dyDescent="0.2">
      <c r="H20" t="s">
        <v>20</v>
      </c>
      <c r="I20">
        <v>338839</v>
      </c>
      <c r="J20">
        <v>133641</v>
      </c>
      <c r="K20">
        <f t="shared" si="3"/>
        <v>2.5354419676596254</v>
      </c>
      <c r="L20">
        <f>AVERAGE(K20:K22)</f>
        <v>2.534727131810524</v>
      </c>
      <c r="M20">
        <f>L20/L$2</f>
        <v>11.839864700873479</v>
      </c>
      <c r="N20" s="5"/>
    </row>
    <row r="21" spans="1:29" x14ac:dyDescent="0.2">
      <c r="H21" t="s">
        <v>20</v>
      </c>
      <c r="I21">
        <v>308415</v>
      </c>
      <c r="J21">
        <v>111951</v>
      </c>
      <c r="K21">
        <f t="shared" si="3"/>
        <v>2.7549106305437201</v>
      </c>
      <c r="L21"/>
      <c r="M21"/>
    </row>
    <row r="22" spans="1:29" x14ac:dyDescent="0.2">
      <c r="H22" t="s">
        <v>20</v>
      </c>
      <c r="I22">
        <v>323228</v>
      </c>
      <c r="J22">
        <v>139694</v>
      </c>
      <c r="K22">
        <f t="shared" si="3"/>
        <v>2.3138287972282274</v>
      </c>
      <c r="L22"/>
      <c r="M22"/>
    </row>
    <row r="23" spans="1:29" x14ac:dyDescent="0.2">
      <c r="H23"/>
      <c r="I23"/>
      <c r="J23"/>
      <c r="K23"/>
      <c r="L23"/>
      <c r="M23"/>
    </row>
    <row r="24" spans="1:29" x14ac:dyDescent="0.2">
      <c r="A24" s="4" t="s">
        <v>10</v>
      </c>
      <c r="B24" s="4" t="s">
        <v>1</v>
      </c>
      <c r="C24" s="4" t="s">
        <v>2</v>
      </c>
      <c r="D24" s="4" t="s">
        <v>3</v>
      </c>
      <c r="E24" s="4" t="s">
        <v>4</v>
      </c>
      <c r="F24" s="4" t="s">
        <v>5</v>
      </c>
      <c r="H24" s="4" t="s">
        <v>10</v>
      </c>
      <c r="I24" s="4" t="s">
        <v>1</v>
      </c>
      <c r="J24" s="4" t="s">
        <v>2</v>
      </c>
      <c r="K24" s="4" t="s">
        <v>3</v>
      </c>
      <c r="L24" s="4" t="s">
        <v>4</v>
      </c>
      <c r="M24" s="4" t="s">
        <v>5</v>
      </c>
      <c r="O24" s="4" t="s">
        <v>10</v>
      </c>
      <c r="P24" s="4" t="s">
        <v>1</v>
      </c>
      <c r="Q24" s="4" t="s">
        <v>2</v>
      </c>
      <c r="R24" s="4" t="s">
        <v>3</v>
      </c>
      <c r="S24" s="4" t="s">
        <v>4</v>
      </c>
      <c r="T24" s="4" t="s">
        <v>5</v>
      </c>
      <c r="V24" s="4" t="s">
        <v>10</v>
      </c>
      <c r="W24" s="4" t="s">
        <v>1</v>
      </c>
      <c r="X24" s="4" t="s">
        <v>2</v>
      </c>
      <c r="Y24" s="4" t="s">
        <v>3</v>
      </c>
      <c r="Z24" s="4" t="s">
        <v>4</v>
      </c>
      <c r="AA24" s="4" t="s">
        <v>5</v>
      </c>
      <c r="AC24" s="6"/>
    </row>
    <row r="25" spans="1:29" x14ac:dyDescent="0.2">
      <c r="A25" s="4" t="s">
        <v>6</v>
      </c>
      <c r="B25" s="4">
        <v>33214</v>
      </c>
      <c r="C25" s="4">
        <v>587529</v>
      </c>
      <c r="D25" s="4">
        <f>B25/C25</f>
        <v>5.6531677585276642E-2</v>
      </c>
      <c r="E25" s="4">
        <f>AVERAGE(D25,D29,D33)</f>
        <v>4.8645686122239774E-2</v>
      </c>
      <c r="F25" s="4">
        <f>E25/E$25</f>
        <v>1</v>
      </c>
      <c r="H25" s="4" t="s">
        <v>6</v>
      </c>
      <c r="I25" s="4">
        <v>111573</v>
      </c>
      <c r="J25" s="4">
        <v>746303</v>
      </c>
      <c r="K25" s="4">
        <f>I25/J25</f>
        <v>0.14950093996674274</v>
      </c>
      <c r="L25" s="4">
        <f>AVERAGE(K25:K27)</f>
        <v>0.14378585588456752</v>
      </c>
      <c r="M25" s="4">
        <f>L25/L$25</f>
        <v>1</v>
      </c>
      <c r="O25" s="4" t="s">
        <v>6</v>
      </c>
      <c r="P25" s="4">
        <v>64442</v>
      </c>
      <c r="Q25" s="4">
        <v>2100322</v>
      </c>
      <c r="R25" s="4">
        <f>P25/Q25</f>
        <v>3.0681962099144797E-2</v>
      </c>
      <c r="S25" s="4">
        <f>AVERAGE(R25,R28,R31)</f>
        <v>2.7959290884806327E-2</v>
      </c>
      <c r="T25" s="4">
        <f>S25/S$25</f>
        <v>1</v>
      </c>
      <c r="V25" s="4" t="s">
        <v>6</v>
      </c>
      <c r="W25" s="4">
        <v>32234</v>
      </c>
      <c r="X25" s="4">
        <v>1062535</v>
      </c>
      <c r="Y25" s="4">
        <f>W25/X25</f>
        <v>3.0336883020324036E-2</v>
      </c>
      <c r="Z25" s="4">
        <f>AVERAGE(Y25,Y29,Y33)</f>
        <v>3.4300150211684761E-2</v>
      </c>
      <c r="AA25" s="4">
        <f>Z25/Z$25</f>
        <v>1</v>
      </c>
      <c r="AC25" s="6"/>
    </row>
    <row r="26" spans="1:29" x14ac:dyDescent="0.2">
      <c r="A26" s="4" t="s">
        <v>7</v>
      </c>
      <c r="B26" s="4">
        <v>38383</v>
      </c>
      <c r="C26" s="4">
        <v>725015</v>
      </c>
      <c r="D26" s="4">
        <f t="shared" ref="D26:D36" si="18">B26/C26</f>
        <v>5.2940973635028241E-2</v>
      </c>
      <c r="E26" s="4">
        <f t="shared" ref="E26:E28" si="19">AVERAGE(D26,D30,D34)</f>
        <v>5.9322472587017179E-2</v>
      </c>
      <c r="F26" s="4">
        <f t="shared" ref="F26:F28" si="20">E26/E$25</f>
        <v>1.2194806429073308</v>
      </c>
      <c r="H26" s="4" t="s">
        <v>6</v>
      </c>
      <c r="I26" s="4">
        <v>84322</v>
      </c>
      <c r="J26" s="4">
        <v>642747</v>
      </c>
      <c r="K26" s="4">
        <f t="shared" ref="K26:K45" si="21">I26/J26</f>
        <v>0.13119003278117206</v>
      </c>
      <c r="O26" s="4" t="s">
        <v>21</v>
      </c>
      <c r="P26" s="4">
        <v>40160</v>
      </c>
      <c r="Q26" s="4">
        <v>2078286</v>
      </c>
      <c r="R26" s="4">
        <f t="shared" ref="R26:R33" si="22">P26/Q26</f>
        <v>1.9323615710253546E-2</v>
      </c>
      <c r="S26" s="4">
        <f t="shared" ref="S26:S27" si="23">AVERAGE(R26,R29,R32)</f>
        <v>1.9708949797395448E-2</v>
      </c>
      <c r="T26" s="4">
        <f t="shared" ref="T26:T27" si="24">S26/S$25</f>
        <v>0.70491593934185615</v>
      </c>
      <c r="V26" s="4" t="s">
        <v>23</v>
      </c>
      <c r="W26" s="4">
        <v>116381</v>
      </c>
      <c r="X26" s="4">
        <v>988697</v>
      </c>
      <c r="Y26" s="4">
        <f t="shared" ref="Y26:Y36" si="25">W26/X26</f>
        <v>0.1177114930054405</v>
      </c>
      <c r="Z26" s="4">
        <f t="shared" ref="Z26:Z28" si="26">AVERAGE(Y26,Y30,Y34)</f>
        <v>0.11197479671801169</v>
      </c>
      <c r="AA26" s="4">
        <f t="shared" ref="AA26:AA28" si="27">Z26/Z$25</f>
        <v>3.2645570362507077</v>
      </c>
      <c r="AC26" s="6"/>
    </row>
    <row r="27" spans="1:29" x14ac:dyDescent="0.2">
      <c r="A27" s="4" t="s">
        <v>8</v>
      </c>
      <c r="B27" s="4">
        <v>346931</v>
      </c>
      <c r="C27" s="4">
        <v>700778</v>
      </c>
      <c r="D27" s="4">
        <f t="shared" si="18"/>
        <v>0.49506548436166659</v>
      </c>
      <c r="E27" s="4">
        <f t="shared" si="19"/>
        <v>0.51633328883723062</v>
      </c>
      <c r="F27" s="4">
        <f t="shared" si="20"/>
        <v>10.614163967998264</v>
      </c>
      <c r="H27" s="4" t="s">
        <v>6</v>
      </c>
      <c r="I27" s="4">
        <v>86782</v>
      </c>
      <c r="J27" s="4">
        <v>575987</v>
      </c>
      <c r="K27" s="4">
        <f t="shared" si="21"/>
        <v>0.15066659490578779</v>
      </c>
      <c r="O27" s="4" t="s">
        <v>22</v>
      </c>
      <c r="P27" s="4">
        <v>76773</v>
      </c>
      <c r="Q27" s="4">
        <v>2226594</v>
      </c>
      <c r="R27" s="4">
        <f t="shared" si="22"/>
        <v>3.4480017461647701E-2</v>
      </c>
      <c r="S27" s="4">
        <f t="shared" si="23"/>
        <v>3.4545829083278141E-2</v>
      </c>
      <c r="T27" s="4">
        <f t="shared" si="24"/>
        <v>1.2355760103361948</v>
      </c>
      <c r="V27" s="4" t="s">
        <v>24</v>
      </c>
      <c r="W27" s="4">
        <v>56779</v>
      </c>
      <c r="X27" s="4">
        <v>985092</v>
      </c>
      <c r="Y27" s="4">
        <f t="shared" si="25"/>
        <v>5.7638271349274989E-2</v>
      </c>
      <c r="Z27" s="4">
        <f t="shared" si="26"/>
        <v>6.3700082320699847E-2</v>
      </c>
      <c r="AA27" s="4">
        <f t="shared" si="27"/>
        <v>1.8571371241108923</v>
      </c>
      <c r="AC27" s="6"/>
    </row>
    <row r="28" spans="1:29" x14ac:dyDescent="0.2">
      <c r="A28" s="4" t="s">
        <v>9</v>
      </c>
      <c r="B28" s="4">
        <v>43082</v>
      </c>
      <c r="C28" s="4">
        <v>787887</v>
      </c>
      <c r="D28" s="4">
        <f t="shared" si="18"/>
        <v>5.4680430061671281E-2</v>
      </c>
      <c r="E28" s="4">
        <f t="shared" si="19"/>
        <v>5.4850291270463418E-2</v>
      </c>
      <c r="F28" s="4">
        <f t="shared" si="20"/>
        <v>1.1275468729669542</v>
      </c>
      <c r="H28" s="4" t="s">
        <v>15</v>
      </c>
      <c r="I28" s="4">
        <v>239925</v>
      </c>
      <c r="J28" s="4">
        <v>855313</v>
      </c>
      <c r="K28" s="4">
        <f t="shared" si="21"/>
        <v>0.28051134496961933</v>
      </c>
      <c r="L28" s="4">
        <f t="shared" ref="L28" si="28">AVERAGE(K28:K30)</f>
        <v>0.31216325024297054</v>
      </c>
      <c r="M28" s="4">
        <f t="shared" ref="M28" si="29">L28/L$25</f>
        <v>2.1710289118672268</v>
      </c>
      <c r="O28" s="4" t="s">
        <v>6</v>
      </c>
      <c r="P28" s="4">
        <v>63593</v>
      </c>
      <c r="Q28" s="4">
        <v>2148002</v>
      </c>
      <c r="R28" s="4">
        <f t="shared" si="22"/>
        <v>2.9605652136264305E-2</v>
      </c>
      <c r="V28" s="4" t="s">
        <v>25</v>
      </c>
      <c r="W28" s="4">
        <v>37244</v>
      </c>
      <c r="X28" s="4">
        <v>1169400</v>
      </c>
      <c r="Y28" s="4">
        <f t="shared" si="25"/>
        <v>3.1848811356251068E-2</v>
      </c>
      <c r="Z28" s="4">
        <f t="shared" si="26"/>
        <v>3.2073820729852799E-2</v>
      </c>
      <c r="AA28" s="4">
        <f t="shared" si="27"/>
        <v>0.93509271918367476</v>
      </c>
      <c r="AC28" s="6"/>
    </row>
    <row r="29" spans="1:29" x14ac:dyDescent="0.2">
      <c r="A29" s="4" t="s">
        <v>6</v>
      </c>
      <c r="B29" s="4">
        <v>30911</v>
      </c>
      <c r="C29" s="4">
        <v>696105</v>
      </c>
      <c r="D29" s="4">
        <f t="shared" si="18"/>
        <v>4.4405657192521243E-2</v>
      </c>
      <c r="H29" s="4" t="s">
        <v>15</v>
      </c>
      <c r="I29" s="4">
        <v>206988</v>
      </c>
      <c r="J29" s="4">
        <v>576177</v>
      </c>
      <c r="K29" s="4">
        <f t="shared" si="21"/>
        <v>0.35924377404859964</v>
      </c>
      <c r="O29" s="4" t="s">
        <v>21</v>
      </c>
      <c r="P29" s="4">
        <v>41314</v>
      </c>
      <c r="Q29" s="4">
        <v>2092010</v>
      </c>
      <c r="R29" s="4">
        <f t="shared" si="22"/>
        <v>1.9748471565623493E-2</v>
      </c>
      <c r="V29" s="4" t="s">
        <v>6</v>
      </c>
      <c r="W29" s="4">
        <v>38907</v>
      </c>
      <c r="X29" s="4">
        <v>1069188</v>
      </c>
      <c r="Y29" s="4">
        <f t="shared" si="25"/>
        <v>3.6389297298510648E-2</v>
      </c>
      <c r="AC29" s="6"/>
    </row>
    <row r="30" spans="1:29" x14ac:dyDescent="0.2">
      <c r="A30" s="4" t="s">
        <v>7</v>
      </c>
      <c r="B30" s="4">
        <v>36154</v>
      </c>
      <c r="C30" s="4">
        <v>637728</v>
      </c>
      <c r="D30" s="4">
        <f t="shared" si="18"/>
        <v>5.6691881178182545E-2</v>
      </c>
      <c r="H30" s="4" t="s">
        <v>15</v>
      </c>
      <c r="I30" s="4">
        <v>224048</v>
      </c>
      <c r="J30" s="4">
        <v>755045</v>
      </c>
      <c r="K30" s="4">
        <f t="shared" si="21"/>
        <v>0.29673463171069275</v>
      </c>
      <c r="O30" s="4" t="s">
        <v>22</v>
      </c>
      <c r="P30" s="4">
        <v>76227</v>
      </c>
      <c r="Q30" s="4">
        <v>2201822</v>
      </c>
      <c r="R30" s="4">
        <f t="shared" si="22"/>
        <v>3.4619964738294012E-2</v>
      </c>
      <c r="V30" s="4" t="s">
        <v>23</v>
      </c>
      <c r="W30" s="4">
        <v>109212</v>
      </c>
      <c r="X30" s="4">
        <v>981719</v>
      </c>
      <c r="Y30" s="4">
        <f t="shared" si="25"/>
        <v>0.11124568231846384</v>
      </c>
      <c r="AC30" s="6"/>
    </row>
    <row r="31" spans="1:29" x14ac:dyDescent="0.2">
      <c r="A31" s="4" t="s">
        <v>8</v>
      </c>
      <c r="B31" s="4">
        <v>389479</v>
      </c>
      <c r="C31" s="4">
        <v>677024</v>
      </c>
      <c r="D31" s="4">
        <f t="shared" si="18"/>
        <v>0.57528093538781488</v>
      </c>
      <c r="H31" s="4" t="s">
        <v>16</v>
      </c>
      <c r="I31" s="4">
        <v>38098</v>
      </c>
      <c r="J31" s="4">
        <v>628281</v>
      </c>
      <c r="K31" s="4">
        <f t="shared" si="21"/>
        <v>6.0638472275940221E-2</v>
      </c>
      <c r="L31" s="4">
        <f t="shared" ref="L31" si="30">AVERAGE(K31:K33)</f>
        <v>5.9188126313536538E-2</v>
      </c>
      <c r="M31" s="4">
        <f t="shared" ref="M31" si="31">L31/L$25</f>
        <v>0.4116408109087813</v>
      </c>
      <c r="O31" s="4" t="s">
        <v>6</v>
      </c>
      <c r="P31" s="4">
        <v>52636</v>
      </c>
      <c r="Q31" s="4">
        <v>2231260</v>
      </c>
      <c r="R31" s="4">
        <f t="shared" si="22"/>
        <v>2.3590258419009885E-2</v>
      </c>
      <c r="V31" s="4" t="s">
        <v>24</v>
      </c>
      <c r="W31" s="4">
        <v>64574</v>
      </c>
      <c r="X31" s="4">
        <v>935210</v>
      </c>
      <c r="Y31" s="4">
        <f t="shared" si="25"/>
        <v>6.9047593588605766E-2</v>
      </c>
      <c r="AC31" s="6"/>
    </row>
    <row r="32" spans="1:29" x14ac:dyDescent="0.2">
      <c r="A32" s="4" t="s">
        <v>9</v>
      </c>
      <c r="B32" s="4">
        <v>39932</v>
      </c>
      <c r="C32" s="4">
        <v>758395</v>
      </c>
      <c r="D32" s="4">
        <f t="shared" si="18"/>
        <v>5.2653300720600739E-2</v>
      </c>
      <c r="H32" s="4" t="s">
        <v>16</v>
      </c>
      <c r="I32" s="4">
        <v>34425</v>
      </c>
      <c r="J32" s="4">
        <v>645653</v>
      </c>
      <c r="K32" s="4">
        <f t="shared" si="21"/>
        <v>5.3318113599719975E-2</v>
      </c>
      <c r="O32" s="4" t="s">
        <v>21</v>
      </c>
      <c r="P32" s="4">
        <v>41983</v>
      </c>
      <c r="Q32" s="4">
        <v>2093418</v>
      </c>
      <c r="R32" s="4">
        <f t="shared" si="22"/>
        <v>2.005476211630931E-2</v>
      </c>
      <c r="V32" s="4" t="s">
        <v>25</v>
      </c>
      <c r="W32" s="4">
        <v>34430</v>
      </c>
      <c r="X32" s="4">
        <v>1095016</v>
      </c>
      <c r="Y32" s="4">
        <f t="shared" si="25"/>
        <v>3.144246294118077E-2</v>
      </c>
      <c r="AC32" s="6"/>
    </row>
    <row r="33" spans="1:29" x14ac:dyDescent="0.2">
      <c r="A33" s="4" t="s">
        <v>6</v>
      </c>
      <c r="B33" s="4">
        <v>31746</v>
      </c>
      <c r="C33" s="4">
        <v>705471</v>
      </c>
      <c r="D33" s="4">
        <f t="shared" si="18"/>
        <v>4.4999723588921445E-2</v>
      </c>
      <c r="H33" s="4" t="s">
        <v>16</v>
      </c>
      <c r="I33" s="4">
        <v>41248</v>
      </c>
      <c r="J33" s="4">
        <v>648474</v>
      </c>
      <c r="K33" s="4">
        <f t="shared" si="21"/>
        <v>6.3607793064949403E-2</v>
      </c>
      <c r="O33" s="4" t="s">
        <v>22</v>
      </c>
      <c r="P33" s="4">
        <v>78053</v>
      </c>
      <c r="Q33" s="4">
        <v>2259949</v>
      </c>
      <c r="R33" s="4">
        <f t="shared" si="22"/>
        <v>3.4537505049892718E-2</v>
      </c>
      <c r="V33" s="4" t="s">
        <v>6</v>
      </c>
      <c r="W33" s="4">
        <v>38810</v>
      </c>
      <c r="X33" s="4">
        <v>1072862</v>
      </c>
      <c r="Y33" s="4">
        <f t="shared" si="25"/>
        <v>3.6174270316219607E-2</v>
      </c>
      <c r="AC33" s="6"/>
    </row>
    <row r="34" spans="1:29" x14ac:dyDescent="0.2">
      <c r="A34" s="4" t="s">
        <v>7</v>
      </c>
      <c r="B34" s="4">
        <v>40569</v>
      </c>
      <c r="C34" s="4">
        <v>593682</v>
      </c>
      <c r="D34" s="4">
        <f t="shared" si="18"/>
        <v>6.8334562947840766E-2</v>
      </c>
      <c r="H34" s="4" t="s">
        <v>17</v>
      </c>
      <c r="I34" s="4">
        <v>104531</v>
      </c>
      <c r="J34" s="4">
        <v>618134</v>
      </c>
      <c r="K34" s="4">
        <f t="shared" si="21"/>
        <v>0.16910734565644342</v>
      </c>
      <c r="L34" s="4">
        <f t="shared" ref="L34" si="32">AVERAGE(K34:K36)</f>
        <v>0.16187111582687452</v>
      </c>
      <c r="M34" s="4">
        <f t="shared" ref="M34" si="33">L34/L$25</f>
        <v>1.1257791305761395</v>
      </c>
      <c r="V34" s="4" t="s">
        <v>23</v>
      </c>
      <c r="W34" s="4">
        <v>102226</v>
      </c>
      <c r="X34" s="4">
        <v>955676</v>
      </c>
      <c r="Y34" s="4">
        <f t="shared" si="25"/>
        <v>0.10696721483013072</v>
      </c>
      <c r="AC34" s="6"/>
    </row>
    <row r="35" spans="1:29" x14ac:dyDescent="0.2">
      <c r="A35" s="4" t="s">
        <v>8</v>
      </c>
      <c r="B35" s="4">
        <v>371291</v>
      </c>
      <c r="C35" s="4">
        <v>775699</v>
      </c>
      <c r="D35" s="4">
        <f t="shared" si="18"/>
        <v>0.47865344676221061</v>
      </c>
      <c r="H35" s="4" t="s">
        <v>17</v>
      </c>
      <c r="I35" s="4">
        <v>92206</v>
      </c>
      <c r="J35" s="4">
        <v>548569</v>
      </c>
      <c r="K35" s="4">
        <f t="shared" si="21"/>
        <v>0.16808459829119035</v>
      </c>
      <c r="V35" s="4" t="s">
        <v>24</v>
      </c>
      <c r="W35" s="4">
        <v>66290</v>
      </c>
      <c r="X35" s="4">
        <v>1029118</v>
      </c>
      <c r="Y35" s="4">
        <f t="shared" si="25"/>
        <v>6.44143820242188E-2</v>
      </c>
      <c r="AC35" s="6"/>
    </row>
    <row r="36" spans="1:29" x14ac:dyDescent="0.2">
      <c r="A36" s="4" t="s">
        <v>9</v>
      </c>
      <c r="B36" s="4">
        <v>43727</v>
      </c>
      <c r="C36" s="4">
        <v>764229</v>
      </c>
      <c r="D36" s="4">
        <f t="shared" si="18"/>
        <v>5.7217143029118234E-2</v>
      </c>
      <c r="H36" s="4" t="s">
        <v>17</v>
      </c>
      <c r="I36" s="4">
        <v>101068</v>
      </c>
      <c r="J36" s="4">
        <v>680953</v>
      </c>
      <c r="K36" s="4">
        <f t="shared" si="21"/>
        <v>0.1484214035329898</v>
      </c>
      <c r="V36" s="4" t="s">
        <v>25</v>
      </c>
      <c r="W36" s="4">
        <v>36074</v>
      </c>
      <c r="X36" s="4">
        <v>1095469</v>
      </c>
      <c r="Y36" s="4">
        <f t="shared" si="25"/>
        <v>3.2930187892126567E-2</v>
      </c>
      <c r="AC36" s="6"/>
    </row>
    <row r="37" spans="1:29" x14ac:dyDescent="0.2">
      <c r="H37" s="4" t="s">
        <v>18</v>
      </c>
      <c r="I37" s="4">
        <v>17894</v>
      </c>
      <c r="J37" s="4">
        <v>538257</v>
      </c>
      <c r="K37" s="4">
        <f t="shared" si="21"/>
        <v>3.3244342386629433E-2</v>
      </c>
      <c r="L37" s="4">
        <f t="shared" ref="L37" si="34">AVERAGE(K37:K39)</f>
        <v>3.2057185079209273E-2</v>
      </c>
      <c r="M37" s="4">
        <f t="shared" ref="M37" si="35">L37/L$25</f>
        <v>0.22295089375790236</v>
      </c>
    </row>
    <row r="38" spans="1:29" x14ac:dyDescent="0.2">
      <c r="H38" s="4" t="s">
        <v>18</v>
      </c>
      <c r="I38" s="4">
        <v>18199</v>
      </c>
      <c r="J38" s="4">
        <v>582770</v>
      </c>
      <c r="K38" s="4">
        <f t="shared" si="21"/>
        <v>3.1228443468263638E-2</v>
      </c>
    </row>
    <row r="39" spans="1:29" x14ac:dyDescent="0.2">
      <c r="H39" s="4" t="s">
        <v>18</v>
      </c>
      <c r="I39" s="4">
        <v>20089</v>
      </c>
      <c r="J39" s="4">
        <v>633747</v>
      </c>
      <c r="K39" s="4">
        <f t="shared" si="21"/>
        <v>3.1698769382734748E-2</v>
      </c>
    </row>
    <row r="40" spans="1:29" x14ac:dyDescent="0.2">
      <c r="H40" s="4" t="s">
        <v>19</v>
      </c>
      <c r="I40" s="4">
        <v>51111</v>
      </c>
      <c r="J40" s="4">
        <v>573613</v>
      </c>
      <c r="K40" s="4">
        <f t="shared" si="21"/>
        <v>8.9103629101850906E-2</v>
      </c>
      <c r="L40" s="4">
        <f t="shared" ref="L40" si="36">AVERAGE(K40:K42)</f>
        <v>8.3434182365959744E-2</v>
      </c>
      <c r="M40" s="4">
        <f t="shared" ref="M40" si="37">L40/L$25</f>
        <v>0.58026696612594075</v>
      </c>
    </row>
    <row r="41" spans="1:29" x14ac:dyDescent="0.2">
      <c r="H41" s="4" t="s">
        <v>19</v>
      </c>
      <c r="I41" s="4">
        <v>50611</v>
      </c>
      <c r="J41" s="4">
        <v>637751</v>
      </c>
      <c r="K41" s="4">
        <f t="shared" si="21"/>
        <v>7.9358558434247856E-2</v>
      </c>
    </row>
    <row r="42" spans="1:29" x14ac:dyDescent="0.2">
      <c r="H42" s="4" t="s">
        <v>19</v>
      </c>
      <c r="I42" s="4">
        <v>56393</v>
      </c>
      <c r="J42" s="4">
        <v>689061</v>
      </c>
      <c r="K42" s="4">
        <f t="shared" si="21"/>
        <v>8.1840359561780457E-2</v>
      </c>
    </row>
    <row r="43" spans="1:29" x14ac:dyDescent="0.2">
      <c r="H43" s="4" t="s">
        <v>20</v>
      </c>
      <c r="I43" s="4">
        <v>891784</v>
      </c>
      <c r="J43" s="4">
        <v>564850</v>
      </c>
      <c r="K43" s="4">
        <f t="shared" si="21"/>
        <v>1.5787979109498096</v>
      </c>
      <c r="L43" s="4">
        <f t="shared" ref="L43" si="38">AVERAGE(K43:K45)</f>
        <v>1.5957925006375977</v>
      </c>
      <c r="M43" s="4">
        <f t="shared" ref="M43" si="39">L43/L$25</f>
        <v>11.098396923816438</v>
      </c>
    </row>
    <row r="44" spans="1:29" x14ac:dyDescent="0.2">
      <c r="H44" s="4" t="s">
        <v>20</v>
      </c>
      <c r="I44" s="4">
        <v>970375</v>
      </c>
      <c r="J44" s="4">
        <v>618712</v>
      </c>
      <c r="K44" s="4">
        <f t="shared" si="21"/>
        <v>1.5683791489416723</v>
      </c>
    </row>
    <row r="45" spans="1:29" x14ac:dyDescent="0.2">
      <c r="H45" s="4" t="s">
        <v>20</v>
      </c>
      <c r="I45" s="4">
        <v>963293</v>
      </c>
      <c r="J45" s="4">
        <v>587302</v>
      </c>
      <c r="K45" s="4">
        <f t="shared" si="21"/>
        <v>1.640200442021311</v>
      </c>
    </row>
    <row r="47" spans="1:29" x14ac:dyDescent="0.2">
      <c r="A47" s="4" t="s">
        <v>12</v>
      </c>
      <c r="B47" s="4" t="s">
        <v>1</v>
      </c>
      <c r="C47" s="4" t="s">
        <v>2</v>
      </c>
      <c r="D47" s="4" t="s">
        <v>3</v>
      </c>
      <c r="E47" s="4" t="s">
        <v>4</v>
      </c>
      <c r="F47" s="4" t="s">
        <v>5</v>
      </c>
      <c r="H47" s="4" t="s">
        <v>12</v>
      </c>
      <c r="I47" s="4" t="s">
        <v>1</v>
      </c>
      <c r="J47" s="4" t="s">
        <v>2</v>
      </c>
      <c r="K47" s="4" t="s">
        <v>3</v>
      </c>
      <c r="L47" s="4" t="s">
        <v>4</v>
      </c>
      <c r="M47" s="4" t="s">
        <v>5</v>
      </c>
      <c r="O47" s="4" t="s">
        <v>12</v>
      </c>
      <c r="P47" s="4" t="s">
        <v>1</v>
      </c>
      <c r="Q47" s="4" t="s">
        <v>2</v>
      </c>
      <c r="R47" s="4" t="s">
        <v>3</v>
      </c>
      <c r="S47" s="4" t="s">
        <v>4</v>
      </c>
      <c r="T47" s="4" t="s">
        <v>5</v>
      </c>
      <c r="V47" s="4" t="s">
        <v>12</v>
      </c>
      <c r="W47" s="4" t="s">
        <v>1</v>
      </c>
      <c r="X47" s="4" t="s">
        <v>2</v>
      </c>
      <c r="Y47" s="4" t="s">
        <v>3</v>
      </c>
      <c r="Z47" s="4" t="s">
        <v>4</v>
      </c>
      <c r="AA47" s="4" t="s">
        <v>5</v>
      </c>
      <c r="AC47" s="6"/>
    </row>
    <row r="48" spans="1:29" x14ac:dyDescent="0.2">
      <c r="A48" s="4" t="s">
        <v>6</v>
      </c>
      <c r="B48" s="4">
        <v>28446</v>
      </c>
      <c r="C48" s="4">
        <v>867698</v>
      </c>
      <c r="D48" s="4">
        <f>B48/C48</f>
        <v>3.2783295570578706E-2</v>
      </c>
      <c r="E48" s="4">
        <f>AVERAGE(D48,D52,D56)</f>
        <v>3.346169857639452E-2</v>
      </c>
      <c r="F48" s="4">
        <f>E48/E$48</f>
        <v>1</v>
      </c>
      <c r="H48" s="4" t="s">
        <v>6</v>
      </c>
      <c r="I48" s="4">
        <v>4668</v>
      </c>
      <c r="J48" s="4">
        <v>37291</v>
      </c>
      <c r="K48" s="4">
        <f>I48/J48</f>
        <v>0.12517765680727252</v>
      </c>
      <c r="L48" s="4">
        <f>AVERAGE(K48:K50)</f>
        <v>0.12718963830804605</v>
      </c>
      <c r="M48" s="4">
        <f>L48/L$48</f>
        <v>1</v>
      </c>
      <c r="O48" s="4" t="s">
        <v>6</v>
      </c>
      <c r="P48" s="4">
        <v>117412</v>
      </c>
      <c r="Q48" s="4">
        <v>2070070</v>
      </c>
      <c r="R48" s="4">
        <f>P48/Q48</f>
        <v>5.6718854917949632E-2</v>
      </c>
      <c r="S48" s="4">
        <f>AVERAGE(R48,R51,R54)</f>
        <v>5.4306919904786775E-2</v>
      </c>
      <c r="T48" s="4">
        <f>S48/S$48</f>
        <v>1</v>
      </c>
      <c r="V48" s="4" t="s">
        <v>6</v>
      </c>
      <c r="W48" s="4">
        <v>41576</v>
      </c>
      <c r="X48" s="4">
        <v>1203263</v>
      </c>
      <c r="Y48" s="4">
        <f>W48/X48</f>
        <v>3.4552712083725672E-2</v>
      </c>
      <c r="Z48" s="4">
        <f>AVERAGE(Y48,Y52,Y56)</f>
        <v>3.4370124004004861E-2</v>
      </c>
      <c r="AA48" s="4">
        <f>Z48/Z$48</f>
        <v>1</v>
      </c>
      <c r="AC48" s="6"/>
    </row>
    <row r="49" spans="1:29" x14ac:dyDescent="0.2">
      <c r="A49" s="4" t="s">
        <v>7</v>
      </c>
      <c r="B49" s="4">
        <v>33737</v>
      </c>
      <c r="C49" s="4">
        <v>1011396</v>
      </c>
      <c r="D49" s="4">
        <f t="shared" ref="D49:D59" si="40">B49/C49</f>
        <v>3.3356865164584394E-2</v>
      </c>
      <c r="E49" s="4">
        <f t="shared" ref="E49:E51" si="41">AVERAGE(D49,D53,D57)</f>
        <v>3.7058763337183324E-2</v>
      </c>
      <c r="F49" s="4">
        <f t="shared" ref="F49:F51" si="42">E49/E$48</f>
        <v>1.1074979727217538</v>
      </c>
      <c r="H49" s="4" t="s">
        <v>6</v>
      </c>
      <c r="I49" s="4">
        <v>7087</v>
      </c>
      <c r="J49" s="4">
        <v>48252</v>
      </c>
      <c r="K49" s="4">
        <f t="shared" ref="K49:K68" si="43">I49/J49</f>
        <v>0.14687474094338057</v>
      </c>
      <c r="O49" s="4" t="s">
        <v>21</v>
      </c>
      <c r="P49" s="4">
        <v>80228</v>
      </c>
      <c r="Q49" s="4">
        <v>1947592</v>
      </c>
      <c r="R49" s="4">
        <f t="shared" ref="R49:R56" si="44">P49/Q49</f>
        <v>4.1193432710752563E-2</v>
      </c>
      <c r="S49" s="4">
        <f t="shared" ref="S49:S50" si="45">AVERAGE(R49,R52,R55)</f>
        <v>4.4325997126146682E-2</v>
      </c>
      <c r="T49" s="4">
        <f t="shared" ref="T49:T50" si="46">S49/S$48</f>
        <v>0.81621268898808708</v>
      </c>
      <c r="V49" s="4" t="s">
        <v>23</v>
      </c>
      <c r="W49" s="4">
        <v>139696</v>
      </c>
      <c r="X49" s="4">
        <v>1233328</v>
      </c>
      <c r="Y49" s="4">
        <f t="shared" ref="Y49:Y59" si="47">W49/X49</f>
        <v>0.11326751683250522</v>
      </c>
      <c r="Z49" s="4">
        <f t="shared" ref="Z49:Z51" si="48">AVERAGE(Y49,Y53,Y57)</f>
        <v>0.10896500569066407</v>
      </c>
      <c r="AA49" s="4">
        <f t="shared" ref="AA49:AA51" si="49">Z49/Z$48</f>
        <v>3.1703407784611803</v>
      </c>
      <c r="AC49" s="6"/>
    </row>
    <row r="50" spans="1:29" x14ac:dyDescent="0.2">
      <c r="A50" s="4" t="s">
        <v>8</v>
      </c>
      <c r="B50" s="4">
        <v>264733</v>
      </c>
      <c r="C50" s="4">
        <v>1024079</v>
      </c>
      <c r="D50" s="4">
        <f t="shared" si="40"/>
        <v>0.2585083767951496</v>
      </c>
      <c r="E50" s="4">
        <f t="shared" si="41"/>
        <v>0.27004435511805841</v>
      </c>
      <c r="F50" s="4">
        <f t="shared" si="42"/>
        <v>8.070252455999368</v>
      </c>
      <c r="H50" s="4" t="s">
        <v>6</v>
      </c>
      <c r="I50" s="4">
        <v>5006</v>
      </c>
      <c r="J50" s="4">
        <v>45710</v>
      </c>
      <c r="K50" s="4">
        <f t="shared" si="43"/>
        <v>0.10951651717348501</v>
      </c>
      <c r="O50" s="4" t="s">
        <v>22</v>
      </c>
      <c r="P50" s="4">
        <v>178537</v>
      </c>
      <c r="Q50" s="4">
        <v>2154734</v>
      </c>
      <c r="R50" s="4">
        <f t="shared" si="44"/>
        <v>8.2858023310533921E-2</v>
      </c>
      <c r="S50" s="4">
        <f t="shared" si="45"/>
        <v>8.6602247750103098E-2</v>
      </c>
      <c r="T50" s="4">
        <f t="shared" si="46"/>
        <v>1.5946816336101897</v>
      </c>
      <c r="V50" s="4" t="s">
        <v>24</v>
      </c>
      <c r="W50" s="4">
        <v>66811</v>
      </c>
      <c r="X50" s="4">
        <v>1148392</v>
      </c>
      <c r="Y50" s="4">
        <f t="shared" si="47"/>
        <v>5.8177869577635509E-2</v>
      </c>
      <c r="Z50" s="4">
        <f t="shared" si="48"/>
        <v>5.7945566764050917E-2</v>
      </c>
      <c r="AA50" s="4">
        <f t="shared" si="49"/>
        <v>1.6859283590975409</v>
      </c>
      <c r="AC50" s="6"/>
    </row>
    <row r="51" spans="1:29" x14ac:dyDescent="0.2">
      <c r="A51" s="4" t="s">
        <v>9</v>
      </c>
      <c r="B51" s="4">
        <v>37047</v>
      </c>
      <c r="C51" s="4">
        <v>1090740</v>
      </c>
      <c r="D51" s="4">
        <f t="shared" si="40"/>
        <v>3.3965014577259478E-2</v>
      </c>
      <c r="E51" s="4">
        <f t="shared" si="41"/>
        <v>3.4892194210872952E-2</v>
      </c>
      <c r="F51" s="4">
        <f t="shared" si="42"/>
        <v>1.0427502396871022</v>
      </c>
      <c r="H51" s="4" t="s">
        <v>15</v>
      </c>
      <c r="I51" s="4">
        <v>6595</v>
      </c>
      <c r="J51" s="4">
        <v>26891</v>
      </c>
      <c r="K51" s="4">
        <f t="shared" si="43"/>
        <v>0.24524933992785691</v>
      </c>
      <c r="L51" s="4">
        <f t="shared" ref="L51" si="50">AVERAGE(K51:K53)</f>
        <v>0.23056541231518526</v>
      </c>
      <c r="M51" s="4">
        <f t="shared" ref="M51" si="51">L51/L$48</f>
        <v>1.8127688338634078</v>
      </c>
      <c r="O51" s="4" t="s">
        <v>6</v>
      </c>
      <c r="P51" s="4">
        <v>122254</v>
      </c>
      <c r="Q51" s="4">
        <v>2203081</v>
      </c>
      <c r="R51" s="4">
        <f t="shared" si="44"/>
        <v>5.5492285576426832E-2</v>
      </c>
      <c r="V51" s="4" t="s">
        <v>25</v>
      </c>
      <c r="W51" s="4">
        <v>39181</v>
      </c>
      <c r="X51" s="4">
        <v>1186239</v>
      </c>
      <c r="Y51" s="4">
        <f t="shared" si="47"/>
        <v>3.3029600274480944E-2</v>
      </c>
      <c r="Z51" s="4">
        <f t="shared" si="48"/>
        <v>3.2289270329631393E-2</v>
      </c>
      <c r="AA51" s="4">
        <f t="shared" si="49"/>
        <v>0.93945748714403809</v>
      </c>
      <c r="AC51" s="6"/>
    </row>
    <row r="52" spans="1:29" x14ac:dyDescent="0.2">
      <c r="A52" s="4" t="s">
        <v>6</v>
      </c>
      <c r="B52" s="4">
        <v>36325</v>
      </c>
      <c r="C52" s="4">
        <v>1068220</v>
      </c>
      <c r="D52" s="4">
        <f t="shared" si="40"/>
        <v>3.4005167474864727E-2</v>
      </c>
      <c r="H52" s="4" t="s">
        <v>15</v>
      </c>
      <c r="I52" s="4">
        <v>11273</v>
      </c>
      <c r="J52" s="4">
        <v>49642</v>
      </c>
      <c r="K52" s="4">
        <f t="shared" si="43"/>
        <v>0.22708593529672455</v>
      </c>
      <c r="O52" s="4" t="s">
        <v>21</v>
      </c>
      <c r="P52" s="4">
        <v>90139</v>
      </c>
      <c r="Q52" s="4">
        <v>1938943</v>
      </c>
      <c r="R52" s="4">
        <f t="shared" si="44"/>
        <v>4.6488731231397726E-2</v>
      </c>
      <c r="V52" s="4" t="s">
        <v>6</v>
      </c>
      <c r="W52" s="4">
        <v>40291</v>
      </c>
      <c r="X52" s="4">
        <v>1198052</v>
      </c>
      <c r="Y52" s="4">
        <f t="shared" si="47"/>
        <v>3.363042672605196E-2</v>
      </c>
      <c r="AC52" s="6"/>
    </row>
    <row r="53" spans="1:29" x14ac:dyDescent="0.2">
      <c r="A53" s="4" t="s">
        <v>7</v>
      </c>
      <c r="B53" s="4">
        <v>42548</v>
      </c>
      <c r="C53" s="4">
        <v>1080042</v>
      </c>
      <c r="D53" s="4">
        <f t="shared" si="40"/>
        <v>3.9394764277685498E-2</v>
      </c>
      <c r="H53" s="4" t="s">
        <v>15</v>
      </c>
      <c r="I53" s="4">
        <v>10401</v>
      </c>
      <c r="J53" s="4">
        <v>47415</v>
      </c>
      <c r="K53" s="4">
        <f t="shared" si="43"/>
        <v>0.21936096172097438</v>
      </c>
      <c r="O53" s="4" t="s">
        <v>22</v>
      </c>
      <c r="P53" s="4">
        <v>203390</v>
      </c>
      <c r="Q53" s="4">
        <v>2202266</v>
      </c>
      <c r="R53" s="4">
        <f t="shared" si="44"/>
        <v>9.2354874479286336E-2</v>
      </c>
      <c r="V53" s="4" t="s">
        <v>23</v>
      </c>
      <c r="W53" s="4">
        <v>131830</v>
      </c>
      <c r="X53" s="4">
        <v>1229488</v>
      </c>
      <c r="Y53" s="4">
        <f t="shared" si="47"/>
        <v>0.10722349465793891</v>
      </c>
      <c r="AC53" s="6"/>
    </row>
    <row r="54" spans="1:29" x14ac:dyDescent="0.2">
      <c r="A54" s="4" t="s">
        <v>8</v>
      </c>
      <c r="B54" s="4">
        <v>273976</v>
      </c>
      <c r="C54" s="4">
        <v>976290</v>
      </c>
      <c r="D54" s="4">
        <f t="shared" si="40"/>
        <v>0.28062973092011595</v>
      </c>
      <c r="H54" s="4" t="s">
        <v>16</v>
      </c>
      <c r="I54" s="4">
        <v>6030</v>
      </c>
      <c r="J54" s="4">
        <v>30376</v>
      </c>
      <c r="K54" s="4">
        <f t="shared" si="43"/>
        <v>0.19851198314458784</v>
      </c>
      <c r="L54" s="4">
        <f t="shared" ref="L54" si="52">AVERAGE(K54:K56)</f>
        <v>0.18016111541635474</v>
      </c>
      <c r="M54" s="4">
        <f t="shared" ref="M54" si="53">L54/L$48</f>
        <v>1.4164763561951075</v>
      </c>
      <c r="O54" s="4" t="s">
        <v>6</v>
      </c>
      <c r="P54" s="4">
        <v>107705</v>
      </c>
      <c r="Q54" s="4">
        <v>2123956</v>
      </c>
      <c r="R54" s="4">
        <f t="shared" si="44"/>
        <v>5.0709619219983841E-2</v>
      </c>
      <c r="V54" s="4" t="s">
        <v>24</v>
      </c>
      <c r="W54" s="4">
        <v>65767</v>
      </c>
      <c r="X54" s="4">
        <v>1153118</v>
      </c>
      <c r="Y54" s="4">
        <f t="shared" si="47"/>
        <v>5.7034058960141111E-2</v>
      </c>
      <c r="AC54" s="6"/>
    </row>
    <row r="55" spans="1:29" x14ac:dyDescent="0.2">
      <c r="A55" s="4" t="s">
        <v>9</v>
      </c>
      <c r="B55" s="4">
        <v>38098</v>
      </c>
      <c r="C55" s="4">
        <v>1076242</v>
      </c>
      <c r="D55" s="4">
        <f t="shared" si="40"/>
        <v>3.5399101689025332E-2</v>
      </c>
      <c r="H55" s="4" t="s">
        <v>16</v>
      </c>
      <c r="I55" s="4">
        <v>8768</v>
      </c>
      <c r="J55" s="4">
        <v>44544</v>
      </c>
      <c r="K55" s="4">
        <f t="shared" si="43"/>
        <v>0.19683908045977011</v>
      </c>
      <c r="O55" s="4" t="s">
        <v>21</v>
      </c>
      <c r="P55" s="4">
        <v>97070</v>
      </c>
      <c r="Q55" s="4">
        <v>2143023</v>
      </c>
      <c r="R55" s="4">
        <f t="shared" si="44"/>
        <v>4.5295827436289765E-2</v>
      </c>
      <c r="V55" s="4" t="s">
        <v>25</v>
      </c>
      <c r="W55" s="4">
        <v>38099</v>
      </c>
      <c r="X55" s="4">
        <v>1224539</v>
      </c>
      <c r="Y55" s="4">
        <f t="shared" si="47"/>
        <v>3.1112933111971119E-2</v>
      </c>
      <c r="AC55" s="6"/>
    </row>
    <row r="56" spans="1:29" x14ac:dyDescent="0.2">
      <c r="A56" s="4" t="s">
        <v>6</v>
      </c>
      <c r="B56" s="4">
        <v>36876</v>
      </c>
      <c r="C56" s="4">
        <v>1097610</v>
      </c>
      <c r="D56" s="4">
        <f t="shared" si="40"/>
        <v>3.3596632683740128E-2</v>
      </c>
      <c r="H56" s="4" t="s">
        <v>16</v>
      </c>
      <c r="I56" s="4">
        <v>6133</v>
      </c>
      <c r="J56" s="4">
        <v>42258</v>
      </c>
      <c r="K56" s="4">
        <f t="shared" si="43"/>
        <v>0.14513228264470632</v>
      </c>
      <c r="O56" s="4" t="s">
        <v>22</v>
      </c>
      <c r="P56" s="4">
        <v>167430</v>
      </c>
      <c r="Q56" s="4">
        <v>1979222</v>
      </c>
      <c r="R56" s="4">
        <f t="shared" si="44"/>
        <v>8.4593845460489023E-2</v>
      </c>
      <c r="V56" s="4" t="s">
        <v>6</v>
      </c>
      <c r="W56" s="4">
        <v>42095</v>
      </c>
      <c r="X56" s="4">
        <v>1205220</v>
      </c>
      <c r="Y56" s="4">
        <f t="shared" si="47"/>
        <v>3.4927233202236938E-2</v>
      </c>
      <c r="AC56" s="6"/>
    </row>
    <row r="57" spans="1:29" x14ac:dyDescent="0.2">
      <c r="A57" s="4" t="s">
        <v>7</v>
      </c>
      <c r="B57" s="4">
        <v>40756</v>
      </c>
      <c r="C57" s="4">
        <v>1060673</v>
      </c>
      <c r="D57" s="4">
        <f t="shared" si="40"/>
        <v>3.8424660569280067E-2</v>
      </c>
      <c r="H57" s="4" t="s">
        <v>17</v>
      </c>
      <c r="I57" s="4">
        <v>3491</v>
      </c>
      <c r="J57" s="4">
        <v>42686</v>
      </c>
      <c r="K57" s="4">
        <f t="shared" si="43"/>
        <v>8.1783254462821531E-2</v>
      </c>
      <c r="L57" s="4">
        <f t="shared" ref="L57" si="54">AVERAGE(K57:K59)</f>
        <v>8.2825370418592767E-2</v>
      </c>
      <c r="M57" s="4">
        <f t="shared" ref="M57" si="55">L57/L$48</f>
        <v>0.65119589551779711</v>
      </c>
      <c r="V57" s="4" t="s">
        <v>23</v>
      </c>
      <c r="W57" s="4">
        <v>129632</v>
      </c>
      <c r="X57" s="4">
        <v>1218300</v>
      </c>
      <c r="Y57" s="4">
        <f t="shared" si="47"/>
        <v>0.10640400558154806</v>
      </c>
      <c r="AC57" s="6"/>
    </row>
    <row r="58" spans="1:29" x14ac:dyDescent="0.2">
      <c r="A58" s="4" t="s">
        <v>8</v>
      </c>
      <c r="B58" s="4">
        <v>298976</v>
      </c>
      <c r="C58" s="4">
        <v>1103253</v>
      </c>
      <c r="D58" s="4">
        <f t="shared" si="40"/>
        <v>0.27099495763890968</v>
      </c>
      <c r="H58" s="4" t="s">
        <v>17</v>
      </c>
      <c r="I58" s="4">
        <v>3979</v>
      </c>
      <c r="J58" s="4">
        <v>46725</v>
      </c>
      <c r="K58" s="4">
        <f t="shared" si="43"/>
        <v>8.5157838416265383E-2</v>
      </c>
      <c r="V58" s="4" t="s">
        <v>24</v>
      </c>
      <c r="W58" s="4">
        <v>65914</v>
      </c>
      <c r="X58" s="4">
        <v>1124337</v>
      </c>
      <c r="Y58" s="4">
        <f t="shared" si="47"/>
        <v>5.8624771754376137E-2</v>
      </c>
      <c r="AC58" s="6"/>
    </row>
    <row r="59" spans="1:29" x14ac:dyDescent="0.2">
      <c r="A59" s="4" t="s">
        <v>9</v>
      </c>
      <c r="B59" s="4">
        <v>36747</v>
      </c>
      <c r="C59" s="4">
        <v>1040624</v>
      </c>
      <c r="D59" s="4">
        <f t="shared" si="40"/>
        <v>3.5312466366334047E-2</v>
      </c>
      <c r="H59" s="4" t="s">
        <v>17</v>
      </c>
      <c r="I59" s="4">
        <v>3971</v>
      </c>
      <c r="J59" s="4">
        <v>48703</v>
      </c>
      <c r="K59" s="4">
        <f t="shared" si="43"/>
        <v>8.1535018376691373E-2</v>
      </c>
      <c r="V59" s="4" t="s">
        <v>25</v>
      </c>
      <c r="W59" s="4">
        <v>39247</v>
      </c>
      <c r="X59" s="4">
        <v>1199287</v>
      </c>
      <c r="Y59" s="4">
        <f t="shared" si="47"/>
        <v>3.2725277602442121E-2</v>
      </c>
      <c r="AC59" s="6"/>
    </row>
    <row r="60" spans="1:29" x14ac:dyDescent="0.2">
      <c r="H60" s="4" t="s">
        <v>18</v>
      </c>
      <c r="I60" s="4">
        <v>3106</v>
      </c>
      <c r="J60" s="4">
        <v>51813</v>
      </c>
      <c r="K60" s="4">
        <f t="shared" si="43"/>
        <v>5.9946345511744159E-2</v>
      </c>
      <c r="L60" s="4">
        <f t="shared" ref="L60" si="56">AVERAGE(K60:K62)</f>
        <v>6.6978029682690843E-2</v>
      </c>
      <c r="M60" s="4">
        <f t="shared" ref="M60" si="57">L60/L$48</f>
        <v>0.52659973385940351</v>
      </c>
    </row>
    <row r="61" spans="1:29" x14ac:dyDescent="0.2">
      <c r="H61" s="4" t="s">
        <v>18</v>
      </c>
      <c r="I61" s="4">
        <v>3416</v>
      </c>
      <c r="J61" s="4">
        <v>47642</v>
      </c>
      <c r="K61" s="4">
        <f t="shared" si="43"/>
        <v>7.1701439905965322E-2</v>
      </c>
    </row>
    <row r="62" spans="1:29" x14ac:dyDescent="0.2">
      <c r="H62" s="4" t="s">
        <v>18</v>
      </c>
      <c r="I62" s="4">
        <v>3359</v>
      </c>
      <c r="J62" s="4">
        <v>48480</v>
      </c>
      <c r="K62" s="4">
        <f t="shared" si="43"/>
        <v>6.9286303630363033E-2</v>
      </c>
    </row>
    <row r="63" spans="1:29" x14ac:dyDescent="0.2">
      <c r="H63" s="4" t="s">
        <v>19</v>
      </c>
      <c r="I63" s="4">
        <v>10244</v>
      </c>
      <c r="J63" s="4">
        <v>45882</v>
      </c>
      <c r="K63" s="4">
        <f t="shared" si="43"/>
        <v>0.22326838411577524</v>
      </c>
      <c r="L63" s="4">
        <f t="shared" ref="L63" si="58">AVERAGE(K63:K65)</f>
        <v>0.20756786526015969</v>
      </c>
      <c r="M63" s="4">
        <f t="shared" ref="M63" si="59">L63/L$48</f>
        <v>1.6319557789561612</v>
      </c>
    </row>
    <row r="64" spans="1:29" x14ac:dyDescent="0.2">
      <c r="H64" s="4" t="s">
        <v>19</v>
      </c>
      <c r="I64" s="4">
        <v>8153</v>
      </c>
      <c r="J64" s="4">
        <v>46451</v>
      </c>
      <c r="K64" s="4">
        <f t="shared" si="43"/>
        <v>0.17551828808852338</v>
      </c>
    </row>
    <row r="65" spans="1:29" x14ac:dyDescent="0.2">
      <c r="H65" s="4" t="s">
        <v>19</v>
      </c>
      <c r="I65" s="4">
        <v>11040</v>
      </c>
      <c r="J65" s="4">
        <v>49304</v>
      </c>
      <c r="K65" s="4">
        <f t="shared" si="43"/>
        <v>0.22391692357618043</v>
      </c>
    </row>
    <row r="66" spans="1:29" x14ac:dyDescent="0.2">
      <c r="H66" s="4" t="s">
        <v>20</v>
      </c>
      <c r="I66" s="4">
        <v>146191</v>
      </c>
      <c r="J66" s="4">
        <v>61366</v>
      </c>
      <c r="K66" s="4">
        <f t="shared" si="43"/>
        <v>2.3822800899520908</v>
      </c>
      <c r="L66" s="4">
        <f t="shared" ref="L66" si="60">AVERAGE(K66:K68)</f>
        <v>2.415613535343843</v>
      </c>
      <c r="M66" s="4">
        <f t="shared" ref="M66" si="61">L66/L$48</f>
        <v>18.992219550883263</v>
      </c>
    </row>
    <row r="67" spans="1:29" x14ac:dyDescent="0.2">
      <c r="H67" s="4" t="s">
        <v>20</v>
      </c>
      <c r="I67" s="4">
        <v>89482</v>
      </c>
      <c r="J67" s="4">
        <v>40761</v>
      </c>
      <c r="K67" s="4">
        <f t="shared" si="43"/>
        <v>2.1952847084222662</v>
      </c>
    </row>
    <row r="68" spans="1:29" x14ac:dyDescent="0.2">
      <c r="H68" s="4" t="s">
        <v>20</v>
      </c>
      <c r="I68" s="4">
        <v>128563</v>
      </c>
      <c r="J68" s="4">
        <v>48164</v>
      </c>
      <c r="K68" s="4">
        <f t="shared" si="43"/>
        <v>2.6692758076571712</v>
      </c>
    </row>
    <row r="70" spans="1:29" x14ac:dyDescent="0.2">
      <c r="A70" s="4" t="s">
        <v>11</v>
      </c>
      <c r="B70" s="4" t="s">
        <v>1</v>
      </c>
      <c r="C70" s="4" t="s">
        <v>2</v>
      </c>
      <c r="D70" s="4" t="s">
        <v>3</v>
      </c>
      <c r="E70" s="4" t="s">
        <v>4</v>
      </c>
      <c r="F70" s="4" t="s">
        <v>5</v>
      </c>
      <c r="H70" s="4" t="s">
        <v>11</v>
      </c>
      <c r="I70" s="4" t="s">
        <v>1</v>
      </c>
      <c r="J70" s="4" t="s">
        <v>2</v>
      </c>
      <c r="K70" s="4" t="s">
        <v>3</v>
      </c>
      <c r="L70" s="4" t="s">
        <v>4</v>
      </c>
      <c r="M70" s="4" t="s">
        <v>5</v>
      </c>
      <c r="O70" s="4" t="s">
        <v>11</v>
      </c>
      <c r="P70" s="4" t="s">
        <v>1</v>
      </c>
      <c r="Q70" s="4" t="s">
        <v>2</v>
      </c>
      <c r="R70" s="4" t="s">
        <v>3</v>
      </c>
      <c r="S70" s="4" t="s">
        <v>4</v>
      </c>
      <c r="T70" s="4" t="s">
        <v>5</v>
      </c>
      <c r="V70" s="4" t="s">
        <v>11</v>
      </c>
      <c r="W70" s="4" t="s">
        <v>1</v>
      </c>
      <c r="X70" s="4" t="s">
        <v>2</v>
      </c>
      <c r="Y70" s="4" t="s">
        <v>3</v>
      </c>
      <c r="Z70" s="4" t="s">
        <v>4</v>
      </c>
      <c r="AA70" s="4" t="s">
        <v>5</v>
      </c>
      <c r="AC70" s="6"/>
    </row>
    <row r="71" spans="1:29" x14ac:dyDescent="0.2">
      <c r="A71" s="4" t="s">
        <v>6</v>
      </c>
      <c r="B71" s="4">
        <v>1602</v>
      </c>
      <c r="C71" s="4">
        <v>79279</v>
      </c>
      <c r="D71" s="4">
        <f>B71/C71</f>
        <v>2.0207116638706342E-2</v>
      </c>
      <c r="E71" s="4">
        <f>AVERAGE(D71,D75,D79)</f>
        <v>2.5967462349257463E-2</v>
      </c>
      <c r="F71" s="4">
        <f>E71/E$71</f>
        <v>1</v>
      </c>
      <c r="H71" s="4" t="s">
        <v>6</v>
      </c>
      <c r="I71" s="4">
        <v>13165</v>
      </c>
      <c r="J71" s="4">
        <v>87389</v>
      </c>
      <c r="K71" s="4">
        <f>I71/J71</f>
        <v>0.15064825092402934</v>
      </c>
      <c r="L71" s="4">
        <f>AVERAGE(K71:K73)</f>
        <v>0.18134183841015328</v>
      </c>
      <c r="M71" s="4">
        <f>L71/L$71</f>
        <v>1</v>
      </c>
      <c r="O71" s="4" t="s">
        <v>6</v>
      </c>
      <c r="P71" s="4">
        <v>8397</v>
      </c>
      <c r="Q71" s="4">
        <v>156730</v>
      </c>
      <c r="R71" s="4">
        <f>P71/Q71</f>
        <v>5.3576213870988321E-2</v>
      </c>
      <c r="S71" s="4">
        <f>AVERAGE(R71,R74,R77)</f>
        <v>5.9338019415595022E-2</v>
      </c>
      <c r="T71" s="4">
        <f>S71/S$71</f>
        <v>1</v>
      </c>
      <c r="V71" s="4" t="s">
        <v>6</v>
      </c>
      <c r="W71" s="4">
        <v>3059</v>
      </c>
      <c r="X71" s="4">
        <v>55497</v>
      </c>
      <c r="Y71" s="4">
        <f>W71/X71</f>
        <v>5.5120096581797215E-2</v>
      </c>
      <c r="Z71" s="4">
        <f>AVERAGE(Y71,Y75,Y79)</f>
        <v>5.8144315141947372E-2</v>
      </c>
      <c r="AA71" s="4">
        <f>Z71/Z$71</f>
        <v>1</v>
      </c>
      <c r="AC71" s="6"/>
    </row>
    <row r="72" spans="1:29" x14ac:dyDescent="0.2">
      <c r="A72" s="4" t="s">
        <v>7</v>
      </c>
      <c r="B72" s="4">
        <v>4984</v>
      </c>
      <c r="C72" s="4">
        <v>159190</v>
      </c>
      <c r="D72" s="4">
        <f t="shared" ref="D72:D82" si="62">B72/C72</f>
        <v>3.1308499277592813E-2</v>
      </c>
      <c r="E72" s="4">
        <f t="shared" ref="E72:E74" si="63">AVERAGE(D72,D76,D80)</f>
        <v>3.5750766198810048E-2</v>
      </c>
      <c r="F72" s="4">
        <f t="shared" ref="F72:F74" si="64">E72/E$71</f>
        <v>1.3767524033719196</v>
      </c>
      <c r="H72" s="4" t="s">
        <v>6</v>
      </c>
      <c r="I72" s="4">
        <v>16342</v>
      </c>
      <c r="J72" s="4">
        <v>74643</v>
      </c>
      <c r="K72" s="4">
        <f t="shared" ref="K72:K91" si="65">I72/J72</f>
        <v>0.2189354661522179</v>
      </c>
      <c r="O72" s="4" t="s">
        <v>21</v>
      </c>
      <c r="P72" s="4">
        <v>17584</v>
      </c>
      <c r="Q72" s="4">
        <v>264568</v>
      </c>
      <c r="R72" s="4">
        <f t="shared" ref="R72:R79" si="66">P72/Q72</f>
        <v>6.6463064316168247E-2</v>
      </c>
      <c r="S72" s="4">
        <f t="shared" ref="S72:S73" si="67">AVERAGE(R72,R75,R78)</f>
        <v>5.3057530556221373E-2</v>
      </c>
      <c r="T72" s="4">
        <f t="shared" ref="T72:T73" si="68">S72/S$71</f>
        <v>0.8941574234996621</v>
      </c>
      <c r="V72" s="4" t="s">
        <v>23</v>
      </c>
      <c r="W72" s="4">
        <v>11881</v>
      </c>
      <c r="X72" s="4">
        <v>75743</v>
      </c>
      <c r="Y72" s="4">
        <f t="shared" ref="Y72:Y82" si="69">W72/X72</f>
        <v>0.15685937974466288</v>
      </c>
      <c r="Z72" s="4">
        <f t="shared" ref="Z72:Z74" si="70">AVERAGE(Y72,Y76,Y80)</f>
        <v>0.15571518166434026</v>
      </c>
      <c r="AA72" s="4">
        <f t="shared" ref="AA72:AA74" si="71">Z72/Z$71</f>
        <v>2.6780809316300949</v>
      </c>
      <c r="AC72" s="6"/>
    </row>
    <row r="73" spans="1:29" x14ac:dyDescent="0.2">
      <c r="A73" s="4" t="s">
        <v>8</v>
      </c>
      <c r="B73" s="4">
        <v>34201</v>
      </c>
      <c r="C73" s="4">
        <v>135010</v>
      </c>
      <c r="D73" s="4">
        <f t="shared" si="62"/>
        <v>0.25332197614991481</v>
      </c>
      <c r="E73" s="4">
        <f t="shared" si="63"/>
        <v>0.2773536258960963</v>
      </c>
      <c r="F73" s="4">
        <f t="shared" si="64"/>
        <v>10.680813633836932</v>
      </c>
      <c r="H73" s="4" t="s">
        <v>6</v>
      </c>
      <c r="I73" s="4">
        <v>11719</v>
      </c>
      <c r="J73" s="4">
        <v>67180</v>
      </c>
      <c r="K73" s="4">
        <f t="shared" si="65"/>
        <v>0.17444179815421257</v>
      </c>
      <c r="O73" s="4" t="s">
        <v>22</v>
      </c>
      <c r="P73" s="4">
        <v>32099</v>
      </c>
      <c r="Q73" s="4">
        <v>280904</v>
      </c>
      <c r="R73" s="4">
        <f t="shared" si="66"/>
        <v>0.11427035570871187</v>
      </c>
      <c r="S73" s="4">
        <f t="shared" si="67"/>
        <v>0.10690668518435152</v>
      </c>
      <c r="T73" s="4">
        <f t="shared" si="68"/>
        <v>1.8016557720875777</v>
      </c>
      <c r="V73" s="4" t="s">
        <v>24</v>
      </c>
      <c r="W73" s="4">
        <v>6607</v>
      </c>
      <c r="X73" s="4">
        <v>70464</v>
      </c>
      <c r="Y73" s="4">
        <f t="shared" si="69"/>
        <v>9.3764191643960035E-2</v>
      </c>
      <c r="Z73" s="4">
        <f t="shared" si="70"/>
        <v>9.3850428139328937E-2</v>
      </c>
      <c r="AA73" s="4">
        <f t="shared" si="71"/>
        <v>1.6140946524215212</v>
      </c>
      <c r="AC73" s="6"/>
    </row>
    <row r="74" spans="1:29" x14ac:dyDescent="0.2">
      <c r="A74" s="4" t="s">
        <v>9</v>
      </c>
      <c r="B74" s="4">
        <v>6069</v>
      </c>
      <c r="C74" s="4">
        <v>145936</v>
      </c>
      <c r="D74" s="4">
        <f t="shared" si="62"/>
        <v>4.1586722947045282E-2</v>
      </c>
      <c r="E74" s="4">
        <f t="shared" si="63"/>
        <v>5.0159514603803357E-2</v>
      </c>
      <c r="F74" s="4">
        <f t="shared" si="64"/>
        <v>1.9316294341421338</v>
      </c>
      <c r="H74" s="4" t="s">
        <v>15</v>
      </c>
      <c r="I74" s="4">
        <v>21610</v>
      </c>
      <c r="J74" s="4">
        <v>69067</v>
      </c>
      <c r="K74" s="4">
        <f t="shared" si="65"/>
        <v>0.31288459032533628</v>
      </c>
      <c r="L74" s="4">
        <f t="shared" ref="L74" si="72">AVERAGE(K74:K76)</f>
        <v>0.29404776069392607</v>
      </c>
      <c r="M74" s="4">
        <f t="shared" ref="M74" si="73">L74/L$71</f>
        <v>1.6215108618721406</v>
      </c>
      <c r="O74" s="4" t="s">
        <v>6</v>
      </c>
      <c r="P74" s="4">
        <v>12135</v>
      </c>
      <c r="Q74" s="4">
        <v>210452</v>
      </c>
      <c r="R74" s="4">
        <f t="shared" si="66"/>
        <v>5.7661604546404878E-2</v>
      </c>
      <c r="V74" s="4" t="s">
        <v>25</v>
      </c>
      <c r="W74" s="4">
        <v>3049</v>
      </c>
      <c r="X74" s="4">
        <v>69754</v>
      </c>
      <c r="Y74" s="4">
        <f t="shared" si="69"/>
        <v>4.3710754938784874E-2</v>
      </c>
      <c r="Z74" s="4">
        <f t="shared" si="70"/>
        <v>4.3255419101346455E-2</v>
      </c>
      <c r="AA74" s="4">
        <f t="shared" si="71"/>
        <v>0.74393204212221364</v>
      </c>
      <c r="AC74" s="6"/>
    </row>
    <row r="75" spans="1:29" x14ac:dyDescent="0.2">
      <c r="A75" s="4" t="s">
        <v>6</v>
      </c>
      <c r="B75" s="4">
        <v>2243</v>
      </c>
      <c r="C75" s="4">
        <v>96781</v>
      </c>
      <c r="D75" s="4">
        <f t="shared" si="62"/>
        <v>2.3176036618757813E-2</v>
      </c>
      <c r="H75" s="4" t="s">
        <v>15</v>
      </c>
      <c r="I75" s="4">
        <v>19439</v>
      </c>
      <c r="J75" s="4">
        <v>65534</v>
      </c>
      <c r="K75" s="4">
        <f t="shared" si="65"/>
        <v>0.29662465285195472</v>
      </c>
      <c r="O75" s="4" t="s">
        <v>21</v>
      </c>
      <c r="P75" s="4">
        <v>12014</v>
      </c>
      <c r="Q75" s="4">
        <v>300736</v>
      </c>
      <c r="R75" s="4">
        <f t="shared" si="66"/>
        <v>3.9948659289210472E-2</v>
      </c>
      <c r="V75" s="4" t="s">
        <v>6</v>
      </c>
      <c r="W75" s="4">
        <v>3121</v>
      </c>
      <c r="X75" s="4">
        <v>45714</v>
      </c>
      <c r="Y75" s="4">
        <f t="shared" si="69"/>
        <v>6.827230170188564E-2</v>
      </c>
      <c r="AC75" s="6"/>
    </row>
    <row r="76" spans="1:29" x14ac:dyDescent="0.2">
      <c r="A76" s="4" t="s">
        <v>7</v>
      </c>
      <c r="B76" s="4">
        <v>6963</v>
      </c>
      <c r="C76" s="4">
        <v>198029</v>
      </c>
      <c r="D76" s="4">
        <f t="shared" si="62"/>
        <v>3.5161516747547077E-2</v>
      </c>
      <c r="H76" s="4" t="s">
        <v>15</v>
      </c>
      <c r="I76" s="4">
        <v>16216</v>
      </c>
      <c r="J76" s="4">
        <v>59479</v>
      </c>
      <c r="K76" s="4">
        <f t="shared" si="65"/>
        <v>0.27263403890448729</v>
      </c>
      <c r="O76" s="4" t="s">
        <v>22</v>
      </c>
      <c r="P76" s="4">
        <v>40988</v>
      </c>
      <c r="Q76" s="4">
        <v>373091</v>
      </c>
      <c r="R76" s="4">
        <f t="shared" si="66"/>
        <v>0.1098605970125251</v>
      </c>
      <c r="V76" s="4" t="s">
        <v>23</v>
      </c>
      <c r="W76" s="4">
        <v>9508</v>
      </c>
      <c r="X76" s="4">
        <v>59089</v>
      </c>
      <c r="Y76" s="4">
        <f t="shared" si="69"/>
        <v>0.16090981400937568</v>
      </c>
      <c r="AC76" s="6"/>
    </row>
    <row r="77" spans="1:29" x14ac:dyDescent="0.2">
      <c r="A77" s="4" t="s">
        <v>8</v>
      </c>
      <c r="B77" s="4">
        <v>37456</v>
      </c>
      <c r="C77" s="4">
        <v>114927</v>
      </c>
      <c r="D77" s="4">
        <f t="shared" si="62"/>
        <v>0.32591123060725502</v>
      </c>
      <c r="H77" s="4" t="s">
        <v>16</v>
      </c>
      <c r="I77" s="4">
        <v>16814</v>
      </c>
      <c r="J77" s="4">
        <v>71403</v>
      </c>
      <c r="K77" s="4">
        <f t="shared" si="65"/>
        <v>0.23548030194809741</v>
      </c>
      <c r="L77" s="4">
        <f t="shared" ref="L77" si="74">AVERAGE(K77:K79)</f>
        <v>0.25129882756212746</v>
      </c>
      <c r="M77" s="4">
        <f t="shared" ref="M77" si="75">L77/L$71</f>
        <v>1.3857741256253708</v>
      </c>
      <c r="O77" s="4" t="s">
        <v>6</v>
      </c>
      <c r="P77" s="4">
        <v>9832</v>
      </c>
      <c r="Q77" s="4">
        <v>147238</v>
      </c>
      <c r="R77" s="4">
        <f t="shared" si="66"/>
        <v>6.6776239829391876E-2</v>
      </c>
      <c r="V77" s="4" t="s">
        <v>24</v>
      </c>
      <c r="W77" s="4">
        <v>5350</v>
      </c>
      <c r="X77" s="4">
        <v>52871</v>
      </c>
      <c r="Y77" s="4">
        <f t="shared" si="69"/>
        <v>0.1011896881087931</v>
      </c>
      <c r="AC77" s="6"/>
    </row>
    <row r="78" spans="1:29" x14ac:dyDescent="0.2">
      <c r="A78" s="4" t="s">
        <v>9</v>
      </c>
      <c r="B78" s="4">
        <v>6517</v>
      </c>
      <c r="C78" s="4">
        <v>126302</v>
      </c>
      <c r="D78" s="4">
        <f t="shared" si="62"/>
        <v>5.1598549508321323E-2</v>
      </c>
      <c r="H78" s="4" t="s">
        <v>16</v>
      </c>
      <c r="I78" s="4">
        <v>17655</v>
      </c>
      <c r="J78" s="4">
        <v>73746</v>
      </c>
      <c r="K78" s="4">
        <f t="shared" si="65"/>
        <v>0.2394028150679359</v>
      </c>
      <c r="O78" s="4" t="s">
        <v>21</v>
      </c>
      <c r="P78" s="4">
        <v>13746</v>
      </c>
      <c r="Q78" s="4">
        <v>260534</v>
      </c>
      <c r="R78" s="4">
        <f t="shared" si="66"/>
        <v>5.2760868063285407E-2</v>
      </c>
      <c r="V78" s="4" t="s">
        <v>25</v>
      </c>
      <c r="W78" s="4">
        <v>3838</v>
      </c>
      <c r="X78" s="4">
        <v>89609</v>
      </c>
      <c r="Y78" s="4">
        <f t="shared" si="69"/>
        <v>4.2830519255878316E-2</v>
      </c>
      <c r="AC78" s="6"/>
    </row>
    <row r="79" spans="1:29" x14ac:dyDescent="0.2">
      <c r="A79" s="4" t="s">
        <v>6</v>
      </c>
      <c r="B79" s="4">
        <v>3296</v>
      </c>
      <c r="C79" s="4">
        <v>95483</v>
      </c>
      <c r="D79" s="4">
        <f t="shared" si="62"/>
        <v>3.4519233790308225E-2</v>
      </c>
      <c r="H79" s="4" t="s">
        <v>16</v>
      </c>
      <c r="I79" s="4">
        <v>20938</v>
      </c>
      <c r="J79" s="4">
        <v>75043</v>
      </c>
      <c r="K79" s="4">
        <f t="shared" si="65"/>
        <v>0.27901336567034901</v>
      </c>
      <c r="O79" s="4" t="s">
        <v>22</v>
      </c>
      <c r="P79" s="4">
        <v>30991</v>
      </c>
      <c r="Q79" s="4">
        <v>320854</v>
      </c>
      <c r="R79" s="4">
        <f t="shared" si="66"/>
        <v>9.6589102831817583E-2</v>
      </c>
      <c r="V79" s="4" t="s">
        <v>6</v>
      </c>
      <c r="W79" s="4">
        <v>2612</v>
      </c>
      <c r="X79" s="4">
        <v>51175</v>
      </c>
      <c r="Y79" s="4">
        <f t="shared" si="69"/>
        <v>5.1040547142159255E-2</v>
      </c>
      <c r="AC79" s="6"/>
    </row>
    <row r="80" spans="1:29" x14ac:dyDescent="0.2">
      <c r="A80" s="4" t="s">
        <v>7</v>
      </c>
      <c r="B80" s="4">
        <v>6992</v>
      </c>
      <c r="C80" s="4">
        <v>171447</v>
      </c>
      <c r="D80" s="4">
        <f t="shared" si="62"/>
        <v>4.0782282571290254E-2</v>
      </c>
      <c r="H80" s="4" t="s">
        <v>17</v>
      </c>
      <c r="I80" s="4">
        <v>6598</v>
      </c>
      <c r="J80" s="4">
        <v>82049</v>
      </c>
      <c r="K80" s="4">
        <f t="shared" si="65"/>
        <v>8.0415361552243173E-2</v>
      </c>
      <c r="L80" s="4">
        <f t="shared" ref="L80" si="76">AVERAGE(K80:K82)</f>
        <v>7.7409742452323377E-2</v>
      </c>
      <c r="M80" s="4">
        <f t="shared" ref="M80" si="77">L80/L$71</f>
        <v>0.42687194047983812</v>
      </c>
      <c r="V80" s="4" t="s">
        <v>23</v>
      </c>
      <c r="W80" s="4">
        <v>8982</v>
      </c>
      <c r="X80" s="4">
        <v>60130</v>
      </c>
      <c r="Y80" s="4">
        <f t="shared" si="69"/>
        <v>0.14937635123898221</v>
      </c>
      <c r="AC80" s="6"/>
    </row>
    <row r="81" spans="1:29" x14ac:dyDescent="0.2">
      <c r="A81" s="4" t="s">
        <v>8</v>
      </c>
      <c r="B81" s="4">
        <v>23873</v>
      </c>
      <c r="C81" s="4">
        <v>94424</v>
      </c>
      <c r="D81" s="4">
        <f t="shared" si="62"/>
        <v>0.25282767093111919</v>
      </c>
      <c r="H81" s="4" t="s">
        <v>17</v>
      </c>
      <c r="I81" s="4">
        <v>6418</v>
      </c>
      <c r="J81" s="4">
        <v>76267</v>
      </c>
      <c r="K81" s="4">
        <f t="shared" si="65"/>
        <v>8.4151730106074712E-2</v>
      </c>
      <c r="V81" s="4" t="s">
        <v>24</v>
      </c>
      <c r="W81" s="4">
        <v>4351</v>
      </c>
      <c r="X81" s="4">
        <v>50244</v>
      </c>
      <c r="Y81" s="4">
        <f t="shared" si="69"/>
        <v>8.6597404665233663E-2</v>
      </c>
      <c r="AC81" s="6"/>
    </row>
    <row r="82" spans="1:29" x14ac:dyDescent="0.2">
      <c r="A82" s="4" t="s">
        <v>9</v>
      </c>
      <c r="B82" s="4">
        <v>8554</v>
      </c>
      <c r="C82" s="4">
        <v>149302</v>
      </c>
      <c r="D82" s="4">
        <f t="shared" si="62"/>
        <v>5.7293271356043458E-2</v>
      </c>
      <c r="H82" s="4" t="s">
        <v>17</v>
      </c>
      <c r="I82" s="4">
        <v>4699</v>
      </c>
      <c r="J82" s="4">
        <v>69448</v>
      </c>
      <c r="K82" s="4">
        <f t="shared" si="65"/>
        <v>6.7662135698652232E-2</v>
      </c>
      <c r="V82" s="4" t="s">
        <v>25</v>
      </c>
      <c r="W82" s="4">
        <v>2879</v>
      </c>
      <c r="X82" s="4">
        <v>66605</v>
      </c>
      <c r="Y82" s="4">
        <f t="shared" si="69"/>
        <v>4.3224983109376176E-2</v>
      </c>
      <c r="AC82" s="6"/>
    </row>
    <row r="83" spans="1:29" x14ac:dyDescent="0.2">
      <c r="H83" s="4" t="s">
        <v>18</v>
      </c>
      <c r="I83" s="4">
        <v>3759</v>
      </c>
      <c r="J83" s="4">
        <v>66982</v>
      </c>
      <c r="K83" s="4">
        <f t="shared" si="65"/>
        <v>5.6119554507181035E-2</v>
      </c>
      <c r="L83" s="4">
        <f t="shared" ref="L83" si="78">AVERAGE(K83:K85)</f>
        <v>5.6598418751040269E-2</v>
      </c>
      <c r="M83" s="4">
        <f t="shared" ref="M83" si="79">L83/L$71</f>
        <v>0.31210899397097619</v>
      </c>
    </row>
    <row r="84" spans="1:29" x14ac:dyDescent="0.2">
      <c r="H84" s="4" t="s">
        <v>18</v>
      </c>
      <c r="I84" s="4">
        <v>4144</v>
      </c>
      <c r="J84" s="4">
        <v>75386</v>
      </c>
      <c r="K84" s="4">
        <f t="shared" si="65"/>
        <v>5.4970418910673072E-2</v>
      </c>
    </row>
    <row r="85" spans="1:29" x14ac:dyDescent="0.2">
      <c r="H85" s="4" t="s">
        <v>18</v>
      </c>
      <c r="I85" s="4">
        <v>4585</v>
      </c>
      <c r="J85" s="4">
        <v>78102</v>
      </c>
      <c r="K85" s="4">
        <f t="shared" si="65"/>
        <v>5.8705282835266701E-2</v>
      </c>
    </row>
    <row r="86" spans="1:29" x14ac:dyDescent="0.2">
      <c r="H86" s="4" t="s">
        <v>19</v>
      </c>
      <c r="I86" s="4">
        <v>17444</v>
      </c>
      <c r="J86" s="4">
        <v>65937</v>
      </c>
      <c r="K86" s="4">
        <f t="shared" si="65"/>
        <v>0.26455556061088614</v>
      </c>
      <c r="L86" s="4">
        <f t="shared" ref="L86" si="80">AVERAGE(K86:K88)</f>
        <v>0.2568449748501086</v>
      </c>
      <c r="M86" s="4">
        <f t="shared" ref="M86" si="81">L86/L$71</f>
        <v>1.4163580622205048</v>
      </c>
    </row>
    <row r="87" spans="1:29" x14ac:dyDescent="0.2">
      <c r="H87" s="4" t="s">
        <v>19</v>
      </c>
      <c r="I87" s="4">
        <v>15211</v>
      </c>
      <c r="J87" s="4">
        <v>56136</v>
      </c>
      <c r="K87" s="4">
        <f t="shared" si="65"/>
        <v>0.27096693743765143</v>
      </c>
    </row>
    <row r="88" spans="1:29" x14ac:dyDescent="0.2">
      <c r="H88" s="4" t="s">
        <v>19</v>
      </c>
      <c r="I88" s="4">
        <v>11631</v>
      </c>
      <c r="J88" s="4">
        <v>49491</v>
      </c>
      <c r="K88" s="4">
        <f t="shared" si="65"/>
        <v>0.23501242650178819</v>
      </c>
    </row>
    <row r="89" spans="1:29" x14ac:dyDescent="0.2">
      <c r="H89" s="4" t="s">
        <v>20</v>
      </c>
      <c r="I89" s="4">
        <v>195336</v>
      </c>
      <c r="J89" s="4">
        <v>60421</v>
      </c>
      <c r="K89" s="4">
        <f t="shared" si="65"/>
        <v>3.2329157081147284</v>
      </c>
      <c r="L89" s="4">
        <f t="shared" ref="L89" si="82">AVERAGE(K89:K91)</f>
        <v>3.3231090895855169</v>
      </c>
      <c r="M89" s="4">
        <f t="shared" ref="M89" si="83">L89/L$71</f>
        <v>18.325109741467454</v>
      </c>
    </row>
    <row r="90" spans="1:29" x14ac:dyDescent="0.2">
      <c r="H90" s="4" t="s">
        <v>20</v>
      </c>
      <c r="I90" s="4">
        <v>223548</v>
      </c>
      <c r="J90" s="4">
        <v>69995</v>
      </c>
      <c r="K90" s="4">
        <f t="shared" si="65"/>
        <v>3.1937709836416888</v>
      </c>
    </row>
    <row r="91" spans="1:29" x14ac:dyDescent="0.2">
      <c r="H91" s="4" t="s">
        <v>20</v>
      </c>
      <c r="I91" s="4">
        <v>212190</v>
      </c>
      <c r="J91" s="4">
        <v>59896</v>
      </c>
      <c r="K91" s="4">
        <f t="shared" si="65"/>
        <v>3.5426405770001335</v>
      </c>
    </row>
    <row r="93" spans="1:29" x14ac:dyDescent="0.2">
      <c r="A93" s="4" t="s">
        <v>13</v>
      </c>
      <c r="B93" s="4" t="s">
        <v>1</v>
      </c>
      <c r="C93" s="4" t="s">
        <v>2</v>
      </c>
      <c r="D93" s="4" t="s">
        <v>3</v>
      </c>
      <c r="E93" s="4" t="s">
        <v>4</v>
      </c>
      <c r="F93" s="4" t="s">
        <v>5</v>
      </c>
      <c r="H93" t="s">
        <v>13</v>
      </c>
      <c r="I93" t="s">
        <v>1</v>
      </c>
      <c r="J93" t="s">
        <v>2</v>
      </c>
      <c r="K93" t="s">
        <v>3</v>
      </c>
      <c r="L93" t="s">
        <v>4</v>
      </c>
      <c r="M93" t="s">
        <v>5</v>
      </c>
      <c r="O93" s="4" t="s">
        <v>13</v>
      </c>
      <c r="P93" s="4" t="s">
        <v>1</v>
      </c>
      <c r="Q93" s="4" t="s">
        <v>2</v>
      </c>
      <c r="R93" s="4" t="s">
        <v>3</v>
      </c>
      <c r="S93" s="4" t="s">
        <v>4</v>
      </c>
      <c r="T93" s="4" t="s">
        <v>5</v>
      </c>
      <c r="V93" s="4" t="s">
        <v>13</v>
      </c>
      <c r="W93" s="4" t="s">
        <v>1</v>
      </c>
      <c r="X93" s="4" t="s">
        <v>2</v>
      </c>
      <c r="Y93" s="4" t="s">
        <v>3</v>
      </c>
      <c r="Z93" s="4" t="s">
        <v>4</v>
      </c>
      <c r="AA93" s="4" t="s">
        <v>5</v>
      </c>
      <c r="AC93" s="6"/>
    </row>
    <row r="94" spans="1:29" x14ac:dyDescent="0.2">
      <c r="A94" s="4" t="s">
        <v>6</v>
      </c>
      <c r="B94" s="4">
        <v>1877</v>
      </c>
      <c r="C94" s="4">
        <v>28332</v>
      </c>
      <c r="D94" s="4">
        <f>B94/C94</f>
        <v>6.6250176478893127E-2</v>
      </c>
      <c r="E94" s="4">
        <f>AVERAGE(D94,D98,D102)</f>
        <v>6.7438474834856502E-2</v>
      </c>
      <c r="F94" s="4">
        <f>E94/E$94</f>
        <v>1</v>
      </c>
      <c r="H94" t="s">
        <v>6</v>
      </c>
      <c r="I94">
        <v>14624</v>
      </c>
      <c r="J94">
        <v>147353</v>
      </c>
      <c r="K94">
        <f>I94/J94</f>
        <v>9.9244670960211195E-2</v>
      </c>
      <c r="L94">
        <f>AVERAGE(K94:K96)</f>
        <v>8.9735805124283516E-2</v>
      </c>
      <c r="M94">
        <f>L94/L$94</f>
        <v>1</v>
      </c>
      <c r="O94" s="4" t="s">
        <v>6</v>
      </c>
      <c r="P94" s="4">
        <v>24422</v>
      </c>
      <c r="Q94" s="4">
        <v>448171</v>
      </c>
      <c r="R94" s="4">
        <f>P94/Q94</f>
        <v>5.4492593228923782E-2</v>
      </c>
      <c r="S94" s="4">
        <f>AVERAGE(R94,R97,R100)</f>
        <v>5.1608699742223485E-2</v>
      </c>
      <c r="T94" s="4">
        <f>S94/S$94</f>
        <v>1</v>
      </c>
      <c r="V94" s="4" t="s">
        <v>6</v>
      </c>
      <c r="W94" s="4">
        <v>2748</v>
      </c>
      <c r="X94" s="4">
        <v>59563</v>
      </c>
      <c r="Y94" s="4">
        <f>W94/X94</f>
        <v>4.6136024041770897E-2</v>
      </c>
      <c r="Z94" s="4">
        <f>AVERAGE(Y94,Y98,Y102)</f>
        <v>6.228417943839093E-2</v>
      </c>
      <c r="AA94" s="4">
        <f>Z94/Z$94</f>
        <v>1</v>
      </c>
      <c r="AC94" s="6"/>
    </row>
    <row r="95" spans="1:29" x14ac:dyDescent="0.2">
      <c r="A95" s="4" t="s">
        <v>7</v>
      </c>
      <c r="B95" s="4">
        <v>4680</v>
      </c>
      <c r="C95" s="4">
        <v>67748</v>
      </c>
      <c r="D95" s="4">
        <f t="shared" ref="D95:D105" si="84">B95/C95</f>
        <v>6.9079530023026511E-2</v>
      </c>
      <c r="E95" s="4">
        <f t="shared" ref="E95:E97" si="85">AVERAGE(D95,D99,D103)</f>
        <v>6.7247833641400301E-2</v>
      </c>
      <c r="F95" s="4">
        <f t="shared" ref="F95:F97" si="86">E95/E$94</f>
        <v>0.99717310935748404</v>
      </c>
      <c r="H95" t="s">
        <v>6</v>
      </c>
      <c r="I95">
        <v>12818</v>
      </c>
      <c r="J95">
        <v>153594</v>
      </c>
      <c r="K95">
        <f t="shared" ref="K95:K114" si="87">I95/J95</f>
        <v>8.3453780746643752E-2</v>
      </c>
      <c r="L95"/>
      <c r="M95"/>
      <c r="O95" s="4" t="s">
        <v>21</v>
      </c>
      <c r="P95" s="4">
        <v>16412</v>
      </c>
      <c r="Q95" s="4">
        <v>507015</v>
      </c>
      <c r="R95" s="4">
        <f t="shared" ref="R95:R102" si="88">P95/Q95</f>
        <v>3.2369850990601856E-2</v>
      </c>
      <c r="S95" s="4">
        <f t="shared" ref="S95:S96" si="89">AVERAGE(R95,R98,R101)</f>
        <v>3.9579617650045001E-2</v>
      </c>
      <c r="T95" s="4">
        <f t="shared" ref="T95:T96" si="90">S95/S$94</f>
        <v>0.76691755164804254</v>
      </c>
      <c r="V95" s="4" t="s">
        <v>23</v>
      </c>
      <c r="W95" s="4">
        <v>14893</v>
      </c>
      <c r="X95" s="4">
        <v>98352</v>
      </c>
      <c r="Y95" s="4">
        <f t="shared" ref="Y95:Y105" si="91">W95/X95</f>
        <v>0.15142549210997233</v>
      </c>
      <c r="Z95" s="4">
        <f t="shared" ref="Z95:Z97" si="92">AVERAGE(Y95,Y99,Y103)</f>
        <v>0.17015396321546139</v>
      </c>
      <c r="AA95" s="4">
        <f t="shared" ref="AA95:AA97" si="93">Z95/Z$94</f>
        <v>2.7318970041785815</v>
      </c>
      <c r="AC95" s="6"/>
    </row>
    <row r="96" spans="1:29" x14ac:dyDescent="0.2">
      <c r="A96" s="4" t="s">
        <v>8</v>
      </c>
      <c r="B96" s="4">
        <v>71649</v>
      </c>
      <c r="C96" s="4">
        <v>72943</v>
      </c>
      <c r="D96" s="4">
        <f t="shared" si="84"/>
        <v>0.98226012091633197</v>
      </c>
      <c r="E96" s="4">
        <f t="shared" si="85"/>
        <v>0.9584917790684232</v>
      </c>
      <c r="F96" s="4">
        <f t="shared" si="86"/>
        <v>14.212832977251935</v>
      </c>
      <c r="H96" t="s">
        <v>6</v>
      </c>
      <c r="I96">
        <v>14438</v>
      </c>
      <c r="J96">
        <v>166896</v>
      </c>
      <c r="K96">
        <f t="shared" si="87"/>
        <v>8.6508963665995586E-2</v>
      </c>
      <c r="L96"/>
      <c r="M96"/>
      <c r="O96" s="4" t="s">
        <v>22</v>
      </c>
      <c r="P96" s="4">
        <v>32689</v>
      </c>
      <c r="Q96" s="4">
        <v>473319</v>
      </c>
      <c r="R96" s="4">
        <f t="shared" si="88"/>
        <v>6.9063358960869944E-2</v>
      </c>
      <c r="S96" s="4">
        <f t="shared" si="89"/>
        <v>6.0314717141371703E-2</v>
      </c>
      <c r="T96" s="4">
        <f t="shared" si="90"/>
        <v>1.1686928258730265</v>
      </c>
      <c r="V96" s="4" t="s">
        <v>24</v>
      </c>
      <c r="W96" s="4">
        <v>8220</v>
      </c>
      <c r="X96" s="4">
        <v>73347</v>
      </c>
      <c r="Y96" s="4">
        <f t="shared" si="91"/>
        <v>0.11207002331383696</v>
      </c>
      <c r="Z96" s="4">
        <f t="shared" si="92"/>
        <v>0.11512463573501634</v>
      </c>
      <c r="AA96" s="4">
        <f t="shared" si="93"/>
        <v>1.8483768554564184</v>
      </c>
      <c r="AC96" s="6"/>
    </row>
    <row r="97" spans="1:29" x14ac:dyDescent="0.2">
      <c r="A97" s="4" t="s">
        <v>9</v>
      </c>
      <c r="B97" s="4">
        <v>10274</v>
      </c>
      <c r="C97" s="4">
        <v>91395</v>
      </c>
      <c r="D97" s="4">
        <f t="shared" si="84"/>
        <v>0.11241315170414136</v>
      </c>
      <c r="E97" s="4">
        <f t="shared" si="85"/>
        <v>0.12344004683515176</v>
      </c>
      <c r="F97" s="4">
        <f t="shared" si="86"/>
        <v>1.8304098237309199</v>
      </c>
      <c r="H97" t="s">
        <v>15</v>
      </c>
      <c r="I97">
        <v>24866</v>
      </c>
      <c r="J97">
        <v>142018</v>
      </c>
      <c r="K97">
        <f t="shared" si="87"/>
        <v>0.17509048148826206</v>
      </c>
      <c r="L97">
        <f t="shared" ref="L97" si="94">AVERAGE(K97:K99)</f>
        <v>0.14996681917018176</v>
      </c>
      <c r="M97">
        <f t="shared" ref="M97" si="95">L97/L$94</f>
        <v>1.6712038072481623</v>
      </c>
      <c r="O97" s="4" t="s">
        <v>6</v>
      </c>
      <c r="P97" s="4">
        <v>30533</v>
      </c>
      <c r="Q97" s="4">
        <v>554370</v>
      </c>
      <c r="R97" s="4">
        <f t="shared" si="88"/>
        <v>5.5076934177534863E-2</v>
      </c>
      <c r="V97" s="4" t="s">
        <v>25</v>
      </c>
      <c r="W97" s="4">
        <v>7780</v>
      </c>
      <c r="X97" s="4">
        <v>160143</v>
      </c>
      <c r="Y97" s="4">
        <f t="shared" si="91"/>
        <v>4.8581580212684911E-2</v>
      </c>
      <c r="Z97" s="4">
        <f t="shared" si="92"/>
        <v>4.9524595754762042E-2</v>
      </c>
      <c r="AA97" s="4">
        <f t="shared" si="93"/>
        <v>0.79513925046969325</v>
      </c>
      <c r="AC97" s="6"/>
    </row>
    <row r="98" spans="1:29" x14ac:dyDescent="0.2">
      <c r="A98" s="4" t="s">
        <v>6</v>
      </c>
      <c r="B98" s="4">
        <v>1940</v>
      </c>
      <c r="C98" s="4">
        <v>28405</v>
      </c>
      <c r="D98" s="4">
        <f t="shared" si="84"/>
        <v>6.8297834888223899E-2</v>
      </c>
      <c r="H98" t="s">
        <v>15</v>
      </c>
      <c r="I98">
        <v>23101</v>
      </c>
      <c r="J98">
        <v>172605</v>
      </c>
      <c r="K98">
        <f t="shared" si="87"/>
        <v>0.13383737435184381</v>
      </c>
      <c r="L98"/>
      <c r="M98"/>
      <c r="O98" s="4" t="s">
        <v>21</v>
      </c>
      <c r="P98" s="4">
        <v>19306</v>
      </c>
      <c r="Q98" s="4">
        <v>464563</v>
      </c>
      <c r="R98" s="4">
        <f t="shared" si="88"/>
        <v>4.1557334527286931E-2</v>
      </c>
      <c r="V98" s="4" t="s">
        <v>6</v>
      </c>
      <c r="W98" s="4">
        <v>3159</v>
      </c>
      <c r="X98" s="4">
        <v>47494</v>
      </c>
      <c r="Y98" s="4">
        <f t="shared" si="91"/>
        <v>6.6513664883985343E-2</v>
      </c>
      <c r="AC98" s="6"/>
    </row>
    <row r="99" spans="1:29" x14ac:dyDescent="0.2">
      <c r="A99" s="4" t="s">
        <v>7</v>
      </c>
      <c r="B99" s="4">
        <v>3697</v>
      </c>
      <c r="C99" s="4">
        <v>57140</v>
      </c>
      <c r="D99" s="4">
        <f t="shared" si="84"/>
        <v>6.4700735036751833E-2</v>
      </c>
      <c r="H99" t="s">
        <v>15</v>
      </c>
      <c r="I99">
        <v>23478</v>
      </c>
      <c r="J99">
        <v>166543</v>
      </c>
      <c r="K99">
        <f t="shared" si="87"/>
        <v>0.14097260167043946</v>
      </c>
      <c r="L99"/>
      <c r="M99"/>
      <c r="O99" s="4" t="s">
        <v>22</v>
      </c>
      <c r="P99" s="4">
        <v>31436</v>
      </c>
      <c r="Q99" s="4">
        <v>460306</v>
      </c>
      <c r="R99" s="4">
        <f t="shared" si="88"/>
        <v>6.8293700277641395E-2</v>
      </c>
      <c r="V99" s="4" t="s">
        <v>23</v>
      </c>
      <c r="W99" s="4">
        <v>9003</v>
      </c>
      <c r="X99" s="4">
        <v>52168</v>
      </c>
      <c r="Y99" s="4">
        <f t="shared" si="91"/>
        <v>0.1725770587333231</v>
      </c>
      <c r="AC99" s="6"/>
    </row>
    <row r="100" spans="1:29" x14ac:dyDescent="0.2">
      <c r="A100" s="4" t="s">
        <v>8</v>
      </c>
      <c r="B100" s="4">
        <v>43291</v>
      </c>
      <c r="C100" s="4">
        <v>48107</v>
      </c>
      <c r="D100" s="4">
        <f t="shared" si="84"/>
        <v>0.89988982892302571</v>
      </c>
      <c r="H100" t="s">
        <v>16</v>
      </c>
      <c r="I100">
        <v>15091</v>
      </c>
      <c r="J100">
        <v>130044</v>
      </c>
      <c r="K100">
        <f t="shared" si="87"/>
        <v>0.11604533850081511</v>
      </c>
      <c r="L100">
        <f t="shared" ref="L100" si="96">AVERAGE(K100:K102)</f>
        <v>0.13012929705968268</v>
      </c>
      <c r="M100">
        <f t="shared" ref="M100" si="97">L100/L$94</f>
        <v>1.4501379564094226</v>
      </c>
      <c r="O100" s="4" t="s">
        <v>6</v>
      </c>
      <c r="P100" s="4">
        <v>18423</v>
      </c>
      <c r="Q100" s="4">
        <v>407079</v>
      </c>
      <c r="R100" s="4">
        <f t="shared" si="88"/>
        <v>4.5256571820211804E-2</v>
      </c>
      <c r="V100" s="4" t="s">
        <v>24</v>
      </c>
      <c r="W100" s="4">
        <v>7182</v>
      </c>
      <c r="X100" s="4">
        <v>65949</v>
      </c>
      <c r="Y100" s="4">
        <f t="shared" si="91"/>
        <v>0.10890233362143474</v>
      </c>
      <c r="AC100" s="6"/>
    </row>
    <row r="101" spans="1:29" x14ac:dyDescent="0.2">
      <c r="A101" s="4" t="s">
        <v>9</v>
      </c>
      <c r="B101" s="4">
        <v>12891</v>
      </c>
      <c r="C101" s="4">
        <v>89441</v>
      </c>
      <c r="D101" s="4">
        <f t="shared" si="84"/>
        <v>0.14412853165774087</v>
      </c>
      <c r="H101" t="s">
        <v>16</v>
      </c>
      <c r="I101">
        <v>19848</v>
      </c>
      <c r="J101">
        <v>137740</v>
      </c>
      <c r="K101">
        <f t="shared" si="87"/>
        <v>0.14409757514157107</v>
      </c>
      <c r="L101"/>
      <c r="M101"/>
      <c r="O101" s="4" t="s">
        <v>21</v>
      </c>
      <c r="P101" s="4">
        <v>19511</v>
      </c>
      <c r="Q101" s="4">
        <v>435400</v>
      </c>
      <c r="R101" s="4">
        <f t="shared" si="88"/>
        <v>4.4811667432246211E-2</v>
      </c>
      <c r="V101" s="4" t="s">
        <v>25</v>
      </c>
      <c r="W101" s="4">
        <v>6633</v>
      </c>
      <c r="X101" s="4">
        <v>130660</v>
      </c>
      <c r="Y101" s="4">
        <f t="shared" si="91"/>
        <v>5.0765345170671973E-2</v>
      </c>
      <c r="AC101" s="6"/>
    </row>
    <row r="102" spans="1:29" x14ac:dyDescent="0.2">
      <c r="A102" s="4" t="s">
        <v>6</v>
      </c>
      <c r="B102" s="4">
        <v>2085</v>
      </c>
      <c r="C102" s="4">
        <v>30767</v>
      </c>
      <c r="D102" s="4">
        <f t="shared" si="84"/>
        <v>6.7767413137452465E-2</v>
      </c>
      <c r="H102" t="s">
        <v>16</v>
      </c>
      <c r="I102">
        <v>18438</v>
      </c>
      <c r="J102">
        <v>141564</v>
      </c>
      <c r="K102">
        <f t="shared" si="87"/>
        <v>0.13024497753666187</v>
      </c>
      <c r="L102"/>
      <c r="M102"/>
      <c r="O102" s="4" t="s">
        <v>22</v>
      </c>
      <c r="P102" s="4">
        <v>50498</v>
      </c>
      <c r="Q102" s="4">
        <v>1158554</v>
      </c>
      <c r="R102" s="4">
        <f t="shared" si="88"/>
        <v>4.3587092185603776E-2</v>
      </c>
      <c r="V102" s="4" t="s">
        <v>6</v>
      </c>
      <c r="W102" s="4">
        <v>5250</v>
      </c>
      <c r="X102" s="4">
        <v>70752</v>
      </c>
      <c r="Y102" s="4">
        <f t="shared" si="91"/>
        <v>7.4202849389416556E-2</v>
      </c>
      <c r="AC102" s="6"/>
    </row>
    <row r="103" spans="1:29" x14ac:dyDescent="0.2">
      <c r="A103" s="4" t="s">
        <v>7</v>
      </c>
      <c r="B103" s="4">
        <v>3505</v>
      </c>
      <c r="C103" s="4">
        <v>51572</v>
      </c>
      <c r="D103" s="4">
        <f t="shared" si="84"/>
        <v>6.7963235864422558E-2</v>
      </c>
      <c r="H103" t="s">
        <v>17</v>
      </c>
      <c r="I103">
        <v>7465</v>
      </c>
      <c r="J103">
        <v>136069</v>
      </c>
      <c r="K103">
        <f t="shared" si="87"/>
        <v>5.4861871550463369E-2</v>
      </c>
      <c r="L103">
        <f t="shared" ref="L103" si="98">AVERAGE(K103:K105)</f>
        <v>6.2016202399851728E-2</v>
      </c>
      <c r="M103">
        <f t="shared" ref="M103" si="99">L103/L$94</f>
        <v>0.69109763169739979</v>
      </c>
      <c r="V103" s="4" t="s">
        <v>23</v>
      </c>
      <c r="W103" s="4">
        <v>12363</v>
      </c>
      <c r="X103" s="4">
        <v>66304</v>
      </c>
      <c r="Y103" s="4">
        <f t="shared" si="91"/>
        <v>0.18645933880308879</v>
      </c>
      <c r="AC103" s="6"/>
    </row>
    <row r="104" spans="1:29" x14ac:dyDescent="0.2">
      <c r="A104" s="4" t="s">
        <v>8</v>
      </c>
      <c r="B104" s="4">
        <v>50004</v>
      </c>
      <c r="C104" s="4">
        <v>50340</v>
      </c>
      <c r="D104" s="4">
        <f t="shared" si="84"/>
        <v>0.9933253873659118</v>
      </c>
      <c r="H104" t="s">
        <v>17</v>
      </c>
      <c r="I104">
        <v>10010</v>
      </c>
      <c r="J104">
        <v>165479</v>
      </c>
      <c r="K104">
        <f t="shared" si="87"/>
        <v>6.049105928848978E-2</v>
      </c>
      <c r="L104"/>
      <c r="M104"/>
      <c r="V104" s="4" t="s">
        <v>24</v>
      </c>
      <c r="W104" s="4">
        <v>8185</v>
      </c>
      <c r="X104" s="4">
        <v>65795</v>
      </c>
      <c r="Y104" s="4">
        <f t="shared" si="91"/>
        <v>0.12440155026977734</v>
      </c>
      <c r="AC104" s="6"/>
    </row>
    <row r="105" spans="1:29" x14ac:dyDescent="0.2">
      <c r="A105" s="4" t="s">
        <v>9</v>
      </c>
      <c r="B105" s="4">
        <v>9081</v>
      </c>
      <c r="C105" s="4">
        <v>79813</v>
      </c>
      <c r="D105" s="4">
        <f t="shared" si="84"/>
        <v>0.1137784571435731</v>
      </c>
      <c r="H105" t="s">
        <v>17</v>
      </c>
      <c r="I105">
        <v>9150</v>
      </c>
      <c r="J105">
        <v>129428</v>
      </c>
      <c r="K105">
        <f t="shared" si="87"/>
        <v>7.0695676360602033E-2</v>
      </c>
      <c r="L105"/>
      <c r="M105"/>
      <c r="V105" s="4" t="s">
        <v>25</v>
      </c>
      <c r="W105" s="4">
        <v>5931</v>
      </c>
      <c r="X105" s="4">
        <v>120483</v>
      </c>
      <c r="Y105" s="4">
        <f t="shared" si="91"/>
        <v>4.9226861880929257E-2</v>
      </c>
      <c r="AC105" s="6"/>
    </row>
    <row r="106" spans="1:29" x14ac:dyDescent="0.2">
      <c r="H106" t="s">
        <v>18</v>
      </c>
      <c r="I106">
        <v>6237</v>
      </c>
      <c r="J106">
        <v>166069</v>
      </c>
      <c r="K106">
        <f t="shared" si="87"/>
        <v>3.7556678248198042E-2</v>
      </c>
      <c r="L106">
        <f t="shared" ref="L106" si="100">AVERAGE(K106:K108)</f>
        <v>3.6473434539970873E-2</v>
      </c>
      <c r="M106">
        <f t="shared" ref="M106" si="101">L106/L$94</f>
        <v>0.40645352754628322</v>
      </c>
    </row>
    <row r="107" spans="1:29" x14ac:dyDescent="0.2">
      <c r="H107" t="s">
        <v>18</v>
      </c>
      <c r="I107">
        <v>6157</v>
      </c>
      <c r="J107">
        <v>161253</v>
      </c>
      <c r="K107">
        <f t="shared" si="87"/>
        <v>3.8182235369264447E-2</v>
      </c>
      <c r="L107"/>
      <c r="M107"/>
    </row>
    <row r="108" spans="1:29" x14ac:dyDescent="0.2">
      <c r="H108" t="s">
        <v>18</v>
      </c>
      <c r="I108">
        <v>6461</v>
      </c>
      <c r="J108">
        <v>191827</v>
      </c>
      <c r="K108">
        <f t="shared" si="87"/>
        <v>3.3681390002450122E-2</v>
      </c>
      <c r="L108"/>
      <c r="M108"/>
    </row>
    <row r="109" spans="1:29" x14ac:dyDescent="0.2">
      <c r="H109" t="s">
        <v>19</v>
      </c>
      <c r="I109">
        <v>21195</v>
      </c>
      <c r="J109">
        <v>152617</v>
      </c>
      <c r="K109">
        <f t="shared" si="87"/>
        <v>0.13887705825694385</v>
      </c>
      <c r="L109">
        <f t="shared" ref="L109" si="102">AVERAGE(K109:K111)</f>
        <v>0.15589432286963265</v>
      </c>
      <c r="M109">
        <f t="shared" ref="M109" si="103">L109/L$94</f>
        <v>1.7372588639921378</v>
      </c>
    </row>
    <row r="110" spans="1:29" x14ac:dyDescent="0.2">
      <c r="H110" t="s">
        <v>19</v>
      </c>
      <c r="I110">
        <v>24759</v>
      </c>
      <c r="J110">
        <v>148854</v>
      </c>
      <c r="K110">
        <f t="shared" si="87"/>
        <v>0.166330767060341</v>
      </c>
      <c r="L110"/>
      <c r="M110"/>
    </row>
    <row r="111" spans="1:29" x14ac:dyDescent="0.2">
      <c r="H111" t="s">
        <v>19</v>
      </c>
      <c r="I111">
        <v>26391</v>
      </c>
      <c r="J111">
        <v>162431</v>
      </c>
      <c r="K111">
        <f t="shared" si="87"/>
        <v>0.16247514329161306</v>
      </c>
      <c r="L111"/>
      <c r="M111"/>
    </row>
    <row r="112" spans="1:29" x14ac:dyDescent="0.2">
      <c r="H112" t="s">
        <v>20</v>
      </c>
      <c r="I112">
        <v>251018</v>
      </c>
      <c r="J112">
        <v>128006</v>
      </c>
      <c r="K112">
        <f t="shared" si="87"/>
        <v>1.9609862037716983</v>
      </c>
      <c r="L112">
        <f t="shared" ref="L112" si="104">AVERAGE(K112:K114)</f>
        <v>1.8825801343850268</v>
      </c>
      <c r="M112">
        <f t="shared" ref="M112" si="105">L112/L$94</f>
        <v>20.979141289005714</v>
      </c>
    </row>
    <row r="113" spans="1:29" x14ac:dyDescent="0.2">
      <c r="H113" t="s">
        <v>20</v>
      </c>
      <c r="I113">
        <v>294285</v>
      </c>
      <c r="J113">
        <v>164130</v>
      </c>
      <c r="K113">
        <f t="shared" si="87"/>
        <v>1.7929994516541765</v>
      </c>
      <c r="L113"/>
      <c r="M113"/>
    </row>
    <row r="114" spans="1:29" x14ac:dyDescent="0.2">
      <c r="H114" t="s">
        <v>20</v>
      </c>
      <c r="I114">
        <v>291678</v>
      </c>
      <c r="J114">
        <v>154021</v>
      </c>
      <c r="K114">
        <f t="shared" si="87"/>
        <v>1.8937547477292058</v>
      </c>
      <c r="L114"/>
      <c r="M114"/>
    </row>
    <row r="116" spans="1:29" x14ac:dyDescent="0.2">
      <c r="A116" s="4" t="s">
        <v>14</v>
      </c>
      <c r="B116" s="4" t="s">
        <v>1</v>
      </c>
      <c r="C116" s="4" t="s">
        <v>2</v>
      </c>
      <c r="D116" s="4" t="s">
        <v>3</v>
      </c>
      <c r="E116" s="4" t="s">
        <v>4</v>
      </c>
      <c r="F116" s="4" t="s">
        <v>5</v>
      </c>
      <c r="H116" s="4" t="s">
        <v>14</v>
      </c>
      <c r="I116" s="4" t="s">
        <v>1</v>
      </c>
      <c r="J116" s="4" t="s">
        <v>2</v>
      </c>
      <c r="K116" s="4" t="s">
        <v>3</v>
      </c>
      <c r="L116" s="4" t="s">
        <v>4</v>
      </c>
      <c r="M116" s="4" t="s">
        <v>5</v>
      </c>
      <c r="O116" s="4" t="s">
        <v>14</v>
      </c>
      <c r="P116" s="4" t="s">
        <v>1</v>
      </c>
      <c r="Q116" s="4" t="s">
        <v>2</v>
      </c>
      <c r="R116" s="4" t="s">
        <v>3</v>
      </c>
      <c r="S116" s="4" t="s">
        <v>4</v>
      </c>
      <c r="T116" s="4" t="s">
        <v>5</v>
      </c>
      <c r="V116" s="4" t="s">
        <v>14</v>
      </c>
      <c r="W116" s="4" t="s">
        <v>1</v>
      </c>
      <c r="X116" s="4" t="s">
        <v>2</v>
      </c>
      <c r="Y116" s="4" t="s">
        <v>3</v>
      </c>
      <c r="Z116" s="4" t="s">
        <v>4</v>
      </c>
      <c r="AA116" s="4" t="s">
        <v>5</v>
      </c>
      <c r="AC116" s="6"/>
    </row>
    <row r="117" spans="1:29" x14ac:dyDescent="0.2">
      <c r="A117" s="4" t="s">
        <v>6</v>
      </c>
      <c r="B117" s="4">
        <v>2552</v>
      </c>
      <c r="C117" s="4">
        <v>64608</v>
      </c>
      <c r="D117" s="4">
        <f>B117/C117</f>
        <v>3.9499752352649825E-2</v>
      </c>
      <c r="E117" s="4">
        <f>AVERAGE(D117,D121,D125)</f>
        <v>4.1919919838630006E-2</v>
      </c>
      <c r="F117" s="4">
        <f>E117/E$117</f>
        <v>1</v>
      </c>
      <c r="H117" s="4" t="s">
        <v>6</v>
      </c>
      <c r="I117" s="4">
        <v>25760</v>
      </c>
      <c r="J117" s="4">
        <v>244139</v>
      </c>
      <c r="K117" s="4">
        <f>I117/J117</f>
        <v>0.10551366229893626</v>
      </c>
      <c r="L117" s="4">
        <f>AVERAGE(K117:K119)</f>
        <v>0.13056945797540398</v>
      </c>
      <c r="M117" s="4">
        <f>L117/L$117</f>
        <v>1</v>
      </c>
      <c r="O117" s="4" t="s">
        <v>6</v>
      </c>
      <c r="P117" s="4">
        <v>57624</v>
      </c>
      <c r="Q117" s="4">
        <v>614777</v>
      </c>
      <c r="R117" s="4">
        <f>P117/Q117</f>
        <v>9.3731548187391531E-2</v>
      </c>
      <c r="S117" s="4">
        <f>AVERAGE(R117,R120,R123)</f>
        <v>9.2552862333657074E-2</v>
      </c>
      <c r="T117" s="4">
        <f>S117/S$117</f>
        <v>1</v>
      </c>
      <c r="V117" s="4" t="s">
        <v>6</v>
      </c>
      <c r="W117" s="4">
        <v>6314</v>
      </c>
      <c r="X117" s="4">
        <v>134296</v>
      </c>
      <c r="Y117" s="4">
        <f>W117/X117</f>
        <v>4.7015547745279086E-2</v>
      </c>
      <c r="Z117" s="4">
        <f>AVERAGE(Y117,Y121,Y125)</f>
        <v>5.1163793455266726E-2</v>
      </c>
      <c r="AA117" s="4">
        <f>Z117/Z$117</f>
        <v>1</v>
      </c>
      <c r="AC117" s="6"/>
    </row>
    <row r="118" spans="1:29" x14ac:dyDescent="0.2">
      <c r="A118" s="4" t="s">
        <v>7</v>
      </c>
      <c r="B118" s="4">
        <v>4321</v>
      </c>
      <c r="C118" s="4">
        <v>63159</v>
      </c>
      <c r="D118" s="4">
        <f t="shared" ref="D118:D128" si="106">B118/C118</f>
        <v>6.8414636077201982E-2</v>
      </c>
      <c r="E118" s="4">
        <f t="shared" ref="E118:E120" si="107">AVERAGE(D118,D122,D126)</f>
        <v>5.9978134166593942E-2</v>
      </c>
      <c r="F118" s="4">
        <f t="shared" ref="F118:F120" si="108">E118/E$117</f>
        <v>1.4307788373040482</v>
      </c>
      <c r="H118" s="4" t="s">
        <v>6</v>
      </c>
      <c r="I118" s="4">
        <v>27130</v>
      </c>
      <c r="J118" s="4">
        <v>222495</v>
      </c>
      <c r="K118" s="4">
        <f t="shared" ref="K118:K137" si="109">I118/J118</f>
        <v>0.12193532438931212</v>
      </c>
      <c r="O118" s="4" t="s">
        <v>21</v>
      </c>
      <c r="P118" s="4">
        <v>32166</v>
      </c>
      <c r="Q118" s="4">
        <v>554952</v>
      </c>
      <c r="R118" s="4">
        <f t="shared" ref="R118:R125" si="110">P118/Q118</f>
        <v>5.7961769666565757E-2</v>
      </c>
      <c r="S118" s="4">
        <f t="shared" ref="S118:S119" si="111">AVERAGE(R118,R121,R124)</f>
        <v>6.5104488825784804E-2</v>
      </c>
      <c r="T118" s="4">
        <f t="shared" ref="T118:T119" si="112">S118/S$117</f>
        <v>0.70343031197760586</v>
      </c>
      <c r="V118" s="4" t="s">
        <v>23</v>
      </c>
      <c r="W118" s="4">
        <v>29093</v>
      </c>
      <c r="X118" s="4">
        <v>147399</v>
      </c>
      <c r="Y118" s="4">
        <f t="shared" ref="Y118:Y128" si="113">W118/X118</f>
        <v>0.19737583022951308</v>
      </c>
      <c r="Z118" s="4">
        <f t="shared" ref="Z118:Z120" si="114">AVERAGE(Y118,Y122,Y126)</f>
        <v>0.21358839307803079</v>
      </c>
      <c r="AA118" s="4">
        <f t="shared" ref="AA118:AA120" si="115">Z118/Z$117</f>
        <v>4.1746004088765298</v>
      </c>
      <c r="AC118" s="6"/>
    </row>
    <row r="119" spans="1:29" x14ac:dyDescent="0.2">
      <c r="A119" s="4" t="s">
        <v>8</v>
      </c>
      <c r="B119" s="4">
        <v>26974</v>
      </c>
      <c r="C119" s="4">
        <v>47705</v>
      </c>
      <c r="D119" s="4">
        <f t="shared" si="106"/>
        <v>0.56543339272612936</v>
      </c>
      <c r="E119" s="4">
        <f t="shared" si="107"/>
        <v>0.64427509897791302</v>
      </c>
      <c r="F119" s="4">
        <f t="shared" si="108"/>
        <v>15.369187285138871</v>
      </c>
      <c r="H119" s="4" t="s">
        <v>6</v>
      </c>
      <c r="I119" s="4">
        <v>28522</v>
      </c>
      <c r="J119" s="4">
        <v>173640</v>
      </c>
      <c r="K119" s="4">
        <f t="shared" si="109"/>
        <v>0.1642593872379636</v>
      </c>
      <c r="O119" s="4" t="s">
        <v>22</v>
      </c>
      <c r="P119" s="4">
        <v>73291</v>
      </c>
      <c r="Q119" s="4">
        <v>481320</v>
      </c>
      <c r="R119" s="4">
        <f t="shared" si="110"/>
        <v>0.15227083852738302</v>
      </c>
      <c r="S119" s="4">
        <f t="shared" si="111"/>
        <v>0.14329693293629767</v>
      </c>
      <c r="T119" s="4">
        <f t="shared" si="112"/>
        <v>1.548271218449258</v>
      </c>
      <c r="V119" s="4" t="s">
        <v>24</v>
      </c>
      <c r="W119" s="4">
        <v>25542</v>
      </c>
      <c r="X119" s="4">
        <v>179895</v>
      </c>
      <c r="Y119" s="4">
        <f t="shared" si="113"/>
        <v>0.1419828233135996</v>
      </c>
      <c r="Z119" s="4">
        <f t="shared" si="114"/>
        <v>0.14086190189321887</v>
      </c>
      <c r="AA119" s="4">
        <f t="shared" si="115"/>
        <v>2.7531559405652075</v>
      </c>
      <c r="AC119" s="6"/>
    </row>
    <row r="120" spans="1:29" x14ac:dyDescent="0.2">
      <c r="A120" s="4" t="s">
        <v>9</v>
      </c>
      <c r="B120" s="4">
        <v>6932</v>
      </c>
      <c r="C120" s="4">
        <v>70404</v>
      </c>
      <c r="D120" s="4">
        <f t="shared" si="106"/>
        <v>9.8460314754843473E-2</v>
      </c>
      <c r="E120" s="4">
        <f t="shared" si="107"/>
        <v>9.2739022528408641E-2</v>
      </c>
      <c r="F120" s="4">
        <f t="shared" si="108"/>
        <v>2.2122900732016157</v>
      </c>
      <c r="H120" s="4" t="s">
        <v>15</v>
      </c>
      <c r="I120" s="4">
        <v>39803</v>
      </c>
      <c r="J120" s="4">
        <v>199211</v>
      </c>
      <c r="K120" s="4">
        <f t="shared" si="109"/>
        <v>0.19980322371756579</v>
      </c>
      <c r="L120" s="4">
        <f t="shared" ref="L120" si="116">AVERAGE(K120:K122)</f>
        <v>0.26461079409976174</v>
      </c>
      <c r="M120" s="4">
        <f t="shared" ref="M120" si="117">L120/L$117</f>
        <v>2.0265902777172271</v>
      </c>
      <c r="O120" s="4" t="s">
        <v>6</v>
      </c>
      <c r="P120" s="4">
        <v>34032</v>
      </c>
      <c r="Q120" s="4">
        <v>346331</v>
      </c>
      <c r="R120" s="4">
        <f t="shared" si="110"/>
        <v>9.8264377142098167E-2</v>
      </c>
      <c r="V120" s="4" t="s">
        <v>25</v>
      </c>
      <c r="W120" s="4">
        <v>9815</v>
      </c>
      <c r="X120" s="4">
        <v>179155</v>
      </c>
      <c r="Y120" s="4">
        <f t="shared" si="113"/>
        <v>5.4784962741759931E-2</v>
      </c>
      <c r="Z120" s="4">
        <f t="shared" si="114"/>
        <v>5.1657800760592558E-2</v>
      </c>
      <c r="AA120" s="4">
        <f t="shared" si="115"/>
        <v>1.0096554080916176</v>
      </c>
      <c r="AC120" s="6"/>
    </row>
    <row r="121" spans="1:29" x14ac:dyDescent="0.2">
      <c r="A121" s="4" t="s">
        <v>6</v>
      </c>
      <c r="B121" s="4">
        <v>3233</v>
      </c>
      <c r="C121" s="4">
        <v>63558</v>
      </c>
      <c r="D121" s="4">
        <f t="shared" si="106"/>
        <v>5.0866924698700397E-2</v>
      </c>
      <c r="H121" s="4" t="s">
        <v>15</v>
      </c>
      <c r="I121" s="4">
        <v>61363</v>
      </c>
      <c r="J121" s="4">
        <v>182946</v>
      </c>
      <c r="K121" s="4">
        <f t="shared" si="109"/>
        <v>0.33541591507876639</v>
      </c>
      <c r="O121" s="4" t="s">
        <v>21</v>
      </c>
      <c r="P121" s="4">
        <v>27257</v>
      </c>
      <c r="Q121" s="4">
        <v>446586</v>
      </c>
      <c r="R121" s="4">
        <f t="shared" si="110"/>
        <v>6.1034156914905525E-2</v>
      </c>
      <c r="V121" s="4" t="s">
        <v>6</v>
      </c>
      <c r="W121" s="4">
        <v>6406</v>
      </c>
      <c r="X121" s="4">
        <v>138039</v>
      </c>
      <c r="Y121" s="4">
        <f t="shared" si="113"/>
        <v>4.6407174783937875E-2</v>
      </c>
      <c r="AC121" s="6"/>
    </row>
    <row r="122" spans="1:29" x14ac:dyDescent="0.2">
      <c r="A122" s="4" t="s">
        <v>7</v>
      </c>
      <c r="B122" s="4">
        <v>3581</v>
      </c>
      <c r="C122" s="4">
        <v>65067</v>
      </c>
      <c r="D122" s="4">
        <f t="shared" si="106"/>
        <v>5.5035578711174635E-2</v>
      </c>
      <c r="H122" s="4" t="s">
        <v>15</v>
      </c>
      <c r="I122" s="4">
        <v>47905</v>
      </c>
      <c r="J122" s="4">
        <v>185238</v>
      </c>
      <c r="K122" s="4">
        <f t="shared" si="109"/>
        <v>0.25861324350295295</v>
      </c>
      <c r="O122" s="4" t="s">
        <v>22</v>
      </c>
      <c r="P122" s="4">
        <v>77667</v>
      </c>
      <c r="Q122" s="4">
        <v>540063</v>
      </c>
      <c r="R122" s="4">
        <f t="shared" si="110"/>
        <v>0.14381099982779788</v>
      </c>
      <c r="V122" s="4" t="s">
        <v>23</v>
      </c>
      <c r="W122" s="4">
        <v>40386</v>
      </c>
      <c r="X122" s="4">
        <v>187224</v>
      </c>
      <c r="Y122" s="4">
        <f t="shared" si="113"/>
        <v>0.21570952441994615</v>
      </c>
      <c r="AC122" s="6"/>
    </row>
    <row r="123" spans="1:29" x14ac:dyDescent="0.2">
      <c r="A123" s="4" t="s">
        <v>8</v>
      </c>
      <c r="B123" s="4">
        <v>19197</v>
      </c>
      <c r="C123" s="4">
        <v>32507</v>
      </c>
      <c r="D123" s="4">
        <f t="shared" si="106"/>
        <v>0.59054972775094594</v>
      </c>
      <c r="H123" s="4" t="s">
        <v>16</v>
      </c>
      <c r="I123" s="4">
        <v>31547</v>
      </c>
      <c r="J123" s="4">
        <v>202182</v>
      </c>
      <c r="K123" s="4">
        <f t="shared" si="109"/>
        <v>0.15603268342384585</v>
      </c>
      <c r="L123" s="4">
        <f t="shared" ref="L123" si="118">AVERAGE(K123:K125)</f>
        <v>0.15871210704667343</v>
      </c>
      <c r="M123" s="4">
        <f t="shared" ref="M123" si="119">L123/L$117</f>
        <v>1.215537764402536</v>
      </c>
      <c r="O123" s="4" t="s">
        <v>6</v>
      </c>
      <c r="P123" s="4">
        <v>41958</v>
      </c>
      <c r="Q123" s="4">
        <v>489805</v>
      </c>
      <c r="R123" s="4">
        <f t="shared" si="110"/>
        <v>8.566266167148151E-2</v>
      </c>
      <c r="V123" s="4" t="s">
        <v>24</v>
      </c>
      <c r="W123" s="4">
        <v>26787</v>
      </c>
      <c r="X123" s="4">
        <v>197136</v>
      </c>
      <c r="Y123" s="4">
        <f t="shared" si="113"/>
        <v>0.13588081324567811</v>
      </c>
      <c r="AC123" s="6"/>
    </row>
    <row r="124" spans="1:29" x14ac:dyDescent="0.2">
      <c r="A124" s="4" t="s">
        <v>9</v>
      </c>
      <c r="B124" s="4">
        <v>6624</v>
      </c>
      <c r="C124" s="4">
        <v>69846</v>
      </c>
      <c r="D124" s="4">
        <f t="shared" si="106"/>
        <v>9.4837213297826642E-2</v>
      </c>
      <c r="H124" s="4" t="s">
        <v>16</v>
      </c>
      <c r="I124" s="4">
        <v>30940</v>
      </c>
      <c r="J124" s="4">
        <v>193420</v>
      </c>
      <c r="K124" s="4">
        <f t="shared" si="109"/>
        <v>0.15996277530762071</v>
      </c>
      <c r="O124" s="4" t="s">
        <v>21</v>
      </c>
      <c r="P124" s="4">
        <v>41649</v>
      </c>
      <c r="Q124" s="4">
        <v>545733</v>
      </c>
      <c r="R124" s="4">
        <f t="shared" si="110"/>
        <v>7.6317539895883149E-2</v>
      </c>
      <c r="V124" s="4" t="s">
        <v>25</v>
      </c>
      <c r="W124" s="4">
        <v>9812</v>
      </c>
      <c r="X124" s="4">
        <v>193435</v>
      </c>
      <c r="Y124" s="4">
        <f t="shared" si="113"/>
        <v>5.0725049758316744E-2</v>
      </c>
      <c r="AC124" s="6"/>
    </row>
    <row r="125" spans="1:29" x14ac:dyDescent="0.2">
      <c r="A125" s="4" t="s">
        <v>6</v>
      </c>
      <c r="B125" s="4">
        <v>1582</v>
      </c>
      <c r="C125" s="4">
        <v>44698</v>
      </c>
      <c r="D125" s="4">
        <f t="shared" si="106"/>
        <v>3.5393082464539802E-2</v>
      </c>
      <c r="H125" s="4" t="s">
        <v>16</v>
      </c>
      <c r="I125" s="4">
        <v>36425</v>
      </c>
      <c r="J125" s="4">
        <v>227456</v>
      </c>
      <c r="K125" s="4">
        <f t="shared" si="109"/>
        <v>0.16014086240855374</v>
      </c>
      <c r="O125" s="4" t="s">
        <v>22</v>
      </c>
      <c r="P125" s="4">
        <v>74084</v>
      </c>
      <c r="Q125" s="4">
        <v>553655</v>
      </c>
      <c r="R125" s="4">
        <f t="shared" si="110"/>
        <v>0.13380896045371216</v>
      </c>
      <c r="V125" s="4" t="s">
        <v>6</v>
      </c>
      <c r="W125" s="4">
        <v>8644</v>
      </c>
      <c r="X125" s="4">
        <v>143902</v>
      </c>
      <c r="Y125" s="4">
        <f t="shared" si="113"/>
        <v>6.0068657836583231E-2</v>
      </c>
      <c r="AC125" s="6"/>
    </row>
    <row r="126" spans="1:29" x14ac:dyDescent="0.2">
      <c r="A126" s="4" t="s">
        <v>7</v>
      </c>
      <c r="B126" s="4">
        <v>1720</v>
      </c>
      <c r="C126" s="4">
        <v>30451</v>
      </c>
      <c r="D126" s="4">
        <f t="shared" si="106"/>
        <v>5.6484187711405211E-2</v>
      </c>
      <c r="H126" s="4" t="s">
        <v>17</v>
      </c>
      <c r="I126" s="4">
        <v>15984</v>
      </c>
      <c r="J126" s="4">
        <v>191494</v>
      </c>
      <c r="K126" s="4">
        <f t="shared" si="109"/>
        <v>8.3469978171639841E-2</v>
      </c>
      <c r="L126" s="4">
        <f t="shared" ref="L126" si="120">AVERAGE(K126:K128)</f>
        <v>7.5036012829608173E-2</v>
      </c>
      <c r="M126" s="4">
        <f t="shared" ref="M126" si="121">L126/L$117</f>
        <v>0.57468273203480003</v>
      </c>
      <c r="V126" s="4" t="s">
        <v>23</v>
      </c>
      <c r="W126" s="4">
        <v>42988</v>
      </c>
      <c r="X126" s="4">
        <v>188809</v>
      </c>
      <c r="Y126" s="4">
        <f t="shared" si="113"/>
        <v>0.22767982458463315</v>
      </c>
      <c r="AC126" s="6"/>
    </row>
    <row r="127" spans="1:29" x14ac:dyDescent="0.2">
      <c r="A127" s="4" t="s">
        <v>8</v>
      </c>
      <c r="B127" s="4">
        <v>22972</v>
      </c>
      <c r="C127" s="4">
        <v>29571</v>
      </c>
      <c r="D127" s="4">
        <f t="shared" si="106"/>
        <v>0.77684217645666365</v>
      </c>
      <c r="H127" s="4" t="s">
        <v>17</v>
      </c>
      <c r="I127" s="4">
        <v>12730</v>
      </c>
      <c r="J127" s="4">
        <v>162105</v>
      </c>
      <c r="K127" s="4">
        <f t="shared" si="109"/>
        <v>7.8529348261928991E-2</v>
      </c>
      <c r="V127" s="4" t="s">
        <v>24</v>
      </c>
      <c r="W127" s="4">
        <v>28358</v>
      </c>
      <c r="X127" s="4">
        <v>195948</v>
      </c>
      <c r="Y127" s="4">
        <f t="shared" si="113"/>
        <v>0.14472206912037888</v>
      </c>
      <c r="AC127" s="6"/>
    </row>
    <row r="128" spans="1:29" x14ac:dyDescent="0.2">
      <c r="A128" s="4" t="s">
        <v>9</v>
      </c>
      <c r="B128" s="4">
        <v>5599</v>
      </c>
      <c r="C128" s="4">
        <v>65933</v>
      </c>
      <c r="D128" s="4">
        <f t="shared" si="106"/>
        <v>8.4919539532555779E-2</v>
      </c>
      <c r="H128" s="4" t="s">
        <v>17</v>
      </c>
      <c r="I128" s="4">
        <v>10873</v>
      </c>
      <c r="J128" s="4">
        <v>172290</v>
      </c>
      <c r="K128" s="4">
        <f t="shared" si="109"/>
        <v>6.3108712055255672E-2</v>
      </c>
      <c r="V128" s="4" t="s">
        <v>25</v>
      </c>
      <c r="W128" s="4">
        <v>8932</v>
      </c>
      <c r="X128" s="4">
        <v>180578</v>
      </c>
      <c r="Y128" s="4">
        <f t="shared" si="113"/>
        <v>4.9463389781700985E-2</v>
      </c>
      <c r="AC128" s="6"/>
    </row>
    <row r="129" spans="8:13" x14ac:dyDescent="0.2">
      <c r="H129" s="4" t="s">
        <v>18</v>
      </c>
      <c r="I129" s="4">
        <v>7680</v>
      </c>
      <c r="J129" s="4">
        <v>190434</v>
      </c>
      <c r="K129" s="4">
        <f t="shared" si="109"/>
        <v>4.0328932858628187E-2</v>
      </c>
      <c r="L129" s="4">
        <f t="shared" ref="L129" si="122">AVERAGE(K129:K131)</f>
        <v>3.8525976738077887E-2</v>
      </c>
      <c r="M129" s="4">
        <f t="shared" ref="M129" si="123">L129/L$117</f>
        <v>0.29506116771454483</v>
      </c>
    </row>
    <row r="130" spans="8:13" x14ac:dyDescent="0.2">
      <c r="H130" s="4" t="s">
        <v>18</v>
      </c>
      <c r="I130" s="4">
        <v>6983</v>
      </c>
      <c r="J130" s="4">
        <v>188964</v>
      </c>
      <c r="K130" s="4">
        <f t="shared" si="109"/>
        <v>3.6954128828771617E-2</v>
      </c>
    </row>
    <row r="131" spans="8:13" x14ac:dyDescent="0.2">
      <c r="H131" s="4" t="s">
        <v>18</v>
      </c>
      <c r="I131" s="4">
        <v>7812</v>
      </c>
      <c r="J131" s="4">
        <v>203996</v>
      </c>
      <c r="K131" s="4">
        <f t="shared" si="109"/>
        <v>3.8294868526833857E-2</v>
      </c>
    </row>
    <row r="132" spans="8:13" x14ac:dyDescent="0.2">
      <c r="H132" s="4" t="s">
        <v>19</v>
      </c>
      <c r="I132" s="4">
        <v>27089</v>
      </c>
      <c r="J132" s="4">
        <v>175311</v>
      </c>
      <c r="K132" s="4">
        <f t="shared" si="109"/>
        <v>0.1545196821648385</v>
      </c>
      <c r="L132" s="4">
        <f t="shared" ref="L132" si="124">AVERAGE(K132:K134)</f>
        <v>0.17553099161873384</v>
      </c>
      <c r="M132" s="4">
        <f t="shared" ref="M132" si="125">L132/L$117</f>
        <v>1.3443495465210515</v>
      </c>
    </row>
    <row r="133" spans="8:13" x14ac:dyDescent="0.2">
      <c r="H133" s="4" t="s">
        <v>19</v>
      </c>
      <c r="I133" s="4">
        <v>29375</v>
      </c>
      <c r="J133" s="4">
        <v>188677</v>
      </c>
      <c r="K133" s="4">
        <f t="shared" si="109"/>
        <v>0.15568935270329717</v>
      </c>
    </row>
    <row r="134" spans="8:13" x14ac:dyDescent="0.2">
      <c r="H134" s="4" t="s">
        <v>19</v>
      </c>
      <c r="I134" s="4">
        <v>38076</v>
      </c>
      <c r="J134" s="4">
        <v>175965</v>
      </c>
      <c r="K134" s="4">
        <f t="shared" si="109"/>
        <v>0.21638393998806582</v>
      </c>
    </row>
    <row r="135" spans="8:13" x14ac:dyDescent="0.2">
      <c r="H135" s="4" t="s">
        <v>20</v>
      </c>
      <c r="I135" s="4">
        <v>365575</v>
      </c>
      <c r="J135" s="4">
        <v>162871</v>
      </c>
      <c r="K135" s="4">
        <f t="shared" si="109"/>
        <v>2.2445677867760376</v>
      </c>
      <c r="L135" s="4">
        <f t="shared" ref="L135" si="126">AVERAGE(K135:K137)</f>
        <v>2.1579642654518607</v>
      </c>
      <c r="M135" s="4">
        <f t="shared" ref="M135" si="127">L135/L$117</f>
        <v>16.527328051391368</v>
      </c>
    </row>
    <row r="136" spans="8:13" x14ac:dyDescent="0.2">
      <c r="H136" s="4" t="s">
        <v>20</v>
      </c>
      <c r="I136" s="4">
        <v>429417</v>
      </c>
      <c r="J136" s="4">
        <v>189005</v>
      </c>
      <c r="K136" s="4">
        <f t="shared" si="109"/>
        <v>2.2719875135578422</v>
      </c>
    </row>
    <row r="137" spans="8:13" x14ac:dyDescent="0.2">
      <c r="H137" s="4" t="s">
        <v>20</v>
      </c>
      <c r="I137" s="4">
        <v>387453</v>
      </c>
      <c r="J137" s="4">
        <v>197949</v>
      </c>
      <c r="K137" s="4">
        <f t="shared" si="109"/>
        <v>1.9573374960217025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915D08B-1F7C-4F21-B24F-DE35517A42D3}">
  <dimension ref="A1:AD68"/>
  <sheetViews>
    <sheetView topLeftCell="A16" zoomScale="80" zoomScaleNormal="80" workbookViewId="0">
      <selection activeCell="AE1" sqref="AE1"/>
    </sheetView>
  </sheetViews>
  <sheetFormatPr baseColWidth="10" defaultColWidth="8.83203125" defaultRowHeight="15" x14ac:dyDescent="0.2"/>
  <sheetData>
    <row r="1" spans="1:30" x14ac:dyDescent="0.2">
      <c r="A1" s="8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I1" t="s">
        <v>0</v>
      </c>
      <c r="J1" t="s">
        <v>1</v>
      </c>
      <c r="K1" t="s">
        <v>2</v>
      </c>
      <c r="L1" t="s">
        <v>3</v>
      </c>
      <c r="M1" t="s">
        <v>4</v>
      </c>
      <c r="N1" t="s">
        <v>5</v>
      </c>
      <c r="Q1" s="8" t="s">
        <v>0</v>
      </c>
      <c r="R1" t="s">
        <v>1</v>
      </c>
      <c r="S1" t="s">
        <v>2</v>
      </c>
      <c r="T1" t="s">
        <v>3</v>
      </c>
      <c r="U1" t="s">
        <v>4</v>
      </c>
      <c r="V1" t="s">
        <v>5</v>
      </c>
      <c r="Y1" s="8" t="s">
        <v>0</v>
      </c>
      <c r="Z1" t="s">
        <v>1</v>
      </c>
      <c r="AA1" t="s">
        <v>2</v>
      </c>
      <c r="AB1" t="s">
        <v>3</v>
      </c>
      <c r="AC1" t="s">
        <v>4</v>
      </c>
      <c r="AD1" t="s">
        <v>5</v>
      </c>
    </row>
    <row r="2" spans="1:30" x14ac:dyDescent="0.2">
      <c r="A2" t="s">
        <v>6</v>
      </c>
      <c r="B2">
        <v>94630</v>
      </c>
      <c r="C2">
        <v>105503</v>
      </c>
      <c r="D2">
        <f>B2/C2</f>
        <v>0.89694131920419329</v>
      </c>
      <c r="E2">
        <f>AVERAGE(D2,D6,D10)</f>
        <v>0.80435301691687</v>
      </c>
      <c r="F2">
        <f>E2/E$2</f>
        <v>1</v>
      </c>
      <c r="I2" t="s">
        <v>6</v>
      </c>
      <c r="J2">
        <v>126016</v>
      </c>
      <c r="K2">
        <v>155222</v>
      </c>
      <c r="L2">
        <f>J2/K2</f>
        <v>0.81184368195230061</v>
      </c>
      <c r="M2">
        <f>AVERAGE(L2:L4)</f>
        <v>0.87758901535555267</v>
      </c>
      <c r="N2">
        <f>M2/M$2</f>
        <v>1</v>
      </c>
      <c r="Q2" t="s">
        <v>6</v>
      </c>
      <c r="R2">
        <v>45394</v>
      </c>
      <c r="S2">
        <v>160403</v>
      </c>
      <c r="T2">
        <f>R2/S2</f>
        <v>0.28299969451942919</v>
      </c>
      <c r="U2">
        <f>AVERAGE(T2,T5,T8)</f>
        <v>0.23993585778472415</v>
      </c>
      <c r="V2">
        <f>U2/U$2</f>
        <v>1</v>
      </c>
      <c r="Y2" t="s">
        <v>6</v>
      </c>
      <c r="Z2">
        <v>115546</v>
      </c>
      <c r="AA2">
        <v>103909</v>
      </c>
      <c r="AB2">
        <f>Z2/AA2</f>
        <v>1.1119922239652003</v>
      </c>
      <c r="AC2">
        <f>AVERAGE(AB2,AB6,AB10)</f>
        <v>1.057540898780873</v>
      </c>
      <c r="AD2">
        <f>AC2/AC$2</f>
        <v>1</v>
      </c>
    </row>
    <row r="3" spans="1:30" x14ac:dyDescent="0.2">
      <c r="A3" t="s">
        <v>7</v>
      </c>
      <c r="B3">
        <v>161143</v>
      </c>
      <c r="C3">
        <v>139431</v>
      </c>
      <c r="D3">
        <f t="shared" ref="D3:D13" si="0">B3/C3</f>
        <v>1.155718599163744</v>
      </c>
      <c r="E3">
        <f t="shared" ref="E3:E5" si="1">AVERAGE(D3,D7,D11)</f>
        <v>1.1199225571265614</v>
      </c>
      <c r="F3">
        <f t="shared" ref="F3:F5" si="2">E3/E$2</f>
        <v>1.3923271667697439</v>
      </c>
      <c r="I3" t="s">
        <v>6</v>
      </c>
      <c r="J3">
        <v>136308</v>
      </c>
      <c r="K3">
        <v>150173</v>
      </c>
      <c r="L3">
        <f t="shared" ref="L3:L22" si="3">J3/K3</f>
        <v>0.9076731502999873</v>
      </c>
      <c r="Q3" t="s">
        <v>21</v>
      </c>
      <c r="R3">
        <v>71361</v>
      </c>
      <c r="S3">
        <v>290079</v>
      </c>
      <c r="T3">
        <f t="shared" ref="T3:T10" si="4">R3/S3</f>
        <v>0.24600539852936615</v>
      </c>
      <c r="U3">
        <f t="shared" ref="U3:U4" si="5">AVERAGE(T3,T6,T9)</f>
        <v>0.24172991834659763</v>
      </c>
      <c r="V3">
        <f>U3/U$2</f>
        <v>1.0074772507054079</v>
      </c>
      <c r="Y3" t="s">
        <v>23</v>
      </c>
      <c r="Z3">
        <v>83017</v>
      </c>
      <c r="AA3">
        <v>68368</v>
      </c>
      <c r="AB3">
        <f t="shared" ref="AB3:AB13" si="6">Z3/AA3</f>
        <v>1.2142669084952025</v>
      </c>
      <c r="AC3">
        <f t="shared" ref="AC3:AC5" si="7">AVERAGE(AB3,AB7,AB11)</f>
        <v>1.0790487373729734</v>
      </c>
      <c r="AD3">
        <f t="shared" ref="AD3:AD5" si="8">AC3/AC$2</f>
        <v>1.0203375950914944</v>
      </c>
    </row>
    <row r="4" spans="1:30" x14ac:dyDescent="0.2">
      <c r="A4" t="s">
        <v>8</v>
      </c>
      <c r="B4">
        <v>53069</v>
      </c>
      <c r="C4">
        <v>88349</v>
      </c>
      <c r="D4">
        <f t="shared" si="0"/>
        <v>0.60067459733556694</v>
      </c>
      <c r="E4">
        <f t="shared" si="1"/>
        <v>0.70334744592327958</v>
      </c>
      <c r="F4">
        <f t="shared" si="2"/>
        <v>0.87442631671756466</v>
      </c>
      <c r="I4" t="s">
        <v>6</v>
      </c>
      <c r="J4">
        <v>116391</v>
      </c>
      <c r="K4">
        <v>127447</v>
      </c>
      <c r="L4">
        <f t="shared" si="3"/>
        <v>0.91325021381436988</v>
      </c>
      <c r="Q4" t="s">
        <v>22</v>
      </c>
      <c r="R4">
        <v>135052</v>
      </c>
      <c r="S4">
        <v>525669</v>
      </c>
      <c r="T4">
        <f t="shared" si="4"/>
        <v>0.25691452225640088</v>
      </c>
      <c r="U4">
        <f t="shared" si="5"/>
        <v>0.30767105570397763</v>
      </c>
      <c r="V4">
        <f>U4/U$2</f>
        <v>1.2823054400648486</v>
      </c>
      <c r="Y4" t="s">
        <v>24</v>
      </c>
      <c r="Z4">
        <v>15960</v>
      </c>
      <c r="AA4">
        <v>109093</v>
      </c>
      <c r="AB4">
        <f t="shared" si="6"/>
        <v>0.14629719597041058</v>
      </c>
      <c r="AC4">
        <f t="shared" si="7"/>
        <v>0.17223628537890634</v>
      </c>
      <c r="AD4">
        <f t="shared" si="8"/>
        <v>0.16286489305279761</v>
      </c>
    </row>
    <row r="5" spans="1:30" x14ac:dyDescent="0.2">
      <c r="A5" t="s">
        <v>9</v>
      </c>
      <c r="B5">
        <v>11848</v>
      </c>
      <c r="C5">
        <v>118946</v>
      </c>
      <c r="D5">
        <f t="shared" si="0"/>
        <v>9.9608225581356249E-2</v>
      </c>
      <c r="E5">
        <f t="shared" si="1"/>
        <v>0.10063621087825629</v>
      </c>
      <c r="F5">
        <f t="shared" si="2"/>
        <v>0.12511448177816314</v>
      </c>
      <c r="I5" t="s">
        <v>15</v>
      </c>
      <c r="J5">
        <v>338892</v>
      </c>
      <c r="K5">
        <v>364077</v>
      </c>
      <c r="L5">
        <f t="shared" si="3"/>
        <v>0.93082507271813375</v>
      </c>
      <c r="M5">
        <f t="shared" ref="M5" si="9">AVERAGE(L5:L7)</f>
        <v>1.0951664346979439</v>
      </c>
      <c r="N5">
        <f t="shared" ref="N5" si="10">M5/M$2</f>
        <v>1.2479263248916583</v>
      </c>
      <c r="Q5" t="s">
        <v>6</v>
      </c>
      <c r="R5">
        <v>61873</v>
      </c>
      <c r="S5">
        <v>247411</v>
      </c>
      <c r="T5">
        <f t="shared" si="4"/>
        <v>0.25008184761388946</v>
      </c>
      <c r="Y5" t="s">
        <v>25</v>
      </c>
      <c r="Z5">
        <v>102010</v>
      </c>
      <c r="AA5">
        <v>88490</v>
      </c>
      <c r="AB5">
        <f t="shared" si="6"/>
        <v>1.1527856254944062</v>
      </c>
      <c r="AC5">
        <f t="shared" si="7"/>
        <v>1.087666981599954</v>
      </c>
      <c r="AD5">
        <f t="shared" si="8"/>
        <v>1.0284869198475541</v>
      </c>
    </row>
    <row r="6" spans="1:30" x14ac:dyDescent="0.2">
      <c r="A6" t="s">
        <v>6</v>
      </c>
      <c r="B6">
        <v>71053</v>
      </c>
      <c r="C6">
        <v>92002</v>
      </c>
      <c r="D6">
        <f t="shared" si="0"/>
        <v>0.77229842829503703</v>
      </c>
      <c r="I6" t="s">
        <v>15</v>
      </c>
      <c r="J6">
        <v>239271</v>
      </c>
      <c r="K6">
        <v>192592</v>
      </c>
      <c r="L6">
        <f t="shared" si="3"/>
        <v>1.2423724765306969</v>
      </c>
      <c r="Q6" t="s">
        <v>21</v>
      </c>
      <c r="R6">
        <v>67987</v>
      </c>
      <c r="S6">
        <v>287884</v>
      </c>
      <c r="T6">
        <f t="shared" si="4"/>
        <v>0.23616109266232232</v>
      </c>
      <c r="Y6" t="s">
        <v>6</v>
      </c>
      <c r="Z6">
        <v>87615</v>
      </c>
      <c r="AA6">
        <v>81754</v>
      </c>
      <c r="AB6">
        <f t="shared" si="6"/>
        <v>1.0716906818015022</v>
      </c>
    </row>
    <row r="7" spans="1:30" x14ac:dyDescent="0.2">
      <c r="A7" t="s">
        <v>7</v>
      </c>
      <c r="B7">
        <v>154479</v>
      </c>
      <c r="C7">
        <v>145667</v>
      </c>
      <c r="D7">
        <f t="shared" si="0"/>
        <v>1.0604941407456734</v>
      </c>
      <c r="I7" t="s">
        <v>15</v>
      </c>
      <c r="J7">
        <v>187048</v>
      </c>
      <c r="K7">
        <v>168163</v>
      </c>
      <c r="L7">
        <f t="shared" si="3"/>
        <v>1.1123017548450016</v>
      </c>
      <c r="Q7" t="s">
        <v>22</v>
      </c>
      <c r="R7">
        <v>97070</v>
      </c>
      <c r="S7">
        <v>264630</v>
      </c>
      <c r="T7">
        <f t="shared" si="4"/>
        <v>0.36681404224766656</v>
      </c>
      <c r="Y7" t="s">
        <v>23</v>
      </c>
      <c r="Z7">
        <v>92851</v>
      </c>
      <c r="AA7">
        <v>88859</v>
      </c>
      <c r="AB7">
        <f t="shared" si="6"/>
        <v>1.0449251060669149</v>
      </c>
    </row>
    <row r="8" spans="1:30" x14ac:dyDescent="0.2">
      <c r="A8" t="s">
        <v>8</v>
      </c>
      <c r="B8">
        <v>88680</v>
      </c>
      <c r="C8">
        <v>130546</v>
      </c>
      <c r="D8">
        <f t="shared" si="0"/>
        <v>0.67930078286580975</v>
      </c>
      <c r="I8" t="s">
        <v>16</v>
      </c>
      <c r="J8">
        <v>81500</v>
      </c>
      <c r="K8">
        <v>158507</v>
      </c>
      <c r="L8">
        <f t="shared" si="3"/>
        <v>0.51417287564587055</v>
      </c>
      <c r="M8">
        <f t="shared" ref="M8" si="11">AVERAGE(L8:L10)</f>
        <v>0.54150881697582165</v>
      </c>
      <c r="N8">
        <f t="shared" ref="N8" si="12">M8/M$2</f>
        <v>0.61704147100842066</v>
      </c>
      <c r="Q8" t="s">
        <v>6</v>
      </c>
      <c r="R8">
        <v>54856</v>
      </c>
      <c r="S8">
        <v>293778</v>
      </c>
      <c r="T8">
        <f t="shared" si="4"/>
        <v>0.18672603122085385</v>
      </c>
      <c r="Y8" t="s">
        <v>24</v>
      </c>
      <c r="Z8">
        <v>16091</v>
      </c>
      <c r="AA8">
        <v>108144</v>
      </c>
      <c r="AB8">
        <f t="shared" si="6"/>
        <v>0.14879235093948809</v>
      </c>
    </row>
    <row r="9" spans="1:30" x14ac:dyDescent="0.2">
      <c r="A9" t="s">
        <v>9</v>
      </c>
      <c r="B9">
        <v>9435</v>
      </c>
      <c r="C9">
        <v>97623</v>
      </c>
      <c r="D9">
        <f t="shared" si="0"/>
        <v>9.6647306474908573E-2</v>
      </c>
      <c r="I9" t="s">
        <v>16</v>
      </c>
      <c r="J9">
        <v>67820</v>
      </c>
      <c r="K9">
        <v>135263</v>
      </c>
      <c r="L9">
        <f t="shared" si="3"/>
        <v>0.50139358139328571</v>
      </c>
      <c r="Q9" t="s">
        <v>21</v>
      </c>
      <c r="R9">
        <v>70346</v>
      </c>
      <c r="S9">
        <v>289462</v>
      </c>
      <c r="T9">
        <f t="shared" si="4"/>
        <v>0.24302326384810441</v>
      </c>
      <c r="Y9" t="s">
        <v>25</v>
      </c>
      <c r="Z9">
        <v>145826</v>
      </c>
      <c r="AA9">
        <v>135529</v>
      </c>
      <c r="AB9">
        <f t="shared" si="6"/>
        <v>1.075976359303175</v>
      </c>
    </row>
    <row r="10" spans="1:30" x14ac:dyDescent="0.2">
      <c r="A10" t="s">
        <v>6</v>
      </c>
      <c r="B10">
        <v>87070</v>
      </c>
      <c r="C10">
        <v>117058</v>
      </c>
      <c r="D10">
        <f t="shared" si="0"/>
        <v>0.74381930325137968</v>
      </c>
      <c r="I10" t="s">
        <v>16</v>
      </c>
      <c r="J10">
        <v>95653</v>
      </c>
      <c r="K10">
        <v>157076</v>
      </c>
      <c r="L10">
        <f t="shared" si="3"/>
        <v>0.60895999388830879</v>
      </c>
      <c r="Q10" t="s">
        <v>22</v>
      </c>
      <c r="R10">
        <v>114418</v>
      </c>
      <c r="S10">
        <v>382305</v>
      </c>
      <c r="T10">
        <f t="shared" si="4"/>
        <v>0.29928460260786544</v>
      </c>
      <c r="Y10" t="s">
        <v>6</v>
      </c>
      <c r="Z10">
        <v>75555</v>
      </c>
      <c r="AA10">
        <v>76400</v>
      </c>
      <c r="AB10">
        <f t="shared" si="6"/>
        <v>0.98893979057591619</v>
      </c>
    </row>
    <row r="11" spans="1:30" x14ac:dyDescent="0.2">
      <c r="A11" t="s">
        <v>7</v>
      </c>
      <c r="B11">
        <v>132745</v>
      </c>
      <c r="C11">
        <v>116081</v>
      </c>
      <c r="D11">
        <f t="shared" si="0"/>
        <v>1.1435549314702664</v>
      </c>
      <c r="I11" t="s">
        <v>17</v>
      </c>
      <c r="J11">
        <v>153108</v>
      </c>
      <c r="K11">
        <v>170096</v>
      </c>
      <c r="L11">
        <f t="shared" si="3"/>
        <v>0.90012698711315964</v>
      </c>
      <c r="M11">
        <f t="shared" ref="M11" si="13">AVERAGE(L11:L13)</f>
        <v>1.1374131247458041</v>
      </c>
      <c r="N11">
        <f t="shared" ref="N11" si="14">M11/M$2</f>
        <v>1.2960658176481215</v>
      </c>
      <c r="Y11" t="s">
        <v>23</v>
      </c>
      <c r="Z11">
        <v>65165</v>
      </c>
      <c r="AA11">
        <v>66634</v>
      </c>
      <c r="AB11">
        <f t="shared" si="6"/>
        <v>0.9779541975568028</v>
      </c>
    </row>
    <row r="12" spans="1:30" x14ac:dyDescent="0.2">
      <c r="A12" t="s">
        <v>8</v>
      </c>
      <c r="B12">
        <v>88266</v>
      </c>
      <c r="C12">
        <v>106336</v>
      </c>
      <c r="D12">
        <f t="shared" si="0"/>
        <v>0.83006695756846227</v>
      </c>
      <c r="I12" t="s">
        <v>17</v>
      </c>
      <c r="J12">
        <v>137522</v>
      </c>
      <c r="K12">
        <v>129154</v>
      </c>
      <c r="L12">
        <f t="shared" si="3"/>
        <v>1.0647908698143302</v>
      </c>
      <c r="Y12" t="s">
        <v>24</v>
      </c>
      <c r="Z12">
        <v>19686</v>
      </c>
      <c r="AA12">
        <v>88828</v>
      </c>
      <c r="AB12">
        <f t="shared" si="6"/>
        <v>0.22161930922682038</v>
      </c>
    </row>
    <row r="13" spans="1:30" x14ac:dyDescent="0.2">
      <c r="A13" t="s">
        <v>9</v>
      </c>
      <c r="B13">
        <v>7287</v>
      </c>
      <c r="C13">
        <v>68971</v>
      </c>
      <c r="D13">
        <f t="shared" si="0"/>
        <v>0.10565310057850401</v>
      </c>
      <c r="I13" t="s">
        <v>17</v>
      </c>
      <c r="J13">
        <v>218437</v>
      </c>
      <c r="K13">
        <v>150925</v>
      </c>
      <c r="L13">
        <f t="shared" si="3"/>
        <v>1.4473215173099221</v>
      </c>
      <c r="Y13" t="s">
        <v>25</v>
      </c>
      <c r="Z13">
        <v>145112</v>
      </c>
      <c r="AA13">
        <v>140308</v>
      </c>
      <c r="AB13">
        <f t="shared" si="6"/>
        <v>1.0342389600022808</v>
      </c>
    </row>
    <row r="14" spans="1:30" x14ac:dyDescent="0.2">
      <c r="I14" t="s">
        <v>18</v>
      </c>
      <c r="J14">
        <v>10958</v>
      </c>
      <c r="K14">
        <v>134600</v>
      </c>
      <c r="L14">
        <f t="shared" si="3"/>
        <v>8.141158989598811E-2</v>
      </c>
      <c r="M14">
        <f t="shared" ref="M14" si="15">AVERAGE(L14:L16)</f>
        <v>6.6483127742192893E-2</v>
      </c>
      <c r="N14">
        <f t="shared" ref="N14" si="16">M14/M$2</f>
        <v>7.5756563241915056E-2</v>
      </c>
    </row>
    <row r="15" spans="1:30" x14ac:dyDescent="0.2">
      <c r="I15" t="s">
        <v>18</v>
      </c>
      <c r="J15">
        <v>7916</v>
      </c>
      <c r="K15">
        <v>125809</v>
      </c>
      <c r="L15">
        <f t="shared" si="3"/>
        <v>6.2920776732984129E-2</v>
      </c>
    </row>
    <row r="16" spans="1:30" x14ac:dyDescent="0.2">
      <c r="I16" t="s">
        <v>18</v>
      </c>
      <c r="J16">
        <v>7143</v>
      </c>
      <c r="K16">
        <v>129597</v>
      </c>
      <c r="L16">
        <f t="shared" si="3"/>
        <v>5.5117016597606427E-2</v>
      </c>
    </row>
    <row r="17" spans="1:30" x14ac:dyDescent="0.2">
      <c r="I17" t="s">
        <v>19</v>
      </c>
      <c r="J17">
        <v>15595</v>
      </c>
      <c r="K17">
        <v>135516</v>
      </c>
      <c r="L17">
        <f t="shared" si="3"/>
        <v>0.11507866229817881</v>
      </c>
      <c r="M17">
        <f t="shared" ref="M17" si="17">AVERAGE(L17:L19)</f>
        <v>0.13316714426965379</v>
      </c>
      <c r="N17">
        <f t="shared" ref="N17" si="18">M17/M$2</f>
        <v>0.1517420363513797</v>
      </c>
    </row>
    <row r="18" spans="1:30" x14ac:dyDescent="0.2">
      <c r="I18" t="s">
        <v>19</v>
      </c>
      <c r="J18">
        <v>16090</v>
      </c>
      <c r="K18">
        <v>124217</v>
      </c>
      <c r="L18">
        <f t="shared" si="3"/>
        <v>0.12953138459309113</v>
      </c>
    </row>
    <row r="19" spans="1:30" x14ac:dyDescent="0.2">
      <c r="I19" t="s">
        <v>19</v>
      </c>
      <c r="J19">
        <v>15480</v>
      </c>
      <c r="K19">
        <v>99941</v>
      </c>
      <c r="L19">
        <f t="shared" si="3"/>
        <v>0.15489138591769144</v>
      </c>
    </row>
    <row r="20" spans="1:30" x14ac:dyDescent="0.2">
      <c r="I20" t="s">
        <v>20</v>
      </c>
      <c r="J20">
        <v>356813</v>
      </c>
      <c r="K20">
        <v>120409</v>
      </c>
      <c r="L20">
        <f t="shared" si="3"/>
        <v>2.9633416106769426</v>
      </c>
      <c r="M20">
        <f t="shared" ref="M20" si="19">AVERAGE(L20:L22)</f>
        <v>3.1038383822163986</v>
      </c>
      <c r="N20">
        <f t="shared" ref="N20" si="20">M20/M$2</f>
        <v>3.5367789795760918</v>
      </c>
    </row>
    <row r="21" spans="1:30" x14ac:dyDescent="0.2">
      <c r="I21" t="s">
        <v>20</v>
      </c>
      <c r="J21">
        <v>393999</v>
      </c>
      <c r="K21">
        <v>119349</v>
      </c>
      <c r="L21">
        <f t="shared" si="3"/>
        <v>3.3012341955106455</v>
      </c>
    </row>
    <row r="22" spans="1:30" x14ac:dyDescent="0.2">
      <c r="I22" t="s">
        <v>20</v>
      </c>
      <c r="J22">
        <v>352214</v>
      </c>
      <c r="K22">
        <v>115596</v>
      </c>
      <c r="L22">
        <f t="shared" si="3"/>
        <v>3.0469393404616079</v>
      </c>
    </row>
    <row r="24" spans="1:30" x14ac:dyDescent="0.2">
      <c r="A24" s="8" t="s">
        <v>10</v>
      </c>
      <c r="B24" t="s">
        <v>1</v>
      </c>
      <c r="C24" t="s">
        <v>2</v>
      </c>
      <c r="D24" t="s">
        <v>3</v>
      </c>
      <c r="E24" t="s">
        <v>4</v>
      </c>
      <c r="F24" t="s">
        <v>5</v>
      </c>
      <c r="I24" s="8" t="s">
        <v>10</v>
      </c>
      <c r="J24" t="s">
        <v>1</v>
      </c>
      <c r="K24" t="s">
        <v>2</v>
      </c>
      <c r="L24" t="s">
        <v>3</v>
      </c>
      <c r="M24" t="s">
        <v>4</v>
      </c>
      <c r="N24" t="s">
        <v>5</v>
      </c>
      <c r="Q24" s="8" t="s">
        <v>10</v>
      </c>
      <c r="R24" t="s">
        <v>1</v>
      </c>
      <c r="S24" t="s">
        <v>2</v>
      </c>
      <c r="T24" t="s">
        <v>3</v>
      </c>
      <c r="U24" t="s">
        <v>4</v>
      </c>
      <c r="V24" t="s">
        <v>5</v>
      </c>
      <c r="Y24" s="3" t="s">
        <v>10</v>
      </c>
      <c r="Z24" t="s">
        <v>1</v>
      </c>
      <c r="AA24" t="s">
        <v>2</v>
      </c>
      <c r="AB24" t="s">
        <v>3</v>
      </c>
      <c r="AC24" t="s">
        <v>4</v>
      </c>
      <c r="AD24" t="s">
        <v>5</v>
      </c>
    </row>
    <row r="25" spans="1:30" x14ac:dyDescent="0.2">
      <c r="A25" t="s">
        <v>6</v>
      </c>
      <c r="B25">
        <v>113971</v>
      </c>
      <c r="C25">
        <v>110344</v>
      </c>
      <c r="D25">
        <f>B25/C25</f>
        <v>1.0328699340245051</v>
      </c>
      <c r="E25">
        <f>AVERAGE(D25,D29,D33)</f>
        <v>1.034285041260677</v>
      </c>
      <c r="F25">
        <f>E25/E$25</f>
        <v>1</v>
      </c>
      <c r="I25" t="s">
        <v>6</v>
      </c>
      <c r="J25">
        <v>44993</v>
      </c>
      <c r="K25">
        <v>62625</v>
      </c>
      <c r="L25">
        <f>J25/K25</f>
        <v>0.7184510978043912</v>
      </c>
      <c r="M25">
        <f>AVERAGE(L25:L27)</f>
        <v>0.72246528432455248</v>
      </c>
      <c r="N25">
        <f>M25/M$25</f>
        <v>1</v>
      </c>
      <c r="Q25" t="s">
        <v>6</v>
      </c>
      <c r="R25">
        <v>51126</v>
      </c>
      <c r="S25">
        <v>545230</v>
      </c>
      <c r="T25">
        <f>R25/S25</f>
        <v>9.3769601819415654E-2</v>
      </c>
      <c r="U25">
        <f>AVERAGE(T25,T28,T31)</f>
        <v>0.14372571586060048</v>
      </c>
      <c r="V25">
        <f>U25/U$25</f>
        <v>1</v>
      </c>
      <c r="Y25" t="s">
        <v>6</v>
      </c>
      <c r="Z25">
        <v>124882</v>
      </c>
      <c r="AA25">
        <v>117253</v>
      </c>
      <c r="AB25">
        <f>Z25/AA25</f>
        <v>1.0650644333194033</v>
      </c>
      <c r="AC25">
        <f>AVERAGE(AB25,AB29,AB33)</f>
        <v>1.1192928272581517</v>
      </c>
      <c r="AD25">
        <f>AC25/AC$25</f>
        <v>1</v>
      </c>
    </row>
    <row r="26" spans="1:30" x14ac:dyDescent="0.2">
      <c r="A26" t="s">
        <v>7</v>
      </c>
      <c r="B26">
        <v>122797</v>
      </c>
      <c r="C26">
        <v>83627</v>
      </c>
      <c r="D26">
        <f t="shared" ref="D26:D36" si="21">B26/C26</f>
        <v>1.468389395769309</v>
      </c>
      <c r="E26">
        <f t="shared" ref="E26:E28" si="22">AVERAGE(D26,D30,D34)</f>
        <v>1.3941664935120581</v>
      </c>
      <c r="F26">
        <f t="shared" ref="F26:F28" si="23">E26/E$25</f>
        <v>1.347951906771006</v>
      </c>
      <c r="I26" t="s">
        <v>6</v>
      </c>
      <c r="J26">
        <v>46837</v>
      </c>
      <c r="K26">
        <v>69003</v>
      </c>
      <c r="L26">
        <f t="shared" ref="L26:L45" si="24">J26/K26</f>
        <v>0.67876758981493557</v>
      </c>
      <c r="Q26" t="s">
        <v>21</v>
      </c>
      <c r="R26">
        <v>71707</v>
      </c>
      <c r="S26">
        <v>413429</v>
      </c>
      <c r="T26">
        <f t="shared" ref="T26:T33" si="25">R26/S26</f>
        <v>0.17344453340234961</v>
      </c>
      <c r="U26">
        <f t="shared" ref="U26" si="26">AVERAGE(T26,T29,T32)</f>
        <v>0.15946860363023466</v>
      </c>
      <c r="V26">
        <f t="shared" ref="V26:V27" si="27">U26/U$25</f>
        <v>1.1095342449704908</v>
      </c>
      <c r="Y26" t="s">
        <v>23</v>
      </c>
      <c r="Z26">
        <v>81161</v>
      </c>
      <c r="AA26">
        <v>69130</v>
      </c>
      <c r="AB26">
        <f t="shared" ref="AB26:AB36" si="28">Z26/AA26</f>
        <v>1.1740344278894836</v>
      </c>
      <c r="AC26">
        <f t="shared" ref="AC26:AC28" si="29">AVERAGE(AB26,AB30,AB34)</f>
        <v>1.1620259729768672</v>
      </c>
      <c r="AD26">
        <f t="shared" ref="AD26:AD28" si="30">AC26/AC$25</f>
        <v>1.0381787005849001</v>
      </c>
    </row>
    <row r="27" spans="1:30" x14ac:dyDescent="0.2">
      <c r="A27" t="s">
        <v>8</v>
      </c>
      <c r="B27">
        <v>277784</v>
      </c>
      <c r="C27">
        <v>150967</v>
      </c>
      <c r="D27">
        <f t="shared" si="21"/>
        <v>1.8400312651109183</v>
      </c>
      <c r="E27">
        <f t="shared" si="22"/>
        <v>1.7473876236097114</v>
      </c>
      <c r="F27">
        <f t="shared" si="23"/>
        <v>1.6894642713577708</v>
      </c>
      <c r="I27" t="s">
        <v>6</v>
      </c>
      <c r="J27">
        <v>51645</v>
      </c>
      <c r="K27">
        <v>67056</v>
      </c>
      <c r="L27">
        <f t="shared" si="24"/>
        <v>0.77017716535433067</v>
      </c>
      <c r="Q27" t="s">
        <v>22</v>
      </c>
      <c r="R27">
        <v>110856</v>
      </c>
      <c r="S27">
        <v>465852</v>
      </c>
      <c r="T27">
        <f t="shared" si="25"/>
        <v>0.23796398856289122</v>
      </c>
      <c r="U27">
        <f>AVERAGE(T27,T33)</f>
        <v>0.22548820652632551</v>
      </c>
      <c r="V27">
        <f t="shared" si="27"/>
        <v>1.568878646219626</v>
      </c>
      <c r="Y27" t="s">
        <v>24</v>
      </c>
      <c r="Z27">
        <v>31564</v>
      </c>
      <c r="AA27">
        <v>161199</v>
      </c>
      <c r="AB27">
        <f t="shared" si="28"/>
        <v>0.19580766630065943</v>
      </c>
      <c r="AC27">
        <f t="shared" si="29"/>
        <v>0.20998532374369225</v>
      </c>
      <c r="AD27">
        <f t="shared" si="30"/>
        <v>0.18760535101263684</v>
      </c>
    </row>
    <row r="28" spans="1:30" x14ac:dyDescent="0.2">
      <c r="A28" t="s">
        <v>9</v>
      </c>
      <c r="B28">
        <v>18683</v>
      </c>
      <c r="C28">
        <v>125459</v>
      </c>
      <c r="D28">
        <f t="shared" si="21"/>
        <v>0.14891717612925337</v>
      </c>
      <c r="E28">
        <f t="shared" si="22"/>
        <v>0.16618973881991647</v>
      </c>
      <c r="F28">
        <f t="shared" si="23"/>
        <v>0.1606807912617105</v>
      </c>
      <c r="I28" t="s">
        <v>15</v>
      </c>
      <c r="J28">
        <v>36652</v>
      </c>
      <c r="K28">
        <v>55025</v>
      </c>
      <c r="L28">
        <f t="shared" si="24"/>
        <v>0.66609722853248521</v>
      </c>
      <c r="M28">
        <f t="shared" ref="M28" si="31">AVERAGE(L28:L30)</f>
        <v>0.81900175602569025</v>
      </c>
      <c r="N28">
        <f t="shared" ref="N28" si="32">M28/M$25</f>
        <v>1.1336209141057783</v>
      </c>
      <c r="Q28" t="s">
        <v>6</v>
      </c>
      <c r="R28">
        <v>85181</v>
      </c>
      <c r="S28">
        <v>513296</v>
      </c>
      <c r="T28">
        <f t="shared" si="25"/>
        <v>0.16594908201115927</v>
      </c>
      <c r="Y28" t="s">
        <v>25</v>
      </c>
      <c r="Z28">
        <v>208015</v>
      </c>
      <c r="AA28">
        <v>202682</v>
      </c>
      <c r="AB28">
        <f t="shared" si="28"/>
        <v>1.0263121540146634</v>
      </c>
      <c r="AC28">
        <f t="shared" si="29"/>
        <v>1.0032214333424296</v>
      </c>
      <c r="AD28">
        <f t="shared" si="30"/>
        <v>0.89629934983139892</v>
      </c>
    </row>
    <row r="29" spans="1:30" x14ac:dyDescent="0.2">
      <c r="A29" t="s">
        <v>6</v>
      </c>
      <c r="B29">
        <v>113052</v>
      </c>
      <c r="C29">
        <v>104558</v>
      </c>
      <c r="D29">
        <f t="shared" si="21"/>
        <v>1.0812372080567723</v>
      </c>
      <c r="I29" t="s">
        <v>15</v>
      </c>
      <c r="J29">
        <v>47727</v>
      </c>
      <c r="K29">
        <v>53582</v>
      </c>
      <c r="L29">
        <f t="shared" si="24"/>
        <v>0.89072822962935316</v>
      </c>
      <c r="Q29" t="s">
        <v>21</v>
      </c>
      <c r="R29">
        <v>55392</v>
      </c>
      <c r="S29">
        <v>449072</v>
      </c>
      <c r="T29">
        <f t="shared" si="25"/>
        <v>0.12334770370898208</v>
      </c>
      <c r="Y29" t="s">
        <v>6</v>
      </c>
      <c r="Z29">
        <v>110699</v>
      </c>
      <c r="AA29">
        <v>95146</v>
      </c>
      <c r="AB29">
        <f t="shared" si="28"/>
        <v>1.1634645702394215</v>
      </c>
    </row>
    <row r="30" spans="1:30" x14ac:dyDescent="0.2">
      <c r="A30" t="s">
        <v>7</v>
      </c>
      <c r="B30">
        <v>106814</v>
      </c>
      <c r="C30">
        <v>74361</v>
      </c>
      <c r="D30">
        <f t="shared" si="21"/>
        <v>1.436425007732548</v>
      </c>
      <c r="I30" t="s">
        <v>15</v>
      </c>
      <c r="J30">
        <v>52566</v>
      </c>
      <c r="K30">
        <v>58395</v>
      </c>
      <c r="L30">
        <f t="shared" si="24"/>
        <v>0.9001798099152325</v>
      </c>
      <c r="Q30" t="s">
        <v>22</v>
      </c>
      <c r="R30">
        <v>107</v>
      </c>
      <c r="S30">
        <v>225</v>
      </c>
      <c r="T30">
        <f t="shared" si="25"/>
        <v>0.47555555555555556</v>
      </c>
      <c r="Y30" t="s">
        <v>23</v>
      </c>
      <c r="Z30">
        <v>121416</v>
      </c>
      <c r="AA30">
        <v>113107</v>
      </c>
      <c r="AB30">
        <f t="shared" si="28"/>
        <v>1.073461412644664</v>
      </c>
    </row>
    <row r="31" spans="1:30" x14ac:dyDescent="0.2">
      <c r="A31" t="s">
        <v>8</v>
      </c>
      <c r="B31">
        <v>79624</v>
      </c>
      <c r="C31">
        <v>50453</v>
      </c>
      <c r="D31">
        <f t="shared" si="21"/>
        <v>1.5781816740332586</v>
      </c>
      <c r="I31" t="s">
        <v>16</v>
      </c>
      <c r="J31">
        <v>55775</v>
      </c>
      <c r="K31">
        <v>61823</v>
      </c>
      <c r="L31">
        <f t="shared" si="24"/>
        <v>0.90217233068599068</v>
      </c>
      <c r="M31">
        <f t="shared" ref="M31" si="33">AVERAGE(L31:L33)</f>
        <v>0.91453336408638519</v>
      </c>
      <c r="N31">
        <f t="shared" ref="N31" si="34">M31/M$25</f>
        <v>1.2658509466533068</v>
      </c>
      <c r="Q31" t="s">
        <v>6</v>
      </c>
      <c r="R31">
        <v>79155</v>
      </c>
      <c r="S31">
        <v>461657</v>
      </c>
      <c r="T31">
        <f t="shared" si="25"/>
        <v>0.17145846375122656</v>
      </c>
      <c r="Y31" t="s">
        <v>24</v>
      </c>
      <c r="Z31">
        <v>40218</v>
      </c>
      <c r="AA31">
        <v>174811</v>
      </c>
      <c r="AB31">
        <f t="shared" si="28"/>
        <v>0.23006561371996043</v>
      </c>
    </row>
    <row r="32" spans="1:30" x14ac:dyDescent="0.2">
      <c r="A32" t="s">
        <v>9</v>
      </c>
      <c r="B32">
        <v>20569</v>
      </c>
      <c r="C32">
        <v>136475</v>
      </c>
      <c r="D32">
        <f t="shared" si="21"/>
        <v>0.15071624839714234</v>
      </c>
      <c r="I32" t="s">
        <v>16</v>
      </c>
      <c r="J32">
        <v>46297</v>
      </c>
      <c r="K32">
        <v>62094</v>
      </c>
      <c r="L32">
        <f t="shared" si="24"/>
        <v>0.74559538763809707</v>
      </c>
      <c r="Q32" t="s">
        <v>21</v>
      </c>
      <c r="R32">
        <v>84485</v>
      </c>
      <c r="S32">
        <v>465191</v>
      </c>
      <c r="T32">
        <f t="shared" si="25"/>
        <v>0.18161357377937234</v>
      </c>
      <c r="Y32" t="s">
        <v>25</v>
      </c>
      <c r="Z32">
        <v>205225</v>
      </c>
      <c r="AA32">
        <v>206211</v>
      </c>
      <c r="AB32">
        <f t="shared" si="28"/>
        <v>0.99521848979928329</v>
      </c>
    </row>
    <row r="33" spans="1:30" x14ac:dyDescent="0.2">
      <c r="A33" t="s">
        <v>6</v>
      </c>
      <c r="B33">
        <v>58787</v>
      </c>
      <c r="C33">
        <v>59456</v>
      </c>
      <c r="D33">
        <f t="shared" si="21"/>
        <v>0.98874798170075351</v>
      </c>
      <c r="I33" t="s">
        <v>16</v>
      </c>
      <c r="J33">
        <v>71388</v>
      </c>
      <c r="K33">
        <v>65145</v>
      </c>
      <c r="L33">
        <f t="shared" si="24"/>
        <v>1.0958323739350679</v>
      </c>
      <c r="Q33" t="s">
        <v>22</v>
      </c>
      <c r="R33">
        <v>96301</v>
      </c>
      <c r="S33">
        <v>452091</v>
      </c>
      <c r="T33">
        <f t="shared" si="25"/>
        <v>0.21301242448975979</v>
      </c>
      <c r="Y33" t="s">
        <v>6</v>
      </c>
      <c r="Z33">
        <v>110709</v>
      </c>
      <c r="AA33">
        <v>98029</v>
      </c>
      <c r="AB33">
        <f t="shared" si="28"/>
        <v>1.1293494782156301</v>
      </c>
    </row>
    <row r="34" spans="1:30" x14ac:dyDescent="0.2">
      <c r="A34" t="s">
        <v>7</v>
      </c>
      <c r="B34">
        <v>91886</v>
      </c>
      <c r="C34">
        <v>71916</v>
      </c>
      <c r="D34">
        <f t="shared" si="21"/>
        <v>1.2776850770343178</v>
      </c>
      <c r="I34" t="s">
        <v>17</v>
      </c>
      <c r="J34">
        <v>33087</v>
      </c>
      <c r="K34">
        <v>51696</v>
      </c>
      <c r="L34">
        <f t="shared" si="24"/>
        <v>0.64003017641597026</v>
      </c>
      <c r="M34">
        <f t="shared" ref="M34" si="35">AVERAGE(L34:L36)</f>
        <v>0.56276293376312081</v>
      </c>
      <c r="N34">
        <f t="shared" ref="N34" si="36">M34/M$25</f>
        <v>0.77894806293600583</v>
      </c>
      <c r="Y34" t="s">
        <v>23</v>
      </c>
      <c r="Z34">
        <v>190567</v>
      </c>
      <c r="AA34">
        <v>153859</v>
      </c>
      <c r="AB34">
        <f t="shared" si="28"/>
        <v>1.2385820783964538</v>
      </c>
    </row>
    <row r="35" spans="1:30" x14ac:dyDescent="0.2">
      <c r="A35" t="s">
        <v>8</v>
      </c>
      <c r="B35">
        <v>206918</v>
      </c>
      <c r="C35">
        <v>113445</v>
      </c>
      <c r="D35">
        <f t="shared" si="21"/>
        <v>1.8239499316849574</v>
      </c>
      <c r="I35" t="s">
        <v>17</v>
      </c>
      <c r="J35">
        <v>33061</v>
      </c>
      <c r="K35">
        <v>58376</v>
      </c>
      <c r="L35">
        <f t="shared" si="24"/>
        <v>0.56634575853090308</v>
      </c>
      <c r="Y35" t="s">
        <v>24</v>
      </c>
      <c r="Z35">
        <v>35411</v>
      </c>
      <c r="AA35">
        <v>173513</v>
      </c>
      <c r="AB35">
        <f t="shared" si="28"/>
        <v>0.20408269121045686</v>
      </c>
    </row>
    <row r="36" spans="1:30" x14ac:dyDescent="0.2">
      <c r="A36" t="s">
        <v>9</v>
      </c>
      <c r="B36">
        <v>31330</v>
      </c>
      <c r="C36">
        <v>157488</v>
      </c>
      <c r="D36">
        <f t="shared" si="21"/>
        <v>0.19893579193335365</v>
      </c>
      <c r="I36" t="s">
        <v>17</v>
      </c>
      <c r="J36">
        <v>29335</v>
      </c>
      <c r="K36">
        <v>60872</v>
      </c>
      <c r="L36">
        <f t="shared" si="24"/>
        <v>0.48191286634248914</v>
      </c>
      <c r="Y36" t="s">
        <v>25</v>
      </c>
      <c r="Z36">
        <v>196272</v>
      </c>
      <c r="AA36">
        <v>198629</v>
      </c>
      <c r="AB36">
        <f t="shared" si="28"/>
        <v>0.98813365621334248</v>
      </c>
    </row>
    <row r="37" spans="1:30" x14ac:dyDescent="0.2">
      <c r="I37" t="s">
        <v>18</v>
      </c>
      <c r="J37">
        <v>4555</v>
      </c>
      <c r="K37">
        <v>56500</v>
      </c>
      <c r="L37">
        <f t="shared" si="24"/>
        <v>8.0619469026548679E-2</v>
      </c>
      <c r="M37">
        <f t="shared" ref="M37" si="37">AVERAGE(L37:L39)</f>
        <v>7.2701948436584382E-2</v>
      </c>
      <c r="N37">
        <f t="shared" ref="N37" si="38">M37/M$25</f>
        <v>0.10063036939491829</v>
      </c>
    </row>
    <row r="38" spans="1:30" x14ac:dyDescent="0.2">
      <c r="I38" t="s">
        <v>18</v>
      </c>
      <c r="J38">
        <v>4728</v>
      </c>
      <c r="K38">
        <v>60895</v>
      </c>
      <c r="L38">
        <f t="shared" si="24"/>
        <v>7.7641842515805901E-2</v>
      </c>
    </row>
    <row r="39" spans="1:30" x14ac:dyDescent="0.2">
      <c r="I39" t="s">
        <v>18</v>
      </c>
      <c r="J39">
        <v>3603</v>
      </c>
      <c r="K39">
        <v>60206</v>
      </c>
      <c r="L39">
        <f t="shared" si="24"/>
        <v>5.9844533767398601E-2</v>
      </c>
    </row>
    <row r="40" spans="1:30" x14ac:dyDescent="0.2">
      <c r="I40" t="s">
        <v>19</v>
      </c>
      <c r="J40">
        <v>12498</v>
      </c>
      <c r="K40">
        <v>51833</v>
      </c>
      <c r="L40">
        <f t="shared" si="24"/>
        <v>0.24112052167538056</v>
      </c>
      <c r="M40">
        <f t="shared" ref="M40" si="39">AVERAGE(L40:L42)</f>
        <v>0.21151903101576011</v>
      </c>
      <c r="N40">
        <f t="shared" ref="N40" si="40">M40/M$25</f>
        <v>0.29277397212727468</v>
      </c>
    </row>
    <row r="41" spans="1:30" x14ac:dyDescent="0.2">
      <c r="I41" t="s">
        <v>19</v>
      </c>
      <c r="J41">
        <v>10619</v>
      </c>
      <c r="K41">
        <v>62374</v>
      </c>
      <c r="L41">
        <f t="shared" si="24"/>
        <v>0.17024721839227883</v>
      </c>
    </row>
    <row r="42" spans="1:30" x14ac:dyDescent="0.2">
      <c r="I42" t="s">
        <v>19</v>
      </c>
      <c r="J42">
        <v>15026</v>
      </c>
      <c r="K42">
        <v>67324</v>
      </c>
      <c r="L42">
        <f t="shared" si="24"/>
        <v>0.22318935297962095</v>
      </c>
    </row>
    <row r="43" spans="1:30" x14ac:dyDescent="0.2">
      <c r="I43" t="s">
        <v>20</v>
      </c>
      <c r="J43">
        <v>163406</v>
      </c>
      <c r="K43">
        <v>48142</v>
      </c>
      <c r="L43">
        <f t="shared" si="24"/>
        <v>3.3942503427360724</v>
      </c>
      <c r="M43">
        <f t="shared" ref="M43" si="41">AVERAGE(L43:L45)</f>
        <v>3.1671593203739739</v>
      </c>
      <c r="N43">
        <f t="shared" ref="N43" si="42">M43/M$25</f>
        <v>4.3838221560154489</v>
      </c>
    </row>
    <row r="44" spans="1:30" x14ac:dyDescent="0.2">
      <c r="I44" t="s">
        <v>20</v>
      </c>
      <c r="J44">
        <v>173329</v>
      </c>
      <c r="K44">
        <v>55118</v>
      </c>
      <c r="L44">
        <f t="shared" si="24"/>
        <v>3.1446895750934361</v>
      </c>
    </row>
    <row r="45" spans="1:30" x14ac:dyDescent="0.2">
      <c r="I45" t="s">
        <v>20</v>
      </c>
      <c r="J45">
        <v>173267</v>
      </c>
      <c r="K45">
        <v>58486</v>
      </c>
      <c r="L45">
        <f t="shared" si="24"/>
        <v>2.9625380432924118</v>
      </c>
    </row>
    <row r="47" spans="1:30" x14ac:dyDescent="0.2">
      <c r="A47" s="8" t="s">
        <v>12</v>
      </c>
      <c r="B47" t="s">
        <v>1</v>
      </c>
      <c r="C47" t="s">
        <v>2</v>
      </c>
      <c r="D47" t="s">
        <v>3</v>
      </c>
      <c r="E47" t="s">
        <v>4</v>
      </c>
      <c r="F47" t="s">
        <v>5</v>
      </c>
      <c r="I47" s="8" t="s">
        <v>12</v>
      </c>
      <c r="J47" t="s">
        <v>1</v>
      </c>
      <c r="K47" t="s">
        <v>2</v>
      </c>
      <c r="L47" t="s">
        <v>3</v>
      </c>
      <c r="M47" t="s">
        <v>4</v>
      </c>
      <c r="N47" t="s">
        <v>5</v>
      </c>
      <c r="Q47" s="8" t="s">
        <v>12</v>
      </c>
      <c r="R47" t="s">
        <v>1</v>
      </c>
      <c r="S47" t="s">
        <v>2</v>
      </c>
      <c r="T47" t="s">
        <v>3</v>
      </c>
      <c r="U47" t="s">
        <v>4</v>
      </c>
      <c r="V47" t="s">
        <v>5</v>
      </c>
      <c r="Y47" s="3" t="s">
        <v>12</v>
      </c>
      <c r="Z47" t="s">
        <v>1</v>
      </c>
      <c r="AA47" t="s">
        <v>2</v>
      </c>
      <c r="AB47" t="s">
        <v>3</v>
      </c>
      <c r="AC47" t="s">
        <v>4</v>
      </c>
      <c r="AD47" t="s">
        <v>5</v>
      </c>
    </row>
    <row r="48" spans="1:30" x14ac:dyDescent="0.2">
      <c r="A48" t="s">
        <v>6</v>
      </c>
      <c r="B48">
        <v>88412</v>
      </c>
      <c r="C48">
        <v>194204</v>
      </c>
      <c r="D48">
        <f>B48/C48</f>
        <v>0.45525323886222735</v>
      </c>
      <c r="E48">
        <f>AVERAGE(D48,D52,D56)</f>
        <v>0.61593720104288996</v>
      </c>
      <c r="F48">
        <f>E48/E$48</f>
        <v>1</v>
      </c>
      <c r="I48" t="s">
        <v>6</v>
      </c>
      <c r="J48">
        <v>275638</v>
      </c>
      <c r="K48">
        <v>265071</v>
      </c>
      <c r="L48">
        <f>J48/K48</f>
        <v>1.039864790942804</v>
      </c>
      <c r="M48">
        <f>AVERAGE(L48:L50)</f>
        <v>1.0299482199409111</v>
      </c>
      <c r="N48">
        <f>M48/M$48</f>
        <v>1</v>
      </c>
      <c r="Q48" t="s">
        <v>6</v>
      </c>
      <c r="R48">
        <v>136987</v>
      </c>
      <c r="S48">
        <v>641620</v>
      </c>
      <c r="T48">
        <f>R48/S48</f>
        <v>0.21350176116704592</v>
      </c>
      <c r="U48">
        <f>AVERAGE(T48,T51,T54)</f>
        <v>0.20243899285233846</v>
      </c>
      <c r="V48">
        <f>U48/U$48</f>
        <v>1</v>
      </c>
      <c r="Y48" t="s">
        <v>6</v>
      </c>
      <c r="Z48">
        <v>250228</v>
      </c>
      <c r="AA48">
        <v>217203</v>
      </c>
      <c r="AB48">
        <f>Z48/AA48</f>
        <v>1.1520467028540122</v>
      </c>
      <c r="AC48">
        <f>AVERAGE(AB48,AB52,AB56)</f>
        <v>1.0553038778448345</v>
      </c>
      <c r="AD48">
        <f>AC48/AC$48</f>
        <v>1</v>
      </c>
    </row>
    <row r="49" spans="1:30" x14ac:dyDescent="0.2">
      <c r="A49" t="s">
        <v>7</v>
      </c>
      <c r="B49">
        <v>83264</v>
      </c>
      <c r="C49">
        <v>88031</v>
      </c>
      <c r="D49">
        <f t="shared" ref="D49:D59" si="43">B49/C49</f>
        <v>0.94584862150833227</v>
      </c>
      <c r="E49">
        <f t="shared" ref="E49:E51" si="44">AVERAGE(D49,D53,D57)</f>
        <v>0.98583521988583112</v>
      </c>
      <c r="F49">
        <f t="shared" ref="F49:F51" si="45">E49/E$48</f>
        <v>1.6005450202011484</v>
      </c>
      <c r="I49" t="s">
        <v>6</v>
      </c>
      <c r="J49">
        <v>275440</v>
      </c>
      <c r="K49">
        <v>274305</v>
      </c>
      <c r="L49">
        <f t="shared" ref="L49:L68" si="46">J49/K49</f>
        <v>1.0041377298991998</v>
      </c>
      <c r="Q49" t="s">
        <v>21</v>
      </c>
      <c r="R49">
        <v>97805</v>
      </c>
      <c r="S49">
        <v>455961</v>
      </c>
      <c r="T49">
        <f t="shared" ref="T49:T56" si="47">R49/S49</f>
        <v>0.21450299477367582</v>
      </c>
      <c r="U49">
        <f t="shared" ref="U49:U50" si="48">AVERAGE(T49,T52,T55)</f>
        <v>0.21631395550774365</v>
      </c>
      <c r="V49">
        <f t="shared" ref="V49:V50" si="49">U49/U$48</f>
        <v>1.0685389828308707</v>
      </c>
      <c r="Y49" t="s">
        <v>23</v>
      </c>
      <c r="Z49">
        <v>272379</v>
      </c>
      <c r="AA49">
        <v>236856</v>
      </c>
      <c r="AB49">
        <f t="shared" ref="AB49:AB59" si="50">Z49/AA49</f>
        <v>1.1499772013375216</v>
      </c>
      <c r="AC49">
        <f t="shared" ref="AC49:AC51" si="51">AVERAGE(AB49,AB53,AB57)</f>
        <v>1.0647818373637159</v>
      </c>
      <c r="AD49">
        <f t="shared" ref="AD49:AD51" si="52">AC49/AC$48</f>
        <v>1.0089812609598645</v>
      </c>
    </row>
    <row r="50" spans="1:30" x14ac:dyDescent="0.2">
      <c r="A50" t="s">
        <v>8</v>
      </c>
      <c r="B50">
        <v>203325</v>
      </c>
      <c r="C50">
        <v>170844</v>
      </c>
      <c r="D50">
        <f t="shared" si="43"/>
        <v>1.1901208119688136</v>
      </c>
      <c r="E50">
        <f t="shared" si="44"/>
        <v>1.2504295419064502</v>
      </c>
      <c r="F50">
        <f t="shared" si="45"/>
        <v>2.0301250513676607</v>
      </c>
      <c r="I50" t="s">
        <v>6</v>
      </c>
      <c r="J50">
        <v>284057</v>
      </c>
      <c r="K50">
        <v>271606</v>
      </c>
      <c r="L50">
        <f t="shared" si="46"/>
        <v>1.0458421389807295</v>
      </c>
      <c r="Q50" t="s">
        <v>22</v>
      </c>
      <c r="R50">
        <v>160556</v>
      </c>
      <c r="S50">
        <v>579660</v>
      </c>
      <c r="T50">
        <f t="shared" si="47"/>
        <v>0.27698305903460652</v>
      </c>
      <c r="U50">
        <f t="shared" si="48"/>
        <v>0.28122823934667274</v>
      </c>
      <c r="V50">
        <f t="shared" si="49"/>
        <v>1.3891999529547361</v>
      </c>
      <c r="Y50" t="s">
        <v>24</v>
      </c>
      <c r="Z50">
        <v>48233</v>
      </c>
      <c r="AA50">
        <v>199336</v>
      </c>
      <c r="AB50">
        <f t="shared" si="50"/>
        <v>0.2419683348717743</v>
      </c>
      <c r="AC50">
        <f t="shared" si="51"/>
        <v>0.22676267369059125</v>
      </c>
      <c r="AD50">
        <f t="shared" si="52"/>
        <v>0.21487903006069789</v>
      </c>
    </row>
    <row r="51" spans="1:30" x14ac:dyDescent="0.2">
      <c r="A51" t="s">
        <v>9</v>
      </c>
      <c r="B51">
        <v>16242</v>
      </c>
      <c r="C51">
        <v>175340</v>
      </c>
      <c r="D51">
        <f t="shared" si="43"/>
        <v>9.2631458879890494E-2</v>
      </c>
      <c r="E51">
        <f t="shared" si="44"/>
        <v>0.10334718798683258</v>
      </c>
      <c r="F51">
        <f t="shared" si="45"/>
        <v>0.16778851449765922</v>
      </c>
      <c r="I51" t="s">
        <v>15</v>
      </c>
      <c r="J51">
        <v>313020</v>
      </c>
      <c r="K51">
        <v>247853</v>
      </c>
      <c r="L51">
        <f t="shared" si="46"/>
        <v>1.2629260085615264</v>
      </c>
      <c r="M51">
        <f t="shared" ref="M51" si="53">AVERAGE(L51:L53)</f>
        <v>1.2660161514394688</v>
      </c>
      <c r="N51">
        <f t="shared" ref="N51" si="54">M51/M$48</f>
        <v>1.2292036890088522</v>
      </c>
      <c r="Q51" t="s">
        <v>6</v>
      </c>
      <c r="R51">
        <v>117730</v>
      </c>
      <c r="S51">
        <v>628308</v>
      </c>
      <c r="T51">
        <f t="shared" si="47"/>
        <v>0.18737625495775956</v>
      </c>
      <c r="Y51" t="s">
        <v>25</v>
      </c>
      <c r="Z51">
        <v>214560</v>
      </c>
      <c r="AA51">
        <v>222271</v>
      </c>
      <c r="AB51">
        <f t="shared" si="50"/>
        <v>0.96530811486878632</v>
      </c>
      <c r="AC51">
        <f t="shared" si="51"/>
        <v>0.96841093731814842</v>
      </c>
      <c r="AD51">
        <f t="shared" si="52"/>
        <v>0.91766073985803898</v>
      </c>
    </row>
    <row r="52" spans="1:30" x14ac:dyDescent="0.2">
      <c r="A52" t="s">
        <v>6</v>
      </c>
      <c r="B52">
        <v>92494</v>
      </c>
      <c r="C52">
        <v>148514</v>
      </c>
      <c r="D52">
        <f t="shared" si="43"/>
        <v>0.62279650403328979</v>
      </c>
      <c r="I52" t="s">
        <v>15</v>
      </c>
      <c r="J52">
        <v>306544</v>
      </c>
      <c r="K52">
        <v>246674</v>
      </c>
      <c r="L52">
        <f t="shared" si="46"/>
        <v>1.2427090005432271</v>
      </c>
      <c r="Q52" t="s">
        <v>21</v>
      </c>
      <c r="R52">
        <v>92998</v>
      </c>
      <c r="S52">
        <v>556019</v>
      </c>
      <c r="T52">
        <f t="shared" si="47"/>
        <v>0.16725687431544606</v>
      </c>
      <c r="Y52" t="s">
        <v>6</v>
      </c>
      <c r="Z52">
        <v>251210</v>
      </c>
      <c r="AA52">
        <v>245587</v>
      </c>
      <c r="AB52">
        <f t="shared" si="50"/>
        <v>1.0228961630705209</v>
      </c>
    </row>
    <row r="53" spans="1:30" x14ac:dyDescent="0.2">
      <c r="A53" t="s">
        <v>7</v>
      </c>
      <c r="B53">
        <v>94565</v>
      </c>
      <c r="C53">
        <v>108390</v>
      </c>
      <c r="D53">
        <f t="shared" si="43"/>
        <v>0.87245133314881451</v>
      </c>
      <c r="I53" t="s">
        <v>15</v>
      </c>
      <c r="J53">
        <v>343318</v>
      </c>
      <c r="K53">
        <v>265641</v>
      </c>
      <c r="L53">
        <f t="shared" si="46"/>
        <v>1.2924134452136531</v>
      </c>
      <c r="Q53" t="s">
        <v>22</v>
      </c>
      <c r="R53">
        <v>188899</v>
      </c>
      <c r="S53">
        <v>729216</v>
      </c>
      <c r="T53">
        <f t="shared" si="47"/>
        <v>0.25904395954010884</v>
      </c>
      <c r="Y53" t="s">
        <v>23</v>
      </c>
      <c r="Z53">
        <v>248436</v>
      </c>
      <c r="AA53">
        <v>242789</v>
      </c>
      <c r="AB53">
        <f t="shared" si="50"/>
        <v>1.0232588791090207</v>
      </c>
    </row>
    <row r="54" spans="1:30" x14ac:dyDescent="0.2">
      <c r="A54" t="s">
        <v>8</v>
      </c>
      <c r="B54">
        <v>176623</v>
      </c>
      <c r="C54">
        <v>145540</v>
      </c>
      <c r="D54">
        <f t="shared" si="43"/>
        <v>1.2135701525353855</v>
      </c>
      <c r="I54" t="s">
        <v>16</v>
      </c>
      <c r="J54">
        <v>390443</v>
      </c>
      <c r="K54">
        <v>267344</v>
      </c>
      <c r="L54">
        <f t="shared" si="46"/>
        <v>1.4604517026752051</v>
      </c>
      <c r="M54">
        <f t="shared" ref="M54" si="55">AVERAGE(L54:L56)</f>
        <v>1.4497687686836132</v>
      </c>
      <c r="N54">
        <f t="shared" ref="N54" si="56">M54/M$48</f>
        <v>1.4076132572633482</v>
      </c>
      <c r="Q54" t="s">
        <v>6</v>
      </c>
      <c r="R54">
        <v>115073</v>
      </c>
      <c r="S54">
        <v>557419</v>
      </c>
      <c r="T54">
        <f t="shared" si="47"/>
        <v>0.20643896243220988</v>
      </c>
      <c r="Y54" t="s">
        <v>24</v>
      </c>
      <c r="Z54">
        <v>42420</v>
      </c>
      <c r="AA54">
        <v>190697</v>
      </c>
      <c r="AB54">
        <f t="shared" si="50"/>
        <v>0.22244712816667278</v>
      </c>
    </row>
    <row r="55" spans="1:30" x14ac:dyDescent="0.2">
      <c r="A55" t="s">
        <v>9</v>
      </c>
      <c r="B55">
        <v>7868</v>
      </c>
      <c r="C55">
        <v>82983</v>
      </c>
      <c r="D55">
        <f t="shared" si="43"/>
        <v>9.481460058084186E-2</v>
      </c>
      <c r="I55" t="s">
        <v>16</v>
      </c>
      <c r="J55">
        <v>374168</v>
      </c>
      <c r="K55">
        <v>263445</v>
      </c>
      <c r="L55">
        <f t="shared" si="46"/>
        <v>1.4202888648484504</v>
      </c>
      <c r="Q55" t="s">
        <v>21</v>
      </c>
      <c r="R55">
        <v>124121</v>
      </c>
      <c r="S55">
        <v>464556</v>
      </c>
      <c r="T55">
        <f t="shared" si="47"/>
        <v>0.26718199743410914</v>
      </c>
      <c r="Y55" t="s">
        <v>25</v>
      </c>
      <c r="Z55">
        <v>241737</v>
      </c>
      <c r="AA55">
        <v>244668</v>
      </c>
      <c r="AB55">
        <f t="shared" si="50"/>
        <v>0.98802050125067442</v>
      </c>
    </row>
    <row r="56" spans="1:30" x14ac:dyDescent="0.2">
      <c r="A56" t="s">
        <v>6</v>
      </c>
      <c r="B56">
        <v>98782</v>
      </c>
      <c r="C56">
        <v>128328</v>
      </c>
      <c r="D56">
        <f t="shared" si="43"/>
        <v>0.76976186023315252</v>
      </c>
      <c r="I56" t="s">
        <v>16</v>
      </c>
      <c r="J56">
        <v>356907</v>
      </c>
      <c r="K56">
        <v>243031</v>
      </c>
      <c r="L56">
        <f t="shared" si="46"/>
        <v>1.4685657385271838</v>
      </c>
      <c r="Q56" t="s">
        <v>22</v>
      </c>
      <c r="R56">
        <v>195574</v>
      </c>
      <c r="S56">
        <v>635687</v>
      </c>
      <c r="T56">
        <f t="shared" si="47"/>
        <v>0.30765769946530291</v>
      </c>
      <c r="Y56" t="s">
        <v>6</v>
      </c>
      <c r="Z56">
        <v>265539</v>
      </c>
      <c r="AA56">
        <v>267959</v>
      </c>
      <c r="AB56">
        <f t="shared" si="50"/>
        <v>0.99096876760997021</v>
      </c>
    </row>
    <row r="57" spans="1:30" x14ac:dyDescent="0.2">
      <c r="A57" t="s">
        <v>7</v>
      </c>
      <c r="B57">
        <v>147927</v>
      </c>
      <c r="C57">
        <v>129851</v>
      </c>
      <c r="D57">
        <f t="shared" si="43"/>
        <v>1.1392057050003466</v>
      </c>
      <c r="I57" t="s">
        <v>17</v>
      </c>
      <c r="J57">
        <v>265106</v>
      </c>
      <c r="K57">
        <v>276361</v>
      </c>
      <c r="L57">
        <f t="shared" si="46"/>
        <v>0.95927428255072167</v>
      </c>
      <c r="M57">
        <f t="shared" ref="M57" si="57">AVERAGE(L57:L59)</f>
        <v>0.96827807818099831</v>
      </c>
      <c r="N57">
        <f t="shared" ref="N57" si="58">M57/M$48</f>
        <v>0.94012306583388161</v>
      </c>
      <c r="Y57" t="s">
        <v>23</v>
      </c>
      <c r="Z57">
        <v>256034</v>
      </c>
      <c r="AA57">
        <v>250741</v>
      </c>
      <c r="AB57">
        <f t="shared" si="50"/>
        <v>1.0211094316446054</v>
      </c>
    </row>
    <row r="58" spans="1:30" x14ac:dyDescent="0.2">
      <c r="A58" t="s">
        <v>8</v>
      </c>
      <c r="B58">
        <v>190836</v>
      </c>
      <c r="C58">
        <v>141612</v>
      </c>
      <c r="D58">
        <f t="shared" si="43"/>
        <v>1.3475976612151512</v>
      </c>
      <c r="I58" t="s">
        <v>17</v>
      </c>
      <c r="J58">
        <v>262402</v>
      </c>
      <c r="K58">
        <v>264976</v>
      </c>
      <c r="L58">
        <f t="shared" si="46"/>
        <v>0.99028591268643196</v>
      </c>
      <c r="Y58" t="s">
        <v>24</v>
      </c>
      <c r="Z58">
        <v>35924</v>
      </c>
      <c r="AA58">
        <v>166413</v>
      </c>
      <c r="AB58">
        <f t="shared" si="50"/>
        <v>0.21587255803332672</v>
      </c>
    </row>
    <row r="59" spans="1:30" x14ac:dyDescent="0.2">
      <c r="A59" t="s">
        <v>9</v>
      </c>
      <c r="B59">
        <v>8623</v>
      </c>
      <c r="C59">
        <v>70337</v>
      </c>
      <c r="D59">
        <f t="shared" si="43"/>
        <v>0.12259550449976542</v>
      </c>
      <c r="I59" t="s">
        <v>17</v>
      </c>
      <c r="J59">
        <v>239342</v>
      </c>
      <c r="K59">
        <v>250548</v>
      </c>
      <c r="L59">
        <f t="shared" si="46"/>
        <v>0.95527403930584165</v>
      </c>
      <c r="Y59" t="s">
        <v>25</v>
      </c>
      <c r="Z59">
        <v>216206</v>
      </c>
      <c r="AA59">
        <v>227130</v>
      </c>
      <c r="AB59">
        <f t="shared" si="50"/>
        <v>0.95190419583498442</v>
      </c>
    </row>
    <row r="60" spans="1:30" x14ac:dyDescent="0.2">
      <c r="I60" t="s">
        <v>18</v>
      </c>
      <c r="J60">
        <v>13393</v>
      </c>
      <c r="K60">
        <v>267444</v>
      </c>
      <c r="L60">
        <f t="shared" si="46"/>
        <v>5.007777329085715E-2</v>
      </c>
      <c r="M60">
        <f t="shared" ref="M60" si="59">AVERAGE(L60:L62)</f>
        <v>5.7469830985120963E-2</v>
      </c>
      <c r="N60">
        <f t="shared" ref="N60" si="60">M60/M$48</f>
        <v>5.5798757522410251E-2</v>
      </c>
    </row>
    <row r="61" spans="1:30" x14ac:dyDescent="0.2">
      <c r="I61" t="s">
        <v>18</v>
      </c>
      <c r="J61">
        <v>16237</v>
      </c>
      <c r="K61">
        <v>235046</v>
      </c>
      <c r="L61">
        <f t="shared" si="46"/>
        <v>6.9080094960135466E-2</v>
      </c>
    </row>
    <row r="62" spans="1:30" x14ac:dyDescent="0.2">
      <c r="I62" t="s">
        <v>18</v>
      </c>
      <c r="J62">
        <v>13217</v>
      </c>
      <c r="K62">
        <v>248199</v>
      </c>
      <c r="L62">
        <f t="shared" si="46"/>
        <v>5.3251624704370282E-2</v>
      </c>
    </row>
    <row r="63" spans="1:30" x14ac:dyDescent="0.2">
      <c r="I63" t="s">
        <v>19</v>
      </c>
      <c r="J63">
        <v>26995</v>
      </c>
      <c r="K63">
        <v>279807</v>
      </c>
      <c r="L63">
        <f t="shared" si="46"/>
        <v>9.6477214651527657E-2</v>
      </c>
      <c r="M63">
        <f t="shared" ref="M63" si="61">AVERAGE(L63:L65)</f>
        <v>0.10096021927172193</v>
      </c>
      <c r="N63">
        <f t="shared" ref="N63" si="62">M63/M$48</f>
        <v>9.8024558241883358E-2</v>
      </c>
    </row>
    <row r="64" spans="1:30" x14ac:dyDescent="0.2">
      <c r="I64" t="s">
        <v>19</v>
      </c>
      <c r="J64">
        <v>24817</v>
      </c>
      <c r="K64">
        <v>265738</v>
      </c>
      <c r="L64">
        <f t="shared" si="46"/>
        <v>9.3388977112795313E-2</v>
      </c>
    </row>
    <row r="65" spans="9:14" x14ac:dyDescent="0.2">
      <c r="I65" t="s">
        <v>19</v>
      </c>
      <c r="J65">
        <v>31773</v>
      </c>
      <c r="K65">
        <v>281141</v>
      </c>
      <c r="L65">
        <f t="shared" si="46"/>
        <v>0.11301446605084281</v>
      </c>
    </row>
    <row r="66" spans="9:14" x14ac:dyDescent="0.2">
      <c r="I66" t="s">
        <v>20</v>
      </c>
      <c r="J66">
        <v>619628</v>
      </c>
      <c r="K66">
        <v>285039</v>
      </c>
      <c r="L66">
        <f t="shared" si="46"/>
        <v>2.1738358610576096</v>
      </c>
      <c r="M66">
        <f t="shared" ref="M66" si="63">AVERAGE(L66:L68)</f>
        <v>2.3338581744787055</v>
      </c>
      <c r="N66">
        <f t="shared" ref="N66" si="64">M66/M$48</f>
        <v>2.2659956387056046</v>
      </c>
    </row>
    <row r="67" spans="9:14" x14ac:dyDescent="0.2">
      <c r="I67" t="s">
        <v>20</v>
      </c>
      <c r="J67">
        <v>625404</v>
      </c>
      <c r="K67">
        <v>262518</v>
      </c>
      <c r="L67">
        <f t="shared" si="46"/>
        <v>2.382328068932416</v>
      </c>
    </row>
    <row r="68" spans="9:14" x14ac:dyDescent="0.2">
      <c r="I68" t="s">
        <v>20</v>
      </c>
      <c r="J68">
        <v>615055</v>
      </c>
      <c r="K68">
        <v>251514</v>
      </c>
      <c r="L68">
        <f t="shared" si="46"/>
        <v>2.4454105934460904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638AB17-9294-4F36-A0D0-B76F4C2DA4A4}">
  <dimension ref="A1:AD68"/>
  <sheetViews>
    <sheetView topLeftCell="A23" zoomScale="80" zoomScaleNormal="80" workbookViewId="0">
      <selection activeCell="Y47" sqref="Y47"/>
    </sheetView>
  </sheetViews>
  <sheetFormatPr baseColWidth="10" defaultColWidth="8.83203125" defaultRowHeight="15" x14ac:dyDescent="0.2"/>
  <sheetData>
    <row r="1" spans="1:30" x14ac:dyDescent="0.2">
      <c r="A1" s="8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I1" s="8" t="s">
        <v>0</v>
      </c>
      <c r="J1" t="s">
        <v>1</v>
      </c>
      <c r="K1" t="s">
        <v>2</v>
      </c>
      <c r="L1" t="s">
        <v>3</v>
      </c>
      <c r="M1" t="s">
        <v>4</v>
      </c>
      <c r="N1" t="s">
        <v>5</v>
      </c>
      <c r="Q1" s="8" t="s">
        <v>0</v>
      </c>
      <c r="R1" t="s">
        <v>1</v>
      </c>
      <c r="S1" t="s">
        <v>2</v>
      </c>
      <c r="T1" t="s">
        <v>3</v>
      </c>
      <c r="U1" t="s">
        <v>4</v>
      </c>
      <c r="V1" t="s">
        <v>5</v>
      </c>
      <c r="Y1" s="8" t="s">
        <v>0</v>
      </c>
      <c r="Z1" t="s">
        <v>1</v>
      </c>
      <c r="AA1" t="s">
        <v>2</v>
      </c>
      <c r="AB1" t="s">
        <v>3</v>
      </c>
      <c r="AC1" t="s">
        <v>4</v>
      </c>
      <c r="AD1" t="s">
        <v>5</v>
      </c>
    </row>
    <row r="2" spans="1:30" x14ac:dyDescent="0.2">
      <c r="A2" t="s">
        <v>6</v>
      </c>
      <c r="B2">
        <v>72881</v>
      </c>
      <c r="C2">
        <v>641451</v>
      </c>
      <c r="D2">
        <f>B2/C2</f>
        <v>0.11361896699825863</v>
      </c>
      <c r="E2">
        <f>AVERAGE(D2,D6,D10)</f>
        <v>0.12696699609612022</v>
      </c>
      <c r="F2">
        <f>E2/E$2</f>
        <v>1</v>
      </c>
      <c r="I2" t="s">
        <v>6</v>
      </c>
      <c r="J2">
        <v>1227126</v>
      </c>
      <c r="K2">
        <v>989805</v>
      </c>
      <c r="L2">
        <f>J2/K2</f>
        <v>1.2397654083380061</v>
      </c>
      <c r="M2">
        <f>AVERAGE(L2:L4)</f>
        <v>1.2329421751960463</v>
      </c>
      <c r="N2">
        <f>M2/M$2</f>
        <v>1</v>
      </c>
      <c r="Q2" t="s">
        <v>6</v>
      </c>
      <c r="R2">
        <v>612894</v>
      </c>
      <c r="S2">
        <v>1560953</v>
      </c>
      <c r="T2">
        <f>R2/S2</f>
        <v>0.39264090590812151</v>
      </c>
      <c r="U2">
        <f>AVERAGE(T2,T5,T8)</f>
        <v>0.39741939162475243</v>
      </c>
      <c r="V2">
        <f>U2/U$2</f>
        <v>1</v>
      </c>
      <c r="Y2" t="s">
        <v>6</v>
      </c>
      <c r="Z2">
        <v>291561</v>
      </c>
      <c r="AA2">
        <v>840962</v>
      </c>
      <c r="AB2">
        <f>Z2/AA2</f>
        <v>0.34669937523930927</v>
      </c>
      <c r="AC2">
        <f>AVERAGE(AB2,AB6,AB10)</f>
        <v>0.36278841936009648</v>
      </c>
      <c r="AD2">
        <f>AC2/AC$2</f>
        <v>1</v>
      </c>
    </row>
    <row r="3" spans="1:30" x14ac:dyDescent="0.2">
      <c r="A3" t="s">
        <v>7</v>
      </c>
      <c r="B3">
        <v>114641</v>
      </c>
      <c r="C3">
        <v>582147</v>
      </c>
      <c r="D3">
        <f t="shared" ref="D3:D13" si="0">B3/C3</f>
        <v>0.19692792370311965</v>
      </c>
      <c r="E3">
        <f t="shared" ref="E3:E5" si="1">AVERAGE(D3,D7,D11)</f>
        <v>0.16975179666281096</v>
      </c>
      <c r="F3">
        <f t="shared" ref="F3:F5" si="2">E3/E$2</f>
        <v>1.3369757644285807</v>
      </c>
      <c r="I3" t="s">
        <v>6</v>
      </c>
      <c r="J3">
        <v>1150287</v>
      </c>
      <c r="K3">
        <v>946185</v>
      </c>
      <c r="L3">
        <f t="shared" ref="L3:L22" si="3">J3/K3</f>
        <v>1.2157104583141776</v>
      </c>
      <c r="Q3" t="s">
        <v>21</v>
      </c>
      <c r="R3">
        <v>779152</v>
      </c>
      <c r="S3">
        <v>1523787</v>
      </c>
      <c r="T3">
        <f t="shared" ref="T3:T10" si="4">R3/S3</f>
        <v>0.51132605803829534</v>
      </c>
      <c r="U3">
        <f t="shared" ref="U3:U4" si="5">AVERAGE(T3,T6,T9)</f>
        <v>0.50045317326222827</v>
      </c>
      <c r="V3">
        <f>U3/U$2</f>
        <v>1.2592570564215484</v>
      </c>
      <c r="Y3" t="s">
        <v>23</v>
      </c>
      <c r="Z3">
        <v>314660</v>
      </c>
      <c r="AA3">
        <v>780329</v>
      </c>
      <c r="AB3">
        <f t="shared" ref="AB3:AB13" si="6">Z3/AA3</f>
        <v>0.40324017177370058</v>
      </c>
      <c r="AC3">
        <f t="shared" ref="AC3:AC5" si="7">AVERAGE(AB3,AB7,AB11)</f>
        <v>0.41107144247664157</v>
      </c>
      <c r="AD3">
        <f t="shared" ref="AD3:AD5" si="8">AC3/AC$2</f>
        <v>1.1330886559215672</v>
      </c>
    </row>
    <row r="4" spans="1:30" x14ac:dyDescent="0.2">
      <c r="A4" t="s">
        <v>8</v>
      </c>
      <c r="B4">
        <v>104954</v>
      </c>
      <c r="C4">
        <v>639054</v>
      </c>
      <c r="D4">
        <f t="shared" si="0"/>
        <v>0.1642333824684612</v>
      </c>
      <c r="E4">
        <f t="shared" si="1"/>
        <v>0.19635277619822777</v>
      </c>
      <c r="F4">
        <f t="shared" si="2"/>
        <v>1.5464867425041633</v>
      </c>
      <c r="I4" t="s">
        <v>6</v>
      </c>
      <c r="J4">
        <v>1155636</v>
      </c>
      <c r="K4">
        <v>929453</v>
      </c>
      <c r="L4">
        <f t="shared" si="3"/>
        <v>1.2433506589359549</v>
      </c>
      <c r="Q4" t="s">
        <v>22</v>
      </c>
      <c r="R4">
        <v>672233</v>
      </c>
      <c r="S4">
        <v>1487617</v>
      </c>
      <c r="T4">
        <f t="shared" si="4"/>
        <v>0.45188580125126293</v>
      </c>
      <c r="U4">
        <f t="shared" si="5"/>
        <v>0.47382881477921024</v>
      </c>
      <c r="V4">
        <f>U4/U$2</f>
        <v>1.1922639528033006</v>
      </c>
      <c r="Y4" t="s">
        <v>24</v>
      </c>
      <c r="Z4">
        <v>35230</v>
      </c>
      <c r="AA4">
        <v>834428</v>
      </c>
      <c r="AB4">
        <f t="shared" si="6"/>
        <v>4.2220539099838451E-2</v>
      </c>
      <c r="AC4">
        <f t="shared" si="7"/>
        <v>4.3506817957621936E-2</v>
      </c>
      <c r="AD4">
        <f t="shared" si="8"/>
        <v>0.11992339235734518</v>
      </c>
    </row>
    <row r="5" spans="1:30" x14ac:dyDescent="0.2">
      <c r="A5" t="s">
        <v>9</v>
      </c>
      <c r="B5">
        <v>9946</v>
      </c>
      <c r="C5">
        <v>619596</v>
      </c>
      <c r="D5">
        <f t="shared" si="0"/>
        <v>1.6052395431862054E-2</v>
      </c>
      <c r="E5">
        <f t="shared" si="1"/>
        <v>1.5593005162104328E-2</v>
      </c>
      <c r="F5">
        <f t="shared" si="2"/>
        <v>0.12281148362602563</v>
      </c>
      <c r="I5" t="s">
        <v>15</v>
      </c>
      <c r="J5">
        <v>958656</v>
      </c>
      <c r="K5">
        <v>1033967</v>
      </c>
      <c r="L5">
        <f t="shared" si="3"/>
        <v>0.92716305259258758</v>
      </c>
      <c r="M5">
        <f t="shared" ref="M5" si="9">AVERAGE(L5:L7)</f>
        <v>1.0029985951456701</v>
      </c>
      <c r="N5">
        <f t="shared" ref="N5" si="10">M5/M$2</f>
        <v>0.8135001100000383</v>
      </c>
      <c r="Q5" t="s">
        <v>6</v>
      </c>
      <c r="R5">
        <v>632476</v>
      </c>
      <c r="S5">
        <v>1527758</v>
      </c>
      <c r="T5">
        <f t="shared" si="4"/>
        <v>0.41398965019328976</v>
      </c>
      <c r="Y5" t="s">
        <v>25</v>
      </c>
      <c r="Z5">
        <v>240344</v>
      </c>
      <c r="AA5">
        <v>796248</v>
      </c>
      <c r="AB5">
        <f t="shared" si="6"/>
        <v>0.30184565612723674</v>
      </c>
      <c r="AC5">
        <f t="shared" si="7"/>
        <v>0.29865047862629451</v>
      </c>
      <c r="AD5">
        <f t="shared" si="8"/>
        <v>0.82320841209062978</v>
      </c>
    </row>
    <row r="6" spans="1:30" x14ac:dyDescent="0.2">
      <c r="A6" t="s">
        <v>6</v>
      </c>
      <c r="B6">
        <v>68266</v>
      </c>
      <c r="C6">
        <v>585889</v>
      </c>
      <c r="D6">
        <f t="shared" si="0"/>
        <v>0.11651695116310427</v>
      </c>
      <c r="I6" t="s">
        <v>15</v>
      </c>
      <c r="J6">
        <v>1041304</v>
      </c>
      <c r="K6">
        <v>987557</v>
      </c>
      <c r="L6">
        <f t="shared" si="3"/>
        <v>1.0544242003246396</v>
      </c>
      <c r="Q6" t="s">
        <v>21</v>
      </c>
      <c r="R6">
        <v>783730</v>
      </c>
      <c r="S6">
        <v>1518946</v>
      </c>
      <c r="T6">
        <f t="shared" si="4"/>
        <v>0.51596962630666265</v>
      </c>
      <c r="Y6" t="s">
        <v>6</v>
      </c>
      <c r="Z6">
        <v>310663</v>
      </c>
      <c r="AA6">
        <v>861719</v>
      </c>
      <c r="AB6">
        <f t="shared" si="6"/>
        <v>0.36051543484593007</v>
      </c>
    </row>
    <row r="7" spans="1:30" x14ac:dyDescent="0.2">
      <c r="A7" t="s">
        <v>7</v>
      </c>
      <c r="B7">
        <v>88606</v>
      </c>
      <c r="C7">
        <v>601547</v>
      </c>
      <c r="D7">
        <f t="shared" si="0"/>
        <v>0.14729688619509365</v>
      </c>
      <c r="I7" t="s">
        <v>15</v>
      </c>
      <c r="J7">
        <v>947658</v>
      </c>
      <c r="K7">
        <v>922377</v>
      </c>
      <c r="L7">
        <f t="shared" si="3"/>
        <v>1.027408532519783</v>
      </c>
      <c r="Q7" t="s">
        <v>22</v>
      </c>
      <c r="R7">
        <v>704557</v>
      </c>
      <c r="S7">
        <v>1487365</v>
      </c>
      <c r="T7">
        <f t="shared" si="4"/>
        <v>0.47369475549041423</v>
      </c>
      <c r="Y7" t="s">
        <v>23</v>
      </c>
      <c r="Z7">
        <v>309981</v>
      </c>
      <c r="AA7">
        <v>758530</v>
      </c>
      <c r="AB7">
        <f t="shared" si="6"/>
        <v>0.40866017164779245</v>
      </c>
    </row>
    <row r="8" spans="1:30" x14ac:dyDescent="0.2">
      <c r="A8" t="s">
        <v>8</v>
      </c>
      <c r="B8">
        <v>122305</v>
      </c>
      <c r="C8">
        <v>612047</v>
      </c>
      <c r="D8">
        <f t="shared" si="0"/>
        <v>0.19982942486443034</v>
      </c>
      <c r="I8" t="s">
        <v>16</v>
      </c>
      <c r="J8">
        <v>985433</v>
      </c>
      <c r="K8">
        <v>1038021</v>
      </c>
      <c r="L8">
        <f t="shared" si="3"/>
        <v>0.94933821184735179</v>
      </c>
      <c r="M8">
        <f t="shared" ref="M8" si="11">AVERAGE(L8:L10)</f>
        <v>0.91758300275756666</v>
      </c>
      <c r="N8">
        <f t="shared" ref="N8" si="12">M8/M$2</f>
        <v>0.74422225244396767</v>
      </c>
      <c r="Q8" t="s">
        <v>6</v>
      </c>
      <c r="R8">
        <v>582762</v>
      </c>
      <c r="S8">
        <v>1511204</v>
      </c>
      <c r="T8">
        <f t="shared" si="4"/>
        <v>0.38562761877284601</v>
      </c>
      <c r="Y8" t="s">
        <v>24</v>
      </c>
      <c r="Z8">
        <v>34992</v>
      </c>
      <c r="AA8">
        <v>802259</v>
      </c>
      <c r="AB8">
        <f t="shared" si="6"/>
        <v>4.361683695664368E-2</v>
      </c>
    </row>
    <row r="9" spans="1:30" x14ac:dyDescent="0.2">
      <c r="A9" t="s">
        <v>9</v>
      </c>
      <c r="B9">
        <v>9222</v>
      </c>
      <c r="C9">
        <v>552214</v>
      </c>
      <c r="D9">
        <f t="shared" si="0"/>
        <v>1.6700047445374438E-2</v>
      </c>
      <c r="I9" t="s">
        <v>16</v>
      </c>
      <c r="J9">
        <v>921878</v>
      </c>
      <c r="K9">
        <v>1015673</v>
      </c>
      <c r="L9">
        <f t="shared" si="3"/>
        <v>0.90765236449132747</v>
      </c>
      <c r="Q9" t="s">
        <v>21</v>
      </c>
      <c r="R9">
        <v>736708</v>
      </c>
      <c r="S9">
        <v>1554027</v>
      </c>
      <c r="T9">
        <f t="shared" si="4"/>
        <v>0.47406383544172653</v>
      </c>
      <c r="Y9" t="s">
        <v>25</v>
      </c>
      <c r="Z9">
        <v>236632</v>
      </c>
      <c r="AA9">
        <v>783880</v>
      </c>
      <c r="AB9">
        <f t="shared" si="6"/>
        <v>0.30187273562279943</v>
      </c>
    </row>
    <row r="10" spans="1:30" x14ac:dyDescent="0.2">
      <c r="A10" t="s">
        <v>6</v>
      </c>
      <c r="B10">
        <v>85071</v>
      </c>
      <c r="C10">
        <v>564262</v>
      </c>
      <c r="D10">
        <f t="shared" si="0"/>
        <v>0.15076507012699775</v>
      </c>
      <c r="I10" t="s">
        <v>16</v>
      </c>
      <c r="J10">
        <v>845862</v>
      </c>
      <c r="K10">
        <v>944297</v>
      </c>
      <c r="L10">
        <f t="shared" si="3"/>
        <v>0.89575843193402072</v>
      </c>
      <c r="Q10" t="s">
        <v>22</v>
      </c>
      <c r="R10">
        <v>703261</v>
      </c>
      <c r="S10">
        <v>1418134</v>
      </c>
      <c r="T10">
        <f t="shared" si="4"/>
        <v>0.49590588759595355</v>
      </c>
      <c r="Y10" t="s">
        <v>6</v>
      </c>
      <c r="Z10">
        <v>324024</v>
      </c>
      <c r="AA10">
        <v>850121</v>
      </c>
      <c r="AB10">
        <f t="shared" si="6"/>
        <v>0.3811504479950501</v>
      </c>
    </row>
    <row r="11" spans="1:30" x14ac:dyDescent="0.2">
      <c r="A11" t="s">
        <v>7</v>
      </c>
      <c r="B11">
        <v>103643</v>
      </c>
      <c r="C11">
        <v>628023</v>
      </c>
      <c r="D11">
        <f t="shared" si="0"/>
        <v>0.16503058009021962</v>
      </c>
      <c r="I11" t="s">
        <v>17</v>
      </c>
      <c r="J11">
        <v>1170606</v>
      </c>
      <c r="K11">
        <v>920834</v>
      </c>
      <c r="L11">
        <f t="shared" si="3"/>
        <v>1.2712454144829579</v>
      </c>
      <c r="M11">
        <f t="shared" ref="M11" si="13">AVERAGE(L11:L13)</f>
        <v>1.176019586534929</v>
      </c>
      <c r="N11">
        <f t="shared" ref="N11" si="14">M11/M$2</f>
        <v>0.95383190728140499</v>
      </c>
      <c r="Y11" t="s">
        <v>23</v>
      </c>
      <c r="Z11">
        <v>332592</v>
      </c>
      <c r="AA11">
        <v>789416</v>
      </c>
      <c r="AB11">
        <f t="shared" si="6"/>
        <v>0.42131398400843156</v>
      </c>
    </row>
    <row r="12" spans="1:30" x14ac:dyDescent="0.2">
      <c r="A12" t="s">
        <v>8</v>
      </c>
      <c r="B12">
        <v>124335</v>
      </c>
      <c r="C12">
        <v>552611</v>
      </c>
      <c r="D12">
        <f t="shared" si="0"/>
        <v>0.22499552126179176</v>
      </c>
      <c r="I12" t="s">
        <v>17</v>
      </c>
      <c r="J12">
        <v>1063584</v>
      </c>
      <c r="K12">
        <v>906767</v>
      </c>
      <c r="L12">
        <f t="shared" si="3"/>
        <v>1.172940788537739</v>
      </c>
      <c r="Y12" t="s">
        <v>24</v>
      </c>
      <c r="Z12">
        <v>38169</v>
      </c>
      <c r="AA12">
        <v>854216</v>
      </c>
      <c r="AB12">
        <f t="shared" si="6"/>
        <v>4.4683077816383678E-2</v>
      </c>
    </row>
    <row r="13" spans="1:30" x14ac:dyDescent="0.2">
      <c r="A13" t="s">
        <v>9</v>
      </c>
      <c r="B13">
        <v>8375</v>
      </c>
      <c r="C13">
        <v>597081</v>
      </c>
      <c r="D13">
        <f t="shared" si="0"/>
        <v>1.402657260907649E-2</v>
      </c>
      <c r="I13" t="s">
        <v>17</v>
      </c>
      <c r="J13">
        <v>1025467</v>
      </c>
      <c r="K13">
        <v>946114</v>
      </c>
      <c r="L13">
        <f t="shared" si="3"/>
        <v>1.0838725565840903</v>
      </c>
      <c r="Y13" t="s">
        <v>25</v>
      </c>
      <c r="Z13">
        <v>239044</v>
      </c>
      <c r="AA13">
        <v>817991</v>
      </c>
      <c r="AB13">
        <f t="shared" si="6"/>
        <v>0.29223304412884737</v>
      </c>
    </row>
    <row r="14" spans="1:30" x14ac:dyDescent="0.2">
      <c r="I14" t="s">
        <v>18</v>
      </c>
      <c r="J14">
        <v>47214</v>
      </c>
      <c r="K14">
        <v>949438</v>
      </c>
      <c r="L14">
        <f t="shared" si="3"/>
        <v>4.9728365622610425E-2</v>
      </c>
      <c r="M14">
        <f t="shared" ref="M14" si="15">AVERAGE(L14:L16)</f>
        <v>4.97112508423272E-2</v>
      </c>
      <c r="N14">
        <f t="shared" ref="N14" si="16">M14/M$2</f>
        <v>4.0319207049935468E-2</v>
      </c>
    </row>
    <row r="15" spans="1:30" x14ac:dyDescent="0.2">
      <c r="I15" t="s">
        <v>18</v>
      </c>
      <c r="J15">
        <v>44675</v>
      </c>
      <c r="K15">
        <v>903252</v>
      </c>
      <c r="L15">
        <f t="shared" si="3"/>
        <v>4.9460172797846008E-2</v>
      </c>
    </row>
    <row r="16" spans="1:30" x14ac:dyDescent="0.2">
      <c r="I16" t="s">
        <v>18</v>
      </c>
      <c r="J16">
        <v>42984</v>
      </c>
      <c r="K16">
        <v>860623</v>
      </c>
      <c r="L16">
        <f t="shared" si="3"/>
        <v>4.9945214106525158E-2</v>
      </c>
    </row>
    <row r="17" spans="1:30" x14ac:dyDescent="0.2">
      <c r="I17" t="s">
        <v>19</v>
      </c>
      <c r="J17">
        <v>56899</v>
      </c>
      <c r="K17">
        <v>981720</v>
      </c>
      <c r="L17">
        <f t="shared" si="3"/>
        <v>5.7958481033288517E-2</v>
      </c>
      <c r="M17">
        <f t="shared" ref="M17" si="17">AVERAGE(L17:L19)</f>
        <v>5.5617763801257776E-2</v>
      </c>
      <c r="N17">
        <f t="shared" ref="N17" si="18">M17/M$2</f>
        <v>4.5109790970054346E-2</v>
      </c>
    </row>
    <row r="18" spans="1:30" x14ac:dyDescent="0.2">
      <c r="I18" t="s">
        <v>19</v>
      </c>
      <c r="J18">
        <v>50981</v>
      </c>
      <c r="K18">
        <v>876920</v>
      </c>
      <c r="L18">
        <f t="shared" si="3"/>
        <v>5.813643205765634E-2</v>
      </c>
    </row>
    <row r="19" spans="1:30" x14ac:dyDescent="0.2">
      <c r="I19" t="s">
        <v>19</v>
      </c>
      <c r="J19">
        <v>44368</v>
      </c>
      <c r="K19">
        <v>874102</v>
      </c>
      <c r="L19">
        <f t="shared" si="3"/>
        <v>5.0758378312828478E-2</v>
      </c>
    </row>
    <row r="20" spans="1:30" x14ac:dyDescent="0.2">
      <c r="I20" t="s">
        <v>20</v>
      </c>
      <c r="J20">
        <v>1715474</v>
      </c>
      <c r="K20">
        <v>966168</v>
      </c>
      <c r="L20">
        <f t="shared" si="3"/>
        <v>1.7755442117726938</v>
      </c>
      <c r="M20">
        <f t="shared" ref="M20" si="19">AVERAGE(L20:L22)</f>
        <v>1.9527171332878046</v>
      </c>
      <c r="N20">
        <f t="shared" ref="N20" si="20">M20/M$2</f>
        <v>1.5837864683129272</v>
      </c>
    </row>
    <row r="21" spans="1:30" x14ac:dyDescent="0.2">
      <c r="I21" t="s">
        <v>20</v>
      </c>
      <c r="J21">
        <v>1678243</v>
      </c>
      <c r="K21">
        <v>894652</v>
      </c>
      <c r="L21">
        <f t="shared" si="3"/>
        <v>1.8758612287235708</v>
      </c>
    </row>
    <row r="22" spans="1:30" x14ac:dyDescent="0.2">
      <c r="I22" t="s">
        <v>20</v>
      </c>
      <c r="J22">
        <v>1500243</v>
      </c>
      <c r="K22">
        <v>679844</v>
      </c>
      <c r="L22">
        <f t="shared" si="3"/>
        <v>2.206745959367149</v>
      </c>
    </row>
    <row r="24" spans="1:30" x14ac:dyDescent="0.2">
      <c r="A24" s="8" t="s">
        <v>10</v>
      </c>
      <c r="B24" t="s">
        <v>1</v>
      </c>
      <c r="C24" t="s">
        <v>2</v>
      </c>
      <c r="D24" t="s">
        <v>3</v>
      </c>
      <c r="E24" t="s">
        <v>4</v>
      </c>
      <c r="F24" t="s">
        <v>5</v>
      </c>
      <c r="I24" s="8" t="s">
        <v>10</v>
      </c>
      <c r="J24" t="s">
        <v>1</v>
      </c>
      <c r="K24" t="s">
        <v>2</v>
      </c>
      <c r="L24" t="s">
        <v>3</v>
      </c>
      <c r="M24" t="s">
        <v>4</v>
      </c>
      <c r="N24" t="s">
        <v>5</v>
      </c>
      <c r="Q24" s="8" t="s">
        <v>10</v>
      </c>
      <c r="R24" t="s">
        <v>1</v>
      </c>
      <c r="S24" t="s">
        <v>2</v>
      </c>
      <c r="T24" t="s">
        <v>3</v>
      </c>
      <c r="U24" t="s">
        <v>4</v>
      </c>
      <c r="V24" t="s">
        <v>5</v>
      </c>
      <c r="Y24" s="8" t="s">
        <v>10</v>
      </c>
      <c r="Z24" t="s">
        <v>1</v>
      </c>
      <c r="AA24" t="s">
        <v>2</v>
      </c>
      <c r="AB24" t="s">
        <v>3</v>
      </c>
      <c r="AC24" t="s">
        <v>4</v>
      </c>
      <c r="AD24" t="s">
        <v>5</v>
      </c>
    </row>
    <row r="25" spans="1:30" x14ac:dyDescent="0.2">
      <c r="A25" t="s">
        <v>6</v>
      </c>
      <c r="B25">
        <v>288556</v>
      </c>
      <c r="C25">
        <v>876544</v>
      </c>
      <c r="D25">
        <f>B25/C25</f>
        <v>0.32919739339953269</v>
      </c>
      <c r="E25">
        <f>AVERAGE(D25,D29,D33)</f>
        <v>0.34473352017135372</v>
      </c>
      <c r="F25">
        <f>E25/E$25</f>
        <v>1</v>
      </c>
      <c r="I25" t="s">
        <v>6</v>
      </c>
      <c r="J25">
        <v>56255</v>
      </c>
      <c r="K25">
        <v>83806</v>
      </c>
      <c r="L25">
        <f>J25/K25</f>
        <v>0.6712526549411737</v>
      </c>
      <c r="M25">
        <f>AVERAGE(L25:L27)</f>
        <v>0.78513594940588194</v>
      </c>
      <c r="N25">
        <f>M25/M$25</f>
        <v>1</v>
      </c>
      <c r="Q25" t="s">
        <v>6</v>
      </c>
      <c r="R25">
        <v>581717</v>
      </c>
      <c r="S25">
        <v>2125705</v>
      </c>
      <c r="T25">
        <f>R25/S25</f>
        <v>0.27365838627655298</v>
      </c>
      <c r="U25">
        <f>AVERAGE(T25,T28,T31)</f>
        <v>0.28009716512885385</v>
      </c>
      <c r="V25">
        <f>U25/U$25</f>
        <v>1</v>
      </c>
      <c r="Y25" t="s">
        <v>6</v>
      </c>
      <c r="Z25">
        <v>318574</v>
      </c>
      <c r="AA25">
        <v>1007225</v>
      </c>
      <c r="AB25">
        <f>Z25/AA25</f>
        <v>0.31628881332373598</v>
      </c>
      <c r="AC25">
        <f>AVERAGE(AB25,AB29,AB33)</f>
        <v>0.32799298506781271</v>
      </c>
      <c r="AD25">
        <f>AC25/AC$25</f>
        <v>1</v>
      </c>
    </row>
    <row r="26" spans="1:30" x14ac:dyDescent="0.2">
      <c r="A26" t="s">
        <v>7</v>
      </c>
      <c r="B26">
        <v>457212</v>
      </c>
      <c r="C26">
        <v>856077</v>
      </c>
      <c r="D26">
        <f t="shared" ref="D26:D36" si="21">B26/C26</f>
        <v>0.53407812614986738</v>
      </c>
      <c r="E26">
        <f t="shared" ref="E26:E28" si="22">AVERAGE(D26,D30,D34)</f>
        <v>0.50639211511169469</v>
      </c>
      <c r="F26">
        <f t="shared" ref="F26:F28" si="23">E26/E$25</f>
        <v>1.4689378475872805</v>
      </c>
      <c r="I26" t="s">
        <v>6</v>
      </c>
      <c r="J26">
        <v>75516</v>
      </c>
      <c r="K26">
        <v>68803</v>
      </c>
      <c r="L26">
        <f t="shared" ref="L26:L45" si="24">J26/K26</f>
        <v>1.0975684199816869</v>
      </c>
      <c r="Q26" t="s">
        <v>21</v>
      </c>
      <c r="R26">
        <v>689383</v>
      </c>
      <c r="S26">
        <v>2030432</v>
      </c>
      <c r="T26">
        <f t="shared" ref="T26:T33" si="25">R26/S26</f>
        <v>0.33952528328946746</v>
      </c>
      <c r="U26">
        <f t="shared" ref="U26:U27" si="26">AVERAGE(T26,T29,T32)</f>
        <v>0.34209178417211589</v>
      </c>
      <c r="V26">
        <f t="shared" ref="V26:V27" si="27">U26/U$25</f>
        <v>1.221332547277808</v>
      </c>
      <c r="Y26" t="s">
        <v>7</v>
      </c>
      <c r="Z26">
        <v>354563</v>
      </c>
      <c r="AA26">
        <v>1015757</v>
      </c>
      <c r="AB26">
        <f t="shared" ref="AB26:AB36" si="28">Z26/AA26</f>
        <v>0.34906281718954435</v>
      </c>
      <c r="AC26">
        <f t="shared" ref="AC26:AC28" si="29">AVERAGE(AB26,AB30,AB34)</f>
        <v>0.37572228120693829</v>
      </c>
      <c r="AD26">
        <f t="shared" ref="AD26:AD28" si="30">AC26/AC$25</f>
        <v>1.145519258984327</v>
      </c>
    </row>
    <row r="27" spans="1:30" x14ac:dyDescent="0.2">
      <c r="A27" t="s">
        <v>8</v>
      </c>
      <c r="B27">
        <v>560624</v>
      </c>
      <c r="C27">
        <v>840471</v>
      </c>
      <c r="D27">
        <f t="shared" si="21"/>
        <v>0.66703550747140594</v>
      </c>
      <c r="E27">
        <f t="shared" si="22"/>
        <v>0.74705833022695634</v>
      </c>
      <c r="F27">
        <f t="shared" si="23"/>
        <v>2.1670603132982906</v>
      </c>
      <c r="I27" t="s">
        <v>6</v>
      </c>
      <c r="J27">
        <v>50318</v>
      </c>
      <c r="K27">
        <v>85781</v>
      </c>
      <c r="L27">
        <f t="shared" si="24"/>
        <v>0.58658677329478559</v>
      </c>
      <c r="Q27" t="s">
        <v>22</v>
      </c>
      <c r="R27">
        <v>618734</v>
      </c>
      <c r="S27">
        <v>2037778</v>
      </c>
      <c r="T27">
        <f t="shared" si="25"/>
        <v>0.30363170080352225</v>
      </c>
      <c r="U27">
        <f t="shared" si="26"/>
        <v>0.29943453030149808</v>
      </c>
      <c r="V27">
        <f t="shared" si="27"/>
        <v>1.0690380610019683</v>
      </c>
      <c r="Y27" t="s">
        <v>8</v>
      </c>
      <c r="Z27">
        <v>45789</v>
      </c>
      <c r="AA27">
        <v>974056</v>
      </c>
      <c r="AB27">
        <f t="shared" si="28"/>
        <v>4.7008590881838418E-2</v>
      </c>
      <c r="AC27">
        <f t="shared" si="29"/>
        <v>4.6349317343852815E-2</v>
      </c>
      <c r="AD27">
        <f t="shared" si="30"/>
        <v>0.14131191657733189</v>
      </c>
    </row>
    <row r="28" spans="1:30" x14ac:dyDescent="0.2">
      <c r="A28" t="s">
        <v>9</v>
      </c>
      <c r="B28">
        <v>43939</v>
      </c>
      <c r="C28">
        <v>843068</v>
      </c>
      <c r="D28">
        <f t="shared" si="21"/>
        <v>5.2117978620941606E-2</v>
      </c>
      <c r="E28">
        <f t="shared" si="22"/>
        <v>5.3143441872057474E-2</v>
      </c>
      <c r="F28">
        <f t="shared" si="23"/>
        <v>0.15415803443089005</v>
      </c>
      <c r="I28" t="s">
        <v>15</v>
      </c>
      <c r="J28">
        <v>59372</v>
      </c>
      <c r="K28">
        <v>78951</v>
      </c>
      <c r="L28">
        <f t="shared" si="24"/>
        <v>0.75201074083925468</v>
      </c>
      <c r="M28">
        <f t="shared" ref="M28" si="31">AVERAGE(L28:L30)</f>
        <v>0.94065575401188539</v>
      </c>
      <c r="N28">
        <f t="shared" ref="N28" si="32">M28/M$25</f>
        <v>1.1980800964771596</v>
      </c>
      <c r="Q28" t="s">
        <v>6</v>
      </c>
      <c r="R28">
        <v>583636</v>
      </c>
      <c r="S28">
        <v>2041721</v>
      </c>
      <c r="T28">
        <f t="shared" si="25"/>
        <v>0.28585492337101887</v>
      </c>
      <c r="Y28" t="s">
        <v>9</v>
      </c>
      <c r="Z28">
        <v>255686</v>
      </c>
      <c r="AA28">
        <v>907498</v>
      </c>
      <c r="AB28">
        <f t="shared" si="28"/>
        <v>0.28174827933505087</v>
      </c>
      <c r="AC28">
        <f t="shared" si="29"/>
        <v>0.29480206330559539</v>
      </c>
      <c r="AD28">
        <f t="shared" si="30"/>
        <v>0.89880600112421583</v>
      </c>
    </row>
    <row r="29" spans="1:30" x14ac:dyDescent="0.2">
      <c r="A29" t="s">
        <v>6</v>
      </c>
      <c r="B29">
        <v>286638</v>
      </c>
      <c r="C29">
        <v>815972</v>
      </c>
      <c r="D29">
        <f t="shared" si="21"/>
        <v>0.35128411269014131</v>
      </c>
      <c r="I29" t="s">
        <v>15</v>
      </c>
      <c r="J29">
        <v>72700</v>
      </c>
      <c r="K29">
        <v>73544</v>
      </c>
      <c r="L29">
        <f t="shared" si="24"/>
        <v>0.98852387686283039</v>
      </c>
      <c r="Q29" t="s">
        <v>21</v>
      </c>
      <c r="R29">
        <v>720706</v>
      </c>
      <c r="S29">
        <v>1912360</v>
      </c>
      <c r="T29">
        <f t="shared" si="25"/>
        <v>0.37686732623564601</v>
      </c>
      <c r="Y29" t="s">
        <v>6</v>
      </c>
      <c r="Z29">
        <v>319820</v>
      </c>
      <c r="AA29">
        <v>944057</v>
      </c>
      <c r="AB29">
        <f t="shared" si="28"/>
        <v>0.33877191737363316</v>
      </c>
    </row>
    <row r="30" spans="1:30" x14ac:dyDescent="0.2">
      <c r="A30" t="s">
        <v>7</v>
      </c>
      <c r="B30">
        <v>436390</v>
      </c>
      <c r="C30">
        <v>863813</v>
      </c>
      <c r="D30">
        <f t="shared" si="21"/>
        <v>0.505190359487528</v>
      </c>
      <c r="I30" t="s">
        <v>15</v>
      </c>
      <c r="J30">
        <v>84966</v>
      </c>
      <c r="K30">
        <v>78568</v>
      </c>
      <c r="L30">
        <f t="shared" si="24"/>
        <v>1.0814326443335709</v>
      </c>
      <c r="Q30" t="s">
        <v>22</v>
      </c>
      <c r="R30">
        <v>638004</v>
      </c>
      <c r="S30">
        <v>2061068</v>
      </c>
      <c r="T30">
        <f t="shared" si="25"/>
        <v>0.30955019436525144</v>
      </c>
      <c r="Y30" t="s">
        <v>7</v>
      </c>
      <c r="Z30">
        <v>377589</v>
      </c>
      <c r="AA30">
        <v>960076</v>
      </c>
      <c r="AB30">
        <f t="shared" si="28"/>
        <v>0.39329073948312426</v>
      </c>
    </row>
    <row r="31" spans="1:30" x14ac:dyDescent="0.2">
      <c r="A31" t="s">
        <v>8</v>
      </c>
      <c r="B31">
        <v>604691</v>
      </c>
      <c r="C31">
        <v>819243</v>
      </c>
      <c r="D31">
        <f t="shared" si="21"/>
        <v>0.73810944982135951</v>
      </c>
      <c r="I31" t="s">
        <v>16</v>
      </c>
      <c r="J31">
        <v>81064</v>
      </c>
      <c r="K31">
        <v>71433</v>
      </c>
      <c r="L31">
        <f t="shared" si="24"/>
        <v>1.1348256408102697</v>
      </c>
      <c r="M31">
        <f t="shared" ref="M31" si="33">AVERAGE(L31:L33)</f>
        <v>1.0698203913630506</v>
      </c>
      <c r="N31">
        <f t="shared" ref="N31" si="34">M31/M$25</f>
        <v>1.3625925448612963</v>
      </c>
      <c r="Q31" t="s">
        <v>6</v>
      </c>
      <c r="R31">
        <v>571857</v>
      </c>
      <c r="S31">
        <v>2036686</v>
      </c>
      <c r="T31">
        <f t="shared" si="25"/>
        <v>0.28077818573898972</v>
      </c>
      <c r="Y31" t="s">
        <v>8</v>
      </c>
      <c r="Z31">
        <v>41897</v>
      </c>
      <c r="AA31">
        <v>981775</v>
      </c>
      <c r="AB31">
        <f t="shared" si="28"/>
        <v>4.267474726897711E-2</v>
      </c>
    </row>
    <row r="32" spans="1:30" x14ac:dyDescent="0.2">
      <c r="A32" t="s">
        <v>9</v>
      </c>
      <c r="B32">
        <v>50306</v>
      </c>
      <c r="C32">
        <v>875124</v>
      </c>
      <c r="D32">
        <f t="shared" si="21"/>
        <v>5.7484425064333738E-2</v>
      </c>
      <c r="I32" t="s">
        <v>16</v>
      </c>
      <c r="J32">
        <v>79211</v>
      </c>
      <c r="K32">
        <v>76753</v>
      </c>
      <c r="L32">
        <f t="shared" si="24"/>
        <v>1.0320248068479407</v>
      </c>
      <c r="Q32" t="s">
        <v>21</v>
      </c>
      <c r="R32">
        <v>636510</v>
      </c>
      <c r="S32">
        <v>2054035</v>
      </c>
      <c r="T32">
        <f t="shared" si="25"/>
        <v>0.30988274299123431</v>
      </c>
      <c r="Y32" t="s">
        <v>9</v>
      </c>
      <c r="Z32">
        <v>260665</v>
      </c>
      <c r="AA32">
        <v>880321</v>
      </c>
      <c r="AB32">
        <f t="shared" si="28"/>
        <v>0.29610221725938607</v>
      </c>
    </row>
    <row r="33" spans="1:30" x14ac:dyDescent="0.2">
      <c r="A33" t="s">
        <v>6</v>
      </c>
      <c r="B33">
        <v>291317</v>
      </c>
      <c r="C33">
        <v>823583</v>
      </c>
      <c r="D33">
        <f t="shared" si="21"/>
        <v>0.35371905442438711</v>
      </c>
      <c r="I33" t="s">
        <v>16</v>
      </c>
      <c r="J33">
        <v>76341</v>
      </c>
      <c r="K33">
        <v>73221</v>
      </c>
      <c r="L33">
        <f t="shared" si="24"/>
        <v>1.0426107264309419</v>
      </c>
      <c r="Q33" t="s">
        <v>22</v>
      </c>
      <c r="R33">
        <v>600194</v>
      </c>
      <c r="S33">
        <v>2105045</v>
      </c>
      <c r="T33">
        <f t="shared" si="25"/>
        <v>0.2851216957357206</v>
      </c>
      <c r="Y33" t="s">
        <v>6</v>
      </c>
      <c r="Z33">
        <v>334125</v>
      </c>
      <c r="AA33">
        <v>1015830</v>
      </c>
      <c r="AB33">
        <f t="shared" si="28"/>
        <v>0.32891822450606895</v>
      </c>
    </row>
    <row r="34" spans="1:30" x14ac:dyDescent="0.2">
      <c r="A34" t="s">
        <v>7</v>
      </c>
      <c r="B34">
        <v>428551</v>
      </c>
      <c r="C34">
        <v>892986</v>
      </c>
      <c r="D34">
        <f t="shared" si="21"/>
        <v>0.47990785969768845</v>
      </c>
      <c r="I34" t="s">
        <v>17</v>
      </c>
      <c r="J34">
        <v>47698</v>
      </c>
      <c r="K34">
        <v>74139</v>
      </c>
      <c r="L34">
        <f t="shared" si="24"/>
        <v>0.64335909575257288</v>
      </c>
      <c r="M34">
        <f t="shared" ref="M34" si="35">AVERAGE(L34:L36)</f>
        <v>0.64337759221785928</v>
      </c>
      <c r="N34">
        <f t="shared" ref="N34" si="36">M34/M$25</f>
        <v>0.81944737431104486</v>
      </c>
      <c r="Y34" t="s">
        <v>7</v>
      </c>
      <c r="Z34">
        <v>364362</v>
      </c>
      <c r="AA34">
        <v>946854</v>
      </c>
      <c r="AB34">
        <f t="shared" si="28"/>
        <v>0.38481328694814615</v>
      </c>
    </row>
    <row r="35" spans="1:30" x14ac:dyDescent="0.2">
      <c r="A35" t="s">
        <v>8</v>
      </c>
      <c r="B35">
        <v>683335</v>
      </c>
      <c r="C35">
        <v>817357</v>
      </c>
      <c r="D35">
        <f t="shared" si="21"/>
        <v>0.83603003338810333</v>
      </c>
      <c r="I35" t="s">
        <v>17</v>
      </c>
      <c r="J35">
        <v>43439</v>
      </c>
      <c r="K35">
        <v>65599</v>
      </c>
      <c r="L35">
        <f t="shared" si="24"/>
        <v>0.66218997240811595</v>
      </c>
      <c r="Y35" t="s">
        <v>8</v>
      </c>
      <c r="Z35">
        <v>48884</v>
      </c>
      <c r="AA35">
        <v>990264</v>
      </c>
      <c r="AB35">
        <f t="shared" si="28"/>
        <v>4.9364613880742911E-2</v>
      </c>
    </row>
    <row r="36" spans="1:30" x14ac:dyDescent="0.2">
      <c r="A36" t="s">
        <v>9</v>
      </c>
      <c r="B36">
        <v>44014</v>
      </c>
      <c r="C36">
        <v>883320</v>
      </c>
      <c r="D36">
        <f t="shared" si="21"/>
        <v>4.9827921930897072E-2</v>
      </c>
      <c r="I36" t="s">
        <v>17</v>
      </c>
      <c r="J36">
        <v>57576</v>
      </c>
      <c r="K36">
        <v>92183</v>
      </c>
      <c r="L36">
        <f t="shared" si="24"/>
        <v>0.62458370849288913</v>
      </c>
      <c r="Y36" t="s">
        <v>9</v>
      </c>
      <c r="Z36">
        <v>256390</v>
      </c>
      <c r="AA36">
        <v>836357</v>
      </c>
      <c r="AB36">
        <f t="shared" si="28"/>
        <v>0.30655569332234917</v>
      </c>
    </row>
    <row r="37" spans="1:30" x14ac:dyDescent="0.2">
      <c r="I37" t="s">
        <v>18</v>
      </c>
      <c r="J37">
        <v>5679</v>
      </c>
      <c r="K37">
        <v>83083</v>
      </c>
      <c r="L37">
        <f t="shared" si="24"/>
        <v>6.8353333413574371E-2</v>
      </c>
      <c r="M37">
        <f t="shared" ref="M37" si="37">AVERAGE(L37:L39)</f>
        <v>6.7627235555396292E-2</v>
      </c>
      <c r="N37">
        <f t="shared" ref="N37" si="38">M37/M$25</f>
        <v>8.6134427555597609E-2</v>
      </c>
    </row>
    <row r="38" spans="1:30" x14ac:dyDescent="0.2">
      <c r="I38" t="s">
        <v>18</v>
      </c>
      <c r="J38">
        <v>5527</v>
      </c>
      <c r="K38">
        <v>77532</v>
      </c>
      <c r="L38">
        <f t="shared" si="24"/>
        <v>7.128669452613115E-2</v>
      </c>
    </row>
    <row r="39" spans="1:30" x14ac:dyDescent="0.2">
      <c r="I39" t="s">
        <v>18</v>
      </c>
      <c r="J39">
        <v>5681</v>
      </c>
      <c r="K39">
        <v>89830</v>
      </c>
      <c r="L39">
        <f t="shared" si="24"/>
        <v>6.3241678726483355E-2</v>
      </c>
    </row>
    <row r="40" spans="1:30" x14ac:dyDescent="0.2">
      <c r="I40" t="s">
        <v>19</v>
      </c>
      <c r="J40">
        <v>22911</v>
      </c>
      <c r="K40">
        <v>72218</v>
      </c>
      <c r="L40">
        <f t="shared" si="24"/>
        <v>0.3172477775623806</v>
      </c>
      <c r="M40">
        <f t="shared" ref="M40" si="39">AVERAGE(L40:L42)</f>
        <v>0.28338302691173484</v>
      </c>
      <c r="N40">
        <f t="shared" ref="N40" si="40">M40/M$25</f>
        <v>0.36093497836415822</v>
      </c>
    </row>
    <row r="41" spans="1:30" x14ac:dyDescent="0.2">
      <c r="I41" t="s">
        <v>19</v>
      </c>
      <c r="J41">
        <v>10042</v>
      </c>
      <c r="K41">
        <v>60619</v>
      </c>
      <c r="L41">
        <f t="shared" si="24"/>
        <v>0.1656576320955476</v>
      </c>
    </row>
    <row r="42" spans="1:30" x14ac:dyDescent="0.2">
      <c r="I42" t="s">
        <v>19</v>
      </c>
      <c r="J42">
        <v>24313</v>
      </c>
      <c r="K42">
        <v>66204</v>
      </c>
      <c r="L42">
        <f t="shared" si="24"/>
        <v>0.36724367107727629</v>
      </c>
    </row>
    <row r="43" spans="1:30" x14ac:dyDescent="0.2">
      <c r="I43" t="s">
        <v>20</v>
      </c>
      <c r="J43">
        <v>292002</v>
      </c>
      <c r="K43">
        <v>78390</v>
      </c>
      <c r="L43">
        <f t="shared" si="24"/>
        <v>3.7249904324531191</v>
      </c>
      <c r="M43">
        <f t="shared" ref="M43" si="41">AVERAGE(L43:L45)</f>
        <v>3.4358293732700069</v>
      </c>
      <c r="N43">
        <f t="shared" ref="N43" si="42">M43/M$25</f>
        <v>4.3760948353847811</v>
      </c>
    </row>
    <row r="44" spans="1:30" x14ac:dyDescent="0.2">
      <c r="I44" t="s">
        <v>20</v>
      </c>
      <c r="J44">
        <v>238048</v>
      </c>
      <c r="K44">
        <v>69881</v>
      </c>
      <c r="L44">
        <f t="shared" si="24"/>
        <v>3.4064767247177343</v>
      </c>
    </row>
    <row r="45" spans="1:30" x14ac:dyDescent="0.2">
      <c r="I45" t="s">
        <v>20</v>
      </c>
      <c r="J45">
        <v>263019</v>
      </c>
      <c r="K45">
        <v>82814</v>
      </c>
      <c r="L45">
        <f t="shared" si="24"/>
        <v>3.1760209626391673</v>
      </c>
    </row>
    <row r="47" spans="1:30" x14ac:dyDescent="0.2">
      <c r="A47" s="8" t="s">
        <v>12</v>
      </c>
      <c r="B47" t="s">
        <v>1</v>
      </c>
      <c r="C47" t="s">
        <v>2</v>
      </c>
      <c r="D47" t="s">
        <v>3</v>
      </c>
      <c r="E47" t="s">
        <v>4</v>
      </c>
      <c r="F47" t="s">
        <v>5</v>
      </c>
      <c r="I47" s="8" t="s">
        <v>12</v>
      </c>
      <c r="J47" t="s">
        <v>1</v>
      </c>
      <c r="K47" t="s">
        <v>2</v>
      </c>
      <c r="L47" t="s">
        <v>3</v>
      </c>
      <c r="M47" t="s">
        <v>4</v>
      </c>
      <c r="N47" t="s">
        <v>5</v>
      </c>
      <c r="Q47" s="8" t="s">
        <v>12</v>
      </c>
      <c r="R47" t="s">
        <v>1</v>
      </c>
      <c r="S47" t="s">
        <v>2</v>
      </c>
      <c r="T47" t="s">
        <v>3</v>
      </c>
      <c r="U47" t="s">
        <v>4</v>
      </c>
      <c r="V47" t="s">
        <v>5</v>
      </c>
      <c r="Y47" s="8" t="s">
        <v>12</v>
      </c>
      <c r="Z47" t="s">
        <v>1</v>
      </c>
      <c r="AA47" t="s">
        <v>2</v>
      </c>
      <c r="AB47" t="s">
        <v>3</v>
      </c>
      <c r="AC47" t="s">
        <v>4</v>
      </c>
      <c r="AD47" t="s">
        <v>5</v>
      </c>
    </row>
    <row r="48" spans="1:30" x14ac:dyDescent="0.2">
      <c r="A48" t="s">
        <v>6</v>
      </c>
      <c r="B48">
        <v>240397</v>
      </c>
      <c r="C48">
        <v>1119069</v>
      </c>
      <c r="D48">
        <f>B48/C48</f>
        <v>0.2148187466545852</v>
      </c>
      <c r="E48">
        <f>AVERAGE(D48,D52,D56)</f>
        <v>0.20440094796331529</v>
      </c>
      <c r="F48">
        <f>E48/E$48</f>
        <v>1</v>
      </c>
      <c r="I48" t="s">
        <v>6</v>
      </c>
      <c r="J48">
        <v>438489</v>
      </c>
      <c r="K48">
        <v>281050</v>
      </c>
      <c r="L48">
        <f>J48/K48</f>
        <v>1.5601814623732433</v>
      </c>
      <c r="M48">
        <f>AVERAGE(L48:L50)</f>
        <v>1.4578421655943974</v>
      </c>
      <c r="N48">
        <f>M48/M$48</f>
        <v>1</v>
      </c>
      <c r="Q48" t="s">
        <v>6</v>
      </c>
      <c r="R48">
        <v>920952</v>
      </c>
      <c r="S48">
        <v>2051814</v>
      </c>
      <c r="T48">
        <f>R48/S48</f>
        <v>0.44884770256953116</v>
      </c>
      <c r="U48">
        <f>AVERAGE(T48,T51,T54)</f>
        <v>0.46400489456040711</v>
      </c>
      <c r="V48">
        <f>U48/U$48</f>
        <v>1</v>
      </c>
      <c r="Y48" t="s">
        <v>6</v>
      </c>
      <c r="Z48">
        <v>436930</v>
      </c>
      <c r="AA48">
        <v>1114950</v>
      </c>
      <c r="AB48">
        <f>Z48/AA48</f>
        <v>0.39188304408269431</v>
      </c>
      <c r="AC48">
        <f>AVERAGE(AB48,AB52,AB56)</f>
        <v>0.38536228822108881</v>
      </c>
      <c r="AD48">
        <f>AC48/AC$48</f>
        <v>1</v>
      </c>
    </row>
    <row r="49" spans="1:30" x14ac:dyDescent="0.2">
      <c r="A49" t="s">
        <v>7</v>
      </c>
      <c r="B49">
        <v>306257</v>
      </c>
      <c r="C49">
        <v>989059</v>
      </c>
      <c r="D49">
        <f t="shared" ref="D49:D59" si="43">B49/C49</f>
        <v>0.30964482401959842</v>
      </c>
      <c r="E49">
        <f t="shared" ref="E49:E51" si="44">AVERAGE(D49,D53,D57)</f>
        <v>0.2991832286283187</v>
      </c>
      <c r="F49">
        <f t="shared" ref="F49:F51" si="45">E49/E$48</f>
        <v>1.4637076374127893</v>
      </c>
      <c r="I49" t="s">
        <v>6</v>
      </c>
      <c r="J49">
        <v>424001</v>
      </c>
      <c r="K49">
        <v>287975</v>
      </c>
      <c r="L49">
        <f t="shared" ref="L49:L68" si="46">J49/K49</f>
        <v>1.4723535029082386</v>
      </c>
      <c r="Q49" t="s">
        <v>21</v>
      </c>
      <c r="R49">
        <v>1100499</v>
      </c>
      <c r="S49">
        <v>2218298</v>
      </c>
      <c r="T49">
        <f t="shared" ref="T49:T56" si="47">R49/S49</f>
        <v>0.49610061407439399</v>
      </c>
      <c r="U49">
        <f t="shared" ref="U49:U50" si="48">AVERAGE(T49,T52,T55)</f>
        <v>0.50595932720323311</v>
      </c>
      <c r="V49">
        <f t="shared" ref="V49:V50" si="49">U49/U$48</f>
        <v>1.0904180820820288</v>
      </c>
      <c r="Y49" t="s">
        <v>7</v>
      </c>
      <c r="Z49">
        <v>461784</v>
      </c>
      <c r="AA49">
        <v>1033499</v>
      </c>
      <c r="AB49">
        <f t="shared" ref="AB49:AB59" si="50">Z49/AA49</f>
        <v>0.44681610722409987</v>
      </c>
      <c r="AC49">
        <f t="shared" ref="AC49:AC51" si="51">AVERAGE(AB49,AB53,AB57)</f>
        <v>0.46148862718120592</v>
      </c>
      <c r="AD49">
        <f t="shared" ref="AD49:AD51" si="52">AC49/AC$48</f>
        <v>1.1975448591805178</v>
      </c>
    </row>
    <row r="50" spans="1:30" x14ac:dyDescent="0.2">
      <c r="A50" t="s">
        <v>8</v>
      </c>
      <c r="B50">
        <v>435956</v>
      </c>
      <c r="C50">
        <v>1074790</v>
      </c>
      <c r="D50">
        <f t="shared" si="43"/>
        <v>0.40561970245350254</v>
      </c>
      <c r="E50">
        <f t="shared" si="44"/>
        <v>0.39203561605152276</v>
      </c>
      <c r="F50">
        <f t="shared" si="45"/>
        <v>1.9179735708558605</v>
      </c>
      <c r="I50" t="s">
        <v>6</v>
      </c>
      <c r="J50">
        <v>388909</v>
      </c>
      <c r="K50">
        <v>290016</v>
      </c>
      <c r="L50">
        <f t="shared" si="46"/>
        <v>1.3409915315017102</v>
      </c>
      <c r="Q50" t="s">
        <v>22</v>
      </c>
      <c r="R50">
        <v>1021140</v>
      </c>
      <c r="S50">
        <v>2031155</v>
      </c>
      <c r="T50">
        <f t="shared" si="47"/>
        <v>0.50273858962019147</v>
      </c>
      <c r="U50">
        <f t="shared" si="48"/>
        <v>0.51258307699631744</v>
      </c>
      <c r="V50">
        <f t="shared" si="49"/>
        <v>1.1046932543285621</v>
      </c>
      <c r="Y50" t="s">
        <v>8</v>
      </c>
      <c r="Z50">
        <v>49683</v>
      </c>
      <c r="AA50">
        <v>1075622</v>
      </c>
      <c r="AB50">
        <f t="shared" si="50"/>
        <v>4.6190018426547616E-2</v>
      </c>
      <c r="AC50">
        <f t="shared" si="51"/>
        <v>5.0082631559944135E-2</v>
      </c>
      <c r="AD50">
        <f t="shared" si="52"/>
        <v>0.12996246153492552</v>
      </c>
    </row>
    <row r="51" spans="1:30" x14ac:dyDescent="0.2">
      <c r="A51" t="s">
        <v>9</v>
      </c>
      <c r="B51">
        <v>38524</v>
      </c>
      <c r="C51">
        <v>1072526</v>
      </c>
      <c r="D51">
        <f t="shared" si="43"/>
        <v>3.5918942757564853E-2</v>
      </c>
      <c r="E51">
        <f t="shared" si="44"/>
        <v>3.5706101732787904E-2</v>
      </c>
      <c r="F51">
        <f t="shared" si="45"/>
        <v>0.17468657600940399</v>
      </c>
      <c r="I51" t="s">
        <v>15</v>
      </c>
      <c r="J51">
        <v>490414</v>
      </c>
      <c r="K51">
        <v>295669</v>
      </c>
      <c r="L51">
        <f t="shared" si="46"/>
        <v>1.6586588380925968</v>
      </c>
      <c r="M51">
        <f t="shared" ref="M51" si="53">AVERAGE(L51:L53)</f>
        <v>1.5387083868014482</v>
      </c>
      <c r="N51">
        <f t="shared" ref="N51" si="54">M51/M$48</f>
        <v>1.0554698053846452</v>
      </c>
      <c r="Q51" t="s">
        <v>6</v>
      </c>
      <c r="R51">
        <v>943479</v>
      </c>
      <c r="S51">
        <v>2024148</v>
      </c>
      <c r="T51">
        <f t="shared" si="47"/>
        <v>0.46611166772390161</v>
      </c>
      <c r="Y51" t="s">
        <v>9</v>
      </c>
      <c r="Z51">
        <v>293291</v>
      </c>
      <c r="AA51">
        <v>1056764</v>
      </c>
      <c r="AB51">
        <f t="shared" si="50"/>
        <v>0.27753689565503747</v>
      </c>
      <c r="AC51">
        <f t="shared" si="51"/>
        <v>0.30647641960594973</v>
      </c>
      <c r="AD51">
        <f t="shared" si="52"/>
        <v>0.79529426976549156</v>
      </c>
    </row>
    <row r="52" spans="1:30" x14ac:dyDescent="0.2">
      <c r="A52" t="s">
        <v>6</v>
      </c>
      <c r="B52">
        <v>220123</v>
      </c>
      <c r="C52">
        <v>1109409</v>
      </c>
      <c r="D52">
        <f t="shared" si="43"/>
        <v>0.19841465140448653</v>
      </c>
      <c r="I52" t="s">
        <v>15</v>
      </c>
      <c r="J52">
        <v>454637</v>
      </c>
      <c r="K52">
        <v>295068</v>
      </c>
      <c r="L52">
        <f t="shared" si="46"/>
        <v>1.5407872083723073</v>
      </c>
      <c r="Q52" t="s">
        <v>21</v>
      </c>
      <c r="R52">
        <v>1120813</v>
      </c>
      <c r="S52">
        <v>2167195</v>
      </c>
      <c r="T52">
        <f t="shared" si="47"/>
        <v>0.51717219724113428</v>
      </c>
      <c r="Y52" t="s">
        <v>6</v>
      </c>
      <c r="Z52">
        <v>440405</v>
      </c>
      <c r="AA52">
        <v>1159935</v>
      </c>
      <c r="AB52">
        <f t="shared" si="50"/>
        <v>0.37968075797350714</v>
      </c>
    </row>
    <row r="53" spans="1:30" x14ac:dyDescent="0.2">
      <c r="A53" t="s">
        <v>7</v>
      </c>
      <c r="B53">
        <v>293561</v>
      </c>
      <c r="C53">
        <v>998872</v>
      </c>
      <c r="D53">
        <f t="shared" si="43"/>
        <v>0.29389251075212841</v>
      </c>
      <c r="I53" t="s">
        <v>15</v>
      </c>
      <c r="J53">
        <v>407835</v>
      </c>
      <c r="K53">
        <v>287881</v>
      </c>
      <c r="L53">
        <f t="shared" si="46"/>
        <v>1.4166791139394403</v>
      </c>
      <c r="Q53" t="s">
        <v>22</v>
      </c>
      <c r="R53">
        <v>1027417</v>
      </c>
      <c r="S53">
        <v>1998008</v>
      </c>
      <c r="T53">
        <f t="shared" si="47"/>
        <v>0.51422066378112596</v>
      </c>
      <c r="Y53" t="s">
        <v>7</v>
      </c>
      <c r="Z53">
        <v>518258</v>
      </c>
      <c r="AA53">
        <v>1083898</v>
      </c>
      <c r="AB53">
        <f t="shared" si="50"/>
        <v>0.47814277727240018</v>
      </c>
    </row>
    <row r="54" spans="1:30" x14ac:dyDescent="0.2">
      <c r="A54" t="s">
        <v>8</v>
      </c>
      <c r="B54">
        <v>434763</v>
      </c>
      <c r="C54">
        <v>1150042</v>
      </c>
      <c r="D54">
        <f t="shared" si="43"/>
        <v>0.37804097589479341</v>
      </c>
      <c r="I54" t="s">
        <v>16</v>
      </c>
      <c r="J54">
        <v>533688</v>
      </c>
      <c r="K54">
        <v>268566</v>
      </c>
      <c r="L54">
        <f t="shared" si="46"/>
        <v>1.9871763365429727</v>
      </c>
      <c r="M54">
        <f t="shared" ref="M54" si="55">AVERAGE(L54:L56)</f>
        <v>1.9145286714307914</v>
      </c>
      <c r="N54">
        <f t="shared" ref="N54" si="56">M54/M$48</f>
        <v>1.3132619680061126</v>
      </c>
      <c r="Q54" t="s">
        <v>6</v>
      </c>
      <c r="R54">
        <v>952793</v>
      </c>
      <c r="S54">
        <v>1997238</v>
      </c>
      <c r="T54">
        <f t="shared" si="47"/>
        <v>0.47705531338778856</v>
      </c>
      <c r="Y54" t="s">
        <v>8</v>
      </c>
      <c r="Z54">
        <v>53289</v>
      </c>
      <c r="AA54">
        <v>1070373</v>
      </c>
      <c r="AB54">
        <f t="shared" si="50"/>
        <v>4.9785448623984346E-2</v>
      </c>
    </row>
    <row r="55" spans="1:30" x14ac:dyDescent="0.2">
      <c r="A55" t="s">
        <v>9</v>
      </c>
      <c r="B55">
        <v>37764</v>
      </c>
      <c r="C55">
        <v>1050860</v>
      </c>
      <c r="D55">
        <f t="shared" si="43"/>
        <v>3.5936280760519954E-2</v>
      </c>
      <c r="I55" t="s">
        <v>16</v>
      </c>
      <c r="J55">
        <v>542693</v>
      </c>
      <c r="K55">
        <v>294950</v>
      </c>
      <c r="L55">
        <f t="shared" si="46"/>
        <v>1.8399491439226987</v>
      </c>
      <c r="Q55" t="s">
        <v>21</v>
      </c>
      <c r="R55">
        <v>1083190</v>
      </c>
      <c r="S55">
        <v>2146609</v>
      </c>
      <c r="T55">
        <f t="shared" si="47"/>
        <v>0.50460517029417096</v>
      </c>
      <c r="Y55" t="s">
        <v>9</v>
      </c>
      <c r="Z55">
        <v>321890</v>
      </c>
      <c r="AA55">
        <v>1049020</v>
      </c>
      <c r="AB55">
        <f t="shared" si="50"/>
        <v>0.3068482965053097</v>
      </c>
    </row>
    <row r="56" spans="1:30" x14ac:dyDescent="0.2">
      <c r="A56" t="s">
        <v>6</v>
      </c>
      <c r="B56">
        <v>210741</v>
      </c>
      <c r="C56">
        <v>1053866</v>
      </c>
      <c r="D56">
        <f t="shared" si="43"/>
        <v>0.19996944583087414</v>
      </c>
      <c r="I56" t="s">
        <v>16</v>
      </c>
      <c r="J56">
        <v>473383</v>
      </c>
      <c r="K56">
        <v>247009</v>
      </c>
      <c r="L56">
        <f t="shared" si="46"/>
        <v>1.9164605338267027</v>
      </c>
      <c r="Q56" t="s">
        <v>22</v>
      </c>
      <c r="R56">
        <v>1027528</v>
      </c>
      <c r="S56">
        <v>1973018</v>
      </c>
      <c r="T56">
        <f t="shared" si="47"/>
        <v>0.52078997758763479</v>
      </c>
      <c r="Y56" t="s">
        <v>6</v>
      </c>
      <c r="Z56">
        <v>436366</v>
      </c>
      <c r="AA56">
        <v>1134824</v>
      </c>
      <c r="AB56">
        <f t="shared" si="50"/>
        <v>0.38452306260706504</v>
      </c>
    </row>
    <row r="57" spans="1:30" x14ac:dyDescent="0.2">
      <c r="A57" t="s">
        <v>7</v>
      </c>
      <c r="B57">
        <v>290558</v>
      </c>
      <c r="C57">
        <v>988251</v>
      </c>
      <c r="D57">
        <f t="shared" si="43"/>
        <v>0.29401235111322932</v>
      </c>
      <c r="I57" t="s">
        <v>17</v>
      </c>
      <c r="J57">
        <v>360605</v>
      </c>
      <c r="K57">
        <v>299260</v>
      </c>
      <c r="L57">
        <f t="shared" si="46"/>
        <v>1.2049889727995722</v>
      </c>
      <c r="M57">
        <f t="shared" ref="M57" si="57">AVERAGE(L57:L59)</f>
        <v>1.3246080084778671</v>
      </c>
      <c r="N57">
        <f t="shared" ref="N57" si="58">M57/M$48</f>
        <v>0.9086086544477141</v>
      </c>
      <c r="Y57" t="s">
        <v>7</v>
      </c>
      <c r="Z57">
        <v>501074</v>
      </c>
      <c r="AA57">
        <v>1090460</v>
      </c>
      <c r="AB57">
        <f t="shared" si="50"/>
        <v>0.45950699704711773</v>
      </c>
    </row>
    <row r="58" spans="1:30" x14ac:dyDescent="0.2">
      <c r="A58" t="s">
        <v>8</v>
      </c>
      <c r="B58">
        <v>418016</v>
      </c>
      <c r="C58">
        <v>1065155</v>
      </c>
      <c r="D58">
        <f t="shared" si="43"/>
        <v>0.39244616980627234</v>
      </c>
      <c r="I58" t="s">
        <v>17</v>
      </c>
      <c r="J58">
        <v>403900</v>
      </c>
      <c r="K58">
        <v>285971</v>
      </c>
      <c r="L58">
        <f t="shared" si="46"/>
        <v>1.4123809756933394</v>
      </c>
      <c r="Y58" t="s">
        <v>8</v>
      </c>
      <c r="Z58">
        <v>59392</v>
      </c>
      <c r="AA58">
        <v>1094331</v>
      </c>
      <c r="AB58">
        <f t="shared" si="50"/>
        <v>5.4272427629300457E-2</v>
      </c>
    </row>
    <row r="59" spans="1:30" x14ac:dyDescent="0.2">
      <c r="A59" t="s">
        <v>9</v>
      </c>
      <c r="B59">
        <v>35797</v>
      </c>
      <c r="C59">
        <v>1015141</v>
      </c>
      <c r="D59">
        <f t="shared" si="43"/>
        <v>3.5263081680278897E-2</v>
      </c>
      <c r="I59" t="s">
        <v>17</v>
      </c>
      <c r="J59">
        <v>361377</v>
      </c>
      <c r="K59">
        <v>266413</v>
      </c>
      <c r="L59">
        <f t="shared" si="46"/>
        <v>1.3564540769406899</v>
      </c>
      <c r="Y59" t="s">
        <v>9</v>
      </c>
      <c r="Z59">
        <v>329025</v>
      </c>
      <c r="AA59">
        <v>982035</v>
      </c>
      <c r="AB59">
        <f t="shared" si="50"/>
        <v>0.33504406665750203</v>
      </c>
    </row>
    <row r="60" spans="1:30" x14ac:dyDescent="0.2">
      <c r="I60" t="s">
        <v>18</v>
      </c>
      <c r="J60">
        <v>21563</v>
      </c>
      <c r="K60">
        <v>268017</v>
      </c>
      <c r="L60">
        <f t="shared" si="46"/>
        <v>8.0453851807907706E-2</v>
      </c>
      <c r="M60">
        <f t="shared" ref="M60" si="59">AVERAGE(L60:L62)</f>
        <v>7.2941853657667796E-2</v>
      </c>
      <c r="N60">
        <f t="shared" ref="N60" si="60">M60/M$48</f>
        <v>5.0034122608826892E-2</v>
      </c>
    </row>
    <row r="61" spans="1:30" x14ac:dyDescent="0.2">
      <c r="I61" t="s">
        <v>18</v>
      </c>
      <c r="J61">
        <v>23767</v>
      </c>
      <c r="K61">
        <v>302341</v>
      </c>
      <c r="L61">
        <f t="shared" si="46"/>
        <v>7.8609913971310535E-2</v>
      </c>
    </row>
    <row r="62" spans="1:30" x14ac:dyDescent="0.2">
      <c r="I62" t="s">
        <v>18</v>
      </c>
      <c r="J62">
        <v>15324</v>
      </c>
      <c r="K62">
        <v>256418</v>
      </c>
      <c r="L62">
        <f t="shared" si="46"/>
        <v>5.9761795193785147E-2</v>
      </c>
    </row>
    <row r="63" spans="1:30" x14ac:dyDescent="0.2">
      <c r="I63" t="s">
        <v>19</v>
      </c>
      <c r="J63">
        <v>48213</v>
      </c>
      <c r="K63">
        <v>305417</v>
      </c>
      <c r="L63">
        <f t="shared" si="46"/>
        <v>0.15785958214506723</v>
      </c>
      <c r="M63">
        <f t="shared" ref="M63" si="61">AVERAGE(L63:L65)</f>
        <v>0.13973314421279007</v>
      </c>
      <c r="N63">
        <f t="shared" ref="N63" si="62">M63/M$48</f>
        <v>9.5849295287612629E-2</v>
      </c>
    </row>
    <row r="64" spans="1:30" x14ac:dyDescent="0.2">
      <c r="I64" t="s">
        <v>19</v>
      </c>
      <c r="J64">
        <v>45436</v>
      </c>
      <c r="K64">
        <v>308598</v>
      </c>
      <c r="L64">
        <f t="shared" si="46"/>
        <v>0.14723361784587069</v>
      </c>
    </row>
    <row r="65" spans="9:14" x14ac:dyDescent="0.2">
      <c r="I65" t="s">
        <v>19</v>
      </c>
      <c r="J65">
        <v>37564</v>
      </c>
      <c r="K65">
        <v>329202</v>
      </c>
      <c r="L65">
        <f t="shared" si="46"/>
        <v>0.11410623264743228</v>
      </c>
    </row>
    <row r="66" spans="9:14" x14ac:dyDescent="0.2">
      <c r="I66" t="s">
        <v>20</v>
      </c>
      <c r="J66">
        <v>907921</v>
      </c>
      <c r="K66">
        <v>315726</v>
      </c>
      <c r="L66">
        <f t="shared" si="46"/>
        <v>2.8756611745627536</v>
      </c>
      <c r="M66">
        <f t="shared" ref="M66" si="63">AVERAGE(L66:L68)</f>
        <v>2.8049777706308454</v>
      </c>
      <c r="N66">
        <f t="shared" ref="N66" si="64">M66/M$48</f>
        <v>1.924061353711215</v>
      </c>
    </row>
    <row r="67" spans="9:14" x14ac:dyDescent="0.2">
      <c r="I67" t="s">
        <v>20</v>
      </c>
      <c r="J67">
        <v>815297</v>
      </c>
      <c r="K67">
        <v>317505</v>
      </c>
      <c r="L67">
        <f t="shared" si="46"/>
        <v>2.5678241287538781</v>
      </c>
    </row>
    <row r="68" spans="9:14" x14ac:dyDescent="0.2">
      <c r="I68" t="s">
        <v>20</v>
      </c>
      <c r="J68">
        <v>720695</v>
      </c>
      <c r="K68">
        <v>242540</v>
      </c>
      <c r="L68">
        <f t="shared" si="46"/>
        <v>2.971448008575905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B0806D7-3507-4C40-B0C8-07C14C2C671E}">
  <dimension ref="A1:AA27"/>
  <sheetViews>
    <sheetView zoomScale="80" zoomScaleNormal="80" workbookViewId="0">
      <selection activeCell="S24" sqref="S24"/>
    </sheetView>
  </sheetViews>
  <sheetFormatPr baseColWidth="10" defaultColWidth="8.83203125" defaultRowHeight="15" x14ac:dyDescent="0.2"/>
  <sheetData>
    <row r="1" spans="1:27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H1" t="s">
        <v>10</v>
      </c>
      <c r="I1" t="s">
        <v>1</v>
      </c>
      <c r="J1" t="s">
        <v>2</v>
      </c>
      <c r="K1" t="s">
        <v>3</v>
      </c>
      <c r="L1" t="s">
        <v>4</v>
      </c>
      <c r="M1" t="s">
        <v>5</v>
      </c>
      <c r="O1" t="s">
        <v>12</v>
      </c>
      <c r="P1" t="s">
        <v>1</v>
      </c>
      <c r="Q1" t="s">
        <v>2</v>
      </c>
      <c r="R1" t="s">
        <v>3</v>
      </c>
      <c r="S1" t="s">
        <v>4</v>
      </c>
      <c r="T1" t="s">
        <v>5</v>
      </c>
      <c r="V1" t="s">
        <v>11</v>
      </c>
      <c r="W1" t="s">
        <v>1</v>
      </c>
      <c r="X1" t="s">
        <v>2</v>
      </c>
      <c r="Y1" t="s">
        <v>3</v>
      </c>
      <c r="Z1" t="s">
        <v>4</v>
      </c>
      <c r="AA1" t="s">
        <v>5</v>
      </c>
    </row>
    <row r="2" spans="1:27" x14ac:dyDescent="0.2">
      <c r="A2" t="s">
        <v>6</v>
      </c>
      <c r="B2">
        <v>47971</v>
      </c>
      <c r="C2">
        <v>1094145</v>
      </c>
      <c r="D2">
        <f>B2/C2</f>
        <v>4.3843366281434364E-2</v>
      </c>
      <c r="E2">
        <f>AVERAGE(D2,D5,D8)</f>
        <v>3.9316777736192722E-2</v>
      </c>
      <c r="F2">
        <f>E2/E$2</f>
        <v>1</v>
      </c>
      <c r="H2" t="s">
        <v>6</v>
      </c>
      <c r="I2">
        <v>40108</v>
      </c>
      <c r="J2">
        <v>869691</v>
      </c>
      <c r="K2">
        <f>I2/J2</f>
        <v>4.6117529099415772E-2</v>
      </c>
      <c r="L2">
        <f>AVERAGE(K2,K5,K8)</f>
        <v>4.9062354113218583E-2</v>
      </c>
      <c r="M2">
        <f>L2/L$2</f>
        <v>1</v>
      </c>
      <c r="O2" t="s">
        <v>6</v>
      </c>
      <c r="P2">
        <v>41311</v>
      </c>
      <c r="Q2">
        <v>1600555</v>
      </c>
      <c r="R2">
        <f>P2/Q2</f>
        <v>2.5810422009865327E-2</v>
      </c>
      <c r="S2">
        <f>AVERAGE(R2,R5,R8)</f>
        <v>2.6211472225826801E-2</v>
      </c>
      <c r="T2">
        <f>S2/S$2</f>
        <v>1</v>
      </c>
      <c r="V2" t="s">
        <v>6</v>
      </c>
      <c r="W2">
        <v>81130</v>
      </c>
      <c r="X2">
        <v>2672196</v>
      </c>
      <c r="Y2">
        <f>W2/X2</f>
        <v>3.036079688765345E-2</v>
      </c>
      <c r="Z2">
        <f>AVERAGE(Y2,Y5,Y8)</f>
        <v>3.2327925714722532E-2</v>
      </c>
      <c r="AA2">
        <f>Z2/Z$2</f>
        <v>1</v>
      </c>
    </row>
    <row r="3" spans="1:27" x14ac:dyDescent="0.2">
      <c r="A3" t="s">
        <v>8</v>
      </c>
      <c r="B3" s="1">
        <v>570113</v>
      </c>
      <c r="C3">
        <v>1788607</v>
      </c>
      <c r="D3">
        <f>B3/C3</f>
        <v>0.31874693546430266</v>
      </c>
      <c r="E3">
        <f t="shared" ref="E3:E4" si="0">AVERAGE(D3,D6,D9)</f>
        <v>0.31874694860637409</v>
      </c>
      <c r="F3">
        <f t="shared" ref="F3:F4" si="1">E3/E$2</f>
        <v>8.1071483208796717</v>
      </c>
      <c r="H3" t="s">
        <v>8</v>
      </c>
      <c r="I3">
        <v>638331</v>
      </c>
      <c r="J3">
        <v>1182067</v>
      </c>
      <c r="K3">
        <f t="shared" ref="K3" si="2">I3/J3</f>
        <v>0.54001253736040344</v>
      </c>
      <c r="L3">
        <f t="shared" ref="L3:L4" si="3">AVERAGE(K3,K6,K9)</f>
        <v>0.51605727430301351</v>
      </c>
      <c r="M3">
        <f t="shared" ref="M3:M4" si="4">L3/L$2</f>
        <v>10.518396102888492</v>
      </c>
      <c r="O3" t="s">
        <v>8</v>
      </c>
      <c r="P3">
        <v>347026</v>
      </c>
      <c r="Q3">
        <v>1600223</v>
      </c>
      <c r="R3">
        <f t="shared" ref="R3:R19" si="5">P3/Q3</f>
        <v>0.21686102499464138</v>
      </c>
      <c r="S3">
        <f t="shared" ref="S3:S4" si="6">AVERAGE(R3,R6,R9)</f>
        <v>0.21690627250491168</v>
      </c>
      <c r="T3">
        <f t="shared" ref="T3:T4" si="7">S3/S$2</f>
        <v>8.2752418725716854</v>
      </c>
      <c r="V3" t="s">
        <v>8</v>
      </c>
      <c r="W3">
        <v>1121720</v>
      </c>
      <c r="X3">
        <v>2806364</v>
      </c>
      <c r="Y3">
        <f t="shared" ref="Y3:Y19" si="8">W3/X3</f>
        <v>0.39970581150556378</v>
      </c>
      <c r="Z3">
        <f t="shared" ref="Z3:Z4" si="9">AVERAGE(Y3,Y6,Y9)</f>
        <v>0.42671361393655421</v>
      </c>
      <c r="AA3">
        <f t="shared" ref="AA3:AA4" si="10">Z3/Z$2</f>
        <v>13.199535834809954</v>
      </c>
    </row>
    <row r="4" spans="1:27" x14ac:dyDescent="0.2">
      <c r="A4" t="s">
        <v>20</v>
      </c>
      <c r="B4">
        <v>547087</v>
      </c>
      <c r="C4">
        <v>1311746</v>
      </c>
      <c r="D4">
        <f t="shared" ref="D4:D19" si="11">B4/C4</f>
        <v>0.41706778598905581</v>
      </c>
      <c r="E4">
        <f t="shared" si="0"/>
        <v>0.3919639860193404</v>
      </c>
      <c r="F4">
        <f t="shared" si="1"/>
        <v>9.969382248192769</v>
      </c>
      <c r="H4" t="s">
        <v>20</v>
      </c>
      <c r="I4">
        <v>552898</v>
      </c>
      <c r="J4">
        <v>1197756</v>
      </c>
      <c r="K4">
        <f t="shared" ref="K4:K19" si="12">I4/J4</f>
        <v>0.46161154692608514</v>
      </c>
      <c r="L4">
        <f t="shared" si="3"/>
        <v>0.49384763458698483</v>
      </c>
      <c r="M4">
        <f t="shared" si="4"/>
        <v>10.065714202122445</v>
      </c>
      <c r="O4" t="s">
        <v>20</v>
      </c>
      <c r="P4">
        <v>469988</v>
      </c>
      <c r="Q4">
        <v>1752878</v>
      </c>
      <c r="R4">
        <f t="shared" si="5"/>
        <v>0.2681236229788953</v>
      </c>
      <c r="S4">
        <f t="shared" si="6"/>
        <v>0.2622097460343677</v>
      </c>
      <c r="T4">
        <f t="shared" si="7"/>
        <v>10.003625274279941</v>
      </c>
      <c r="V4" t="s">
        <v>20</v>
      </c>
      <c r="W4">
        <v>1022336</v>
      </c>
      <c r="X4">
        <v>2800718</v>
      </c>
      <c r="Y4">
        <f t="shared" si="8"/>
        <v>0.36502639680253418</v>
      </c>
      <c r="Z4">
        <f t="shared" si="9"/>
        <v>0.35638201301542938</v>
      </c>
      <c r="AA4">
        <f t="shared" si="10"/>
        <v>11.023967827701629</v>
      </c>
    </row>
    <row r="5" spans="1:27" x14ac:dyDescent="0.2">
      <c r="A5" t="s">
        <v>6</v>
      </c>
      <c r="B5">
        <v>49845</v>
      </c>
      <c r="C5">
        <v>1471410</v>
      </c>
      <c r="D5">
        <f t="shared" si="11"/>
        <v>3.3875670275450076E-2</v>
      </c>
      <c r="H5" t="s">
        <v>6</v>
      </c>
      <c r="I5">
        <v>61317</v>
      </c>
      <c r="J5">
        <v>1220372</v>
      </c>
      <c r="K5">
        <f t="shared" si="12"/>
        <v>5.0244515606716639E-2</v>
      </c>
      <c r="O5" t="s">
        <v>6</v>
      </c>
      <c r="P5">
        <v>46585</v>
      </c>
      <c r="Q5">
        <v>1637294</v>
      </c>
      <c r="R5">
        <f t="shared" si="5"/>
        <v>2.8452434321508537E-2</v>
      </c>
      <c r="V5" t="s">
        <v>6</v>
      </c>
      <c r="W5">
        <v>83565</v>
      </c>
      <c r="X5">
        <v>2462564</v>
      </c>
      <c r="Y5">
        <f t="shared" si="8"/>
        <v>3.3934143437490356E-2</v>
      </c>
    </row>
    <row r="6" spans="1:27" x14ac:dyDescent="0.2">
      <c r="A6" t="s">
        <v>8</v>
      </c>
      <c r="B6">
        <v>600227</v>
      </c>
      <c r="C6">
        <v>1883083</v>
      </c>
      <c r="D6">
        <f t="shared" si="11"/>
        <v>0.31874696972995881</v>
      </c>
      <c r="H6" t="s">
        <v>8</v>
      </c>
      <c r="I6">
        <v>600227</v>
      </c>
      <c r="J6">
        <v>1251437</v>
      </c>
      <c r="K6">
        <f>I6/J6</f>
        <v>0.47963021710241904</v>
      </c>
      <c r="O6" t="s">
        <v>8</v>
      </c>
      <c r="P6">
        <v>229943</v>
      </c>
      <c r="Q6">
        <v>1299117</v>
      </c>
      <c r="R6">
        <f t="shared" si="5"/>
        <v>0.17699945424469082</v>
      </c>
      <c r="V6" t="s">
        <v>8</v>
      </c>
      <c r="W6">
        <v>1206101</v>
      </c>
      <c r="X6">
        <v>2915514</v>
      </c>
      <c r="Y6">
        <f t="shared" si="8"/>
        <v>0.41368383070703829</v>
      </c>
    </row>
    <row r="7" spans="1:27" x14ac:dyDescent="0.2">
      <c r="A7" t="s">
        <v>20</v>
      </c>
      <c r="B7">
        <v>609749</v>
      </c>
      <c r="C7">
        <v>1599791</v>
      </c>
      <c r="D7">
        <f t="shared" si="11"/>
        <v>0.38114291179285292</v>
      </c>
      <c r="H7" t="s">
        <v>20</v>
      </c>
      <c r="I7">
        <v>631985</v>
      </c>
      <c r="J7">
        <v>1185152</v>
      </c>
      <c r="K7">
        <f t="shared" si="12"/>
        <v>0.53325227481369475</v>
      </c>
      <c r="O7" t="s">
        <v>20</v>
      </c>
      <c r="P7">
        <v>482015</v>
      </c>
      <c r="Q7">
        <v>1846933</v>
      </c>
      <c r="R7">
        <f t="shared" si="5"/>
        <v>0.26098131334488039</v>
      </c>
      <c r="V7" t="s">
        <v>20</v>
      </c>
      <c r="W7">
        <v>1061500</v>
      </c>
      <c r="X7">
        <v>2956172</v>
      </c>
      <c r="Y7">
        <f t="shared" si="8"/>
        <v>0.35907924166794086</v>
      </c>
    </row>
    <row r="8" spans="1:27" x14ac:dyDescent="0.2">
      <c r="A8" t="s">
        <v>6</v>
      </c>
      <c r="B8">
        <v>57984</v>
      </c>
      <c r="C8">
        <v>1441266</v>
      </c>
      <c r="D8">
        <f t="shared" si="11"/>
        <v>4.023129665169372E-2</v>
      </c>
      <c r="H8" t="s">
        <v>6</v>
      </c>
      <c r="I8">
        <v>61537</v>
      </c>
      <c r="J8">
        <v>1210762</v>
      </c>
      <c r="K8">
        <f t="shared" si="12"/>
        <v>5.0825017633523352E-2</v>
      </c>
      <c r="O8" t="s">
        <v>6</v>
      </c>
      <c r="P8">
        <v>41233</v>
      </c>
      <c r="Q8">
        <v>1691849</v>
      </c>
      <c r="R8">
        <f t="shared" si="5"/>
        <v>2.4371560346106536E-2</v>
      </c>
      <c r="V8" t="s">
        <v>6</v>
      </c>
      <c r="W8">
        <v>82589</v>
      </c>
      <c r="X8">
        <v>2526520</v>
      </c>
      <c r="Y8">
        <f t="shared" si="8"/>
        <v>3.2688836819023792E-2</v>
      </c>
    </row>
    <row r="9" spans="1:27" x14ac:dyDescent="0.2">
      <c r="A9" t="s">
        <v>8</v>
      </c>
      <c r="B9">
        <v>630331</v>
      </c>
      <c r="C9">
        <v>1977528</v>
      </c>
      <c r="D9">
        <f t="shared" si="11"/>
        <v>0.31874694062486092</v>
      </c>
      <c r="H9" t="s">
        <v>8</v>
      </c>
      <c r="I9">
        <v>579113</v>
      </c>
      <c r="J9">
        <v>1095707</v>
      </c>
      <c r="K9">
        <f>I9/J9</f>
        <v>0.52852906844621783</v>
      </c>
      <c r="O9" t="s">
        <v>8</v>
      </c>
      <c r="P9">
        <v>488121</v>
      </c>
      <c r="Q9">
        <v>1900351</v>
      </c>
      <c r="R9">
        <f t="shared" si="5"/>
        <v>0.25685833827540283</v>
      </c>
      <c r="V9" t="s">
        <v>8</v>
      </c>
      <c r="W9">
        <v>1298296</v>
      </c>
      <c r="X9">
        <v>2781559</v>
      </c>
      <c r="Y9">
        <f t="shared" si="8"/>
        <v>0.46675119959706052</v>
      </c>
    </row>
    <row r="10" spans="1:27" x14ac:dyDescent="0.2">
      <c r="A10" t="s">
        <v>20</v>
      </c>
      <c r="B10">
        <v>648007</v>
      </c>
      <c r="C10">
        <v>1715751</v>
      </c>
      <c r="D10">
        <f t="shared" si="11"/>
        <v>0.37768126027611232</v>
      </c>
      <c r="H10" t="s">
        <v>20</v>
      </c>
      <c r="I10">
        <v>633991</v>
      </c>
      <c r="J10">
        <v>1302688</v>
      </c>
      <c r="K10">
        <f t="shared" si="12"/>
        <v>0.48667908202117466</v>
      </c>
      <c r="O10" t="s">
        <v>20</v>
      </c>
      <c r="P10">
        <v>459377</v>
      </c>
      <c r="Q10">
        <v>1783820</v>
      </c>
      <c r="R10">
        <f t="shared" si="5"/>
        <v>0.2575243017793275</v>
      </c>
      <c r="V10" t="s">
        <v>20</v>
      </c>
      <c r="W10">
        <v>1057269</v>
      </c>
      <c r="X10">
        <v>3064189</v>
      </c>
      <c r="Y10">
        <f t="shared" si="8"/>
        <v>0.34504040057581303</v>
      </c>
    </row>
    <row r="11" spans="1:27" x14ac:dyDescent="0.2">
      <c r="A11" t="s">
        <v>26</v>
      </c>
      <c r="B11">
        <v>420483</v>
      </c>
      <c r="C11">
        <v>1489168</v>
      </c>
      <c r="D11">
        <f t="shared" si="11"/>
        <v>0.28236102306791444</v>
      </c>
      <c r="E11">
        <f>AVERAGE(D11,D14,D17)</f>
        <v>0.27554608445868528</v>
      </c>
      <c r="F11">
        <f>E11/E$2</f>
        <v>7.0083587802525766</v>
      </c>
      <c r="H11" t="s">
        <v>26</v>
      </c>
      <c r="I11">
        <v>463809</v>
      </c>
      <c r="J11">
        <v>1287198</v>
      </c>
      <c r="K11">
        <f t="shared" si="12"/>
        <v>0.36032451883859362</v>
      </c>
      <c r="L11">
        <f>AVERAGE(K11,K14,K17)</f>
        <v>0.39163716464168807</v>
      </c>
      <c r="M11">
        <f>L11/L$2</f>
        <v>7.9824372825227226</v>
      </c>
      <c r="O11" t="s">
        <v>26</v>
      </c>
      <c r="P11">
        <v>329902</v>
      </c>
      <c r="Q11">
        <v>1668917</v>
      </c>
      <c r="R11">
        <f t="shared" si="5"/>
        <v>0.19767430015992407</v>
      </c>
      <c r="S11">
        <f>AVERAGE(R11,R14,R17)</f>
        <v>0.21626836454307705</v>
      </c>
      <c r="T11">
        <f>S11/S$2</f>
        <v>8.2509048969016927</v>
      </c>
      <c r="V11" t="s">
        <v>26</v>
      </c>
      <c r="W11">
        <v>766405</v>
      </c>
      <c r="X11">
        <v>2735045</v>
      </c>
      <c r="Y11">
        <f t="shared" si="8"/>
        <v>0.28021659607063137</v>
      </c>
      <c r="Z11">
        <f>AVERAGE(Y11,Y14,Y17)</f>
        <v>0.27604326489595926</v>
      </c>
      <c r="AA11">
        <f>Z11/Z$2</f>
        <v>8.5388486515311985</v>
      </c>
    </row>
    <row r="12" spans="1:27" x14ac:dyDescent="0.2">
      <c r="A12" t="s">
        <v>27</v>
      </c>
      <c r="B12">
        <v>1711586</v>
      </c>
      <c r="C12">
        <v>1593101</v>
      </c>
      <c r="D12">
        <f t="shared" si="11"/>
        <v>1.0743738155961235</v>
      </c>
      <c r="E12">
        <f t="shared" ref="E12:E13" si="13">AVERAGE(D12,D15,D18)</f>
        <v>1.086517066927982</v>
      </c>
      <c r="F12">
        <f t="shared" ref="F12:F13" si="14">E12/E$2</f>
        <v>27.634946948559268</v>
      </c>
      <c r="H12" t="s">
        <v>27</v>
      </c>
      <c r="I12">
        <v>1558298</v>
      </c>
      <c r="J12">
        <v>1236856</v>
      </c>
      <c r="K12">
        <f t="shared" si="12"/>
        <v>1.259886357021351</v>
      </c>
      <c r="L12">
        <f t="shared" ref="L12:L13" si="15">AVERAGE(K12,K15,K18)</f>
        <v>1.2705965857659809</v>
      </c>
      <c r="M12">
        <f t="shared" ref="M12:M13" si="16">L12/L$2</f>
        <v>25.897587034529423</v>
      </c>
      <c r="O12" t="s">
        <v>27</v>
      </c>
      <c r="P12">
        <v>1490877</v>
      </c>
      <c r="Q12">
        <v>1899291</v>
      </c>
      <c r="R12">
        <f t="shared" si="5"/>
        <v>0.78496502115789524</v>
      </c>
      <c r="S12">
        <f t="shared" ref="S12:S13" si="17">AVERAGE(R12,R15,R18)</f>
        <v>0.86992330736265766</v>
      </c>
      <c r="T12">
        <f t="shared" ref="T12:T13" si="18">S12/S$2</f>
        <v>33.188647317013391</v>
      </c>
      <c r="V12" t="s">
        <v>27</v>
      </c>
      <c r="W12">
        <v>2598223</v>
      </c>
      <c r="X12">
        <v>3211207</v>
      </c>
      <c r="Y12">
        <f t="shared" si="8"/>
        <v>0.80911102896823528</v>
      </c>
      <c r="Z12">
        <f t="shared" ref="Z12:Z13" si="19">AVERAGE(Y12,Y15,Y18)</f>
        <v>0.89256608298826912</v>
      </c>
      <c r="AA12">
        <f t="shared" ref="AA12:AA13" si="20">Z12/Z$2</f>
        <v>27.609754206462547</v>
      </c>
    </row>
    <row r="13" spans="1:27" x14ac:dyDescent="0.2">
      <c r="A13" t="s">
        <v>28</v>
      </c>
      <c r="B13">
        <v>1716542</v>
      </c>
      <c r="C13">
        <v>1587057</v>
      </c>
      <c r="D13">
        <f t="shared" si="11"/>
        <v>1.0815881219137058</v>
      </c>
      <c r="E13">
        <f t="shared" si="13"/>
        <v>1.110080948685656</v>
      </c>
      <c r="F13">
        <f t="shared" si="14"/>
        <v>28.234280950846603</v>
      </c>
      <c r="H13" t="s">
        <v>28</v>
      </c>
      <c r="I13">
        <v>1626034</v>
      </c>
      <c r="J13">
        <v>1204390</v>
      </c>
      <c r="K13">
        <f t="shared" si="12"/>
        <v>1.3500892568021987</v>
      </c>
      <c r="L13">
        <f t="shared" si="15"/>
        <v>1.3439168223121298</v>
      </c>
      <c r="M13">
        <f t="shared" si="16"/>
        <v>27.392016681687238</v>
      </c>
      <c r="O13" t="s">
        <v>28</v>
      </c>
      <c r="P13">
        <v>1459920</v>
      </c>
      <c r="Q13">
        <v>1817199</v>
      </c>
      <c r="R13">
        <f t="shared" si="5"/>
        <v>0.80339027261186036</v>
      </c>
      <c r="S13">
        <f t="shared" si="17"/>
        <v>0.81123543102279616</v>
      </c>
      <c r="T13">
        <f t="shared" si="18"/>
        <v>30.949632437031376</v>
      </c>
      <c r="V13" t="s">
        <v>28</v>
      </c>
      <c r="W13">
        <v>1727961</v>
      </c>
      <c r="X13">
        <v>2712359</v>
      </c>
      <c r="Y13">
        <f t="shared" si="8"/>
        <v>0.63706942923116006</v>
      </c>
      <c r="Z13">
        <f t="shared" si="19"/>
        <v>0.6699916394229154</v>
      </c>
      <c r="AA13">
        <f t="shared" si="20"/>
        <v>20.724857058112857</v>
      </c>
    </row>
    <row r="14" spans="1:27" x14ac:dyDescent="0.2">
      <c r="A14" t="s">
        <v>26</v>
      </c>
      <c r="B14">
        <v>429228</v>
      </c>
      <c r="C14">
        <v>1706877</v>
      </c>
      <c r="D14">
        <f t="shared" si="11"/>
        <v>0.25146978956304411</v>
      </c>
      <c r="H14" t="s">
        <v>26</v>
      </c>
      <c r="I14">
        <v>491467</v>
      </c>
      <c r="J14">
        <v>1263617</v>
      </c>
      <c r="K14">
        <f t="shared" si="12"/>
        <v>0.38893667938940357</v>
      </c>
      <c r="O14" t="s">
        <v>26</v>
      </c>
      <c r="P14">
        <v>355019</v>
      </c>
      <c r="Q14">
        <v>1590469</v>
      </c>
      <c r="R14">
        <f t="shared" si="5"/>
        <v>0.22321654807481314</v>
      </c>
      <c r="V14" t="s">
        <v>26</v>
      </c>
      <c r="W14">
        <v>754208</v>
      </c>
      <c r="X14">
        <v>2552015</v>
      </c>
      <c r="Y14">
        <f t="shared" si="8"/>
        <v>0.29553431308201561</v>
      </c>
    </row>
    <row r="15" spans="1:27" x14ac:dyDescent="0.2">
      <c r="A15" t="s">
        <v>27</v>
      </c>
      <c r="B15">
        <v>1766925</v>
      </c>
      <c r="C15">
        <v>1618999</v>
      </c>
      <c r="D15">
        <f t="shared" si="11"/>
        <v>1.0913688025749244</v>
      </c>
      <c r="H15" t="s">
        <v>27</v>
      </c>
      <c r="I15">
        <v>1653288</v>
      </c>
      <c r="J15">
        <v>1282060</v>
      </c>
      <c r="K15">
        <f t="shared" si="12"/>
        <v>1.289555871020077</v>
      </c>
      <c r="O15" t="s">
        <v>27</v>
      </c>
      <c r="P15">
        <v>1504355</v>
      </c>
      <c r="Q15">
        <v>1665376</v>
      </c>
      <c r="R15">
        <f t="shared" si="5"/>
        <v>0.90331252521952998</v>
      </c>
      <c r="V15" t="s">
        <v>27</v>
      </c>
      <c r="W15">
        <v>2615322</v>
      </c>
      <c r="X15">
        <v>2980455</v>
      </c>
      <c r="Y15">
        <f t="shared" si="8"/>
        <v>0.87749085290668705</v>
      </c>
    </row>
    <row r="16" spans="1:27" x14ac:dyDescent="0.2">
      <c r="A16" t="s">
        <v>28</v>
      </c>
      <c r="B16">
        <v>1690950</v>
      </c>
      <c r="C16">
        <v>1494536</v>
      </c>
      <c r="D16">
        <f t="shared" si="11"/>
        <v>1.1314213909869015</v>
      </c>
      <c r="H16" t="s">
        <v>28</v>
      </c>
      <c r="I16">
        <v>1617291</v>
      </c>
      <c r="J16">
        <v>1280934</v>
      </c>
      <c r="K16">
        <f t="shared" si="12"/>
        <v>1.2625872995798377</v>
      </c>
      <c r="O16" t="s">
        <v>28</v>
      </c>
      <c r="P16">
        <v>1426288</v>
      </c>
      <c r="Q16">
        <v>1773038</v>
      </c>
      <c r="R16">
        <f t="shared" si="5"/>
        <v>0.80443171550750747</v>
      </c>
      <c r="V16" t="s">
        <v>28</v>
      </c>
      <c r="W16">
        <v>1682579</v>
      </c>
      <c r="X16">
        <v>2501280</v>
      </c>
      <c r="Y16">
        <f t="shared" si="8"/>
        <v>0.67268718416170925</v>
      </c>
    </row>
    <row r="17" spans="1:25" x14ac:dyDescent="0.2">
      <c r="A17" t="s">
        <v>26</v>
      </c>
      <c r="B17">
        <v>412219</v>
      </c>
      <c r="C17">
        <v>1407816</v>
      </c>
      <c r="D17">
        <f t="shared" si="11"/>
        <v>0.29280744074509735</v>
      </c>
      <c r="H17" t="s">
        <v>26</v>
      </c>
      <c r="I17">
        <v>474237</v>
      </c>
      <c r="J17">
        <v>1114147</v>
      </c>
      <c r="K17">
        <f t="shared" si="12"/>
        <v>0.42565029569706692</v>
      </c>
      <c r="O17" t="s">
        <v>26</v>
      </c>
      <c r="P17">
        <v>309766</v>
      </c>
      <c r="Q17">
        <v>1359134</v>
      </c>
      <c r="R17">
        <f t="shared" si="5"/>
        <v>0.22791424539449384</v>
      </c>
      <c r="V17" t="s">
        <v>26</v>
      </c>
      <c r="W17">
        <v>758234</v>
      </c>
      <c r="X17">
        <v>3004348</v>
      </c>
      <c r="Y17">
        <f t="shared" si="8"/>
        <v>0.25237888553523091</v>
      </c>
    </row>
    <row r="18" spans="1:25" x14ac:dyDescent="0.2">
      <c r="A18" t="s">
        <v>27</v>
      </c>
      <c r="B18">
        <v>1760929</v>
      </c>
      <c r="C18">
        <v>1609906</v>
      </c>
      <c r="D18">
        <f t="shared" si="11"/>
        <v>1.0938085826128978</v>
      </c>
      <c r="H18" t="s">
        <v>27</v>
      </c>
      <c r="I18">
        <v>1631949</v>
      </c>
      <c r="J18">
        <v>1292789</v>
      </c>
      <c r="K18">
        <f t="shared" si="12"/>
        <v>1.2623475292565145</v>
      </c>
      <c r="O18" t="s">
        <v>27</v>
      </c>
      <c r="P18">
        <v>1429806</v>
      </c>
      <c r="Q18">
        <v>1551620</v>
      </c>
      <c r="R18">
        <f t="shared" si="5"/>
        <v>0.92149237571054765</v>
      </c>
      <c r="V18" t="s">
        <v>27</v>
      </c>
      <c r="W18">
        <v>2661622</v>
      </c>
      <c r="X18">
        <v>2685533</v>
      </c>
      <c r="Y18">
        <f t="shared" si="8"/>
        <v>0.99109636708988491</v>
      </c>
    </row>
    <row r="19" spans="1:25" x14ac:dyDescent="0.2">
      <c r="A19" t="s">
        <v>28</v>
      </c>
      <c r="B19">
        <v>1683474</v>
      </c>
      <c r="C19">
        <v>1506824</v>
      </c>
      <c r="D19">
        <f t="shared" si="11"/>
        <v>1.1172333331563606</v>
      </c>
      <c r="H19" t="s">
        <v>28</v>
      </c>
      <c r="I19">
        <v>1754946</v>
      </c>
      <c r="J19">
        <v>1236684</v>
      </c>
      <c r="K19">
        <f t="shared" si="12"/>
        <v>1.4190739105543535</v>
      </c>
      <c r="O19" t="s">
        <v>28</v>
      </c>
      <c r="P19">
        <v>1455446</v>
      </c>
      <c r="Q19">
        <v>1762288</v>
      </c>
      <c r="R19">
        <f t="shared" si="5"/>
        <v>0.82588430494902076</v>
      </c>
      <c r="V19" t="s">
        <v>28</v>
      </c>
      <c r="W19">
        <v>1745535</v>
      </c>
      <c r="X19">
        <v>2492844</v>
      </c>
      <c r="Y19">
        <f t="shared" si="8"/>
        <v>0.70021830487587666</v>
      </c>
    </row>
    <row r="22" spans="1:25" x14ac:dyDescent="0.2">
      <c r="D22" s="1"/>
    </row>
    <row r="25" spans="1:25" x14ac:dyDescent="0.2">
      <c r="C25" s="1"/>
    </row>
    <row r="26" spans="1:25" x14ac:dyDescent="0.2">
      <c r="C26" s="1"/>
    </row>
    <row r="27" spans="1:25" x14ac:dyDescent="0.2">
      <c r="B27" s="1"/>
      <c r="C27" s="1"/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6BA145C-2B84-1C4E-8558-7B14F3172024}">
  <dimension ref="A1:L66"/>
  <sheetViews>
    <sheetView tabSelected="1" zoomScale="80" zoomScaleNormal="80" workbookViewId="0">
      <selection activeCell="A58" sqref="A58"/>
    </sheetView>
  </sheetViews>
  <sheetFormatPr baseColWidth="10" defaultColWidth="8.83203125" defaultRowHeight="15" x14ac:dyDescent="0.2"/>
  <cols>
    <col min="2" max="2" width="13.1640625" customWidth="1"/>
    <col min="10" max="10" width="12.5" bestFit="1" customWidth="1"/>
  </cols>
  <sheetData>
    <row r="1" spans="1:12" x14ac:dyDescent="0.2">
      <c r="A1" s="2" t="s">
        <v>29</v>
      </c>
    </row>
    <row r="2" spans="1:12" x14ac:dyDescent="0.2">
      <c r="C2" t="s">
        <v>0</v>
      </c>
      <c r="D2" t="s">
        <v>10</v>
      </c>
      <c r="E2" t="s">
        <v>12</v>
      </c>
      <c r="F2" t="s">
        <v>11</v>
      </c>
      <c r="G2" t="s">
        <v>13</v>
      </c>
      <c r="H2" t="s">
        <v>14</v>
      </c>
      <c r="J2" t="s">
        <v>30</v>
      </c>
      <c r="K2" t="s">
        <v>31</v>
      </c>
      <c r="L2" t="s">
        <v>32</v>
      </c>
    </row>
    <row r="3" spans="1:12" x14ac:dyDescent="0.2">
      <c r="B3" t="s">
        <v>6</v>
      </c>
      <c r="C3">
        <v>1</v>
      </c>
      <c r="D3">
        <v>1</v>
      </c>
      <c r="E3">
        <v>1</v>
      </c>
      <c r="F3">
        <v>1</v>
      </c>
      <c r="G3">
        <v>1</v>
      </c>
      <c r="H3">
        <v>1</v>
      </c>
      <c r="J3">
        <f>AVERAGE(C3:H3)</f>
        <v>1</v>
      </c>
      <c r="K3">
        <f>STDEV(C3:H3)/SQRT(COUNT(C3:H3))</f>
        <v>0</v>
      </c>
    </row>
    <row r="4" spans="1:12" x14ac:dyDescent="0.2">
      <c r="B4" t="s">
        <v>33</v>
      </c>
      <c r="C4">
        <v>1.7172472907602361</v>
      </c>
      <c r="D4">
        <v>1.2194806429073308</v>
      </c>
      <c r="E4">
        <v>1.1074979727217538</v>
      </c>
      <c r="F4">
        <v>1.3767524033719196</v>
      </c>
      <c r="G4">
        <v>0.99717310935748404</v>
      </c>
      <c r="H4">
        <v>1.4307788373040482</v>
      </c>
      <c r="J4">
        <f t="shared" ref="J4:J17" si="0">AVERAGE(C4:H4)</f>
        <v>1.3081550427371287</v>
      </c>
      <c r="K4">
        <f t="shared" ref="K4:K17" si="1">STDEV(C4:H4)/SQRT(COUNT(C4:H4))</f>
        <v>0.10518790045968902</v>
      </c>
      <c r="L4">
        <f>TTEST(C$3:H$3,C4:H4,2,2)</f>
        <v>1.5051904958148911E-2</v>
      </c>
    </row>
    <row r="5" spans="1:12" x14ac:dyDescent="0.2">
      <c r="B5" t="s">
        <v>15</v>
      </c>
      <c r="C5">
        <v>1.9485452830958594</v>
      </c>
      <c r="D5">
        <v>2.1710289118672268</v>
      </c>
      <c r="E5">
        <v>1.8127688338634078</v>
      </c>
      <c r="F5">
        <v>1.6215108618721406</v>
      </c>
      <c r="G5">
        <v>1.6712038072481623</v>
      </c>
      <c r="H5">
        <v>2.0265902777172271</v>
      </c>
      <c r="J5">
        <f t="shared" si="0"/>
        <v>1.8752746626106707</v>
      </c>
      <c r="K5">
        <f t="shared" si="1"/>
        <v>8.6733986870910718E-2</v>
      </c>
      <c r="L5">
        <f t="shared" ref="L5:L17" si="2">TTEST(C$3:H$3,C5:H5,2,2)</f>
        <v>1.4621672861352124E-6</v>
      </c>
    </row>
    <row r="6" spans="1:12" x14ac:dyDescent="0.2">
      <c r="B6" t="s">
        <v>21</v>
      </c>
      <c r="C6">
        <v>0.79468149754268658</v>
      </c>
      <c r="D6">
        <v>0.70491593934185615</v>
      </c>
      <c r="E6">
        <v>0.81621268898808708</v>
      </c>
      <c r="F6">
        <v>0.8941574234996621</v>
      </c>
      <c r="G6">
        <v>0.76691755164804254</v>
      </c>
      <c r="H6">
        <v>0.70343031197760586</v>
      </c>
      <c r="J6">
        <f t="shared" si="0"/>
        <v>0.78005256883299012</v>
      </c>
      <c r="K6">
        <f t="shared" si="1"/>
        <v>2.9569404072834059E-2</v>
      </c>
      <c r="L6">
        <f t="shared" si="2"/>
        <v>2.2146270055832563E-5</v>
      </c>
    </row>
    <row r="7" spans="1:12" x14ac:dyDescent="0.2">
      <c r="B7" t="s">
        <v>8</v>
      </c>
      <c r="C7">
        <v>10.018765748082368</v>
      </c>
      <c r="D7">
        <v>10.614163967998264</v>
      </c>
      <c r="E7">
        <v>8.070252455999368</v>
      </c>
      <c r="F7">
        <v>10.680813633836932</v>
      </c>
      <c r="G7">
        <v>14.212832977251935</v>
      </c>
      <c r="H7">
        <v>15.369187285138871</v>
      </c>
      <c r="J7">
        <f t="shared" si="0"/>
        <v>11.494336011384624</v>
      </c>
      <c r="K7">
        <f t="shared" si="1"/>
        <v>1.1216487184508959</v>
      </c>
      <c r="L7">
        <f t="shared" si="2"/>
        <v>2.9151867782655679E-6</v>
      </c>
    </row>
    <row r="8" spans="1:12" x14ac:dyDescent="0.2">
      <c r="B8" t="s">
        <v>16</v>
      </c>
      <c r="C8">
        <v>0.36090244271019467</v>
      </c>
      <c r="D8">
        <v>0.4116408109087813</v>
      </c>
      <c r="E8">
        <v>1.4164763561951075</v>
      </c>
      <c r="F8">
        <v>1.3857741256253708</v>
      </c>
      <c r="G8">
        <v>1.4501379564094226</v>
      </c>
      <c r="H8">
        <v>1.215537764402536</v>
      </c>
      <c r="J8">
        <f t="shared" si="0"/>
        <v>1.0400782427085689</v>
      </c>
      <c r="K8">
        <f t="shared" si="1"/>
        <v>0.20946993172019512</v>
      </c>
      <c r="L8">
        <f t="shared" si="2"/>
        <v>0.85209467480872503</v>
      </c>
    </row>
    <row r="9" spans="1:12" x14ac:dyDescent="0.2">
      <c r="B9" t="s">
        <v>17</v>
      </c>
      <c r="C9">
        <v>1.0360287005532418</v>
      </c>
      <c r="D9">
        <v>1.1257791305761395</v>
      </c>
      <c r="E9">
        <v>0.65119589551779711</v>
      </c>
      <c r="F9">
        <v>0.42687194047983812</v>
      </c>
      <c r="G9">
        <v>0.69109763169739979</v>
      </c>
      <c r="H9">
        <v>0.57468273203480003</v>
      </c>
      <c r="J9">
        <f t="shared" si="0"/>
        <v>0.7509426718098694</v>
      </c>
      <c r="K9">
        <f t="shared" si="1"/>
        <v>0.11126494927066663</v>
      </c>
      <c r="L9">
        <f t="shared" si="2"/>
        <v>4.9136037265354614E-2</v>
      </c>
    </row>
    <row r="10" spans="1:12" x14ac:dyDescent="0.2">
      <c r="B10" t="s">
        <v>18</v>
      </c>
      <c r="C10">
        <v>0.22979677955757996</v>
      </c>
      <c r="D10">
        <v>0.22295089375790236</v>
      </c>
      <c r="E10">
        <v>0.52659973385940351</v>
      </c>
      <c r="F10">
        <v>0.31210899397097619</v>
      </c>
      <c r="G10">
        <v>0.40645352754628322</v>
      </c>
      <c r="H10">
        <v>0.29506116771454483</v>
      </c>
      <c r="J10">
        <f t="shared" si="0"/>
        <v>0.33216184940111498</v>
      </c>
      <c r="K10">
        <f t="shared" si="1"/>
        <v>4.7437524634451556E-2</v>
      </c>
      <c r="L10">
        <f t="shared" si="2"/>
        <v>6.4209635950145236E-8</v>
      </c>
    </row>
    <row r="11" spans="1:12" x14ac:dyDescent="0.2">
      <c r="B11" t="s">
        <v>19</v>
      </c>
      <c r="C11">
        <v>0.63787250448296395</v>
      </c>
      <c r="D11">
        <v>0.58026696612594075</v>
      </c>
      <c r="E11">
        <v>1.6319557789561612</v>
      </c>
      <c r="F11">
        <v>1.4163580622205048</v>
      </c>
      <c r="G11">
        <v>1.7372588639921378</v>
      </c>
      <c r="H11">
        <v>1.3443495465210515</v>
      </c>
      <c r="J11">
        <f t="shared" si="0"/>
        <v>1.2246769537164601</v>
      </c>
      <c r="K11">
        <f t="shared" si="1"/>
        <v>0.20324723260133568</v>
      </c>
      <c r="L11">
        <f t="shared" si="2"/>
        <v>0.29485605168364099</v>
      </c>
    </row>
    <row r="12" spans="1:12" x14ac:dyDescent="0.2">
      <c r="B12" t="s">
        <v>20</v>
      </c>
      <c r="C12">
        <v>11.839864700873479</v>
      </c>
      <c r="D12">
        <v>11.098396923816438</v>
      </c>
      <c r="E12">
        <v>18.992219550883263</v>
      </c>
      <c r="F12">
        <v>18.325109741467454</v>
      </c>
      <c r="G12">
        <v>20.979141289005714</v>
      </c>
      <c r="H12">
        <v>16.527328051391368</v>
      </c>
      <c r="J12">
        <f t="shared" si="0"/>
        <v>16.293676709572953</v>
      </c>
      <c r="K12">
        <f t="shared" si="1"/>
        <v>1.6354856400596294</v>
      </c>
      <c r="L12">
        <f t="shared" si="2"/>
        <v>2.9293845728552701E-6</v>
      </c>
    </row>
    <row r="13" spans="1:12" x14ac:dyDescent="0.2">
      <c r="B13" t="s">
        <v>22</v>
      </c>
      <c r="C13">
        <v>1.432499846277707</v>
      </c>
      <c r="D13">
        <v>1.2355760103361948</v>
      </c>
      <c r="E13">
        <v>1.5946816336101897</v>
      </c>
      <c r="F13">
        <v>1.8016557720875777</v>
      </c>
      <c r="G13">
        <v>1.1686928258730265</v>
      </c>
      <c r="H13">
        <v>1.548271218449258</v>
      </c>
      <c r="J13">
        <f t="shared" si="0"/>
        <v>1.4635628844389925</v>
      </c>
      <c r="K13">
        <f t="shared" si="1"/>
        <v>9.6361421647054288E-2</v>
      </c>
      <c r="L13">
        <f t="shared" si="2"/>
        <v>7.1212852254953947E-4</v>
      </c>
    </row>
    <row r="14" spans="1:12" x14ac:dyDescent="0.2">
      <c r="B14" t="s">
        <v>23</v>
      </c>
      <c r="C14">
        <v>2.7884687294807295</v>
      </c>
      <c r="D14">
        <v>3.2645570362507077</v>
      </c>
      <c r="E14">
        <v>3.1703407784611803</v>
      </c>
      <c r="F14">
        <v>2.6780809316300949</v>
      </c>
      <c r="G14">
        <v>2.7318970041785815</v>
      </c>
      <c r="H14">
        <v>4.1746004088765298</v>
      </c>
      <c r="J14">
        <f t="shared" si="0"/>
        <v>3.1346574814796373</v>
      </c>
      <c r="K14">
        <f t="shared" si="1"/>
        <v>0.23022838546501781</v>
      </c>
      <c r="L14">
        <f t="shared" si="2"/>
        <v>3.1639290253494422E-6</v>
      </c>
    </row>
    <row r="15" spans="1:12" x14ac:dyDescent="0.2">
      <c r="B15" t="s">
        <v>9</v>
      </c>
      <c r="C15">
        <v>1.6061068414982822</v>
      </c>
      <c r="D15">
        <v>1.1275468729669542</v>
      </c>
      <c r="E15">
        <v>1.0427502396871022</v>
      </c>
      <c r="F15">
        <v>1.9316294341421338</v>
      </c>
      <c r="G15">
        <v>1.8304098237309199</v>
      </c>
      <c r="H15">
        <v>2.2122900732016157</v>
      </c>
      <c r="J15">
        <f t="shared" si="0"/>
        <v>1.6251222142045012</v>
      </c>
      <c r="K15">
        <f t="shared" si="1"/>
        <v>0.18867570895130606</v>
      </c>
      <c r="L15">
        <f t="shared" si="2"/>
        <v>7.8367471279367287E-3</v>
      </c>
    </row>
    <row r="16" spans="1:12" x14ac:dyDescent="0.2">
      <c r="B16" t="s">
        <v>24</v>
      </c>
      <c r="C16">
        <v>1.2537672122447727</v>
      </c>
      <c r="D16">
        <v>1.8571371241108923</v>
      </c>
      <c r="E16">
        <v>1.6859283590975409</v>
      </c>
      <c r="F16">
        <v>1.6140946524215212</v>
      </c>
      <c r="G16">
        <v>1.8483768554564184</v>
      </c>
      <c r="H16">
        <v>2.7531559405652075</v>
      </c>
      <c r="J16">
        <f t="shared" si="0"/>
        <v>1.8354100239827253</v>
      </c>
      <c r="K16">
        <f t="shared" si="1"/>
        <v>0.20433072825485829</v>
      </c>
      <c r="L16">
        <f t="shared" si="2"/>
        <v>2.1843576403336195E-3</v>
      </c>
    </row>
    <row r="17" spans="1:12" x14ac:dyDescent="0.2">
      <c r="B17" t="s">
        <v>25</v>
      </c>
      <c r="C17">
        <v>0.82397993888353127</v>
      </c>
      <c r="D17">
        <v>0.93509271918367476</v>
      </c>
      <c r="E17">
        <v>0.93945748714403809</v>
      </c>
      <c r="F17">
        <v>0.74393204212221364</v>
      </c>
      <c r="G17">
        <v>0.79513925046969325</v>
      </c>
      <c r="H17">
        <v>1.0096554080916176</v>
      </c>
      <c r="J17">
        <f t="shared" si="0"/>
        <v>0.87454280764912828</v>
      </c>
      <c r="K17">
        <f t="shared" si="1"/>
        <v>4.1655861076676348E-2</v>
      </c>
      <c r="L17">
        <f t="shared" si="2"/>
        <v>1.3078375635709226E-2</v>
      </c>
    </row>
    <row r="20" spans="1:12" x14ac:dyDescent="0.2">
      <c r="A20" s="2" t="s">
        <v>34</v>
      </c>
    </row>
    <row r="21" spans="1:12" x14ac:dyDescent="0.2">
      <c r="C21" t="s">
        <v>0</v>
      </c>
      <c r="D21" t="s">
        <v>10</v>
      </c>
      <c r="E21" t="s">
        <v>12</v>
      </c>
      <c r="G21" t="s">
        <v>30</v>
      </c>
      <c r="H21" t="s">
        <v>31</v>
      </c>
      <c r="I21" t="s">
        <v>32</v>
      </c>
    </row>
    <row r="22" spans="1:12" x14ac:dyDescent="0.2">
      <c r="B22" t="s">
        <v>6</v>
      </c>
      <c r="C22">
        <v>1</v>
      </c>
      <c r="D22">
        <v>1</v>
      </c>
      <c r="E22">
        <v>1</v>
      </c>
      <c r="G22">
        <f>AVERAGE(C22:E22)</f>
        <v>1</v>
      </c>
      <c r="H22">
        <f>STDEV(C22:E22)/SQRT(COUNT(C22:E22))</f>
        <v>0</v>
      </c>
    </row>
    <row r="23" spans="1:12" x14ac:dyDescent="0.2">
      <c r="B23" t="s">
        <v>33</v>
      </c>
      <c r="C23">
        <v>1.3923271667697437</v>
      </c>
      <c r="D23">
        <v>1.347951906771006</v>
      </c>
      <c r="E23">
        <v>1.6005450202011484</v>
      </c>
      <c r="G23">
        <f t="shared" ref="G23:G36" si="3">AVERAGE(C23:E23)</f>
        <v>1.4469413645806328</v>
      </c>
      <c r="H23">
        <f t="shared" ref="H23:H36" si="4">STDEV(C23:E23)/SQRT(COUNT(C23:E23))</f>
        <v>7.7862813524768024E-2</v>
      </c>
      <c r="I23">
        <f>TTEST(C$22:E$22,C23:E23,2,2)</f>
        <v>4.5639003583474265E-3</v>
      </c>
    </row>
    <row r="24" spans="1:12" x14ac:dyDescent="0.2">
      <c r="B24" t="s">
        <v>15</v>
      </c>
      <c r="C24">
        <v>1.2479263248916586</v>
      </c>
      <c r="D24">
        <v>1.1336209141057783</v>
      </c>
      <c r="E24">
        <v>1.2292036890088522</v>
      </c>
      <c r="G24">
        <f t="shared" si="3"/>
        <v>1.2035836426687629</v>
      </c>
      <c r="H24">
        <f t="shared" si="4"/>
        <v>3.5396430208819316E-2</v>
      </c>
      <c r="I24">
        <f t="shared" ref="I24:I36" si="5">TTEST(C$22:E$22,C24:E24,2,2)</f>
        <v>4.5310271980908588E-3</v>
      </c>
    </row>
    <row r="25" spans="1:12" x14ac:dyDescent="0.2">
      <c r="B25" t="s">
        <v>21</v>
      </c>
      <c r="C25">
        <v>1.0074772507054079</v>
      </c>
      <c r="D25">
        <v>1.1095342449704908</v>
      </c>
      <c r="E25">
        <v>1.0685389828308707</v>
      </c>
      <c r="G25">
        <f t="shared" si="3"/>
        <v>1.0618501595022565</v>
      </c>
      <c r="H25">
        <f t="shared" si="4"/>
        <v>2.9650535620495678E-2</v>
      </c>
      <c r="I25">
        <f t="shared" si="5"/>
        <v>0.10530926662257746</v>
      </c>
    </row>
    <row r="26" spans="1:12" x14ac:dyDescent="0.2">
      <c r="B26" t="s">
        <v>8</v>
      </c>
      <c r="C26">
        <v>0.87442631671756454</v>
      </c>
      <c r="D26">
        <v>1.6894642713577708</v>
      </c>
      <c r="E26">
        <v>2.0301250513676607</v>
      </c>
      <c r="G26">
        <f t="shared" si="3"/>
        <v>1.5313385464809988</v>
      </c>
      <c r="H26">
        <f t="shared" si="4"/>
        <v>0.34286182832583928</v>
      </c>
      <c r="I26">
        <f t="shared" si="5"/>
        <v>0.19614010407209198</v>
      </c>
    </row>
    <row r="27" spans="1:12" x14ac:dyDescent="0.2">
      <c r="B27" t="s">
        <v>16</v>
      </c>
      <c r="C27">
        <v>0.61704147100842066</v>
      </c>
      <c r="D27">
        <v>1.2658509466533068</v>
      </c>
      <c r="E27">
        <v>1.4076132572633482</v>
      </c>
      <c r="G27">
        <f t="shared" si="3"/>
        <v>1.0968352249750251</v>
      </c>
      <c r="H27">
        <f t="shared" si="4"/>
        <v>0.24336233133361701</v>
      </c>
      <c r="I27">
        <f t="shared" si="5"/>
        <v>0.71102209438797825</v>
      </c>
    </row>
    <row r="28" spans="1:12" x14ac:dyDescent="0.2">
      <c r="B28" t="s">
        <v>17</v>
      </c>
      <c r="C28">
        <v>1.2960658176481215</v>
      </c>
      <c r="D28">
        <v>0.77894806293600571</v>
      </c>
      <c r="E28">
        <v>0.9401230658338815</v>
      </c>
      <c r="G28">
        <f t="shared" si="3"/>
        <v>1.0050456488060029</v>
      </c>
      <c r="H28">
        <f t="shared" si="4"/>
        <v>0.15276768789511075</v>
      </c>
      <c r="I28">
        <f t="shared" si="5"/>
        <v>0.97523444333171916</v>
      </c>
    </row>
    <row r="29" spans="1:12" x14ac:dyDescent="0.2">
      <c r="B29" t="s">
        <v>18</v>
      </c>
      <c r="C29">
        <v>7.575656324191507E-2</v>
      </c>
      <c r="D29">
        <v>0.10063036939491828</v>
      </c>
      <c r="E29">
        <v>5.5798757522410251E-2</v>
      </c>
      <c r="G29">
        <f t="shared" si="3"/>
        <v>7.7395230053081202E-2</v>
      </c>
      <c r="H29">
        <f t="shared" si="4"/>
        <v>1.2967681332969183E-2</v>
      </c>
      <c r="I29">
        <f t="shared" si="5"/>
        <v>2.3386542279904843E-7</v>
      </c>
    </row>
    <row r="30" spans="1:12" x14ac:dyDescent="0.2">
      <c r="B30" t="s">
        <v>19</v>
      </c>
      <c r="C30">
        <v>0.1517420363513797</v>
      </c>
      <c r="D30">
        <v>0.29277397212727468</v>
      </c>
      <c r="E30">
        <v>9.8024558241883344E-2</v>
      </c>
      <c r="G30">
        <f t="shared" si="3"/>
        <v>0.18084685557351257</v>
      </c>
      <c r="H30">
        <f t="shared" si="4"/>
        <v>5.8072229245542818E-2</v>
      </c>
      <c r="I30">
        <f t="shared" si="5"/>
        <v>1.4660606918938767E-4</v>
      </c>
    </row>
    <row r="31" spans="1:12" x14ac:dyDescent="0.2">
      <c r="B31" t="s">
        <v>20</v>
      </c>
      <c r="C31">
        <v>3.5367789795760918</v>
      </c>
      <c r="D31">
        <v>4.3838221560154489</v>
      </c>
      <c r="E31">
        <v>2.2659956387056046</v>
      </c>
      <c r="G31">
        <f t="shared" si="3"/>
        <v>3.3955322580990486</v>
      </c>
      <c r="H31">
        <f t="shared" si="4"/>
        <v>0.61542946159604528</v>
      </c>
      <c r="I31">
        <f t="shared" si="5"/>
        <v>1.7653837120944742E-2</v>
      </c>
    </row>
    <row r="32" spans="1:12" x14ac:dyDescent="0.2">
      <c r="B32" t="s">
        <v>22</v>
      </c>
      <c r="C32">
        <v>1.2823054400648486</v>
      </c>
      <c r="D32">
        <v>1.568878646219626</v>
      </c>
      <c r="E32">
        <v>1.3891999529547361</v>
      </c>
      <c r="G32">
        <f t="shared" si="3"/>
        <v>1.4134613464130703</v>
      </c>
      <c r="H32">
        <f t="shared" si="4"/>
        <v>8.3611227377791433E-2</v>
      </c>
      <c r="I32">
        <f t="shared" si="5"/>
        <v>7.7886786779003125E-3</v>
      </c>
    </row>
    <row r="33" spans="1:9" x14ac:dyDescent="0.2">
      <c r="B33" t="s">
        <v>23</v>
      </c>
      <c r="C33">
        <v>1.0203375950914944</v>
      </c>
      <c r="D33">
        <v>1.0381787005849004</v>
      </c>
      <c r="E33">
        <v>1.0089812609598643</v>
      </c>
      <c r="G33">
        <f t="shared" si="3"/>
        <v>1.0224991855454195</v>
      </c>
      <c r="H33">
        <f t="shared" si="4"/>
        <v>8.4975874053028026E-3</v>
      </c>
      <c r="I33">
        <f t="shared" si="5"/>
        <v>5.711796211830774E-2</v>
      </c>
    </row>
    <row r="34" spans="1:9" x14ac:dyDescent="0.2">
      <c r="B34" t="s">
        <v>9</v>
      </c>
      <c r="C34">
        <v>0.12511448177816314</v>
      </c>
      <c r="D34">
        <v>0.1606807912617105</v>
      </c>
      <c r="E34">
        <v>0.16778851449765922</v>
      </c>
      <c r="G34">
        <f t="shared" si="3"/>
        <v>0.15119459584584427</v>
      </c>
      <c r="H34">
        <f t="shared" si="4"/>
        <v>1.3200494873768452E-2</v>
      </c>
      <c r="I34">
        <f t="shared" si="5"/>
        <v>3.5041252864375323E-7</v>
      </c>
    </row>
    <row r="35" spans="1:9" x14ac:dyDescent="0.2">
      <c r="B35" t="s">
        <v>24</v>
      </c>
      <c r="C35">
        <v>0.16286489305279761</v>
      </c>
      <c r="D35">
        <v>0.18760535101263687</v>
      </c>
      <c r="E35">
        <v>0.21487903006069789</v>
      </c>
      <c r="G35">
        <f t="shared" si="3"/>
        <v>0.18844975804204411</v>
      </c>
      <c r="H35">
        <f t="shared" si="4"/>
        <v>1.5021122678777477E-2</v>
      </c>
      <c r="I35">
        <f t="shared" si="5"/>
        <v>7.0259964989640253E-7</v>
      </c>
    </row>
    <row r="36" spans="1:9" x14ac:dyDescent="0.2">
      <c r="B36" t="s">
        <v>25</v>
      </c>
      <c r="C36">
        <v>1.0284869198475541</v>
      </c>
      <c r="D36">
        <v>0.89629934983139892</v>
      </c>
      <c r="E36">
        <v>0.91766073985803887</v>
      </c>
      <c r="G36">
        <f t="shared" si="3"/>
        <v>0.94748233651233071</v>
      </c>
      <c r="H36">
        <f t="shared" si="4"/>
        <v>4.0969029509913282E-2</v>
      </c>
      <c r="I36">
        <f t="shared" si="5"/>
        <v>0.26913901114576572</v>
      </c>
    </row>
    <row r="39" spans="1:9" x14ac:dyDescent="0.2">
      <c r="A39" s="2" t="s">
        <v>35</v>
      </c>
    </row>
    <row r="40" spans="1:9" x14ac:dyDescent="0.2">
      <c r="C40" t="s">
        <v>0</v>
      </c>
      <c r="D40" t="s">
        <v>10</v>
      </c>
      <c r="E40" t="s">
        <v>12</v>
      </c>
      <c r="G40" t="s">
        <v>30</v>
      </c>
      <c r="H40" t="s">
        <v>31</v>
      </c>
      <c r="I40" t="s">
        <v>32</v>
      </c>
    </row>
    <row r="41" spans="1:9" x14ac:dyDescent="0.2">
      <c r="B41" t="s">
        <v>6</v>
      </c>
      <c r="C41">
        <v>1</v>
      </c>
      <c r="D41">
        <v>1</v>
      </c>
      <c r="E41">
        <v>1</v>
      </c>
      <c r="G41">
        <f>AVERAGE(C41:E41)</f>
        <v>1</v>
      </c>
      <c r="H41">
        <f>STDEV(C41:E41)/SQRT(COUNT(C41:E41))</f>
        <v>0</v>
      </c>
    </row>
    <row r="42" spans="1:9" x14ac:dyDescent="0.2">
      <c r="B42" t="s">
        <v>33</v>
      </c>
      <c r="C42">
        <v>1.3369757644285807</v>
      </c>
      <c r="D42">
        <v>1.4689378475872805</v>
      </c>
      <c r="E42">
        <v>1.4637076374127893</v>
      </c>
      <c r="G42">
        <f t="shared" ref="G42:G55" si="6">AVERAGE(C42:E42)</f>
        <v>1.4232070831428836</v>
      </c>
      <c r="H42">
        <f t="shared" ref="H42:H55" si="7">STDEV(C42:E42)/SQRT(COUNT(C42:E42))</f>
        <v>4.3142087030428086E-2</v>
      </c>
      <c r="I42">
        <f>TTEST(C$41:E$41,C42:E42,2,2)</f>
        <v>6.0539646728069072E-4</v>
      </c>
    </row>
    <row r="43" spans="1:9" x14ac:dyDescent="0.2">
      <c r="B43" t="s">
        <v>15</v>
      </c>
      <c r="C43">
        <v>0.81350011000003819</v>
      </c>
      <c r="D43">
        <v>1.1980800964771596</v>
      </c>
      <c r="E43">
        <v>1.0554698053846452</v>
      </c>
      <c r="G43">
        <f t="shared" si="6"/>
        <v>1.0223500039539477</v>
      </c>
      <c r="H43">
        <f t="shared" si="7"/>
        <v>0.1122469486367622</v>
      </c>
      <c r="I43">
        <f t="shared" ref="I43:I55" si="8">TTEST(C$41:E$41,C43:E43,2,2)</f>
        <v>0.85188483514801416</v>
      </c>
    </row>
    <row r="44" spans="1:9" x14ac:dyDescent="0.2">
      <c r="B44" t="s">
        <v>21</v>
      </c>
      <c r="C44">
        <v>1.2592570564215484</v>
      </c>
      <c r="D44">
        <v>1.221332547277808</v>
      </c>
      <c r="E44">
        <v>1.0904180820820288</v>
      </c>
      <c r="G44">
        <f t="shared" si="6"/>
        <v>1.1903358952604617</v>
      </c>
      <c r="H44">
        <f t="shared" si="7"/>
        <v>5.1144384316099259E-2</v>
      </c>
      <c r="I44">
        <f t="shared" si="8"/>
        <v>2.044703840604991E-2</v>
      </c>
    </row>
    <row r="45" spans="1:9" x14ac:dyDescent="0.2">
      <c r="B45" t="s">
        <v>8</v>
      </c>
      <c r="C45">
        <v>1.5464867425041631</v>
      </c>
      <c r="D45">
        <v>2.1670603132982906</v>
      </c>
      <c r="E45">
        <v>1.9179735708558605</v>
      </c>
      <c r="G45">
        <f t="shared" si="6"/>
        <v>1.877173542219438</v>
      </c>
      <c r="H45">
        <f t="shared" si="7"/>
        <v>0.18030194207180492</v>
      </c>
      <c r="I45">
        <f t="shared" si="8"/>
        <v>8.2492741781502506E-3</v>
      </c>
    </row>
    <row r="46" spans="1:9" x14ac:dyDescent="0.2">
      <c r="B46" t="s">
        <v>16</v>
      </c>
      <c r="C46">
        <v>0.74422225244396767</v>
      </c>
      <c r="D46">
        <v>1.3625925448612961</v>
      </c>
      <c r="E46">
        <v>1.3132619680061126</v>
      </c>
      <c r="G46">
        <f t="shared" si="6"/>
        <v>1.1400255884371253</v>
      </c>
      <c r="H46">
        <f t="shared" si="7"/>
        <v>0.1984133623194273</v>
      </c>
      <c r="I46">
        <f t="shared" si="8"/>
        <v>0.51929004365090414</v>
      </c>
    </row>
    <row r="47" spans="1:9" x14ac:dyDescent="0.2">
      <c r="B47" t="s">
        <v>17</v>
      </c>
      <c r="C47">
        <v>0.95383190728140477</v>
      </c>
      <c r="D47">
        <v>0.81944737431104475</v>
      </c>
      <c r="E47">
        <v>0.9086086544477141</v>
      </c>
      <c r="G47">
        <f t="shared" si="6"/>
        <v>0.8939626453467211</v>
      </c>
      <c r="H47">
        <f t="shared" si="7"/>
        <v>3.9478601217854799E-2</v>
      </c>
      <c r="I47">
        <f t="shared" si="8"/>
        <v>5.4888579675981583E-2</v>
      </c>
    </row>
    <row r="48" spans="1:9" x14ac:dyDescent="0.2">
      <c r="B48" t="s">
        <v>18</v>
      </c>
      <c r="C48">
        <v>4.0319207049935461E-2</v>
      </c>
      <c r="D48">
        <v>8.6134427555597609E-2</v>
      </c>
      <c r="E48">
        <v>5.0034122608826892E-2</v>
      </c>
      <c r="G48">
        <f t="shared" si="6"/>
        <v>5.8829252404786654E-2</v>
      </c>
      <c r="H48">
        <f t="shared" si="7"/>
        <v>1.393765090909567E-2</v>
      </c>
      <c r="I48">
        <f t="shared" si="8"/>
        <v>2.8813845436210334E-7</v>
      </c>
    </row>
    <row r="49" spans="1:10" x14ac:dyDescent="0.2">
      <c r="B49" t="s">
        <v>19</v>
      </c>
      <c r="C49">
        <v>4.5109790970054346E-2</v>
      </c>
      <c r="D49">
        <v>0.36093497836415822</v>
      </c>
      <c r="E49">
        <v>9.5849295287612629E-2</v>
      </c>
      <c r="G49">
        <f t="shared" si="6"/>
        <v>0.16729802154060838</v>
      </c>
      <c r="H49">
        <f t="shared" si="7"/>
        <v>9.7920167501408764E-2</v>
      </c>
      <c r="I49">
        <f t="shared" si="8"/>
        <v>1.0487428584076452E-3</v>
      </c>
    </row>
    <row r="50" spans="1:10" x14ac:dyDescent="0.2">
      <c r="B50" t="s">
        <v>20</v>
      </c>
      <c r="C50">
        <v>1.583786468312927</v>
      </c>
      <c r="D50">
        <v>4.3760948353847811</v>
      </c>
      <c r="E50">
        <v>1.924061353711215</v>
      </c>
      <c r="G50">
        <f t="shared" si="6"/>
        <v>2.6279808858029745</v>
      </c>
      <c r="H50">
        <f t="shared" si="7"/>
        <v>0.87955927125465949</v>
      </c>
      <c r="I50">
        <f t="shared" si="8"/>
        <v>0.13784481577408511</v>
      </c>
    </row>
    <row r="51" spans="1:10" x14ac:dyDescent="0.2">
      <c r="B51" t="s">
        <v>22</v>
      </c>
      <c r="C51">
        <v>1.1922639528033006</v>
      </c>
      <c r="D51">
        <v>1.0690380610019685</v>
      </c>
      <c r="E51">
        <v>1.1046932543285621</v>
      </c>
      <c r="G51">
        <f t="shared" si="6"/>
        <v>1.1219984227112771</v>
      </c>
      <c r="H51">
        <f t="shared" si="7"/>
        <v>3.6609455709893608E-2</v>
      </c>
      <c r="I51">
        <f t="shared" si="8"/>
        <v>2.9039818845551398E-2</v>
      </c>
    </row>
    <row r="52" spans="1:10" x14ac:dyDescent="0.2">
      <c r="B52" t="s">
        <v>23</v>
      </c>
      <c r="C52">
        <v>1.1330886559215672</v>
      </c>
      <c r="D52">
        <v>1.145519258984327</v>
      </c>
      <c r="E52">
        <v>1.1975448591805178</v>
      </c>
      <c r="G52">
        <f t="shared" si="6"/>
        <v>1.1587175913621373</v>
      </c>
      <c r="H52">
        <f t="shared" si="7"/>
        <v>1.9742488173194347E-2</v>
      </c>
      <c r="I52">
        <f t="shared" si="8"/>
        <v>1.2993878484911393E-3</v>
      </c>
    </row>
    <row r="53" spans="1:10" x14ac:dyDescent="0.2">
      <c r="B53" t="s">
        <v>9</v>
      </c>
      <c r="C53">
        <v>0.12281148362602562</v>
      </c>
      <c r="D53">
        <v>0.15415803443089005</v>
      </c>
      <c r="E53">
        <v>0.17468657600940396</v>
      </c>
      <c r="G53">
        <f t="shared" si="6"/>
        <v>0.15055203135543987</v>
      </c>
      <c r="H53">
        <f t="shared" si="7"/>
        <v>1.5083199771944047E-2</v>
      </c>
      <c r="I53">
        <f t="shared" si="8"/>
        <v>5.9520386271677131E-7</v>
      </c>
    </row>
    <row r="54" spans="1:10" x14ac:dyDescent="0.2">
      <c r="B54" t="s">
        <v>24</v>
      </c>
      <c r="C54">
        <v>0.1199233923573452</v>
      </c>
      <c r="D54">
        <v>0.14131191657733189</v>
      </c>
      <c r="E54">
        <v>0.12996246153492552</v>
      </c>
      <c r="G54">
        <f t="shared" si="6"/>
        <v>0.13039925682320086</v>
      </c>
      <c r="H54">
        <f t="shared" si="7"/>
        <v>6.1781964647226392E-3</v>
      </c>
      <c r="I54">
        <f t="shared" si="8"/>
        <v>1.5281724695795379E-8</v>
      </c>
    </row>
    <row r="55" spans="1:10" x14ac:dyDescent="0.2">
      <c r="B55" t="s">
        <v>25</v>
      </c>
      <c r="C55">
        <v>0.82320841209062967</v>
      </c>
      <c r="D55">
        <v>0.89880600112421583</v>
      </c>
      <c r="E55">
        <v>0.79529426976549156</v>
      </c>
      <c r="G55">
        <f t="shared" si="6"/>
        <v>0.83910289432677898</v>
      </c>
      <c r="H55">
        <f t="shared" si="7"/>
        <v>3.0920034262522125E-2</v>
      </c>
      <c r="I55">
        <f t="shared" si="8"/>
        <v>6.4998416534282248E-3</v>
      </c>
    </row>
    <row r="58" spans="1:10" x14ac:dyDescent="0.2">
      <c r="A58" s="2" t="s">
        <v>36</v>
      </c>
    </row>
    <row r="59" spans="1:10" x14ac:dyDescent="0.2">
      <c r="C59" t="s">
        <v>0</v>
      </c>
      <c r="D59" t="s">
        <v>10</v>
      </c>
      <c r="E59" t="s">
        <v>12</v>
      </c>
      <c r="F59" t="s">
        <v>11</v>
      </c>
      <c r="H59" t="s">
        <v>30</v>
      </c>
      <c r="I59" t="s">
        <v>31</v>
      </c>
      <c r="J59" t="s">
        <v>32</v>
      </c>
    </row>
    <row r="60" spans="1:10" x14ac:dyDescent="0.2">
      <c r="B60" t="s">
        <v>6</v>
      </c>
      <c r="C60">
        <v>1</v>
      </c>
      <c r="D60">
        <v>1</v>
      </c>
      <c r="E60">
        <v>1</v>
      </c>
      <c r="F60">
        <v>1</v>
      </c>
      <c r="H60">
        <f>AVERAGE(C60:F60)</f>
        <v>1</v>
      </c>
      <c r="I60">
        <f>STDEV(C60:F60)/SQRT(COUNT(D60:F60))</f>
        <v>0</v>
      </c>
    </row>
    <row r="61" spans="1:10" x14ac:dyDescent="0.2">
      <c r="B61" t="s">
        <v>8</v>
      </c>
      <c r="C61">
        <v>8.1071483208796717</v>
      </c>
      <c r="D61">
        <v>10.5183961028885</v>
      </c>
      <c r="E61">
        <v>8.2752418725716854</v>
      </c>
      <c r="F61">
        <v>13.199535834809954</v>
      </c>
      <c r="H61">
        <f t="shared" ref="H61:H66" si="9">AVERAGE(C61:F61)</f>
        <v>10.025080532787452</v>
      </c>
      <c r="I61">
        <f t="shared" ref="I61:I66" si="10">STDEV(C61:F61)/SQRT(COUNT(D61:F61))</f>
        <v>1.3768291277223461</v>
      </c>
    </row>
    <row r="62" spans="1:10" x14ac:dyDescent="0.2">
      <c r="B62" t="s">
        <v>20</v>
      </c>
      <c r="C62">
        <v>9.969382248192769</v>
      </c>
      <c r="D62">
        <v>10.065714202122445</v>
      </c>
      <c r="E62">
        <v>10.003625274279941</v>
      </c>
      <c r="F62">
        <v>11.023967827701629</v>
      </c>
      <c r="H62">
        <f t="shared" si="9"/>
        <v>10.265672388074197</v>
      </c>
      <c r="I62">
        <f t="shared" si="10"/>
        <v>0.29277442714822316</v>
      </c>
    </row>
    <row r="64" spans="1:10" x14ac:dyDescent="0.2">
      <c r="B64" t="s">
        <v>26</v>
      </c>
      <c r="C64">
        <v>7.0083587802525766</v>
      </c>
      <c r="D64">
        <v>7.9824372825227226</v>
      </c>
      <c r="E64">
        <v>8.2509048969016927</v>
      </c>
      <c r="F64">
        <v>8.5388486515311985</v>
      </c>
      <c r="H64">
        <f t="shared" si="9"/>
        <v>7.9451374028020467</v>
      </c>
      <c r="I64">
        <f t="shared" si="10"/>
        <v>0.38368567517469665</v>
      </c>
      <c r="J64">
        <f>TTEST(C60:F60,C64:F64,2,2)</f>
        <v>7.8109283957708925E-7</v>
      </c>
    </row>
    <row r="65" spans="2:10" x14ac:dyDescent="0.2">
      <c r="B65" t="s">
        <v>27</v>
      </c>
      <c r="C65">
        <v>27.634946948559268</v>
      </c>
      <c r="D65">
        <v>25.897587034529423</v>
      </c>
      <c r="E65">
        <v>33.188647317013391</v>
      </c>
      <c r="F65">
        <v>27.609754206462547</v>
      </c>
      <c r="H65">
        <f t="shared" si="9"/>
        <v>28.582733876641157</v>
      </c>
      <c r="I65">
        <f t="shared" si="10"/>
        <v>1.8339223806284106</v>
      </c>
      <c r="J65">
        <f t="shared" ref="J65:J66" si="11">TTEST(C61:F61,C65:F65,2,2)</f>
        <v>8.5155651338082502E-5</v>
      </c>
    </row>
    <row r="66" spans="2:10" x14ac:dyDescent="0.2">
      <c r="B66" t="s">
        <v>28</v>
      </c>
      <c r="C66">
        <v>28.234280950846603</v>
      </c>
      <c r="D66">
        <v>27.392016681687238</v>
      </c>
      <c r="E66">
        <v>30.949632437031376</v>
      </c>
      <c r="F66">
        <v>20.724857058112857</v>
      </c>
      <c r="H66">
        <f t="shared" si="9"/>
        <v>26.825196781919519</v>
      </c>
      <c r="I66">
        <f t="shared" si="10"/>
        <v>2.5062569969512798</v>
      </c>
      <c r="J66">
        <f t="shared" si="11"/>
        <v>2.7452177849236417E-4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3B</vt:lpstr>
      <vt:lpstr>3C</vt:lpstr>
      <vt:lpstr>3D</vt:lpstr>
      <vt:lpstr>3E</vt:lpstr>
      <vt:lpstr>Figure 3 graph plots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Hideyuki Shimizu</dc:creator>
  <cp:lastModifiedBy>Martin Baron</cp:lastModifiedBy>
  <dcterms:created xsi:type="dcterms:W3CDTF">2026-05-06T11:47:50Z</dcterms:created>
  <dcterms:modified xsi:type="dcterms:W3CDTF">2026-06-10T08:56:10Z</dcterms:modified>
</cp:coreProperties>
</file>