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source data final for upload/"/>
    </mc:Choice>
  </mc:AlternateContent>
  <xr:revisionPtr revIDLastSave="0" documentId="13_ncr:1_{2AEB4233-847B-CD4D-BA45-7DFEA52DC93D}" xr6:coauthVersionLast="47" xr6:coauthVersionMax="47" xr10:uidLastSave="{00000000-0000-0000-0000-000000000000}"/>
  <bookViews>
    <workbookView xWindow="8500" yWindow="500" windowWidth="19720" windowHeight="17500" activeTab="4" xr2:uid="{89A9679A-D4B3-4D33-ADD7-5D6A71D8BAA7}"/>
  </bookViews>
  <sheets>
    <sheet name="4B" sheetId="1" r:id="rId1"/>
    <sheet name="4C" sheetId="2" r:id="rId2"/>
    <sheet name="4D" sheetId="3" r:id="rId3"/>
    <sheet name="4E" sheetId="4" r:id="rId4"/>
    <sheet name="Figure 4 graph 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7" i="5" l="1"/>
  <c r="I37" i="5"/>
  <c r="H37" i="5"/>
  <c r="J36" i="5"/>
  <c r="I36" i="5"/>
  <c r="H36" i="5"/>
  <c r="J35" i="5"/>
  <c r="I35" i="5"/>
  <c r="H35" i="5"/>
  <c r="J34" i="5"/>
  <c r="I34" i="5"/>
  <c r="H34" i="5"/>
  <c r="J33" i="5"/>
  <c r="I33" i="5"/>
  <c r="H33" i="5"/>
  <c r="I31" i="5"/>
  <c r="H31" i="5"/>
  <c r="I30" i="5"/>
  <c r="H30" i="5"/>
  <c r="I29" i="5"/>
  <c r="H29" i="5"/>
  <c r="I28" i="5"/>
  <c r="H28" i="5"/>
  <c r="I27" i="5"/>
  <c r="H27" i="5"/>
  <c r="K22" i="5"/>
  <c r="J22" i="5"/>
  <c r="I22" i="5"/>
  <c r="K21" i="5"/>
  <c r="J21" i="5"/>
  <c r="I21" i="5"/>
  <c r="K20" i="5"/>
  <c r="J20" i="5"/>
  <c r="I20" i="5"/>
  <c r="J19" i="5"/>
  <c r="I19" i="5"/>
  <c r="K14" i="5"/>
  <c r="J14" i="5"/>
  <c r="I14" i="5"/>
  <c r="K13" i="5"/>
  <c r="J13" i="5"/>
  <c r="I13" i="5"/>
  <c r="K12" i="5"/>
  <c r="J12" i="5"/>
  <c r="I12" i="5"/>
  <c r="J11" i="5"/>
  <c r="I11" i="5"/>
  <c r="P6" i="5"/>
  <c r="O6" i="5"/>
  <c r="N6" i="5"/>
  <c r="P5" i="5"/>
  <c r="O5" i="5"/>
  <c r="N5" i="5"/>
  <c r="P4" i="5"/>
  <c r="O4" i="5"/>
  <c r="N4" i="5"/>
  <c r="O3" i="5"/>
  <c r="N3" i="5"/>
  <c r="Y31" i="4" l="1"/>
  <c r="Y30" i="4"/>
  <c r="Y29" i="4"/>
  <c r="Y28" i="4"/>
  <c r="Y27" i="4"/>
  <c r="Y26" i="4"/>
  <c r="Y25" i="4"/>
  <c r="Y24" i="4"/>
  <c r="Y23" i="4"/>
  <c r="Y22" i="4"/>
  <c r="Y21" i="4"/>
  <c r="Z21" i="4" s="1"/>
  <c r="AA21" i="4" s="1"/>
  <c r="Y20" i="4"/>
  <c r="Z20" i="4" s="1"/>
  <c r="AA20" i="4" s="1"/>
  <c r="Y19" i="4"/>
  <c r="Z19" i="4" s="1"/>
  <c r="AA19" i="4" s="1"/>
  <c r="Y18" i="4"/>
  <c r="Z18" i="4" s="1"/>
  <c r="AA18" i="4" s="1"/>
  <c r="Y17" i="4"/>
  <c r="Z17" i="4" s="1"/>
  <c r="AA17" i="4" s="1"/>
  <c r="Y16" i="4"/>
  <c r="Y15" i="4"/>
  <c r="Y14" i="4"/>
  <c r="Y13" i="4"/>
  <c r="Y12" i="4"/>
  <c r="Y11" i="4"/>
  <c r="Y10" i="4"/>
  <c r="Y9" i="4"/>
  <c r="Y8" i="4"/>
  <c r="Y7" i="4"/>
  <c r="Y6" i="4"/>
  <c r="Y5" i="4"/>
  <c r="Z5" i="4" s="1"/>
  <c r="AA5" i="4" s="1"/>
  <c r="Y4" i="4"/>
  <c r="Y3" i="4"/>
  <c r="Y2" i="4"/>
  <c r="Z2" i="4" s="1"/>
  <c r="AA2" i="4" s="1"/>
  <c r="R31" i="4"/>
  <c r="R30" i="4"/>
  <c r="R29" i="4"/>
  <c r="R28" i="4"/>
  <c r="R27" i="4"/>
  <c r="R26" i="4"/>
  <c r="R25" i="4"/>
  <c r="R24" i="4"/>
  <c r="S19" i="4" s="1"/>
  <c r="T19" i="4" s="1"/>
  <c r="R23" i="4"/>
  <c r="S18" i="4" s="1"/>
  <c r="T18" i="4" s="1"/>
  <c r="R22" i="4"/>
  <c r="S21" i="4"/>
  <c r="T21" i="4" s="1"/>
  <c r="R21" i="4"/>
  <c r="S20" i="4"/>
  <c r="R20" i="4"/>
  <c r="R19" i="4"/>
  <c r="R18" i="4"/>
  <c r="R17" i="4"/>
  <c r="S17" i="4" s="1"/>
  <c r="T17" i="4" s="1"/>
  <c r="R16" i="4"/>
  <c r="R15" i="4"/>
  <c r="R14" i="4"/>
  <c r="R13" i="4"/>
  <c r="R12" i="4"/>
  <c r="R11" i="4"/>
  <c r="R10" i="4"/>
  <c r="R9" i="4"/>
  <c r="R8" i="4"/>
  <c r="R7" i="4"/>
  <c r="S6" i="4"/>
  <c r="T6" i="4" s="1"/>
  <c r="R6" i="4"/>
  <c r="R5" i="4"/>
  <c r="S5" i="4" s="1"/>
  <c r="T5" i="4" s="1"/>
  <c r="R4" i="4"/>
  <c r="R3" i="4"/>
  <c r="S2" i="4"/>
  <c r="T2" i="4" s="1"/>
  <c r="R2" i="4"/>
  <c r="K31" i="4"/>
  <c r="K30" i="4"/>
  <c r="K29" i="4"/>
  <c r="K28" i="4"/>
  <c r="K27" i="4"/>
  <c r="K26" i="4"/>
  <c r="K25" i="4"/>
  <c r="K24" i="4"/>
  <c r="K23" i="4"/>
  <c r="L18" i="4" s="1"/>
  <c r="K22" i="4"/>
  <c r="L21" i="4"/>
  <c r="K21" i="4"/>
  <c r="K20" i="4"/>
  <c r="L20" i="4" s="1"/>
  <c r="L19" i="4"/>
  <c r="K19" i="4"/>
  <c r="K18" i="4"/>
  <c r="K17" i="4"/>
  <c r="L17" i="4" s="1"/>
  <c r="K16" i="4"/>
  <c r="K15" i="4"/>
  <c r="K14" i="4"/>
  <c r="K13" i="4"/>
  <c r="K12" i="4"/>
  <c r="K11" i="4"/>
  <c r="K10" i="4"/>
  <c r="K9" i="4"/>
  <c r="K8" i="4"/>
  <c r="K7" i="4"/>
  <c r="K6" i="4"/>
  <c r="L6" i="4" s="1"/>
  <c r="K5" i="4"/>
  <c r="K4" i="4"/>
  <c r="K3" i="4"/>
  <c r="L3" i="4" s="1"/>
  <c r="K2" i="4"/>
  <c r="E21" i="4"/>
  <c r="F21" i="4" s="1"/>
  <c r="E20" i="4"/>
  <c r="F20" i="4" s="1"/>
  <c r="E19" i="4"/>
  <c r="F19" i="4" s="1"/>
  <c r="E18" i="4"/>
  <c r="F18" i="4" s="1"/>
  <c r="E17" i="4"/>
  <c r="F17" i="4" s="1"/>
  <c r="F3" i="4"/>
  <c r="F4" i="4"/>
  <c r="F5" i="4"/>
  <c r="F6" i="4"/>
  <c r="F2" i="4"/>
  <c r="E3" i="4"/>
  <c r="E4" i="4"/>
  <c r="E5" i="4"/>
  <c r="E6" i="4"/>
  <c r="E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2" i="4"/>
  <c r="Z3" i="4" l="1"/>
  <c r="AA3" i="4" s="1"/>
  <c r="Z4" i="4"/>
  <c r="AA4" i="4" s="1"/>
  <c r="Z6" i="4"/>
  <c r="AA6" i="4" s="1"/>
  <c r="S4" i="4"/>
  <c r="T4" i="4" s="1"/>
  <c r="T20" i="4"/>
  <c r="S3" i="4"/>
  <c r="T3" i="4" s="1"/>
  <c r="M17" i="4"/>
  <c r="M20" i="4"/>
  <c r="L2" i="4"/>
  <c r="M21" i="4" s="1"/>
  <c r="L4" i="4"/>
  <c r="M4" i="4" s="1"/>
  <c r="L5" i="4"/>
  <c r="M5" i="4" s="1"/>
  <c r="M19" i="4"/>
  <c r="M6" i="4"/>
  <c r="M2" i="4"/>
  <c r="M18" i="4"/>
  <c r="M3" i="4" l="1"/>
  <c r="D69" i="3" l="1"/>
  <c r="D68" i="3"/>
  <c r="D67" i="3"/>
  <c r="D66" i="3"/>
  <c r="D65" i="3"/>
  <c r="D64" i="3"/>
  <c r="D63" i="3"/>
  <c r="D62" i="3"/>
  <c r="D61" i="3"/>
  <c r="E61" i="3" s="1"/>
  <c r="D60" i="3"/>
  <c r="E60" i="3" s="1"/>
  <c r="D59" i="3"/>
  <c r="D58" i="3"/>
  <c r="D55" i="3"/>
  <c r="D54" i="3"/>
  <c r="D53" i="3"/>
  <c r="D52" i="3"/>
  <c r="D51" i="3"/>
  <c r="D50" i="3"/>
  <c r="D49" i="3"/>
  <c r="D48" i="3"/>
  <c r="D47" i="3"/>
  <c r="E47" i="3" s="1"/>
  <c r="F47" i="3" s="1"/>
  <c r="D46" i="3"/>
  <c r="E46" i="3" s="1"/>
  <c r="D45" i="3"/>
  <c r="E45" i="3" s="1"/>
  <c r="D44" i="3"/>
  <c r="E44" i="3" s="1"/>
  <c r="F44" i="3" s="1"/>
  <c r="D41" i="3"/>
  <c r="D40" i="3"/>
  <c r="D39" i="3"/>
  <c r="D38" i="3"/>
  <c r="D37" i="3"/>
  <c r="D36" i="3"/>
  <c r="D35" i="3"/>
  <c r="D34" i="3"/>
  <c r="D33" i="3"/>
  <c r="D32" i="3"/>
  <c r="D31" i="3"/>
  <c r="D30" i="3"/>
  <c r="D27" i="3"/>
  <c r="D26" i="3"/>
  <c r="D25" i="3"/>
  <c r="D24" i="3"/>
  <c r="D23" i="3"/>
  <c r="D22" i="3"/>
  <c r="D21" i="3"/>
  <c r="D20" i="3"/>
  <c r="D19" i="3"/>
  <c r="D18" i="3"/>
  <c r="D17" i="3"/>
  <c r="D16" i="3"/>
  <c r="D13" i="3"/>
  <c r="D12" i="3"/>
  <c r="D11" i="3"/>
  <c r="D10" i="3"/>
  <c r="D9" i="3"/>
  <c r="D8" i="3"/>
  <c r="D7" i="3"/>
  <c r="D6" i="3"/>
  <c r="D5" i="3"/>
  <c r="D4" i="3"/>
  <c r="D3" i="3"/>
  <c r="D2" i="3"/>
  <c r="D69" i="2"/>
  <c r="D68" i="2"/>
  <c r="D67" i="2"/>
  <c r="D66" i="2"/>
  <c r="D65" i="2"/>
  <c r="E61" i="2" s="1"/>
  <c r="D64" i="2"/>
  <c r="D63" i="2"/>
  <c r="D62" i="2"/>
  <c r="D61" i="2"/>
  <c r="E60" i="2"/>
  <c r="D60" i="2"/>
  <c r="D59" i="2"/>
  <c r="E59" i="2" s="1"/>
  <c r="D58" i="2"/>
  <c r="E58" i="2" s="1"/>
  <c r="F58" i="2" s="1"/>
  <c r="D55" i="2"/>
  <c r="D54" i="2"/>
  <c r="D53" i="2"/>
  <c r="D52" i="2"/>
  <c r="D51" i="2"/>
  <c r="D50" i="2"/>
  <c r="D49" i="2"/>
  <c r="D48" i="2"/>
  <c r="D47" i="2"/>
  <c r="D46" i="2"/>
  <c r="E46" i="2" s="1"/>
  <c r="D45" i="2"/>
  <c r="E45" i="2" s="1"/>
  <c r="D44" i="2"/>
  <c r="D41" i="2"/>
  <c r="D40" i="2"/>
  <c r="D39" i="2"/>
  <c r="D38" i="2"/>
  <c r="D37" i="2"/>
  <c r="D36" i="2"/>
  <c r="D35" i="2"/>
  <c r="D34" i="2"/>
  <c r="D33" i="2"/>
  <c r="D32" i="2"/>
  <c r="D31" i="2"/>
  <c r="D30" i="2"/>
  <c r="E30" i="2" s="1"/>
  <c r="F30" i="2" s="1"/>
  <c r="D27" i="2"/>
  <c r="D26" i="2"/>
  <c r="D25" i="2"/>
  <c r="D24" i="2"/>
  <c r="D23" i="2"/>
  <c r="D22" i="2"/>
  <c r="D21" i="2"/>
  <c r="D20" i="2"/>
  <c r="D19" i="2"/>
  <c r="D18" i="2"/>
  <c r="E18" i="2" s="1"/>
  <c r="D17" i="2"/>
  <c r="D16" i="2"/>
  <c r="D13" i="2"/>
  <c r="D12" i="2"/>
  <c r="D11" i="2"/>
  <c r="D10" i="2"/>
  <c r="D9" i="2"/>
  <c r="D8" i="2"/>
  <c r="D7" i="2"/>
  <c r="D6" i="2"/>
  <c r="D5" i="2"/>
  <c r="E5" i="2" s="1"/>
  <c r="E4" i="2"/>
  <c r="D4" i="2"/>
  <c r="D3" i="2"/>
  <c r="E3" i="2" s="1"/>
  <c r="D2" i="2"/>
  <c r="M69" i="1"/>
  <c r="M68" i="1"/>
  <c r="M67" i="1"/>
  <c r="M66" i="1"/>
  <c r="M65" i="1"/>
  <c r="M64" i="1"/>
  <c r="M63" i="1"/>
  <c r="M62" i="1"/>
  <c r="M61" i="1"/>
  <c r="N61" i="1" s="1"/>
  <c r="M60" i="1"/>
  <c r="M59" i="1"/>
  <c r="N59" i="1" s="1"/>
  <c r="M58" i="1"/>
  <c r="M55" i="1"/>
  <c r="M54" i="1"/>
  <c r="M53" i="1"/>
  <c r="M52" i="1"/>
  <c r="M51" i="1"/>
  <c r="M50" i="1"/>
  <c r="M49" i="1"/>
  <c r="M48" i="1"/>
  <c r="M47" i="1"/>
  <c r="N47" i="1" s="1"/>
  <c r="M46" i="1"/>
  <c r="M45" i="1"/>
  <c r="N45" i="1" s="1"/>
  <c r="M44" i="1"/>
  <c r="M41" i="1"/>
  <c r="M40" i="1"/>
  <c r="M39" i="1"/>
  <c r="M38" i="1"/>
  <c r="M37" i="1"/>
  <c r="M36" i="1"/>
  <c r="M35" i="1"/>
  <c r="M34" i="1"/>
  <c r="M33" i="1"/>
  <c r="M32" i="1"/>
  <c r="M31" i="1"/>
  <c r="N31" i="1" s="1"/>
  <c r="M30" i="1"/>
  <c r="N30" i="1" s="1"/>
  <c r="O30" i="1" s="1"/>
  <c r="M27" i="1"/>
  <c r="M26" i="1"/>
  <c r="M25" i="1"/>
  <c r="M24" i="1"/>
  <c r="M23" i="1"/>
  <c r="M22" i="1"/>
  <c r="M21" i="1"/>
  <c r="M20" i="1"/>
  <c r="M19" i="1"/>
  <c r="M18" i="1"/>
  <c r="M17" i="1"/>
  <c r="M16" i="1"/>
  <c r="N16" i="1" s="1"/>
  <c r="O16" i="1" s="1"/>
  <c r="M13" i="1"/>
  <c r="M12" i="1"/>
  <c r="M11" i="1"/>
  <c r="M10" i="1"/>
  <c r="M9" i="1"/>
  <c r="M8" i="1"/>
  <c r="M7" i="1"/>
  <c r="M6" i="1"/>
  <c r="M5" i="1"/>
  <c r="M4" i="1"/>
  <c r="M3" i="1"/>
  <c r="M2" i="1"/>
  <c r="D69" i="1"/>
  <c r="D68" i="1"/>
  <c r="D67" i="1"/>
  <c r="D66" i="1"/>
  <c r="D65" i="1"/>
  <c r="D64" i="1"/>
  <c r="D63" i="1"/>
  <c r="D62" i="1"/>
  <c r="D61" i="1"/>
  <c r="E61" i="1" s="1"/>
  <c r="D60" i="1"/>
  <c r="E60" i="1" s="1"/>
  <c r="D59" i="1"/>
  <c r="E59" i="1" s="1"/>
  <c r="D58" i="1"/>
  <c r="D55" i="1"/>
  <c r="D54" i="1"/>
  <c r="D53" i="1"/>
  <c r="D52" i="1"/>
  <c r="D51" i="1"/>
  <c r="D50" i="1"/>
  <c r="D49" i="1"/>
  <c r="D48" i="1"/>
  <c r="D47" i="1"/>
  <c r="E47" i="1" s="1"/>
  <c r="D46" i="1"/>
  <c r="E46" i="1" s="1"/>
  <c r="D45" i="1"/>
  <c r="E45" i="1" s="1"/>
  <c r="D44" i="1"/>
  <c r="D41" i="1"/>
  <c r="D40" i="1"/>
  <c r="D39" i="1"/>
  <c r="D38" i="1"/>
  <c r="D37" i="1"/>
  <c r="D36" i="1"/>
  <c r="D35" i="1"/>
  <c r="D34" i="1"/>
  <c r="D33" i="1"/>
  <c r="D32" i="1"/>
  <c r="E32" i="1" s="1"/>
  <c r="D31" i="1"/>
  <c r="E31" i="1" s="1"/>
  <c r="D30" i="1"/>
  <c r="D27" i="1"/>
  <c r="D26" i="1"/>
  <c r="D25" i="1"/>
  <c r="D24" i="1"/>
  <c r="D23" i="1"/>
  <c r="D22" i="1"/>
  <c r="D21" i="1"/>
  <c r="D20" i="1"/>
  <c r="D19" i="1"/>
  <c r="E19" i="1" s="1"/>
  <c r="D18" i="1"/>
  <c r="E18" i="1" s="1"/>
  <c r="D17" i="1"/>
  <c r="D16" i="1"/>
  <c r="E16" i="1" s="1"/>
  <c r="F16" i="1" s="1"/>
  <c r="D3" i="1"/>
  <c r="D4" i="1"/>
  <c r="D5" i="1"/>
  <c r="D6" i="1"/>
  <c r="D7" i="1"/>
  <c r="D8" i="1"/>
  <c r="D9" i="1"/>
  <c r="D10" i="1"/>
  <c r="D11" i="1"/>
  <c r="D12" i="1"/>
  <c r="D13" i="1"/>
  <c r="D2" i="1"/>
  <c r="E58" i="3" l="1"/>
  <c r="F58" i="3" s="1"/>
  <c r="F46" i="3"/>
  <c r="E59" i="3"/>
  <c r="F59" i="3" s="1"/>
  <c r="E16" i="3"/>
  <c r="F16" i="3" s="1"/>
  <c r="F60" i="3"/>
  <c r="E3" i="3"/>
  <c r="E2" i="2"/>
  <c r="F2" i="2" s="1"/>
  <c r="E2" i="1"/>
  <c r="F2" i="1" s="1"/>
  <c r="N58" i="1"/>
  <c r="O58" i="1" s="1"/>
  <c r="F18" i="1"/>
  <c r="N17" i="1"/>
  <c r="E5" i="1"/>
  <c r="E30" i="1"/>
  <c r="F30" i="1" s="1"/>
  <c r="N60" i="1"/>
  <c r="F19" i="1"/>
  <c r="E3" i="1"/>
  <c r="F3" i="1" s="1"/>
  <c r="N2" i="1"/>
  <c r="O2" i="1" s="1"/>
  <c r="N33" i="1"/>
  <c r="O33" i="1" s="1"/>
  <c r="E4" i="1"/>
  <c r="F4" i="1" s="1"/>
  <c r="E17" i="1"/>
  <c r="F17" i="1" s="1"/>
  <c r="O17" i="1"/>
  <c r="N44" i="1"/>
  <c r="O44" i="1" s="1"/>
  <c r="E44" i="2"/>
  <c r="F44" i="2" s="1"/>
  <c r="E47" i="2"/>
  <c r="F47" i="2" s="1"/>
  <c r="F61" i="3"/>
  <c r="F61" i="2"/>
  <c r="F59" i="2"/>
  <c r="F60" i="2"/>
  <c r="O31" i="1"/>
  <c r="N32" i="1"/>
  <c r="O32" i="1" s="1"/>
  <c r="N46" i="1"/>
  <c r="O59" i="1"/>
  <c r="O61" i="1"/>
  <c r="E4" i="3"/>
  <c r="F5" i="1"/>
  <c r="N18" i="1"/>
  <c r="O18" i="1" s="1"/>
  <c r="N19" i="1"/>
  <c r="O19" i="1" s="1"/>
  <c r="E33" i="3"/>
  <c r="E30" i="3"/>
  <c r="F30" i="3" s="1"/>
  <c r="E31" i="3"/>
  <c r="E32" i="3"/>
  <c r="E2" i="3"/>
  <c r="F2" i="3" s="1"/>
  <c r="E5" i="3"/>
  <c r="E32" i="2"/>
  <c r="F32" i="2" s="1"/>
  <c r="E33" i="2"/>
  <c r="E31" i="2"/>
  <c r="F31" i="2" s="1"/>
  <c r="F33" i="2"/>
  <c r="F31" i="1"/>
  <c r="E33" i="1"/>
  <c r="F33" i="1" s="1"/>
  <c r="N3" i="1"/>
  <c r="N4" i="1"/>
  <c r="N5" i="1"/>
  <c r="E44" i="1"/>
  <c r="F44" i="1" s="1"/>
  <c r="E16" i="2"/>
  <c r="F16" i="2" s="1"/>
  <c r="E19" i="2"/>
  <c r="F19" i="2" s="1"/>
  <c r="E17" i="2"/>
  <c r="E18" i="3"/>
  <c r="E19" i="3"/>
  <c r="E17" i="3"/>
  <c r="F17" i="3" s="1"/>
  <c r="F45" i="3"/>
  <c r="F17" i="2"/>
  <c r="F4" i="2"/>
  <c r="F3" i="2"/>
  <c r="F5" i="2"/>
  <c r="E58" i="1"/>
  <c r="F4" i="3" l="1"/>
  <c r="F18" i="3"/>
  <c r="F19" i="3"/>
  <c r="F33" i="3"/>
  <c r="O60" i="1"/>
  <c r="O4" i="1"/>
  <c r="O46" i="1"/>
  <c r="O5" i="1"/>
  <c r="F32" i="1"/>
  <c r="O3" i="1"/>
  <c r="O47" i="1"/>
  <c r="O45" i="1"/>
  <c r="F46" i="2"/>
  <c r="F45" i="2"/>
  <c r="F5" i="3"/>
  <c r="F46" i="1"/>
  <c r="F47" i="1"/>
  <c r="F32" i="3"/>
  <c r="F31" i="3"/>
  <c r="F3" i="3"/>
  <c r="F45" i="1"/>
  <c r="F18" i="2"/>
  <c r="F58" i="1"/>
  <c r="F61" i="1"/>
  <c r="F59" i="1"/>
  <c r="F60" i="1"/>
</calcChain>
</file>

<file path=xl/sharedStrings.xml><?xml version="1.0" encoding="utf-8"?>
<sst xmlns="http://schemas.openxmlformats.org/spreadsheetml/2006/main" count="566" uniqueCount="33">
  <si>
    <t>WT</t>
  </si>
  <si>
    <t>F1563A</t>
  </si>
  <si>
    <t>Y1566A</t>
  </si>
  <si>
    <t>H1570A</t>
  </si>
  <si>
    <t>#1</t>
  </si>
  <si>
    <t>Fluc</t>
  </si>
  <si>
    <t>Rluc</t>
  </si>
  <si>
    <t>F/R</t>
  </si>
  <si>
    <t>average</t>
  </si>
  <si>
    <t>normalised</t>
  </si>
  <si>
    <t>#2</t>
  </si>
  <si>
    <t>#5</t>
  </si>
  <si>
    <t>#6</t>
  </si>
  <si>
    <t>#3</t>
  </si>
  <si>
    <t>#4</t>
  </si>
  <si>
    <t>#10</t>
  </si>
  <si>
    <t>#8</t>
  </si>
  <si>
    <t>#7</t>
  </si>
  <si>
    <t>#9</t>
  </si>
  <si>
    <t>G1572V</t>
  </si>
  <si>
    <t>D1577G</t>
  </si>
  <si>
    <t>ΔPEST</t>
  </si>
  <si>
    <t>F1563A ΔPEST</t>
  </si>
  <si>
    <t>H1570A ΔPEST</t>
  </si>
  <si>
    <t>G1572V ΔPEST</t>
  </si>
  <si>
    <t>D1577G ΔPEST</t>
  </si>
  <si>
    <t>4B</t>
  </si>
  <si>
    <t>mean</t>
  </si>
  <si>
    <t>sem</t>
  </si>
  <si>
    <t>t-test</t>
  </si>
  <si>
    <t>4C</t>
  </si>
  <si>
    <t>4D</t>
  </si>
  <si>
    <t>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</si>
</sst>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 (Body)"/>
    </font>
    <font>
      <sz val="11"/>
      <color rgb="FFC00000"/>
      <name val="Aptos Narrow (Body)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3CEF-8F22-420A-B5AC-65B121CA612D}">
  <dimension ref="A1:R69"/>
  <sheetViews>
    <sheetView topLeftCell="A18" zoomScale="80" zoomScaleNormal="80" workbookViewId="0">
      <selection activeCell="F1" sqref="F1:F61"/>
    </sheetView>
  </sheetViews>
  <sheetFormatPr baseColWidth="10" defaultColWidth="8.83203125" defaultRowHeight="15" x14ac:dyDescent="0.2"/>
  <sheetData>
    <row r="1" spans="1:18" x14ac:dyDescent="0.2">
      <c r="A1" s="6" t="s">
        <v>4</v>
      </c>
      <c r="B1" t="s">
        <v>5</v>
      </c>
      <c r="C1" t="s">
        <v>6</v>
      </c>
      <c r="D1" t="s">
        <v>7</v>
      </c>
      <c r="E1" t="s">
        <v>8</v>
      </c>
      <c r="F1" s="7" t="s">
        <v>9</v>
      </c>
      <c r="J1" s="6" t="s">
        <v>4</v>
      </c>
      <c r="K1" t="s">
        <v>5</v>
      </c>
      <c r="L1" t="s">
        <v>6</v>
      </c>
      <c r="M1" t="s">
        <v>7</v>
      </c>
      <c r="N1" t="s">
        <v>8</v>
      </c>
      <c r="O1" s="7" t="s">
        <v>9</v>
      </c>
    </row>
    <row r="2" spans="1:18" x14ac:dyDescent="0.2">
      <c r="A2" t="s">
        <v>0</v>
      </c>
      <c r="B2">
        <v>18489</v>
      </c>
      <c r="C2">
        <v>496645</v>
      </c>
      <c r="D2">
        <f>B2/C2</f>
        <v>3.7227798528123711E-2</v>
      </c>
      <c r="E2">
        <f>AVERAGE(D2,D6,D10)</f>
        <v>3.7688353443566885E-2</v>
      </c>
      <c r="F2" s="7">
        <f>E2/E$2</f>
        <v>1</v>
      </c>
      <c r="J2" t="s">
        <v>0</v>
      </c>
      <c r="K2">
        <v>1048</v>
      </c>
      <c r="L2">
        <v>22195</v>
      </c>
      <c r="M2">
        <f>K2/L2</f>
        <v>4.7217841856273937E-2</v>
      </c>
      <c r="N2">
        <f>AVERAGE(M2,M6,M10)</f>
        <v>5.4871090530099725E-2</v>
      </c>
      <c r="O2" s="7">
        <f>N2/N$2</f>
        <v>1</v>
      </c>
      <c r="R2" s="2"/>
    </row>
    <row r="3" spans="1:18" x14ac:dyDescent="0.2">
      <c r="A3" t="s">
        <v>1</v>
      </c>
      <c r="B3">
        <v>95811</v>
      </c>
      <c r="C3">
        <v>571040</v>
      </c>
      <c r="D3">
        <f t="shared" ref="D3:D13" si="0">B3/C3</f>
        <v>0.16778334267301764</v>
      </c>
      <c r="E3">
        <f t="shared" ref="E3:E5" si="1">AVERAGE(D3,D7,D11)</f>
        <v>0.16910252893260047</v>
      </c>
      <c r="F3" s="7">
        <f t="shared" ref="F3:F5" si="2">E3/E$2</f>
        <v>4.4868643355780504</v>
      </c>
      <c r="J3" t="s">
        <v>1</v>
      </c>
      <c r="K3">
        <v>16154</v>
      </c>
      <c r="L3">
        <v>40470</v>
      </c>
      <c r="M3">
        <f t="shared" ref="M3:M13" si="3">K3/L3</f>
        <v>0.39915987150976029</v>
      </c>
      <c r="N3">
        <f t="shared" ref="N3:N5" si="4">AVERAGE(M3,M7,M11)</f>
        <v>0.40113936583329757</v>
      </c>
      <c r="O3" s="7">
        <f t="shared" ref="O3:O5" si="5">N3/N$2</f>
        <v>7.3105776094107551</v>
      </c>
      <c r="R3" s="3"/>
    </row>
    <row r="4" spans="1:18" x14ac:dyDescent="0.2">
      <c r="A4" t="s">
        <v>2</v>
      </c>
      <c r="B4">
        <v>314641</v>
      </c>
      <c r="C4">
        <v>557160</v>
      </c>
      <c r="D4">
        <f t="shared" si="0"/>
        <v>0.56472288032163109</v>
      </c>
      <c r="E4">
        <f t="shared" si="1"/>
        <v>0.54602519477781331</v>
      </c>
      <c r="F4" s="7">
        <f t="shared" si="2"/>
        <v>14.487902624756764</v>
      </c>
      <c r="J4" t="s">
        <v>2</v>
      </c>
      <c r="K4">
        <v>44343</v>
      </c>
      <c r="L4">
        <v>37794</v>
      </c>
      <c r="M4">
        <f t="shared" si="3"/>
        <v>1.1732814732497221</v>
      </c>
      <c r="N4">
        <f t="shared" si="4"/>
        <v>1.2161067041577349</v>
      </c>
      <c r="O4" s="7">
        <f t="shared" si="5"/>
        <v>22.16297675896628</v>
      </c>
    </row>
    <row r="5" spans="1:18" x14ac:dyDescent="0.2">
      <c r="A5" t="s">
        <v>3</v>
      </c>
      <c r="B5">
        <v>272441</v>
      </c>
      <c r="C5">
        <v>530063</v>
      </c>
      <c r="D5">
        <f t="shared" si="0"/>
        <v>0.51397852708074321</v>
      </c>
      <c r="E5">
        <f t="shared" si="1"/>
        <v>0.47656299022912529</v>
      </c>
      <c r="F5" s="7">
        <f t="shared" si="2"/>
        <v>12.644834456424654</v>
      </c>
      <c r="J5" t="s">
        <v>3</v>
      </c>
      <c r="K5">
        <v>21150</v>
      </c>
      <c r="L5">
        <v>30131</v>
      </c>
      <c r="M5">
        <f t="shared" si="3"/>
        <v>0.70193488433838902</v>
      </c>
      <c r="N5">
        <f t="shared" si="4"/>
        <v>0.82884090285355339</v>
      </c>
      <c r="O5" s="7">
        <f t="shared" si="5"/>
        <v>15.105238384115765</v>
      </c>
    </row>
    <row r="6" spans="1:18" x14ac:dyDescent="0.2">
      <c r="A6" t="s">
        <v>0</v>
      </c>
      <c r="B6">
        <v>18637</v>
      </c>
      <c r="C6">
        <v>459908</v>
      </c>
      <c r="D6">
        <f t="shared" si="0"/>
        <v>4.0523322055715488E-2</v>
      </c>
      <c r="F6" s="7"/>
      <c r="J6" t="s">
        <v>0</v>
      </c>
      <c r="K6">
        <v>2212</v>
      </c>
      <c r="L6">
        <v>32830</v>
      </c>
      <c r="M6">
        <f t="shared" si="3"/>
        <v>6.7377398720682297E-2</v>
      </c>
      <c r="O6" s="7"/>
    </row>
    <row r="7" spans="1:18" x14ac:dyDescent="0.2">
      <c r="A7" t="s">
        <v>1</v>
      </c>
      <c r="B7">
        <v>87199</v>
      </c>
      <c r="C7">
        <v>556060</v>
      </c>
      <c r="D7">
        <f t="shared" si="0"/>
        <v>0.156815811243391</v>
      </c>
      <c r="F7" s="7"/>
      <c r="J7" t="s">
        <v>1</v>
      </c>
      <c r="K7">
        <v>14116</v>
      </c>
      <c r="L7">
        <v>40663</v>
      </c>
      <c r="M7">
        <f t="shared" si="3"/>
        <v>0.34714605415242356</v>
      </c>
      <c r="O7" s="7"/>
    </row>
    <row r="8" spans="1:18" x14ac:dyDescent="0.2">
      <c r="A8" t="s">
        <v>2</v>
      </c>
      <c r="B8">
        <v>326821</v>
      </c>
      <c r="C8">
        <v>586939</v>
      </c>
      <c r="D8">
        <f t="shared" si="0"/>
        <v>0.55682277033899608</v>
      </c>
      <c r="F8" s="7"/>
      <c r="J8" t="s">
        <v>2</v>
      </c>
      <c r="K8">
        <v>48211</v>
      </c>
      <c r="L8">
        <v>39506</v>
      </c>
      <c r="M8">
        <f t="shared" si="3"/>
        <v>1.2203462765149597</v>
      </c>
      <c r="O8" s="7"/>
    </row>
    <row r="9" spans="1:18" x14ac:dyDescent="0.2">
      <c r="A9" t="s">
        <v>3</v>
      </c>
      <c r="B9">
        <v>253341</v>
      </c>
      <c r="C9">
        <v>543342</v>
      </c>
      <c r="D9">
        <f t="shared" si="0"/>
        <v>0.46626434179577503</v>
      </c>
      <c r="F9" s="7"/>
      <c r="J9" t="s">
        <v>3</v>
      </c>
      <c r="K9">
        <v>30852</v>
      </c>
      <c r="L9">
        <v>30817</v>
      </c>
      <c r="M9">
        <f t="shared" si="3"/>
        <v>1.0011357367686666</v>
      </c>
      <c r="O9" s="7"/>
    </row>
    <row r="10" spans="1:18" x14ac:dyDescent="0.2">
      <c r="A10" t="s">
        <v>0</v>
      </c>
      <c r="B10">
        <v>16495</v>
      </c>
      <c r="C10">
        <v>467096</v>
      </c>
      <c r="D10">
        <f t="shared" si="0"/>
        <v>3.5313939746861457E-2</v>
      </c>
      <c r="F10" s="7"/>
      <c r="J10" t="s">
        <v>0</v>
      </c>
      <c r="K10">
        <v>1387</v>
      </c>
      <c r="L10">
        <v>27730</v>
      </c>
      <c r="M10">
        <f t="shared" si="3"/>
        <v>5.0018031013342949E-2</v>
      </c>
      <c r="O10" s="7"/>
    </row>
    <row r="11" spans="1:18" x14ac:dyDescent="0.2">
      <c r="A11" t="s">
        <v>1</v>
      </c>
      <c r="B11">
        <v>99034</v>
      </c>
      <c r="C11">
        <v>542033</v>
      </c>
      <c r="D11">
        <f t="shared" si="0"/>
        <v>0.18270843288139282</v>
      </c>
      <c r="F11" s="7"/>
      <c r="J11" t="s">
        <v>1</v>
      </c>
      <c r="K11">
        <v>19153</v>
      </c>
      <c r="L11">
        <v>41900</v>
      </c>
      <c r="M11">
        <f t="shared" si="3"/>
        <v>0.45711217183770886</v>
      </c>
      <c r="O11" s="7"/>
    </row>
    <row r="12" spans="1:18" x14ac:dyDescent="0.2">
      <c r="A12" t="s">
        <v>2</v>
      </c>
      <c r="B12">
        <v>268906</v>
      </c>
      <c r="C12">
        <v>520601</v>
      </c>
      <c r="D12">
        <f t="shared" si="0"/>
        <v>0.51652993367281275</v>
      </c>
      <c r="F12" s="7"/>
      <c r="J12" t="s">
        <v>2</v>
      </c>
      <c r="K12">
        <v>64909</v>
      </c>
      <c r="L12">
        <v>51733</v>
      </c>
      <c r="M12">
        <f t="shared" si="3"/>
        <v>1.2546923627085227</v>
      </c>
      <c r="O12" s="7"/>
    </row>
    <row r="13" spans="1:18" x14ac:dyDescent="0.2">
      <c r="A13" t="s">
        <v>3</v>
      </c>
      <c r="B13">
        <v>236530</v>
      </c>
      <c r="C13">
        <v>526270</v>
      </c>
      <c r="D13">
        <f t="shared" si="0"/>
        <v>0.44944610181085753</v>
      </c>
      <c r="F13" s="7"/>
      <c r="J13" t="s">
        <v>3</v>
      </c>
      <c r="K13">
        <v>28918</v>
      </c>
      <c r="L13">
        <v>36911</v>
      </c>
      <c r="M13">
        <f t="shared" si="3"/>
        <v>0.78345208745360462</v>
      </c>
      <c r="O13" s="7"/>
    </row>
    <row r="14" spans="1:18" x14ac:dyDescent="0.2">
      <c r="F14" s="7"/>
      <c r="O14" s="7"/>
    </row>
    <row r="15" spans="1:18" x14ac:dyDescent="0.2">
      <c r="A15" s="6" t="s">
        <v>10</v>
      </c>
      <c r="B15" t="s">
        <v>5</v>
      </c>
      <c r="C15" t="s">
        <v>6</v>
      </c>
      <c r="D15" t="s">
        <v>7</v>
      </c>
      <c r="E15" t="s">
        <v>8</v>
      </c>
      <c r="F15" s="7" t="s">
        <v>9</v>
      </c>
      <c r="J15" s="6" t="s">
        <v>10</v>
      </c>
      <c r="K15" t="s">
        <v>5</v>
      </c>
      <c r="L15" t="s">
        <v>6</v>
      </c>
      <c r="M15" t="s">
        <v>7</v>
      </c>
      <c r="N15" t="s">
        <v>8</v>
      </c>
      <c r="O15" s="7" t="s">
        <v>9</v>
      </c>
    </row>
    <row r="16" spans="1:18" x14ac:dyDescent="0.2">
      <c r="A16" t="s">
        <v>0</v>
      </c>
      <c r="B16">
        <v>20659</v>
      </c>
      <c r="C16">
        <v>345856</v>
      </c>
      <c r="D16">
        <f>B16/C16</f>
        <v>5.9732952442635087E-2</v>
      </c>
      <c r="E16">
        <f>AVERAGE(D16,D20,D24)</f>
        <v>5.3184941038743765E-2</v>
      </c>
      <c r="F16" s="7">
        <f>E16/E$16</f>
        <v>1</v>
      </c>
      <c r="J16" t="s">
        <v>0</v>
      </c>
      <c r="K16">
        <v>6010</v>
      </c>
      <c r="L16">
        <v>166041</v>
      </c>
      <c r="M16">
        <f>K16/L16</f>
        <v>3.619587933100861E-2</v>
      </c>
      <c r="N16">
        <f>AVERAGE(M16,M20,M24)</f>
        <v>4.5887305091113183E-2</v>
      </c>
      <c r="O16" s="7">
        <f>N16/N$16</f>
        <v>1</v>
      </c>
    </row>
    <row r="17" spans="1:15" x14ac:dyDescent="0.2">
      <c r="A17" t="s">
        <v>1</v>
      </c>
      <c r="B17">
        <v>58919</v>
      </c>
      <c r="C17">
        <v>410199</v>
      </c>
      <c r="D17">
        <f t="shared" ref="D17:D27" si="6">B17/C17</f>
        <v>0.14363516244554472</v>
      </c>
      <c r="E17">
        <f t="shared" ref="E17:E19" si="7">AVERAGE(D17,D21,D25)</f>
        <v>0.1488646135124852</v>
      </c>
      <c r="F17" s="7">
        <f t="shared" ref="F17:F19" si="8">E17/E$16</f>
        <v>2.798999314562395</v>
      </c>
      <c r="J17" t="s">
        <v>1</v>
      </c>
      <c r="K17">
        <v>40117</v>
      </c>
      <c r="L17">
        <v>172619</v>
      </c>
      <c r="M17">
        <f t="shared" ref="M17:M27" si="9">K17/L17</f>
        <v>0.23240199514537796</v>
      </c>
      <c r="N17">
        <f t="shared" ref="N17:N19" si="10">AVERAGE(M17,M21,M25)</f>
        <v>0.23320675418644618</v>
      </c>
      <c r="O17" s="7">
        <f t="shared" ref="O17:O19" si="11">N17/N$16</f>
        <v>5.0821627838765897</v>
      </c>
    </row>
    <row r="18" spans="1:15" x14ac:dyDescent="0.2">
      <c r="A18" t="s">
        <v>2</v>
      </c>
      <c r="B18">
        <v>182249</v>
      </c>
      <c r="C18">
        <v>387431</v>
      </c>
      <c r="D18">
        <f t="shared" si="6"/>
        <v>0.47040376221830466</v>
      </c>
      <c r="E18">
        <f t="shared" si="7"/>
        <v>0.45848767654001144</v>
      </c>
      <c r="F18" s="7">
        <f t="shared" si="8"/>
        <v>8.620629591485601</v>
      </c>
      <c r="J18" t="s">
        <v>2</v>
      </c>
      <c r="K18">
        <v>84763</v>
      </c>
      <c r="L18">
        <v>121832</v>
      </c>
      <c r="M18">
        <f t="shared" si="9"/>
        <v>0.69573675224899867</v>
      </c>
      <c r="N18">
        <f t="shared" si="10"/>
        <v>0.62388249253465311</v>
      </c>
      <c r="O18" s="7">
        <f t="shared" si="11"/>
        <v>13.595971506626524</v>
      </c>
    </row>
    <row r="19" spans="1:15" x14ac:dyDescent="0.2">
      <c r="A19" t="s">
        <v>3</v>
      </c>
      <c r="B19">
        <v>133741</v>
      </c>
      <c r="C19">
        <v>408715</v>
      </c>
      <c r="D19">
        <f t="shared" si="6"/>
        <v>0.32722312613924126</v>
      </c>
      <c r="E19">
        <f t="shared" si="7"/>
        <v>0.34816957370160245</v>
      </c>
      <c r="F19" s="7">
        <f t="shared" si="8"/>
        <v>6.5463939021380231</v>
      </c>
      <c r="J19" t="s">
        <v>3</v>
      </c>
      <c r="K19">
        <v>57380</v>
      </c>
      <c r="L19">
        <v>118438</v>
      </c>
      <c r="M19">
        <f t="shared" si="9"/>
        <v>0.48447288876880729</v>
      </c>
      <c r="N19">
        <f t="shared" si="10"/>
        <v>0.42517615176107681</v>
      </c>
      <c r="O19" s="7">
        <f t="shared" si="11"/>
        <v>9.2656596615742206</v>
      </c>
    </row>
    <row r="20" spans="1:15" x14ac:dyDescent="0.2">
      <c r="A20" t="s">
        <v>0</v>
      </c>
      <c r="B20">
        <v>21235</v>
      </c>
      <c r="C20">
        <v>413087</v>
      </c>
      <c r="D20">
        <f t="shared" si="6"/>
        <v>5.1405636100869789E-2</v>
      </c>
      <c r="F20" s="7"/>
      <c r="J20" t="s">
        <v>0</v>
      </c>
      <c r="K20">
        <v>7341</v>
      </c>
      <c r="L20">
        <v>175201</v>
      </c>
      <c r="M20">
        <f t="shared" si="9"/>
        <v>4.1900445773711339E-2</v>
      </c>
      <c r="O20" s="7"/>
    </row>
    <row r="21" spans="1:15" x14ac:dyDescent="0.2">
      <c r="A21" t="s">
        <v>1</v>
      </c>
      <c r="B21">
        <v>62113</v>
      </c>
      <c r="C21">
        <v>443341</v>
      </c>
      <c r="D21">
        <f t="shared" si="6"/>
        <v>0.14010208846012437</v>
      </c>
      <c r="F21" s="7"/>
      <c r="J21" t="s">
        <v>1</v>
      </c>
      <c r="K21">
        <v>35246</v>
      </c>
      <c r="L21">
        <v>154330</v>
      </c>
      <c r="M21">
        <f t="shared" si="9"/>
        <v>0.22838074256463423</v>
      </c>
      <c r="O21" s="7"/>
    </row>
    <row r="22" spans="1:15" x14ac:dyDescent="0.2">
      <c r="A22" t="s">
        <v>2</v>
      </c>
      <c r="B22">
        <v>168782</v>
      </c>
      <c r="C22">
        <v>384084</v>
      </c>
      <c r="D22">
        <f t="shared" si="6"/>
        <v>0.43944033076097938</v>
      </c>
      <c r="F22" s="7"/>
      <c r="J22" t="s">
        <v>2</v>
      </c>
      <c r="K22">
        <v>59449</v>
      </c>
      <c r="L22">
        <v>120036</v>
      </c>
      <c r="M22">
        <f t="shared" si="9"/>
        <v>0.4952597554067113</v>
      </c>
      <c r="O22" s="7"/>
    </row>
    <row r="23" spans="1:15" x14ac:dyDescent="0.2">
      <c r="A23" t="s">
        <v>3</v>
      </c>
      <c r="B23">
        <v>144889</v>
      </c>
      <c r="C23">
        <v>395810</v>
      </c>
      <c r="D23">
        <f t="shared" si="6"/>
        <v>0.36605694651474191</v>
      </c>
      <c r="F23" s="7"/>
      <c r="J23" t="s">
        <v>3</v>
      </c>
      <c r="K23">
        <v>58236</v>
      </c>
      <c r="L23">
        <v>156199</v>
      </c>
      <c r="M23">
        <f t="shared" si="9"/>
        <v>0.37283209239495774</v>
      </c>
      <c r="O23" s="7"/>
    </row>
    <row r="24" spans="1:15" x14ac:dyDescent="0.2">
      <c r="A24" t="s">
        <v>0</v>
      </c>
      <c r="B24">
        <v>22298</v>
      </c>
      <c r="C24">
        <v>460548</v>
      </c>
      <c r="D24">
        <f t="shared" si="6"/>
        <v>4.8416234572726403E-2</v>
      </c>
      <c r="F24" s="7"/>
      <c r="J24" t="s">
        <v>0</v>
      </c>
      <c r="K24">
        <v>10421</v>
      </c>
      <c r="L24">
        <v>174950</v>
      </c>
      <c r="M24">
        <f t="shared" si="9"/>
        <v>5.9565590168619606E-2</v>
      </c>
      <c r="O24" s="7"/>
    </row>
    <row r="25" spans="1:15" x14ac:dyDescent="0.2">
      <c r="A25" t="s">
        <v>1</v>
      </c>
      <c r="B25">
        <v>66445</v>
      </c>
      <c r="C25">
        <v>407997</v>
      </c>
      <c r="D25">
        <f t="shared" si="6"/>
        <v>0.16285658963178651</v>
      </c>
      <c r="F25" s="7"/>
      <c r="J25" t="s">
        <v>1</v>
      </c>
      <c r="K25">
        <v>30276</v>
      </c>
      <c r="L25">
        <v>126764</v>
      </c>
      <c r="M25">
        <f t="shared" si="9"/>
        <v>0.2388375248493263</v>
      </c>
      <c r="O25" s="7"/>
    </row>
    <row r="26" spans="1:15" x14ac:dyDescent="0.2">
      <c r="A26" t="s">
        <v>2</v>
      </c>
      <c r="B26">
        <v>168223</v>
      </c>
      <c r="C26">
        <v>361289</v>
      </c>
      <c r="D26">
        <f t="shared" si="6"/>
        <v>0.46561893664075021</v>
      </c>
      <c r="F26" s="7"/>
      <c r="J26" t="s">
        <v>2</v>
      </c>
      <c r="K26">
        <v>89963</v>
      </c>
      <c r="L26">
        <v>132172</v>
      </c>
      <c r="M26">
        <f t="shared" si="9"/>
        <v>0.68065096994824925</v>
      </c>
      <c r="O26" s="7"/>
    </row>
    <row r="27" spans="1:15" x14ac:dyDescent="0.2">
      <c r="A27" t="s">
        <v>3</v>
      </c>
      <c r="B27">
        <v>146835</v>
      </c>
      <c r="C27">
        <v>418061</v>
      </c>
      <c r="D27">
        <f t="shared" si="6"/>
        <v>0.35122864845082419</v>
      </c>
      <c r="F27" s="7"/>
      <c r="J27" t="s">
        <v>3</v>
      </c>
      <c r="K27">
        <v>53303</v>
      </c>
      <c r="L27">
        <v>127451</v>
      </c>
      <c r="M27">
        <f t="shared" si="9"/>
        <v>0.41822347411946553</v>
      </c>
      <c r="O27" s="7"/>
    </row>
    <row r="28" spans="1:15" x14ac:dyDescent="0.2">
      <c r="F28" s="7"/>
      <c r="O28" s="7"/>
    </row>
    <row r="29" spans="1:15" x14ac:dyDescent="0.2">
      <c r="A29" s="6" t="s">
        <v>13</v>
      </c>
      <c r="B29" t="s">
        <v>5</v>
      </c>
      <c r="C29" t="s">
        <v>6</v>
      </c>
      <c r="D29" t="s">
        <v>7</v>
      </c>
      <c r="E29" t="s">
        <v>8</v>
      </c>
      <c r="F29" s="7" t="s">
        <v>9</v>
      </c>
      <c r="J29" s="6" t="s">
        <v>13</v>
      </c>
      <c r="K29" t="s">
        <v>5</v>
      </c>
      <c r="L29" t="s">
        <v>6</v>
      </c>
      <c r="M29" t="s">
        <v>7</v>
      </c>
      <c r="N29" t="s">
        <v>8</v>
      </c>
      <c r="O29" s="7" t="s">
        <v>9</v>
      </c>
    </row>
    <row r="30" spans="1:15" x14ac:dyDescent="0.2">
      <c r="A30" t="s">
        <v>0</v>
      </c>
      <c r="B30">
        <v>4084</v>
      </c>
      <c r="C30">
        <v>70657</v>
      </c>
      <c r="D30">
        <f>B30/C30</f>
        <v>5.7800359483136846E-2</v>
      </c>
      <c r="E30">
        <f>AVERAGE(D30,D34,D38)</f>
        <v>5.7260466254547983E-2</v>
      </c>
      <c r="F30" s="7">
        <f>E30/E$30</f>
        <v>1</v>
      </c>
      <c r="J30" t="s">
        <v>0</v>
      </c>
      <c r="K30">
        <v>124090</v>
      </c>
      <c r="L30">
        <v>4398011</v>
      </c>
      <c r="M30">
        <f>K30/L30</f>
        <v>2.8215027202069299E-2</v>
      </c>
      <c r="N30">
        <f>AVERAGE(M30,M34,M38)</f>
        <v>2.9203004826100484E-2</v>
      </c>
      <c r="O30" s="7">
        <f>N30/N$30</f>
        <v>1</v>
      </c>
    </row>
    <row r="31" spans="1:15" x14ac:dyDescent="0.2">
      <c r="A31" t="s">
        <v>1</v>
      </c>
      <c r="B31">
        <v>35854</v>
      </c>
      <c r="C31">
        <v>104881</v>
      </c>
      <c r="D31">
        <f t="shared" ref="D31:D41" si="12">B31/C31</f>
        <v>0.34185410131482347</v>
      </c>
      <c r="E31">
        <f t="shared" ref="E31:E33" si="13">AVERAGE(D31,D35,D39)</f>
        <v>0.39933003849792598</v>
      </c>
      <c r="F31" s="7">
        <f t="shared" ref="F31:F33" si="14">E31/E$30</f>
        <v>6.9739222297409897</v>
      </c>
      <c r="J31" t="s">
        <v>1</v>
      </c>
      <c r="K31">
        <v>543310</v>
      </c>
      <c r="L31">
        <v>4390761</v>
      </c>
      <c r="M31">
        <f t="shared" ref="M31:M41" si="15">K31/L31</f>
        <v>0.12373937000898022</v>
      </c>
      <c r="N31">
        <f t="shared" ref="N31:N33" si="16">AVERAGE(M31,M35,M39)</f>
        <v>0.10885508255157599</v>
      </c>
      <c r="O31" s="7">
        <f t="shared" ref="O31:O33" si="17">N31/N$30</f>
        <v>3.7275302045043541</v>
      </c>
    </row>
    <row r="32" spans="1:15" x14ac:dyDescent="0.2">
      <c r="A32" t="s">
        <v>2</v>
      </c>
      <c r="B32">
        <v>122908</v>
      </c>
      <c r="C32">
        <v>124151</v>
      </c>
      <c r="D32">
        <f t="shared" si="12"/>
        <v>0.98998799848571495</v>
      </c>
      <c r="E32">
        <f t="shared" si="13"/>
        <v>1.0817655756634303</v>
      </c>
      <c r="F32" s="7">
        <f t="shared" si="14"/>
        <v>18.892014795242954</v>
      </c>
      <c r="J32" t="s">
        <v>2</v>
      </c>
      <c r="K32">
        <v>2036411</v>
      </c>
      <c r="L32">
        <v>4643400</v>
      </c>
      <c r="M32">
        <f t="shared" si="15"/>
        <v>0.43856032217771462</v>
      </c>
      <c r="N32">
        <f t="shared" si="16"/>
        <v>0.41765927234076644</v>
      </c>
      <c r="O32" s="7">
        <f t="shared" si="17"/>
        <v>14.301927997747656</v>
      </c>
    </row>
    <row r="33" spans="1:15" x14ac:dyDescent="0.2">
      <c r="A33" t="s">
        <v>3</v>
      </c>
      <c r="B33">
        <v>68306</v>
      </c>
      <c r="C33">
        <v>110990</v>
      </c>
      <c r="D33">
        <f t="shared" si="12"/>
        <v>0.61542481304622043</v>
      </c>
      <c r="E33">
        <f t="shared" si="13"/>
        <v>0.68340142554242556</v>
      </c>
      <c r="F33" s="7">
        <f t="shared" si="14"/>
        <v>11.934960894387505</v>
      </c>
      <c r="J33" t="s">
        <v>3</v>
      </c>
      <c r="K33">
        <v>1068870</v>
      </c>
      <c r="L33">
        <v>4359252</v>
      </c>
      <c r="M33">
        <f t="shared" si="15"/>
        <v>0.24519573541515838</v>
      </c>
      <c r="N33">
        <f t="shared" si="16"/>
        <v>0.24284633357144222</v>
      </c>
      <c r="O33" s="7">
        <f t="shared" si="17"/>
        <v>8.3157995219175476</v>
      </c>
    </row>
    <row r="34" spans="1:15" x14ac:dyDescent="0.2">
      <c r="A34" t="s">
        <v>0</v>
      </c>
      <c r="B34">
        <v>5020</v>
      </c>
      <c r="C34">
        <v>90383</v>
      </c>
      <c r="D34">
        <f t="shared" si="12"/>
        <v>5.5541418187048448E-2</v>
      </c>
      <c r="F34" s="7"/>
      <c r="J34" t="s">
        <v>0</v>
      </c>
      <c r="K34">
        <v>137439</v>
      </c>
      <c r="L34">
        <v>4477929</v>
      </c>
      <c r="M34">
        <f t="shared" si="15"/>
        <v>3.0692536661478999E-2</v>
      </c>
      <c r="O34" s="7"/>
    </row>
    <row r="35" spans="1:15" x14ac:dyDescent="0.2">
      <c r="A35" t="s">
        <v>1</v>
      </c>
      <c r="B35">
        <v>35911</v>
      </c>
      <c r="C35">
        <v>92386</v>
      </c>
      <c r="D35">
        <f t="shared" si="12"/>
        <v>0.3887060810079449</v>
      </c>
      <c r="F35" s="7"/>
      <c r="J35" t="s">
        <v>1</v>
      </c>
      <c r="K35">
        <v>495583</v>
      </c>
      <c r="L35">
        <v>4331184</v>
      </c>
      <c r="M35">
        <f t="shared" si="15"/>
        <v>0.11442206103458084</v>
      </c>
      <c r="O35" s="7"/>
    </row>
    <row r="36" spans="1:15" x14ac:dyDescent="0.2">
      <c r="A36" t="s">
        <v>2</v>
      </c>
      <c r="B36">
        <v>128557</v>
      </c>
      <c r="C36">
        <v>111149</v>
      </c>
      <c r="D36">
        <f t="shared" si="12"/>
        <v>1.1566185930597666</v>
      </c>
      <c r="F36" s="7"/>
      <c r="J36" t="s">
        <v>2</v>
      </c>
      <c r="K36">
        <v>1919578</v>
      </c>
      <c r="L36">
        <v>4738828</v>
      </c>
      <c r="M36">
        <f t="shared" si="15"/>
        <v>0.40507441924458959</v>
      </c>
      <c r="O36" s="7"/>
    </row>
    <row r="37" spans="1:15" x14ac:dyDescent="0.2">
      <c r="A37" t="s">
        <v>3</v>
      </c>
      <c r="B37">
        <v>82827</v>
      </c>
      <c r="C37">
        <v>101888</v>
      </c>
      <c r="D37">
        <f t="shared" si="12"/>
        <v>0.81292203203517588</v>
      </c>
      <c r="F37" s="7"/>
      <c r="J37" t="s">
        <v>3</v>
      </c>
      <c r="K37">
        <v>1040302</v>
      </c>
      <c r="L37">
        <v>4333631</v>
      </c>
      <c r="M37">
        <f t="shared" si="15"/>
        <v>0.2400532024992437</v>
      </c>
      <c r="O37" s="7"/>
    </row>
    <row r="38" spans="1:15" x14ac:dyDescent="0.2">
      <c r="A38" t="s">
        <v>0</v>
      </c>
      <c r="B38">
        <v>4701</v>
      </c>
      <c r="C38">
        <v>80442</v>
      </c>
      <c r="D38">
        <f t="shared" si="12"/>
        <v>5.8439621093458641E-2</v>
      </c>
      <c r="F38" s="7"/>
      <c r="J38" t="s">
        <v>0</v>
      </c>
      <c r="K38">
        <v>130560</v>
      </c>
      <c r="L38">
        <v>4548899</v>
      </c>
      <c r="M38">
        <f t="shared" si="15"/>
        <v>2.8701450614753151E-2</v>
      </c>
      <c r="O38" s="7"/>
    </row>
    <row r="39" spans="1:15" x14ac:dyDescent="0.2">
      <c r="A39" t="s">
        <v>1</v>
      </c>
      <c r="B39">
        <v>45114</v>
      </c>
      <c r="C39">
        <v>96515</v>
      </c>
      <c r="D39">
        <f t="shared" si="12"/>
        <v>0.46742993317100967</v>
      </c>
      <c r="F39" s="7"/>
      <c r="J39" t="s">
        <v>1</v>
      </c>
      <c r="K39">
        <v>408464</v>
      </c>
      <c r="L39">
        <v>4620434</v>
      </c>
      <c r="M39">
        <f t="shared" si="15"/>
        <v>8.8403816611166836E-2</v>
      </c>
      <c r="O39" s="7"/>
    </row>
    <row r="40" spans="1:15" x14ac:dyDescent="0.2">
      <c r="A40" t="s">
        <v>2</v>
      </c>
      <c r="B40">
        <v>123217</v>
      </c>
      <c r="C40">
        <v>112149</v>
      </c>
      <c r="D40">
        <f t="shared" si="12"/>
        <v>1.09869013544481</v>
      </c>
      <c r="F40" s="7"/>
      <c r="J40" t="s">
        <v>2</v>
      </c>
      <c r="K40">
        <v>1845845</v>
      </c>
      <c r="L40">
        <v>4509286</v>
      </c>
      <c r="M40">
        <f t="shared" si="15"/>
        <v>0.40934307559999522</v>
      </c>
      <c r="O40" s="7"/>
    </row>
    <row r="41" spans="1:15" x14ac:dyDescent="0.2">
      <c r="A41" t="s">
        <v>3</v>
      </c>
      <c r="B41">
        <v>64930</v>
      </c>
      <c r="C41">
        <v>104413</v>
      </c>
      <c r="D41">
        <f t="shared" si="12"/>
        <v>0.62185743154588036</v>
      </c>
      <c r="F41" s="7"/>
      <c r="J41" t="s">
        <v>3</v>
      </c>
      <c r="K41">
        <v>1047272</v>
      </c>
      <c r="L41">
        <v>4304623</v>
      </c>
      <c r="M41">
        <f t="shared" si="15"/>
        <v>0.24329006279992463</v>
      </c>
      <c r="O41" s="7"/>
    </row>
    <row r="42" spans="1:15" x14ac:dyDescent="0.2">
      <c r="F42" s="7"/>
      <c r="O42" s="7"/>
    </row>
    <row r="43" spans="1:15" x14ac:dyDescent="0.2">
      <c r="A43" s="6" t="s">
        <v>14</v>
      </c>
      <c r="B43" t="s">
        <v>5</v>
      </c>
      <c r="C43" t="s">
        <v>6</v>
      </c>
      <c r="D43" t="s">
        <v>7</v>
      </c>
      <c r="E43" t="s">
        <v>8</v>
      </c>
      <c r="F43" s="7" t="s">
        <v>9</v>
      </c>
      <c r="J43" s="6" t="s">
        <v>14</v>
      </c>
      <c r="K43" t="s">
        <v>5</v>
      </c>
      <c r="L43" t="s">
        <v>6</v>
      </c>
      <c r="M43" t="s">
        <v>7</v>
      </c>
      <c r="N43" t="s">
        <v>8</v>
      </c>
      <c r="O43" s="7" t="s">
        <v>9</v>
      </c>
    </row>
    <row r="44" spans="1:15" x14ac:dyDescent="0.2">
      <c r="A44" t="s">
        <v>0</v>
      </c>
      <c r="B44">
        <v>2199</v>
      </c>
      <c r="C44">
        <v>27633</v>
      </c>
      <c r="D44">
        <f>B44/C44</f>
        <v>7.95787645206818E-2</v>
      </c>
      <c r="E44">
        <f>AVERAGE(D44,D48,D52)</f>
        <v>9.9768548812508309E-2</v>
      </c>
      <c r="F44" s="7">
        <f>E44/E$44</f>
        <v>1</v>
      </c>
      <c r="J44" t="s">
        <v>0</v>
      </c>
      <c r="K44">
        <v>2522</v>
      </c>
      <c r="L44">
        <v>51530</v>
      </c>
      <c r="M44">
        <f>K44/L44</f>
        <v>4.8942363671647587E-2</v>
      </c>
      <c r="N44">
        <f>AVERAGE(M44,M48,M52)</f>
        <v>5.2145934770644699E-2</v>
      </c>
      <c r="O44" s="7">
        <f>N44/N$44</f>
        <v>1</v>
      </c>
    </row>
    <row r="45" spans="1:15" x14ac:dyDescent="0.2">
      <c r="A45" t="s">
        <v>1</v>
      </c>
      <c r="B45">
        <v>11071</v>
      </c>
      <c r="C45">
        <v>25991</v>
      </c>
      <c r="D45">
        <f t="shared" ref="D45:D55" si="18">B45/C45</f>
        <v>0.42595513831710979</v>
      </c>
      <c r="E45">
        <f t="shared" ref="E45:E47" si="19">AVERAGE(D45,D49,D53)</f>
        <v>0.38501127482290937</v>
      </c>
      <c r="F45" s="7">
        <f t="shared" ref="F45:F47" si="20">E45/E$44</f>
        <v>3.8590445526720867</v>
      </c>
      <c r="G45" s="1"/>
      <c r="H45" s="1"/>
      <c r="J45" t="s">
        <v>1</v>
      </c>
      <c r="K45">
        <v>71332</v>
      </c>
      <c r="L45">
        <v>163800</v>
      </c>
      <c r="M45">
        <f t="shared" ref="M45:M55" si="21">K45/L45</f>
        <v>0.4354822954822955</v>
      </c>
      <c r="N45">
        <f t="shared" ref="N45:N47" si="22">AVERAGE(M45,M49,M53)</f>
        <v>0.42391099041310909</v>
      </c>
      <c r="O45" s="7">
        <f t="shared" ref="O45:O47" si="23">N45/N$44</f>
        <v>8.1293199992983478</v>
      </c>
    </row>
    <row r="46" spans="1:15" x14ac:dyDescent="0.2">
      <c r="A46" t="s">
        <v>2</v>
      </c>
      <c r="B46">
        <v>56981</v>
      </c>
      <c r="C46">
        <v>34079</v>
      </c>
      <c r="D46">
        <f t="shared" si="18"/>
        <v>1.672026761348631</v>
      </c>
      <c r="E46">
        <f t="shared" si="19"/>
        <v>1.7780768975754031</v>
      </c>
      <c r="F46" s="7">
        <f t="shared" si="20"/>
        <v>17.822018248625461</v>
      </c>
      <c r="G46" s="1"/>
      <c r="H46" s="1"/>
      <c r="J46" t="s">
        <v>2</v>
      </c>
      <c r="K46">
        <v>49597</v>
      </c>
      <c r="L46">
        <v>31871</v>
      </c>
      <c r="M46">
        <f t="shared" si="21"/>
        <v>1.556179599008503</v>
      </c>
      <c r="N46">
        <f t="shared" si="22"/>
        <v>1.3355678360457215</v>
      </c>
      <c r="O46" s="7">
        <f t="shared" si="23"/>
        <v>25.612118028375491</v>
      </c>
    </row>
    <row r="47" spans="1:15" x14ac:dyDescent="0.2">
      <c r="A47" t="s">
        <v>3</v>
      </c>
      <c r="B47">
        <v>27056</v>
      </c>
      <c r="C47">
        <v>28393</v>
      </c>
      <c r="D47">
        <f t="shared" si="18"/>
        <v>0.95291092875004402</v>
      </c>
      <c r="E47">
        <f t="shared" si="19"/>
        <v>1.2175971265263879</v>
      </c>
      <c r="F47" s="7">
        <f t="shared" si="20"/>
        <v>12.204218072917723</v>
      </c>
      <c r="G47" s="1"/>
      <c r="H47" s="1"/>
      <c r="J47" t="s">
        <v>3</v>
      </c>
      <c r="K47">
        <v>80441</v>
      </c>
      <c r="L47">
        <v>93387</v>
      </c>
      <c r="M47">
        <f t="shared" si="21"/>
        <v>0.86137256791630523</v>
      </c>
      <c r="N47">
        <f t="shared" si="22"/>
        <v>0.84653256621925566</v>
      </c>
      <c r="O47" s="7">
        <f t="shared" si="23"/>
        <v>16.233912958749126</v>
      </c>
    </row>
    <row r="48" spans="1:15" x14ac:dyDescent="0.2">
      <c r="A48" t="s">
        <v>0</v>
      </c>
      <c r="B48">
        <v>3360</v>
      </c>
      <c r="C48">
        <v>28721</v>
      </c>
      <c r="D48">
        <f t="shared" si="18"/>
        <v>0.11698757007067999</v>
      </c>
      <c r="F48" s="7"/>
      <c r="J48" t="s">
        <v>0</v>
      </c>
      <c r="K48">
        <v>3461</v>
      </c>
      <c r="L48">
        <v>72988</v>
      </c>
      <c r="M48">
        <f t="shared" si="21"/>
        <v>4.7418753767742641E-2</v>
      </c>
      <c r="O48" s="7"/>
    </row>
    <row r="49" spans="1:15" x14ac:dyDescent="0.2">
      <c r="A49" t="s">
        <v>1</v>
      </c>
      <c r="B49">
        <v>17135</v>
      </c>
      <c r="C49">
        <v>43133</v>
      </c>
      <c r="D49">
        <f t="shared" si="18"/>
        <v>0.39725963879164444</v>
      </c>
      <c r="F49" s="7"/>
      <c r="J49" t="s">
        <v>1</v>
      </c>
      <c r="K49">
        <v>77175</v>
      </c>
      <c r="L49">
        <v>172312</v>
      </c>
      <c r="M49">
        <f t="shared" si="21"/>
        <v>0.44787942801429964</v>
      </c>
      <c r="O49" s="7"/>
    </row>
    <row r="50" spans="1:15" x14ac:dyDescent="0.2">
      <c r="A50" t="s">
        <v>2</v>
      </c>
      <c r="B50">
        <v>50907</v>
      </c>
      <c r="C50">
        <v>30064</v>
      </c>
      <c r="D50">
        <f t="shared" si="18"/>
        <v>1.6932876530069185</v>
      </c>
      <c r="F50" s="7"/>
      <c r="J50" t="s">
        <v>2</v>
      </c>
      <c r="K50">
        <v>53111</v>
      </c>
      <c r="L50">
        <v>44906</v>
      </c>
      <c r="M50">
        <f t="shared" si="21"/>
        <v>1.1827150046764352</v>
      </c>
      <c r="O50" s="7"/>
    </row>
    <row r="51" spans="1:15" x14ac:dyDescent="0.2">
      <c r="A51" t="s">
        <v>3</v>
      </c>
      <c r="B51">
        <v>33228</v>
      </c>
      <c r="C51">
        <v>25440</v>
      </c>
      <c r="D51">
        <f t="shared" si="18"/>
        <v>1.3061320754716981</v>
      </c>
      <c r="F51" s="7"/>
      <c r="J51" t="s">
        <v>3</v>
      </c>
      <c r="K51">
        <v>88537</v>
      </c>
      <c r="L51">
        <v>106798</v>
      </c>
      <c r="M51">
        <f t="shared" si="21"/>
        <v>0.82901365194104759</v>
      </c>
      <c r="O51" s="7"/>
    </row>
    <row r="52" spans="1:15" x14ac:dyDescent="0.2">
      <c r="A52" t="s">
        <v>0</v>
      </c>
      <c r="B52">
        <v>3398</v>
      </c>
      <c r="C52">
        <v>33074</v>
      </c>
      <c r="D52">
        <f t="shared" si="18"/>
        <v>0.10273931184616315</v>
      </c>
      <c r="F52" s="7"/>
      <c r="J52" t="s">
        <v>0</v>
      </c>
      <c r="K52">
        <v>3776</v>
      </c>
      <c r="L52">
        <v>62853</v>
      </c>
      <c r="M52">
        <f t="shared" si="21"/>
        <v>6.0076686872543875E-2</v>
      </c>
      <c r="O52" s="7"/>
    </row>
    <row r="53" spans="1:15" x14ac:dyDescent="0.2">
      <c r="A53" t="s">
        <v>1</v>
      </c>
      <c r="B53">
        <v>12198</v>
      </c>
      <c r="C53">
        <v>36761</v>
      </c>
      <c r="D53">
        <f t="shared" si="18"/>
        <v>0.33181904735997386</v>
      </c>
      <c r="F53" s="7"/>
      <c r="J53" t="s">
        <v>1</v>
      </c>
      <c r="K53">
        <v>67316</v>
      </c>
      <c r="L53">
        <v>173329</v>
      </c>
      <c r="M53">
        <f t="shared" si="21"/>
        <v>0.38837124774273202</v>
      </c>
      <c r="O53" s="7"/>
    </row>
    <row r="54" spans="1:15" x14ac:dyDescent="0.2">
      <c r="A54" t="s">
        <v>2</v>
      </c>
      <c r="B54">
        <v>65496</v>
      </c>
      <c r="C54">
        <v>33265</v>
      </c>
      <c r="D54">
        <f t="shared" si="18"/>
        <v>1.9689162783706597</v>
      </c>
      <c r="F54" s="7"/>
      <c r="J54" t="s">
        <v>2</v>
      </c>
      <c r="K54">
        <v>50687</v>
      </c>
      <c r="L54">
        <v>39980</v>
      </c>
      <c r="M54">
        <f t="shared" si="21"/>
        <v>1.267808904452226</v>
      </c>
      <c r="O54" s="7"/>
    </row>
    <row r="55" spans="1:15" x14ac:dyDescent="0.2">
      <c r="A55" t="s">
        <v>3</v>
      </c>
      <c r="B55">
        <v>42894</v>
      </c>
      <c r="C55">
        <v>30776</v>
      </c>
      <c r="D55">
        <f t="shared" si="18"/>
        <v>1.3937483753574214</v>
      </c>
      <c r="F55" s="7"/>
      <c r="J55" t="s">
        <v>3</v>
      </c>
      <c r="K55">
        <v>105112</v>
      </c>
      <c r="L55">
        <v>123776</v>
      </c>
      <c r="M55">
        <f t="shared" si="21"/>
        <v>0.8492114788004137</v>
      </c>
      <c r="O55" s="7"/>
    </row>
    <row r="56" spans="1:15" x14ac:dyDescent="0.2">
      <c r="F56" s="7"/>
      <c r="O56" s="7"/>
    </row>
    <row r="57" spans="1:15" x14ac:dyDescent="0.2">
      <c r="A57" s="6" t="s">
        <v>11</v>
      </c>
      <c r="B57" t="s">
        <v>5</v>
      </c>
      <c r="C57" t="s">
        <v>6</v>
      </c>
      <c r="D57" t="s">
        <v>7</v>
      </c>
      <c r="E57" t="s">
        <v>8</v>
      </c>
      <c r="F57" s="7" t="s">
        <v>9</v>
      </c>
      <c r="J57" s="6" t="s">
        <v>11</v>
      </c>
      <c r="K57" t="s">
        <v>5</v>
      </c>
      <c r="L57" t="s">
        <v>6</v>
      </c>
      <c r="M57" t="s">
        <v>7</v>
      </c>
      <c r="N57" t="s">
        <v>8</v>
      </c>
      <c r="O57" s="7" t="s">
        <v>9</v>
      </c>
    </row>
    <row r="58" spans="1:15" x14ac:dyDescent="0.2">
      <c r="A58" t="s">
        <v>0</v>
      </c>
      <c r="B58">
        <v>7774</v>
      </c>
      <c r="C58">
        <v>96446</v>
      </c>
      <c r="D58">
        <f>B58/C58</f>
        <v>8.0604690707753557E-2</v>
      </c>
      <c r="E58">
        <f>AVERAGE(D58,D62,D66)</f>
        <v>7.6902961113079912E-2</v>
      </c>
      <c r="F58" s="7">
        <f>E58/E$58</f>
        <v>1</v>
      </c>
      <c r="J58" t="s">
        <v>0</v>
      </c>
      <c r="K58">
        <v>90329</v>
      </c>
      <c r="L58">
        <v>2585754</v>
      </c>
      <c r="M58">
        <f>K58/L58</f>
        <v>3.4933330858233226E-2</v>
      </c>
      <c r="N58">
        <f>AVERAGE(M58,M62,M66)</f>
        <v>3.2634726951137082E-2</v>
      </c>
      <c r="O58" s="7">
        <f>N58/N$58</f>
        <v>1</v>
      </c>
    </row>
    <row r="59" spans="1:15" x14ac:dyDescent="0.2">
      <c r="A59" t="s">
        <v>1</v>
      </c>
      <c r="B59">
        <v>26455</v>
      </c>
      <c r="C59">
        <v>113462</v>
      </c>
      <c r="D59">
        <f t="shared" ref="D59:D69" si="24">B59/C59</f>
        <v>0.23316176340977596</v>
      </c>
      <c r="E59">
        <f t="shared" ref="E59:E61" si="25">AVERAGE(D59,D63,D67)</f>
        <v>0.23791596224253139</v>
      </c>
      <c r="F59" s="7">
        <f t="shared" ref="F59:F61" si="26">E59/E$58</f>
        <v>3.0937165331344549</v>
      </c>
      <c r="J59" t="s">
        <v>1</v>
      </c>
      <c r="K59">
        <v>419690</v>
      </c>
      <c r="L59">
        <v>2545338</v>
      </c>
      <c r="M59">
        <f t="shared" ref="M59:M69" si="27">K59/L59</f>
        <v>0.16488576369818075</v>
      </c>
      <c r="N59">
        <f t="shared" ref="N59:N61" si="28">AVERAGE(M59,M63,M67)</f>
        <v>0.16792518818855673</v>
      </c>
      <c r="O59" s="7">
        <f t="shared" ref="O59:O61" si="29">N59/N$58</f>
        <v>5.1455980753258839</v>
      </c>
    </row>
    <row r="60" spans="1:15" x14ac:dyDescent="0.2">
      <c r="A60" t="s">
        <v>2</v>
      </c>
      <c r="B60">
        <v>78292</v>
      </c>
      <c r="C60">
        <v>96141</v>
      </c>
      <c r="D60">
        <f t="shared" si="24"/>
        <v>0.81434559657170202</v>
      </c>
      <c r="E60">
        <f t="shared" si="25"/>
        <v>0.85920481896583567</v>
      </c>
      <c r="F60" s="7">
        <f t="shared" si="26"/>
        <v>11.172584339144507</v>
      </c>
      <c r="J60" t="s">
        <v>2</v>
      </c>
      <c r="K60">
        <v>1724434</v>
      </c>
      <c r="L60">
        <v>2598241</v>
      </c>
      <c r="M60">
        <f t="shared" si="27"/>
        <v>0.66369285990021709</v>
      </c>
      <c r="N60">
        <f t="shared" si="28"/>
        <v>0.68774137126415713</v>
      </c>
      <c r="O60" s="7">
        <f t="shared" si="29"/>
        <v>21.073912225277386</v>
      </c>
    </row>
    <row r="61" spans="1:15" x14ac:dyDescent="0.2">
      <c r="A61" t="s">
        <v>3</v>
      </c>
      <c r="B61">
        <v>72389</v>
      </c>
      <c r="C61">
        <v>110920</v>
      </c>
      <c r="D61">
        <f t="shared" si="24"/>
        <v>0.65262351244139916</v>
      </c>
      <c r="E61">
        <f t="shared" si="25"/>
        <v>0.59466508686019315</v>
      </c>
      <c r="F61" s="7">
        <f t="shared" si="26"/>
        <v>7.7326682646950839</v>
      </c>
      <c r="J61" t="s">
        <v>3</v>
      </c>
      <c r="K61">
        <v>869911</v>
      </c>
      <c r="L61">
        <v>2363441</v>
      </c>
      <c r="M61">
        <f t="shared" si="27"/>
        <v>0.36806969160643316</v>
      </c>
      <c r="N61">
        <f t="shared" si="28"/>
        <v>0.37539858158339484</v>
      </c>
      <c r="O61" s="7">
        <f t="shared" si="29"/>
        <v>11.503040370016485</v>
      </c>
    </row>
    <row r="62" spans="1:15" x14ac:dyDescent="0.2">
      <c r="A62" t="s">
        <v>0</v>
      </c>
      <c r="B62">
        <v>8314</v>
      </c>
      <c r="C62">
        <v>120635</v>
      </c>
      <c r="D62">
        <f t="shared" si="24"/>
        <v>6.891863886931654E-2</v>
      </c>
      <c r="J62" t="s">
        <v>0</v>
      </c>
      <c r="K62">
        <v>80402</v>
      </c>
      <c r="L62">
        <v>2474215</v>
      </c>
      <c r="M62">
        <f t="shared" si="27"/>
        <v>3.2495963366158558E-2</v>
      </c>
    </row>
    <row r="63" spans="1:15" x14ac:dyDescent="0.2">
      <c r="A63" t="s">
        <v>1</v>
      </c>
      <c r="B63">
        <v>33187</v>
      </c>
      <c r="C63">
        <v>115717</v>
      </c>
      <c r="D63">
        <f t="shared" si="24"/>
        <v>0.2867945072893352</v>
      </c>
      <c r="J63" t="s">
        <v>1</v>
      </c>
      <c r="K63">
        <v>456733</v>
      </c>
      <c r="L63">
        <v>2855485</v>
      </c>
      <c r="M63">
        <f t="shared" si="27"/>
        <v>0.15994936061649773</v>
      </c>
    </row>
    <row r="64" spans="1:15" x14ac:dyDescent="0.2">
      <c r="A64" t="s">
        <v>2</v>
      </c>
      <c r="B64">
        <v>94623</v>
      </c>
      <c r="C64">
        <v>108549</v>
      </c>
      <c r="D64">
        <f t="shared" si="24"/>
        <v>0.87170770803968711</v>
      </c>
      <c r="J64" t="s">
        <v>2</v>
      </c>
      <c r="K64">
        <v>1821466</v>
      </c>
      <c r="L64">
        <v>2712702</v>
      </c>
      <c r="M64">
        <f t="shared" si="27"/>
        <v>0.67145819924193662</v>
      </c>
    </row>
    <row r="65" spans="1:13" x14ac:dyDescent="0.2">
      <c r="A65" t="s">
        <v>3</v>
      </c>
      <c r="B65">
        <v>59618</v>
      </c>
      <c r="C65">
        <v>108040</v>
      </c>
      <c r="D65">
        <f t="shared" si="24"/>
        <v>0.55181414291003328</v>
      </c>
      <c r="J65" t="s">
        <v>3</v>
      </c>
      <c r="K65">
        <v>943769</v>
      </c>
      <c r="L65">
        <v>2450477</v>
      </c>
      <c r="M65">
        <f t="shared" si="27"/>
        <v>0.38513685294740574</v>
      </c>
    </row>
    <row r="66" spans="1:13" x14ac:dyDescent="0.2">
      <c r="A66" t="s">
        <v>0</v>
      </c>
      <c r="B66">
        <v>7897</v>
      </c>
      <c r="C66">
        <v>97271</v>
      </c>
      <c r="D66">
        <f t="shared" si="24"/>
        <v>8.1185553762169613E-2</v>
      </c>
      <c r="J66" t="s">
        <v>0</v>
      </c>
      <c r="K66">
        <v>73102</v>
      </c>
      <c r="L66">
        <v>2398762</v>
      </c>
      <c r="M66">
        <f t="shared" si="27"/>
        <v>3.0474886629019468E-2</v>
      </c>
    </row>
    <row r="67" spans="1:13" x14ac:dyDescent="0.2">
      <c r="A67" t="s">
        <v>1</v>
      </c>
      <c r="B67">
        <v>22643</v>
      </c>
      <c r="C67">
        <v>116842</v>
      </c>
      <c r="D67">
        <f t="shared" si="24"/>
        <v>0.19379161602848291</v>
      </c>
      <c r="J67" t="s">
        <v>1</v>
      </c>
      <c r="K67">
        <v>465175</v>
      </c>
      <c r="L67">
        <v>2599608</v>
      </c>
      <c r="M67">
        <f t="shared" si="27"/>
        <v>0.17894044025099168</v>
      </c>
    </row>
    <row r="68" spans="1:13" x14ac:dyDescent="0.2">
      <c r="A68" t="s">
        <v>2</v>
      </c>
      <c r="B68">
        <v>90341</v>
      </c>
      <c r="C68">
        <v>101329</v>
      </c>
      <c r="D68">
        <f t="shared" si="24"/>
        <v>0.89156115228611754</v>
      </c>
      <c r="J68" t="s">
        <v>2</v>
      </c>
      <c r="K68">
        <v>1863270</v>
      </c>
      <c r="L68">
        <v>2559180</v>
      </c>
      <c r="M68">
        <f t="shared" si="27"/>
        <v>0.72807305465031769</v>
      </c>
    </row>
    <row r="69" spans="1:13" x14ac:dyDescent="0.2">
      <c r="A69" t="s">
        <v>3</v>
      </c>
      <c r="B69">
        <v>62332</v>
      </c>
      <c r="C69">
        <v>107551</v>
      </c>
      <c r="D69">
        <f t="shared" si="24"/>
        <v>0.57955760522914712</v>
      </c>
      <c r="J69" t="s">
        <v>3</v>
      </c>
      <c r="K69">
        <v>931592</v>
      </c>
      <c r="L69">
        <v>2497638</v>
      </c>
      <c r="M69">
        <f t="shared" si="27"/>
        <v>0.37298920019634552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B8B3-973C-4FE4-B56F-1A7E4CC2B19D}">
  <dimension ref="A1:F69"/>
  <sheetViews>
    <sheetView topLeftCell="A20" zoomScale="80" zoomScaleNormal="80" workbookViewId="0">
      <selection activeCell="G1" sqref="G1"/>
    </sheetView>
  </sheetViews>
  <sheetFormatPr baseColWidth="10" defaultColWidth="8.83203125" defaultRowHeight="15" x14ac:dyDescent="0.2"/>
  <sheetData>
    <row r="1" spans="1:6" x14ac:dyDescent="0.2">
      <c r="A1" s="5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2">
      <c r="A2" t="s">
        <v>0</v>
      </c>
      <c r="B2">
        <v>14146</v>
      </c>
      <c r="C2">
        <v>23761</v>
      </c>
      <c r="D2">
        <f>B2/C2</f>
        <v>0.59534531374942135</v>
      </c>
      <c r="E2">
        <f>AVERAGE(D2,D6,D10)</f>
        <v>0.6743393132015707</v>
      </c>
      <c r="F2">
        <f>E2/E$2</f>
        <v>1</v>
      </c>
    </row>
    <row r="3" spans="1:6" x14ac:dyDescent="0.2">
      <c r="A3" t="s">
        <v>1</v>
      </c>
      <c r="B3">
        <v>47136</v>
      </c>
      <c r="C3">
        <v>19784</v>
      </c>
      <c r="D3">
        <f t="shared" ref="D3:D13" si="0">B3/C3</f>
        <v>2.3825313384553173</v>
      </c>
      <c r="E3">
        <f t="shared" ref="E3:E5" si="1">AVERAGE(D3,D7,D11)</f>
        <v>2.4456083482898241</v>
      </c>
      <c r="F3">
        <f t="shared" ref="F3:F5" si="2">E3/E$2</f>
        <v>3.6266732495229639</v>
      </c>
    </row>
    <row r="4" spans="1:6" x14ac:dyDescent="0.2">
      <c r="A4" t="s">
        <v>2</v>
      </c>
      <c r="B4">
        <v>71712</v>
      </c>
      <c r="C4">
        <v>32280</v>
      </c>
      <c r="D4">
        <f t="shared" si="0"/>
        <v>2.2215613382899626</v>
      </c>
      <c r="E4">
        <f t="shared" si="1"/>
        <v>2.9641455605671978</v>
      </c>
      <c r="F4">
        <f t="shared" si="2"/>
        <v>4.3956291773859073</v>
      </c>
    </row>
    <row r="5" spans="1:6" x14ac:dyDescent="0.2">
      <c r="A5" t="s">
        <v>3</v>
      </c>
      <c r="B5">
        <v>117606</v>
      </c>
      <c r="C5">
        <v>26153</v>
      </c>
      <c r="D5">
        <f t="shared" si="0"/>
        <v>4.4968454861774942</v>
      </c>
      <c r="E5">
        <f t="shared" si="1"/>
        <v>4.4076373473009811</v>
      </c>
      <c r="F5">
        <f t="shared" si="2"/>
        <v>6.536230738757876</v>
      </c>
    </row>
    <row r="6" spans="1:6" x14ac:dyDescent="0.2">
      <c r="A6" t="s">
        <v>0</v>
      </c>
      <c r="B6">
        <v>19554</v>
      </c>
      <c r="C6">
        <v>25742</v>
      </c>
      <c r="D6">
        <f t="shared" si="0"/>
        <v>0.75961463755729941</v>
      </c>
    </row>
    <row r="7" spans="1:6" x14ac:dyDescent="0.2">
      <c r="A7" t="s">
        <v>1</v>
      </c>
      <c r="B7">
        <v>77324</v>
      </c>
      <c r="C7">
        <v>28551</v>
      </c>
      <c r="D7">
        <f t="shared" si="0"/>
        <v>2.7082764176386118</v>
      </c>
    </row>
    <row r="8" spans="1:6" x14ac:dyDescent="0.2">
      <c r="A8" t="s">
        <v>2</v>
      </c>
      <c r="B8">
        <v>65854</v>
      </c>
      <c r="C8">
        <v>23594</v>
      </c>
      <c r="D8">
        <f t="shared" si="0"/>
        <v>2.7911333389844875</v>
      </c>
    </row>
    <row r="9" spans="1:6" x14ac:dyDescent="0.2">
      <c r="A9" t="s">
        <v>3</v>
      </c>
      <c r="B9">
        <v>110755</v>
      </c>
      <c r="C9">
        <v>23842</v>
      </c>
      <c r="D9">
        <f t="shared" si="0"/>
        <v>4.6453737102592063</v>
      </c>
    </row>
    <row r="10" spans="1:6" x14ac:dyDescent="0.2">
      <c r="A10" t="s">
        <v>0</v>
      </c>
      <c r="B10">
        <v>17926</v>
      </c>
      <c r="C10">
        <v>26833</v>
      </c>
      <c r="D10">
        <f t="shared" si="0"/>
        <v>0.66805798829799123</v>
      </c>
    </row>
    <row r="11" spans="1:6" x14ac:dyDescent="0.2">
      <c r="A11" t="s">
        <v>1</v>
      </c>
      <c r="B11">
        <v>67814</v>
      </c>
      <c r="C11">
        <v>30193</v>
      </c>
      <c r="D11">
        <f t="shared" si="0"/>
        <v>2.2460172887755441</v>
      </c>
    </row>
    <row r="12" spans="1:6" x14ac:dyDescent="0.2">
      <c r="A12" t="s">
        <v>2</v>
      </c>
      <c r="B12">
        <v>101657</v>
      </c>
      <c r="C12">
        <v>26202</v>
      </c>
      <c r="D12">
        <f t="shared" si="0"/>
        <v>3.8797420044271429</v>
      </c>
    </row>
    <row r="13" spans="1:6" x14ac:dyDescent="0.2">
      <c r="A13" t="s">
        <v>3</v>
      </c>
      <c r="B13">
        <v>117324</v>
      </c>
      <c r="C13">
        <v>28751</v>
      </c>
      <c r="D13">
        <f t="shared" si="0"/>
        <v>4.0806928454662446</v>
      </c>
    </row>
    <row r="15" spans="1:6" x14ac:dyDescent="0.2">
      <c r="A15" s="5" t="s">
        <v>10</v>
      </c>
      <c r="B15" t="s">
        <v>5</v>
      </c>
      <c r="C15" t="s">
        <v>6</v>
      </c>
      <c r="D15" t="s">
        <v>7</v>
      </c>
      <c r="E15" t="s">
        <v>8</v>
      </c>
      <c r="F15" t="s">
        <v>9</v>
      </c>
    </row>
    <row r="16" spans="1:6" x14ac:dyDescent="0.2">
      <c r="A16" t="s">
        <v>0</v>
      </c>
      <c r="B16">
        <v>19288</v>
      </c>
      <c r="C16">
        <v>96015</v>
      </c>
      <c r="D16">
        <f>B16/C16</f>
        <v>0.20088527834192574</v>
      </c>
      <c r="E16">
        <f>AVERAGE(D16,D20,D24)</f>
        <v>0.19143372170179859</v>
      </c>
      <c r="F16">
        <f>E16/E$16</f>
        <v>1</v>
      </c>
    </row>
    <row r="17" spans="1:6" x14ac:dyDescent="0.2">
      <c r="A17" t="s">
        <v>1</v>
      </c>
      <c r="B17">
        <v>100464</v>
      </c>
      <c r="C17">
        <v>116919</v>
      </c>
      <c r="D17">
        <f t="shared" ref="D17:D27" si="3">B17/C17</f>
        <v>0.85926154004054089</v>
      </c>
      <c r="E17">
        <f t="shared" ref="E17:E19" si="4">AVERAGE(D17,D21,D25)</f>
        <v>0.8475631102446789</v>
      </c>
      <c r="F17">
        <f t="shared" ref="F17:F19" si="5">E17/E$16</f>
        <v>4.4274493684291976</v>
      </c>
    </row>
    <row r="18" spans="1:6" x14ac:dyDescent="0.2">
      <c r="A18" t="s">
        <v>2</v>
      </c>
      <c r="B18">
        <v>125240</v>
      </c>
      <c r="C18">
        <v>77232</v>
      </c>
      <c r="D18">
        <f t="shared" si="3"/>
        <v>1.621607623782888</v>
      </c>
      <c r="E18">
        <f t="shared" si="4"/>
        <v>1.694679286940354</v>
      </c>
      <c r="F18">
        <f t="shared" si="5"/>
        <v>8.8525640721763796</v>
      </c>
    </row>
    <row r="19" spans="1:6" x14ac:dyDescent="0.2">
      <c r="A19" t="s">
        <v>3</v>
      </c>
      <c r="B19">
        <v>180190</v>
      </c>
      <c r="C19">
        <v>96222</v>
      </c>
      <c r="D19">
        <f t="shared" si="3"/>
        <v>1.8726486666250961</v>
      </c>
      <c r="E19">
        <f t="shared" si="4"/>
        <v>1.8361761748783161</v>
      </c>
      <c r="F19">
        <f t="shared" si="5"/>
        <v>9.5917070334064576</v>
      </c>
    </row>
    <row r="20" spans="1:6" x14ac:dyDescent="0.2">
      <c r="A20" t="s">
        <v>0</v>
      </c>
      <c r="B20">
        <v>21350</v>
      </c>
      <c r="C20">
        <v>112514</v>
      </c>
      <c r="D20">
        <f t="shared" si="3"/>
        <v>0.18975416392626696</v>
      </c>
    </row>
    <row r="21" spans="1:6" x14ac:dyDescent="0.2">
      <c r="A21" t="s">
        <v>1</v>
      </c>
      <c r="B21">
        <v>90824</v>
      </c>
      <c r="C21">
        <v>98446</v>
      </c>
      <c r="D21">
        <f t="shared" si="3"/>
        <v>0.92257684415821872</v>
      </c>
    </row>
    <row r="22" spans="1:6" x14ac:dyDescent="0.2">
      <c r="A22" t="s">
        <v>2</v>
      </c>
      <c r="B22">
        <v>112457</v>
      </c>
      <c r="C22">
        <v>64750</v>
      </c>
      <c r="D22">
        <f t="shared" si="3"/>
        <v>1.7367876447876447</v>
      </c>
    </row>
    <row r="23" spans="1:6" x14ac:dyDescent="0.2">
      <c r="A23" t="s">
        <v>3</v>
      </c>
      <c r="B23">
        <v>176417</v>
      </c>
      <c r="C23">
        <v>96310</v>
      </c>
      <c r="D23">
        <f t="shared" si="3"/>
        <v>1.8317620184819852</v>
      </c>
    </row>
    <row r="24" spans="1:6" x14ac:dyDescent="0.2">
      <c r="A24" t="s">
        <v>0</v>
      </c>
      <c r="B24">
        <v>17869</v>
      </c>
      <c r="C24">
        <v>97293</v>
      </c>
      <c r="D24">
        <f t="shared" si="3"/>
        <v>0.18366172283720308</v>
      </c>
    </row>
    <row r="25" spans="1:6" x14ac:dyDescent="0.2">
      <c r="A25" t="s">
        <v>1</v>
      </c>
      <c r="B25">
        <v>77288</v>
      </c>
      <c r="C25">
        <v>101581</v>
      </c>
      <c r="D25">
        <f t="shared" si="3"/>
        <v>0.76085094653527729</v>
      </c>
    </row>
    <row r="26" spans="1:6" x14ac:dyDescent="0.2">
      <c r="A26" t="s">
        <v>2</v>
      </c>
      <c r="B26">
        <v>121449</v>
      </c>
      <c r="C26">
        <v>70379</v>
      </c>
      <c r="D26">
        <f t="shared" si="3"/>
        <v>1.7256425922505292</v>
      </c>
    </row>
    <row r="27" spans="1:6" x14ac:dyDescent="0.2">
      <c r="A27" t="s">
        <v>3</v>
      </c>
      <c r="B27">
        <v>148874</v>
      </c>
      <c r="C27">
        <v>82519</v>
      </c>
      <c r="D27">
        <f t="shared" si="3"/>
        <v>1.8041178395278663</v>
      </c>
    </row>
    <row r="29" spans="1:6" x14ac:dyDescent="0.2">
      <c r="A29" s="4" t="s">
        <v>13</v>
      </c>
      <c r="B29" t="s">
        <v>5</v>
      </c>
      <c r="C29" t="s">
        <v>6</v>
      </c>
      <c r="D29" t="s">
        <v>7</v>
      </c>
      <c r="E29" t="s">
        <v>8</v>
      </c>
      <c r="F29" t="s">
        <v>9</v>
      </c>
    </row>
    <row r="30" spans="1:6" x14ac:dyDescent="0.2">
      <c r="A30" t="s">
        <v>0</v>
      </c>
      <c r="B30">
        <v>4727</v>
      </c>
      <c r="C30">
        <v>24683</v>
      </c>
      <c r="D30">
        <f>B30/C30</f>
        <v>0.19150832556820482</v>
      </c>
      <c r="E30">
        <f>AVERAGE(D30,D34,D38)</f>
        <v>0.16274183887685181</v>
      </c>
      <c r="F30">
        <f>E30/E$30</f>
        <v>1</v>
      </c>
    </row>
    <row r="31" spans="1:6" x14ac:dyDescent="0.2">
      <c r="A31" t="s">
        <v>1</v>
      </c>
      <c r="B31">
        <v>15710</v>
      </c>
      <c r="C31">
        <v>27795</v>
      </c>
      <c r="D31">
        <f t="shared" ref="D31:D41" si="6">B31/C31</f>
        <v>0.5652095700665587</v>
      </c>
      <c r="E31">
        <f t="shared" ref="E31:E33" si="7">AVERAGE(D31,D35,D39)</f>
        <v>0.58998554981793172</v>
      </c>
      <c r="F31">
        <f t="shared" ref="F31:F33" si="8">E31/E$30</f>
        <v>3.6252850151483109</v>
      </c>
    </row>
    <row r="32" spans="1:6" x14ac:dyDescent="0.2">
      <c r="A32" t="s">
        <v>2</v>
      </c>
      <c r="B32">
        <v>53838</v>
      </c>
      <c r="C32">
        <v>37144</v>
      </c>
      <c r="D32">
        <f t="shared" si="6"/>
        <v>1.4494400172302391</v>
      </c>
      <c r="E32">
        <f t="shared" si="7"/>
        <v>1.5361562423809889</v>
      </c>
      <c r="F32">
        <f t="shared" si="8"/>
        <v>9.4392213642332745</v>
      </c>
    </row>
    <row r="33" spans="1:6" x14ac:dyDescent="0.2">
      <c r="A33" t="s">
        <v>3</v>
      </c>
      <c r="B33">
        <v>39751</v>
      </c>
      <c r="C33">
        <v>32934</v>
      </c>
      <c r="D33">
        <f t="shared" si="6"/>
        <v>1.2069897370498572</v>
      </c>
      <c r="E33">
        <f t="shared" si="7"/>
        <v>1.2430754457388342</v>
      </c>
      <c r="F33">
        <f t="shared" si="8"/>
        <v>7.6383273921310453</v>
      </c>
    </row>
    <row r="34" spans="1:6" x14ac:dyDescent="0.2">
      <c r="A34" t="s">
        <v>0</v>
      </c>
      <c r="B34">
        <v>3873</v>
      </c>
      <c r="C34">
        <v>25145</v>
      </c>
      <c r="D34">
        <f t="shared" si="6"/>
        <v>0.15402664545635314</v>
      </c>
    </row>
    <row r="35" spans="1:6" x14ac:dyDescent="0.2">
      <c r="A35" t="s">
        <v>1</v>
      </c>
      <c r="B35">
        <v>18986</v>
      </c>
      <c r="C35">
        <v>31132</v>
      </c>
      <c r="D35">
        <f t="shared" si="6"/>
        <v>0.60985481176924061</v>
      </c>
    </row>
    <row r="36" spans="1:6" x14ac:dyDescent="0.2">
      <c r="A36" t="s">
        <v>2</v>
      </c>
      <c r="B36">
        <v>51795</v>
      </c>
      <c r="C36">
        <v>29030</v>
      </c>
      <c r="D36">
        <f t="shared" si="6"/>
        <v>1.7841887702376851</v>
      </c>
    </row>
    <row r="37" spans="1:6" x14ac:dyDescent="0.2">
      <c r="A37" t="s">
        <v>3</v>
      </c>
      <c r="B37">
        <v>47009</v>
      </c>
      <c r="C37">
        <v>37881</v>
      </c>
      <c r="D37">
        <f t="shared" si="6"/>
        <v>1.2409651276365461</v>
      </c>
    </row>
    <row r="38" spans="1:6" x14ac:dyDescent="0.2">
      <c r="A38" t="s">
        <v>0</v>
      </c>
      <c r="B38">
        <v>3426</v>
      </c>
      <c r="C38">
        <v>24010</v>
      </c>
      <c r="D38">
        <f t="shared" si="6"/>
        <v>0.1426905456059975</v>
      </c>
    </row>
    <row r="39" spans="1:6" x14ac:dyDescent="0.2">
      <c r="A39" t="s">
        <v>1</v>
      </c>
      <c r="B39">
        <v>21011</v>
      </c>
      <c r="C39">
        <v>35319</v>
      </c>
      <c r="D39">
        <f t="shared" si="6"/>
        <v>0.59489226761799596</v>
      </c>
    </row>
    <row r="40" spans="1:6" x14ac:dyDescent="0.2">
      <c r="A40" t="s">
        <v>2</v>
      </c>
      <c r="B40">
        <v>48316</v>
      </c>
      <c r="C40">
        <v>35143</v>
      </c>
      <c r="D40">
        <f t="shared" si="6"/>
        <v>1.3748399396750419</v>
      </c>
    </row>
    <row r="41" spans="1:6" x14ac:dyDescent="0.2">
      <c r="A41" t="s">
        <v>3</v>
      </c>
      <c r="B41">
        <v>42888</v>
      </c>
      <c r="C41">
        <v>33473</v>
      </c>
      <c r="D41">
        <f t="shared" si="6"/>
        <v>1.2812714725300989</v>
      </c>
    </row>
    <row r="43" spans="1:6" x14ac:dyDescent="0.2">
      <c r="A43" s="4" t="s">
        <v>14</v>
      </c>
      <c r="B43" t="s">
        <v>5</v>
      </c>
      <c r="C43" t="s">
        <v>6</v>
      </c>
      <c r="D43" t="s">
        <v>7</v>
      </c>
      <c r="E43" t="s">
        <v>8</v>
      </c>
      <c r="F43" t="s">
        <v>9</v>
      </c>
    </row>
    <row r="44" spans="1:6" x14ac:dyDescent="0.2">
      <c r="A44" t="s">
        <v>0</v>
      </c>
      <c r="B44">
        <v>24965</v>
      </c>
      <c r="C44">
        <v>66667</v>
      </c>
      <c r="D44">
        <f>B44/C44</f>
        <v>0.3744731276343618</v>
      </c>
      <c r="E44">
        <f>AVERAGE(D44,D48,D52)</f>
        <v>0.43705103977078924</v>
      </c>
      <c r="F44">
        <f>E44/E$44</f>
        <v>1</v>
      </c>
    </row>
    <row r="45" spans="1:6" x14ac:dyDescent="0.2">
      <c r="A45" t="s">
        <v>1</v>
      </c>
      <c r="B45">
        <v>285239</v>
      </c>
      <c r="C45">
        <v>179321</v>
      </c>
      <c r="D45">
        <f t="shared" ref="D45:D55" si="9">B45/C45</f>
        <v>1.5906614395413812</v>
      </c>
      <c r="E45">
        <f t="shared" ref="E45:E47" si="10">AVERAGE(D45,D49,D53)</f>
        <v>1.7829952373905325</v>
      </c>
      <c r="F45">
        <f t="shared" ref="F45:F47" si="11">E45/E$44</f>
        <v>4.0796041540723058</v>
      </c>
    </row>
    <row r="46" spans="1:6" x14ac:dyDescent="0.2">
      <c r="A46" t="s">
        <v>2</v>
      </c>
      <c r="B46">
        <v>80796</v>
      </c>
      <c r="C46">
        <v>41371</v>
      </c>
      <c r="D46">
        <f t="shared" si="9"/>
        <v>1.9529622199124992</v>
      </c>
      <c r="E46">
        <f t="shared" si="10"/>
        <v>1.9563260787056675</v>
      </c>
      <c r="F46">
        <f t="shared" si="11"/>
        <v>4.4761959146274082</v>
      </c>
    </row>
    <row r="47" spans="1:6" x14ac:dyDescent="0.2">
      <c r="A47" t="s">
        <v>3</v>
      </c>
      <c r="B47">
        <v>397506</v>
      </c>
      <c r="C47">
        <v>145711</v>
      </c>
      <c r="D47">
        <f t="shared" si="9"/>
        <v>2.7280438676558392</v>
      </c>
      <c r="E47">
        <f t="shared" si="10"/>
        <v>2.8976078864356105</v>
      </c>
      <c r="F47">
        <f t="shared" si="11"/>
        <v>6.6299073169011491</v>
      </c>
    </row>
    <row r="48" spans="1:6" x14ac:dyDescent="0.2">
      <c r="A48" t="s">
        <v>0</v>
      </c>
      <c r="B48">
        <v>45348</v>
      </c>
      <c r="C48">
        <v>76492</v>
      </c>
      <c r="D48">
        <f t="shared" si="9"/>
        <v>0.59284631072530458</v>
      </c>
    </row>
    <row r="49" spans="1:6" x14ac:dyDescent="0.2">
      <c r="A49" t="s">
        <v>1</v>
      </c>
      <c r="B49">
        <v>342910</v>
      </c>
      <c r="C49">
        <v>184941</v>
      </c>
      <c r="D49">
        <f t="shared" si="9"/>
        <v>1.8541588939175195</v>
      </c>
    </row>
    <row r="50" spans="1:6" x14ac:dyDescent="0.2">
      <c r="A50" t="s">
        <v>2</v>
      </c>
      <c r="B50">
        <v>96221</v>
      </c>
      <c r="C50">
        <v>68846</v>
      </c>
      <c r="D50">
        <f t="shared" si="9"/>
        <v>1.3976265868750544</v>
      </c>
    </row>
    <row r="51" spans="1:6" x14ac:dyDescent="0.2">
      <c r="A51" t="s">
        <v>3</v>
      </c>
      <c r="B51">
        <v>512706</v>
      </c>
      <c r="C51">
        <v>167630</v>
      </c>
      <c r="D51">
        <f t="shared" si="9"/>
        <v>3.0585575374336336</v>
      </c>
    </row>
    <row r="52" spans="1:6" x14ac:dyDescent="0.2">
      <c r="A52" t="s">
        <v>0</v>
      </c>
      <c r="B52">
        <v>25552</v>
      </c>
      <c r="C52">
        <v>74315</v>
      </c>
      <c r="D52">
        <f t="shared" si="9"/>
        <v>0.34383368095270134</v>
      </c>
    </row>
    <row r="53" spans="1:6" x14ac:dyDescent="0.2">
      <c r="A53" t="s">
        <v>1</v>
      </c>
      <c r="B53">
        <v>351130</v>
      </c>
      <c r="C53">
        <v>184401</v>
      </c>
      <c r="D53">
        <f t="shared" si="9"/>
        <v>1.9041653787126969</v>
      </c>
    </row>
    <row r="54" spans="1:6" x14ac:dyDescent="0.2">
      <c r="A54" t="s">
        <v>2</v>
      </c>
      <c r="B54">
        <v>96822</v>
      </c>
      <c r="C54">
        <v>38446</v>
      </c>
      <c r="D54">
        <f t="shared" si="9"/>
        <v>2.5183894293294493</v>
      </c>
    </row>
    <row r="55" spans="1:6" x14ac:dyDescent="0.2">
      <c r="A55" t="s">
        <v>3</v>
      </c>
      <c r="B55">
        <v>363333</v>
      </c>
      <c r="C55">
        <v>125019</v>
      </c>
      <c r="D55">
        <f t="shared" si="9"/>
        <v>2.9062222542173588</v>
      </c>
    </row>
    <row r="57" spans="1:6" x14ac:dyDescent="0.2">
      <c r="A57" s="4" t="s">
        <v>11</v>
      </c>
      <c r="B57" t="s">
        <v>5</v>
      </c>
      <c r="C57" t="s">
        <v>6</v>
      </c>
      <c r="D57" t="s">
        <v>7</v>
      </c>
      <c r="E57" t="s">
        <v>8</v>
      </c>
      <c r="F57" t="s">
        <v>9</v>
      </c>
    </row>
    <row r="58" spans="1:6" x14ac:dyDescent="0.2">
      <c r="A58" t="s">
        <v>0</v>
      </c>
      <c r="B58">
        <v>890203</v>
      </c>
      <c r="C58">
        <v>2371165</v>
      </c>
      <c r="D58">
        <f>B58/C58</f>
        <v>0.37542853407502219</v>
      </c>
      <c r="E58">
        <f>AVERAGE(D58,D62,D66)</f>
        <v>0.3841467827858413</v>
      </c>
      <c r="F58">
        <f>E58/E$58</f>
        <v>1</v>
      </c>
    </row>
    <row r="59" spans="1:6" x14ac:dyDescent="0.2">
      <c r="A59" t="s">
        <v>1</v>
      </c>
      <c r="B59">
        <v>1797904</v>
      </c>
      <c r="C59">
        <v>2322836</v>
      </c>
      <c r="D59">
        <f t="shared" ref="D59:D69" si="12">B59/C59</f>
        <v>0.77401245718595713</v>
      </c>
      <c r="E59">
        <f t="shared" ref="E59:E61" si="13">AVERAGE(D59,D63,D67)</f>
        <v>0.75910343081058473</v>
      </c>
      <c r="F59">
        <f t="shared" ref="F59:F61" si="14">E59/E$58</f>
        <v>1.9760765020744133</v>
      </c>
    </row>
    <row r="60" spans="1:6" x14ac:dyDescent="0.2">
      <c r="A60" t="s">
        <v>2</v>
      </c>
      <c r="B60">
        <v>2545053</v>
      </c>
      <c r="C60">
        <v>2427660</v>
      </c>
      <c r="D60">
        <f t="shared" si="12"/>
        <v>1.0483564420058822</v>
      </c>
      <c r="E60">
        <f t="shared" si="13"/>
        <v>0.99038735772223419</v>
      </c>
      <c r="F60">
        <f t="shared" si="14"/>
        <v>2.5781482550495993</v>
      </c>
    </row>
    <row r="61" spans="1:6" x14ac:dyDescent="0.2">
      <c r="A61" t="s">
        <v>3</v>
      </c>
      <c r="B61">
        <v>2630203</v>
      </c>
      <c r="C61">
        <v>2317489</v>
      </c>
      <c r="D61">
        <f t="shared" si="12"/>
        <v>1.1349365628056918</v>
      </c>
      <c r="E61">
        <f t="shared" si="13"/>
        <v>1.0680317726524604</v>
      </c>
      <c r="F61">
        <f t="shared" si="14"/>
        <v>2.7802699918689138</v>
      </c>
    </row>
    <row r="62" spans="1:6" x14ac:dyDescent="0.2">
      <c r="A62" t="s">
        <v>0</v>
      </c>
      <c r="B62">
        <v>841994</v>
      </c>
      <c r="C62">
        <v>2274763</v>
      </c>
      <c r="D62">
        <f t="shared" si="12"/>
        <v>0.37014581299238647</v>
      </c>
    </row>
    <row r="63" spans="1:6" x14ac:dyDescent="0.2">
      <c r="A63" t="s">
        <v>1</v>
      </c>
      <c r="B63">
        <v>1758883</v>
      </c>
      <c r="C63">
        <v>2470459</v>
      </c>
      <c r="D63">
        <f t="shared" si="12"/>
        <v>0.71196607593973427</v>
      </c>
    </row>
    <row r="64" spans="1:6" x14ac:dyDescent="0.2">
      <c r="A64" t="s">
        <v>2</v>
      </c>
      <c r="B64">
        <v>2470940</v>
      </c>
      <c r="C64">
        <v>2206156</v>
      </c>
      <c r="D64">
        <f t="shared" si="12"/>
        <v>1.1200205243872148</v>
      </c>
    </row>
    <row r="65" spans="1:4" x14ac:dyDescent="0.2">
      <c r="A65" t="s">
        <v>3</v>
      </c>
      <c r="B65">
        <v>2670900</v>
      </c>
      <c r="C65">
        <v>2328895</v>
      </c>
      <c r="D65">
        <f t="shared" si="12"/>
        <v>1.1468529066359798</v>
      </c>
    </row>
    <row r="66" spans="1:4" x14ac:dyDescent="0.2">
      <c r="A66" t="s">
        <v>0</v>
      </c>
      <c r="B66">
        <v>974499</v>
      </c>
      <c r="C66">
        <v>2395135</v>
      </c>
      <c r="D66">
        <f t="shared" si="12"/>
        <v>0.40686600129011519</v>
      </c>
    </row>
    <row r="67" spans="1:4" x14ac:dyDescent="0.2">
      <c r="A67" t="s">
        <v>1</v>
      </c>
      <c r="B67">
        <v>1855123</v>
      </c>
      <c r="C67">
        <v>2344305</v>
      </c>
      <c r="D67">
        <f t="shared" si="12"/>
        <v>0.79133175930606303</v>
      </c>
    </row>
    <row r="68" spans="1:4" x14ac:dyDescent="0.2">
      <c r="A68" t="s">
        <v>2</v>
      </c>
      <c r="B68">
        <v>2321848</v>
      </c>
      <c r="C68">
        <v>2892241</v>
      </c>
      <c r="D68">
        <f t="shared" si="12"/>
        <v>0.80278510677360571</v>
      </c>
    </row>
    <row r="69" spans="1:4" x14ac:dyDescent="0.2">
      <c r="A69" t="s">
        <v>3</v>
      </c>
      <c r="B69">
        <v>2446087</v>
      </c>
      <c r="C69">
        <v>2652143</v>
      </c>
      <c r="D69">
        <f t="shared" si="12"/>
        <v>0.92230584851570974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9CE3-BF47-4055-B78E-933DC1047C9E}">
  <dimension ref="A1:F69"/>
  <sheetViews>
    <sheetView zoomScale="80" zoomScaleNormal="80" workbookViewId="0">
      <selection activeCell="G1" sqref="G1"/>
    </sheetView>
  </sheetViews>
  <sheetFormatPr baseColWidth="10" defaultColWidth="8.83203125" defaultRowHeight="15" x14ac:dyDescent="0.2"/>
  <sheetData>
    <row r="1" spans="1:6" x14ac:dyDescent="0.2">
      <c r="A1" s="6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2">
      <c r="A2" t="s">
        <v>0</v>
      </c>
      <c r="B2">
        <v>102511</v>
      </c>
      <c r="C2">
        <v>525851</v>
      </c>
      <c r="D2">
        <f>B2/C2</f>
        <v>0.19494305421117389</v>
      </c>
      <c r="E2">
        <f>AVERAGE(D2,D6,D10)</f>
        <v>0.18947504271365156</v>
      </c>
      <c r="F2">
        <f>E2/E$2</f>
        <v>1</v>
      </c>
    </row>
    <row r="3" spans="1:6" x14ac:dyDescent="0.2">
      <c r="A3" t="s">
        <v>1</v>
      </c>
      <c r="B3">
        <v>353560</v>
      </c>
      <c r="C3">
        <v>525411</v>
      </c>
      <c r="D3">
        <f t="shared" ref="D3:D13" si="0">B3/C3</f>
        <v>0.67292081817853067</v>
      </c>
      <c r="E3">
        <f t="shared" ref="E3:E5" si="1">AVERAGE(D3,D7,D11)</f>
        <v>0.65715050538384745</v>
      </c>
      <c r="F3">
        <f t="shared" ref="F3:F5" si="2">E3/E$2</f>
        <v>3.4682694669027256</v>
      </c>
    </row>
    <row r="4" spans="1:6" x14ac:dyDescent="0.2">
      <c r="A4" t="s">
        <v>2</v>
      </c>
      <c r="B4">
        <v>328258</v>
      </c>
      <c r="C4">
        <v>496361</v>
      </c>
      <c r="D4">
        <f t="shared" si="0"/>
        <v>0.66132915357975341</v>
      </c>
      <c r="E4">
        <f t="shared" si="1"/>
        <v>0.68880400621781124</v>
      </c>
      <c r="F4">
        <f t="shared" si="2"/>
        <v>3.6353284124008978</v>
      </c>
    </row>
    <row r="5" spans="1:6" x14ac:dyDescent="0.2">
      <c r="A5" t="s">
        <v>3</v>
      </c>
      <c r="B5">
        <v>896423</v>
      </c>
      <c r="C5">
        <v>492692</v>
      </c>
      <c r="D5">
        <f t="shared" si="0"/>
        <v>1.8194389192436655</v>
      </c>
      <c r="E5">
        <f t="shared" si="1"/>
        <v>1.7445989900778611</v>
      </c>
      <c r="F5">
        <f t="shared" si="2"/>
        <v>9.2075397640333332</v>
      </c>
    </row>
    <row r="6" spans="1:6" x14ac:dyDescent="0.2">
      <c r="A6" t="s">
        <v>0</v>
      </c>
      <c r="B6">
        <v>90333</v>
      </c>
      <c r="C6">
        <v>507798</v>
      </c>
      <c r="D6">
        <f t="shared" si="0"/>
        <v>0.17789160256637482</v>
      </c>
    </row>
    <row r="7" spans="1:6" x14ac:dyDescent="0.2">
      <c r="A7" t="s">
        <v>1</v>
      </c>
      <c r="B7">
        <v>340118</v>
      </c>
      <c r="C7">
        <v>536477</v>
      </c>
      <c r="D7">
        <f t="shared" si="0"/>
        <v>0.63398430874016964</v>
      </c>
    </row>
    <row r="8" spans="1:6" x14ac:dyDescent="0.2">
      <c r="A8" t="s">
        <v>2</v>
      </c>
      <c r="B8">
        <v>338421</v>
      </c>
      <c r="C8">
        <v>482535</v>
      </c>
      <c r="D8">
        <f t="shared" si="0"/>
        <v>0.70133979918555134</v>
      </c>
    </row>
    <row r="9" spans="1:6" x14ac:dyDescent="0.2">
      <c r="A9" t="s">
        <v>3</v>
      </c>
      <c r="B9">
        <v>787594</v>
      </c>
      <c r="C9">
        <v>459893</v>
      </c>
      <c r="D9">
        <f t="shared" si="0"/>
        <v>1.7125592257329423</v>
      </c>
    </row>
    <row r="10" spans="1:6" x14ac:dyDescent="0.2">
      <c r="A10" t="s">
        <v>0</v>
      </c>
      <c r="B10">
        <v>96475</v>
      </c>
      <c r="C10">
        <v>493250</v>
      </c>
      <c r="D10">
        <f t="shared" si="0"/>
        <v>0.19559047136340599</v>
      </c>
    </row>
    <row r="11" spans="1:6" x14ac:dyDescent="0.2">
      <c r="A11" t="s">
        <v>1</v>
      </c>
      <c r="B11">
        <v>328991</v>
      </c>
      <c r="C11">
        <v>495061</v>
      </c>
      <c r="D11">
        <f t="shared" si="0"/>
        <v>0.66454638923284204</v>
      </c>
    </row>
    <row r="12" spans="1:6" x14ac:dyDescent="0.2">
      <c r="A12" t="s">
        <v>2</v>
      </c>
      <c r="B12">
        <v>337708</v>
      </c>
      <c r="C12">
        <v>479874</v>
      </c>
      <c r="D12">
        <f t="shared" si="0"/>
        <v>0.70374306588812896</v>
      </c>
    </row>
    <row r="13" spans="1:6" x14ac:dyDescent="0.2">
      <c r="A13" t="s">
        <v>3</v>
      </c>
      <c r="B13">
        <v>834426</v>
      </c>
      <c r="C13">
        <v>490320</v>
      </c>
      <c r="D13">
        <f t="shared" si="0"/>
        <v>1.7017988252569751</v>
      </c>
    </row>
    <row r="15" spans="1:6" x14ac:dyDescent="0.2">
      <c r="A15" s="6" t="s">
        <v>10</v>
      </c>
      <c r="B15" t="s">
        <v>5</v>
      </c>
      <c r="C15" t="s">
        <v>6</v>
      </c>
      <c r="D15" t="s">
        <v>7</v>
      </c>
      <c r="E15" t="s">
        <v>8</v>
      </c>
      <c r="F15" t="s">
        <v>9</v>
      </c>
    </row>
    <row r="16" spans="1:6" x14ac:dyDescent="0.2">
      <c r="A16" t="s">
        <v>0</v>
      </c>
      <c r="B16">
        <v>78279</v>
      </c>
      <c r="C16">
        <v>370627</v>
      </c>
      <c r="D16">
        <f>B16/C16</f>
        <v>0.21120695470108761</v>
      </c>
      <c r="E16">
        <f>AVERAGE(D16,D20,D24)</f>
        <v>0.21718999526809279</v>
      </c>
      <c r="F16">
        <f>E16/E$16</f>
        <v>1</v>
      </c>
    </row>
    <row r="17" spans="1:6" x14ac:dyDescent="0.2">
      <c r="A17" t="s">
        <v>1</v>
      </c>
      <c r="B17">
        <v>217258</v>
      </c>
      <c r="C17">
        <v>422236</v>
      </c>
      <c r="D17">
        <f t="shared" ref="D17:D27" si="3">B17/C17</f>
        <v>0.51454163074678616</v>
      </c>
      <c r="E17">
        <f t="shared" ref="E17:E19" si="4">AVERAGE(D17,D21,D25)</f>
        <v>0.51764722570907562</v>
      </c>
      <c r="F17">
        <f t="shared" ref="F17:F19" si="5">E17/E$16</f>
        <v>2.3833843040058427</v>
      </c>
    </row>
    <row r="18" spans="1:6" x14ac:dyDescent="0.2">
      <c r="A18" t="s">
        <v>2</v>
      </c>
      <c r="B18">
        <v>247999</v>
      </c>
      <c r="C18">
        <v>427544</v>
      </c>
      <c r="D18">
        <f t="shared" si="3"/>
        <v>0.58005491832419587</v>
      </c>
      <c r="E18">
        <f t="shared" si="4"/>
        <v>0.60898145564611506</v>
      </c>
      <c r="F18">
        <f t="shared" si="5"/>
        <v>2.8039111787557558</v>
      </c>
    </row>
    <row r="19" spans="1:6" x14ac:dyDescent="0.2">
      <c r="A19" t="s">
        <v>3</v>
      </c>
      <c r="B19">
        <v>523920</v>
      </c>
      <c r="C19">
        <v>374177</v>
      </c>
      <c r="D19">
        <f t="shared" si="3"/>
        <v>1.4001929568092106</v>
      </c>
      <c r="E19">
        <f t="shared" si="4"/>
        <v>1.3724963710838927</v>
      </c>
      <c r="F19">
        <f t="shared" si="5"/>
        <v>6.3193351488853082</v>
      </c>
    </row>
    <row r="20" spans="1:6" x14ac:dyDescent="0.2">
      <c r="A20" t="s">
        <v>0</v>
      </c>
      <c r="B20">
        <v>85888</v>
      </c>
      <c r="C20">
        <v>388103</v>
      </c>
      <c r="D20">
        <f t="shared" si="3"/>
        <v>0.22130207702594415</v>
      </c>
    </row>
    <row r="21" spans="1:6" x14ac:dyDescent="0.2">
      <c r="A21" t="s">
        <v>1</v>
      </c>
      <c r="B21">
        <v>215157</v>
      </c>
      <c r="C21">
        <v>414600</v>
      </c>
      <c r="D21">
        <f t="shared" si="3"/>
        <v>0.51895079594790161</v>
      </c>
    </row>
    <row r="22" spans="1:6" x14ac:dyDescent="0.2">
      <c r="A22" t="s">
        <v>2</v>
      </c>
      <c r="B22">
        <v>248031</v>
      </c>
      <c r="C22">
        <v>414781</v>
      </c>
      <c r="D22">
        <f t="shared" si="3"/>
        <v>0.59798062109884498</v>
      </c>
    </row>
    <row r="23" spans="1:6" x14ac:dyDescent="0.2">
      <c r="A23" t="s">
        <v>3</v>
      </c>
      <c r="B23">
        <v>553353</v>
      </c>
      <c r="C23">
        <v>432943</v>
      </c>
      <c r="D23">
        <f t="shared" si="3"/>
        <v>1.2781197524847381</v>
      </c>
    </row>
    <row r="24" spans="1:6" x14ac:dyDescent="0.2">
      <c r="A24" t="s">
        <v>0</v>
      </c>
      <c r="B24">
        <v>85110</v>
      </c>
      <c r="C24">
        <v>388522</v>
      </c>
      <c r="D24">
        <f t="shared" si="3"/>
        <v>0.2190609540772466</v>
      </c>
    </row>
    <row r="25" spans="1:6" x14ac:dyDescent="0.2">
      <c r="A25" t="s">
        <v>1</v>
      </c>
      <c r="B25">
        <v>207761</v>
      </c>
      <c r="C25">
        <v>399964</v>
      </c>
      <c r="D25">
        <f t="shared" si="3"/>
        <v>0.51944925043253898</v>
      </c>
    </row>
    <row r="26" spans="1:6" x14ac:dyDescent="0.2">
      <c r="A26" t="s">
        <v>2</v>
      </c>
      <c r="B26">
        <v>263834</v>
      </c>
      <c r="C26">
        <v>406581</v>
      </c>
      <c r="D26">
        <f t="shared" si="3"/>
        <v>0.64890882751530443</v>
      </c>
    </row>
    <row r="27" spans="1:6" x14ac:dyDescent="0.2">
      <c r="A27" t="s">
        <v>3</v>
      </c>
      <c r="B27">
        <v>551419</v>
      </c>
      <c r="C27">
        <v>383149</v>
      </c>
      <c r="D27">
        <f t="shared" si="3"/>
        <v>1.4391764039577293</v>
      </c>
    </row>
    <row r="29" spans="1:6" x14ac:dyDescent="0.2">
      <c r="A29" s="6" t="s">
        <v>13</v>
      </c>
      <c r="B29" t="s">
        <v>5</v>
      </c>
      <c r="C29" t="s">
        <v>6</v>
      </c>
      <c r="D29" t="s">
        <v>7</v>
      </c>
      <c r="E29" t="s">
        <v>8</v>
      </c>
      <c r="F29" t="s">
        <v>9</v>
      </c>
    </row>
    <row r="30" spans="1:6" x14ac:dyDescent="0.2">
      <c r="A30" t="s">
        <v>0</v>
      </c>
      <c r="B30">
        <v>48051</v>
      </c>
      <c r="C30">
        <v>99377</v>
      </c>
      <c r="D30">
        <f>B30/C30</f>
        <v>0.48352234420439338</v>
      </c>
      <c r="E30">
        <f>AVERAGE(D30,D34,D38)</f>
        <v>0.4754693920592275</v>
      </c>
      <c r="F30">
        <f>E30/E$30</f>
        <v>1</v>
      </c>
    </row>
    <row r="31" spans="1:6" x14ac:dyDescent="0.2">
      <c r="A31" t="s">
        <v>1</v>
      </c>
      <c r="B31">
        <v>130992</v>
      </c>
      <c r="C31">
        <v>88211</v>
      </c>
      <c r="D31">
        <f t="shared" ref="D31:D41" si="6">B31/C31</f>
        <v>1.4849848658330593</v>
      </c>
      <c r="E31">
        <f t="shared" ref="E31:E33" si="7">AVERAGE(D31,D35,D39)</f>
        <v>1.4250705690560883</v>
      </c>
      <c r="F31">
        <f t="shared" ref="F31:F33" si="8">E31/E$30</f>
        <v>2.9971867650285517</v>
      </c>
    </row>
    <row r="32" spans="1:6" x14ac:dyDescent="0.2">
      <c r="A32" t="s">
        <v>2</v>
      </c>
      <c r="B32">
        <v>179764</v>
      </c>
      <c r="C32">
        <v>99824</v>
      </c>
      <c r="D32">
        <f t="shared" si="6"/>
        <v>1.8008094245872737</v>
      </c>
      <c r="E32">
        <f t="shared" si="7"/>
        <v>2.0277685754669061</v>
      </c>
      <c r="F32">
        <f t="shared" si="8"/>
        <v>4.2647720533277029</v>
      </c>
    </row>
    <row r="33" spans="1:6" x14ac:dyDescent="0.2">
      <c r="A33" t="s">
        <v>3</v>
      </c>
      <c r="B33">
        <v>250715</v>
      </c>
      <c r="C33">
        <v>84928</v>
      </c>
      <c r="D33">
        <f t="shared" si="6"/>
        <v>2.9520888281838733</v>
      </c>
      <c r="E33">
        <f t="shared" si="7"/>
        <v>2.9094981252436507</v>
      </c>
      <c r="F33">
        <f t="shared" si="8"/>
        <v>6.1192122433850065</v>
      </c>
    </row>
    <row r="34" spans="1:6" x14ac:dyDescent="0.2">
      <c r="A34" t="s">
        <v>0</v>
      </c>
      <c r="B34">
        <v>50233</v>
      </c>
      <c r="C34">
        <v>98567</v>
      </c>
      <c r="D34">
        <f t="shared" si="6"/>
        <v>0.50963304148447253</v>
      </c>
    </row>
    <row r="35" spans="1:6" x14ac:dyDescent="0.2">
      <c r="A35" t="s">
        <v>1</v>
      </c>
      <c r="B35">
        <v>126697</v>
      </c>
      <c r="C35">
        <v>91016</v>
      </c>
      <c r="D35">
        <f t="shared" si="6"/>
        <v>1.3920299727520435</v>
      </c>
    </row>
    <row r="36" spans="1:6" x14ac:dyDescent="0.2">
      <c r="A36" t="s">
        <v>2</v>
      </c>
      <c r="B36">
        <v>167468</v>
      </c>
      <c r="C36">
        <v>84427</v>
      </c>
      <c r="D36">
        <f t="shared" si="6"/>
        <v>1.9835834507918082</v>
      </c>
    </row>
    <row r="37" spans="1:6" x14ac:dyDescent="0.2">
      <c r="A37" t="s">
        <v>3</v>
      </c>
      <c r="B37">
        <v>214197</v>
      </c>
      <c r="C37">
        <v>73381</v>
      </c>
      <c r="D37">
        <f t="shared" si="6"/>
        <v>2.9189708507651844</v>
      </c>
    </row>
    <row r="38" spans="1:6" x14ac:dyDescent="0.2">
      <c r="A38" t="s">
        <v>0</v>
      </c>
      <c r="B38">
        <v>40523</v>
      </c>
      <c r="C38">
        <v>93532</v>
      </c>
      <c r="D38">
        <f t="shared" si="6"/>
        <v>0.43325279048881665</v>
      </c>
    </row>
    <row r="39" spans="1:6" x14ac:dyDescent="0.2">
      <c r="A39" t="s">
        <v>1</v>
      </c>
      <c r="B39">
        <v>130737</v>
      </c>
      <c r="C39">
        <v>93504</v>
      </c>
      <c r="D39">
        <f t="shared" si="6"/>
        <v>1.3981968685831623</v>
      </c>
    </row>
    <row r="40" spans="1:6" x14ac:dyDescent="0.2">
      <c r="A40" t="s">
        <v>2</v>
      </c>
      <c r="B40">
        <v>194757</v>
      </c>
      <c r="C40">
        <v>84717</v>
      </c>
      <c r="D40">
        <f t="shared" si="6"/>
        <v>2.2989128510216368</v>
      </c>
    </row>
    <row r="41" spans="1:6" x14ac:dyDescent="0.2">
      <c r="A41" t="s">
        <v>3</v>
      </c>
      <c r="B41">
        <v>248974</v>
      </c>
      <c r="C41">
        <v>87132</v>
      </c>
      <c r="D41">
        <f t="shared" si="6"/>
        <v>2.857434696781894</v>
      </c>
    </row>
    <row r="43" spans="1:6" x14ac:dyDescent="0.2">
      <c r="A43" s="6" t="s">
        <v>14</v>
      </c>
      <c r="B43" t="s">
        <v>5</v>
      </c>
      <c r="C43" t="s">
        <v>6</v>
      </c>
      <c r="D43" t="s">
        <v>7</v>
      </c>
      <c r="E43" t="s">
        <v>8</v>
      </c>
      <c r="F43" t="s">
        <v>9</v>
      </c>
    </row>
    <row r="44" spans="1:6" x14ac:dyDescent="0.2">
      <c r="A44" t="s">
        <v>0</v>
      </c>
      <c r="B44">
        <v>57788</v>
      </c>
      <c r="C44">
        <v>149963</v>
      </c>
      <c r="D44">
        <f>B44/C44</f>
        <v>0.38534838593519732</v>
      </c>
      <c r="E44">
        <f>AVERAGE(D44,D48,D52)</f>
        <v>0.40690530581595247</v>
      </c>
      <c r="F44">
        <f>E44/E$44</f>
        <v>1</v>
      </c>
    </row>
    <row r="45" spans="1:6" x14ac:dyDescent="0.2">
      <c r="A45" t="s">
        <v>1</v>
      </c>
      <c r="B45">
        <v>134548</v>
      </c>
      <c r="C45">
        <v>146632</v>
      </c>
      <c r="D45">
        <f t="shared" ref="D45:D55" si="9">B45/C45</f>
        <v>0.91758961209013035</v>
      </c>
      <c r="E45">
        <f t="shared" ref="E45:E47" si="10">AVERAGE(D45,D49,D53)</f>
        <v>0.9723083769148787</v>
      </c>
      <c r="F45">
        <f t="shared" ref="F45:F47" si="11">E45/E$44</f>
        <v>2.3895200259557785</v>
      </c>
    </row>
    <row r="46" spans="1:6" x14ac:dyDescent="0.2">
      <c r="A46" t="s">
        <v>2</v>
      </c>
      <c r="B46">
        <v>166027</v>
      </c>
      <c r="C46">
        <v>161218</v>
      </c>
      <c r="D46">
        <f t="shared" si="9"/>
        <v>1.0298291754022504</v>
      </c>
      <c r="E46">
        <f t="shared" si="10"/>
        <v>0.96617089292293468</v>
      </c>
      <c r="F46">
        <f t="shared" si="11"/>
        <v>2.3744367033639611</v>
      </c>
    </row>
    <row r="47" spans="1:6" x14ac:dyDescent="0.2">
      <c r="A47" t="s">
        <v>3</v>
      </c>
      <c r="B47">
        <v>264374</v>
      </c>
      <c r="C47">
        <v>152382</v>
      </c>
      <c r="D47">
        <f t="shared" si="9"/>
        <v>1.7349424472706749</v>
      </c>
      <c r="E47">
        <f t="shared" si="10"/>
        <v>2.0054310059101659</v>
      </c>
      <c r="F47">
        <f t="shared" si="11"/>
        <v>4.9284955915940882</v>
      </c>
    </row>
    <row r="48" spans="1:6" x14ac:dyDescent="0.2">
      <c r="A48" t="s">
        <v>0</v>
      </c>
      <c r="B48">
        <v>67777</v>
      </c>
      <c r="C48">
        <v>156229</v>
      </c>
      <c r="D48">
        <f t="shared" si="9"/>
        <v>0.43383110690076748</v>
      </c>
    </row>
    <row r="49" spans="1:6" x14ac:dyDescent="0.2">
      <c r="A49" t="s">
        <v>1</v>
      </c>
      <c r="B49">
        <v>149773</v>
      </c>
      <c r="C49">
        <v>134943</v>
      </c>
      <c r="D49">
        <f t="shared" si="9"/>
        <v>1.109898253336594</v>
      </c>
    </row>
    <row r="50" spans="1:6" x14ac:dyDescent="0.2">
      <c r="A50" t="s">
        <v>2</v>
      </c>
      <c r="B50">
        <v>152841</v>
      </c>
      <c r="C50">
        <v>164782</v>
      </c>
      <c r="D50">
        <f t="shared" si="9"/>
        <v>0.92753456081368113</v>
      </c>
    </row>
    <row r="51" spans="1:6" x14ac:dyDescent="0.2">
      <c r="A51" t="s">
        <v>3</v>
      </c>
      <c r="B51">
        <v>334642</v>
      </c>
      <c r="C51">
        <v>152500</v>
      </c>
      <c r="D51">
        <f t="shared" si="9"/>
        <v>2.1943737704918034</v>
      </c>
    </row>
    <row r="52" spans="1:6" x14ac:dyDescent="0.2">
      <c r="A52" t="s">
        <v>0</v>
      </c>
      <c r="B52">
        <v>55196</v>
      </c>
      <c r="C52">
        <v>137462</v>
      </c>
      <c r="D52">
        <f t="shared" si="9"/>
        <v>0.40153642461189276</v>
      </c>
    </row>
    <row r="53" spans="1:6" x14ac:dyDescent="0.2">
      <c r="A53" t="s">
        <v>1</v>
      </c>
      <c r="B53">
        <v>141650</v>
      </c>
      <c r="C53">
        <v>159258</v>
      </c>
      <c r="D53">
        <f t="shared" si="9"/>
        <v>0.88943726531791178</v>
      </c>
    </row>
    <row r="54" spans="1:6" x14ac:dyDescent="0.2">
      <c r="A54" t="s">
        <v>2</v>
      </c>
      <c r="B54">
        <v>156866</v>
      </c>
      <c r="C54">
        <v>166675</v>
      </c>
      <c r="D54">
        <f t="shared" si="9"/>
        <v>0.9411489425528724</v>
      </c>
    </row>
    <row r="55" spans="1:6" x14ac:dyDescent="0.2">
      <c r="A55" t="s">
        <v>3</v>
      </c>
      <c r="B55">
        <v>313226</v>
      </c>
      <c r="C55">
        <v>150086</v>
      </c>
      <c r="D55">
        <f t="shared" si="9"/>
        <v>2.0869767999680184</v>
      </c>
    </row>
    <row r="57" spans="1:6" x14ac:dyDescent="0.2">
      <c r="A57" s="6" t="s">
        <v>11</v>
      </c>
      <c r="B57" t="s">
        <v>5</v>
      </c>
      <c r="C57" t="s">
        <v>6</v>
      </c>
      <c r="D57" t="s">
        <v>7</v>
      </c>
      <c r="E57" t="s">
        <v>8</v>
      </c>
      <c r="F57" t="s">
        <v>9</v>
      </c>
    </row>
    <row r="58" spans="1:6" x14ac:dyDescent="0.2">
      <c r="A58" t="s">
        <v>0</v>
      </c>
      <c r="B58">
        <v>2164539</v>
      </c>
      <c r="C58">
        <v>4198223</v>
      </c>
      <c r="D58">
        <f>B58/C58</f>
        <v>0.51558456994780888</v>
      </c>
      <c r="E58">
        <f>AVERAGE(D58,D62,D66)</f>
        <v>0.493049558608946</v>
      </c>
      <c r="F58">
        <f>E58/E$58</f>
        <v>1</v>
      </c>
    </row>
    <row r="59" spans="1:6" x14ac:dyDescent="0.2">
      <c r="A59" t="s">
        <v>1</v>
      </c>
      <c r="B59">
        <v>3157997</v>
      </c>
      <c r="C59">
        <v>4452029</v>
      </c>
      <c r="D59">
        <f t="shared" ref="D59:D69" si="12">B59/C59</f>
        <v>0.70933882056922815</v>
      </c>
      <c r="E59">
        <f t="shared" ref="E59:E61" si="13">AVERAGE(D59,D63,D67)</f>
        <v>0.71721980766224191</v>
      </c>
      <c r="F59">
        <f t="shared" ref="F59:F61" si="14">E59/E$58</f>
        <v>1.4546606829661373</v>
      </c>
    </row>
    <row r="60" spans="1:6" x14ac:dyDescent="0.2">
      <c r="A60" t="s">
        <v>2</v>
      </c>
      <c r="B60">
        <v>3054372</v>
      </c>
      <c r="C60">
        <v>4172019</v>
      </c>
      <c r="D60">
        <f t="shared" si="12"/>
        <v>0.73210884226557937</v>
      </c>
      <c r="E60">
        <f t="shared" si="13"/>
        <v>0.66223461229667391</v>
      </c>
      <c r="F60">
        <f t="shared" si="14"/>
        <v>1.3431400570868661</v>
      </c>
    </row>
    <row r="61" spans="1:6" x14ac:dyDescent="0.2">
      <c r="A61" t="s">
        <v>3</v>
      </c>
      <c r="B61">
        <v>4663438</v>
      </c>
      <c r="C61">
        <v>4157537</v>
      </c>
      <c r="D61">
        <f t="shared" si="12"/>
        <v>1.1216828617520422</v>
      </c>
      <c r="E61">
        <f t="shared" si="13"/>
        <v>1.1285859060475791</v>
      </c>
      <c r="F61">
        <f t="shared" si="14"/>
        <v>2.28899080496429</v>
      </c>
    </row>
    <row r="62" spans="1:6" x14ac:dyDescent="0.2">
      <c r="A62" t="s">
        <v>0</v>
      </c>
      <c r="B62">
        <v>2009532</v>
      </c>
      <c r="C62">
        <v>4013128</v>
      </c>
      <c r="D62">
        <f t="shared" si="12"/>
        <v>0.50073957272232528</v>
      </c>
    </row>
    <row r="63" spans="1:6" x14ac:dyDescent="0.2">
      <c r="A63" t="s">
        <v>1</v>
      </c>
      <c r="B63">
        <v>3242475</v>
      </c>
      <c r="C63">
        <v>4205057</v>
      </c>
      <c r="D63">
        <f t="shared" si="12"/>
        <v>0.77108942875209541</v>
      </c>
    </row>
    <row r="64" spans="1:6" x14ac:dyDescent="0.2">
      <c r="A64" t="s">
        <v>2</v>
      </c>
      <c r="B64">
        <v>2744895</v>
      </c>
      <c r="C64">
        <v>4232230</v>
      </c>
      <c r="D64">
        <f t="shared" si="12"/>
        <v>0.64856943030033809</v>
      </c>
    </row>
    <row r="65" spans="1:4" x14ac:dyDescent="0.2">
      <c r="A65" t="s">
        <v>3</v>
      </c>
      <c r="B65">
        <v>4639876</v>
      </c>
      <c r="C65">
        <v>3975634</v>
      </c>
      <c r="D65">
        <f t="shared" si="12"/>
        <v>1.1670782572037566</v>
      </c>
    </row>
    <row r="66" spans="1:4" x14ac:dyDescent="0.2">
      <c r="A66" t="s">
        <v>0</v>
      </c>
      <c r="B66">
        <v>1878241</v>
      </c>
      <c r="C66">
        <v>4058214</v>
      </c>
      <c r="D66">
        <f t="shared" si="12"/>
        <v>0.46282453315670391</v>
      </c>
    </row>
    <row r="67" spans="1:4" x14ac:dyDescent="0.2">
      <c r="A67" t="s">
        <v>1</v>
      </c>
      <c r="B67">
        <v>2937119</v>
      </c>
      <c r="C67">
        <v>4375719</v>
      </c>
      <c r="D67">
        <f t="shared" si="12"/>
        <v>0.67123117366540219</v>
      </c>
    </row>
    <row r="68" spans="1:4" x14ac:dyDescent="0.2">
      <c r="A68" t="s">
        <v>2</v>
      </c>
      <c r="B68">
        <v>2580009</v>
      </c>
      <c r="C68">
        <v>4257261</v>
      </c>
      <c r="D68">
        <f t="shared" si="12"/>
        <v>0.60602556432410415</v>
      </c>
    </row>
    <row r="69" spans="1:4" x14ac:dyDescent="0.2">
      <c r="A69" t="s">
        <v>3</v>
      </c>
      <c r="B69">
        <v>4355003</v>
      </c>
      <c r="C69">
        <v>3969933</v>
      </c>
      <c r="D69">
        <f t="shared" si="12"/>
        <v>1.0969965991869384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70BD-F91B-4A5D-89FC-B37CAE2E59C0}">
  <dimension ref="A1:AA31"/>
  <sheetViews>
    <sheetView zoomScale="80" zoomScaleNormal="80" workbookViewId="0">
      <selection activeCell="T32" sqref="T32"/>
    </sheetView>
  </sheetViews>
  <sheetFormatPr baseColWidth="10" defaultColWidth="8.83203125" defaultRowHeight="15" x14ac:dyDescent="0.2"/>
  <sheetData>
    <row r="1" spans="1:27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H1" t="s">
        <v>10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O1" t="s">
        <v>13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V1" t="s">
        <v>14</v>
      </c>
      <c r="W1" t="s">
        <v>5</v>
      </c>
      <c r="X1" t="s">
        <v>6</v>
      </c>
      <c r="Y1" t="s">
        <v>7</v>
      </c>
      <c r="Z1" t="s">
        <v>8</v>
      </c>
      <c r="AA1" t="s">
        <v>9</v>
      </c>
    </row>
    <row r="2" spans="1:27" x14ac:dyDescent="0.2">
      <c r="A2" t="s">
        <v>0</v>
      </c>
      <c r="B2">
        <v>47971</v>
      </c>
      <c r="C2">
        <v>1094145</v>
      </c>
      <c r="D2">
        <f>B2/C2</f>
        <v>4.3843366281434364E-2</v>
      </c>
      <c r="E2">
        <f>AVERAGE(D2,D7,D12)</f>
        <v>3.9316777736192722E-2</v>
      </c>
      <c r="F2">
        <f>E2/E$2</f>
        <v>1</v>
      </c>
      <c r="H2" t="s">
        <v>0</v>
      </c>
      <c r="I2">
        <v>40108</v>
      </c>
      <c r="J2">
        <v>869691</v>
      </c>
      <c r="K2">
        <f>I2/J2</f>
        <v>4.6117529099415772E-2</v>
      </c>
      <c r="L2">
        <f>AVERAGE(K2,K7,K12)</f>
        <v>4.9062354113218583E-2</v>
      </c>
      <c r="M2">
        <f>L2/L$2</f>
        <v>1</v>
      </c>
      <c r="O2" t="s">
        <v>0</v>
      </c>
      <c r="P2">
        <v>41311</v>
      </c>
      <c r="Q2">
        <v>1600555</v>
      </c>
      <c r="R2">
        <f>P2/Q2</f>
        <v>2.5810422009865327E-2</v>
      </c>
      <c r="S2">
        <f>AVERAGE(R2,R7,R12)</f>
        <v>2.6211472225826801E-2</v>
      </c>
      <c r="T2">
        <f>S2/S$2</f>
        <v>1</v>
      </c>
      <c r="V2" t="s">
        <v>0</v>
      </c>
      <c r="W2">
        <v>81130</v>
      </c>
      <c r="X2">
        <v>2672196</v>
      </c>
      <c r="Y2">
        <f>W2/X2</f>
        <v>3.036079688765345E-2</v>
      </c>
      <c r="Z2">
        <f>AVERAGE(Y2,Y7,Y12)</f>
        <v>3.2327925714722532E-2</v>
      </c>
      <c r="AA2">
        <f>Z2/Z$2</f>
        <v>1</v>
      </c>
    </row>
    <row r="3" spans="1:27" x14ac:dyDescent="0.2">
      <c r="A3" t="s">
        <v>1</v>
      </c>
      <c r="B3">
        <v>137805</v>
      </c>
      <c r="C3">
        <v>1541342</v>
      </c>
      <c r="D3">
        <f t="shared" ref="D3:D31" si="0">B3/C3</f>
        <v>8.9405855416902935E-2</v>
      </c>
      <c r="E3">
        <f t="shared" ref="E3:E6" si="1">AVERAGE(D3,D8,D13)</f>
        <v>9.7219878191101936E-2</v>
      </c>
      <c r="F3">
        <f t="shared" ref="F3:F6" si="2">E3/E$2</f>
        <v>2.4727326039643125</v>
      </c>
      <c r="H3" t="s">
        <v>1</v>
      </c>
      <c r="I3">
        <v>182663</v>
      </c>
      <c r="J3">
        <v>1268290</v>
      </c>
      <c r="K3">
        <f t="shared" ref="K3:K31" si="3">I3/J3</f>
        <v>0.1440230546641541</v>
      </c>
      <c r="L3">
        <f t="shared" ref="L3:L6" si="4">AVERAGE(K3,K8,K13)</f>
        <v>0.14100789428948243</v>
      </c>
      <c r="M3">
        <f t="shared" ref="M3:M6" si="5">L3/L$2</f>
        <v>2.8740547990030407</v>
      </c>
      <c r="O3" t="s">
        <v>1</v>
      </c>
      <c r="P3">
        <v>121001</v>
      </c>
      <c r="Q3">
        <v>1759542</v>
      </c>
      <c r="R3">
        <f t="shared" ref="R3:R31" si="6">P3/Q3</f>
        <v>6.8768463611553463E-2</v>
      </c>
      <c r="S3">
        <f t="shared" ref="S3:S6" si="7">AVERAGE(R3,R8,R13)</f>
        <v>6.7835957331652028E-2</v>
      </c>
      <c r="T3">
        <f t="shared" ref="T3:T6" si="8">S3/S$2</f>
        <v>2.5880254549308224</v>
      </c>
      <c r="V3" t="s">
        <v>1</v>
      </c>
      <c r="W3">
        <v>267838</v>
      </c>
      <c r="X3">
        <v>2888012</v>
      </c>
      <c r="Y3">
        <f t="shared" ref="Y3:Y31" si="9">W3/X3</f>
        <v>9.2741304399012195E-2</v>
      </c>
      <c r="Z3">
        <f t="shared" ref="Z3:Z6" si="10">AVERAGE(Y3,Y8,Y13)</f>
        <v>8.9437875826718985E-2</v>
      </c>
      <c r="AA3">
        <f t="shared" ref="AA3:AA6" si="11">Z3/Z$2</f>
        <v>2.7665825706221505</v>
      </c>
    </row>
    <row r="4" spans="1:27" x14ac:dyDescent="0.2">
      <c r="A4" t="s">
        <v>3</v>
      </c>
      <c r="B4">
        <v>435645</v>
      </c>
      <c r="C4">
        <v>1370503</v>
      </c>
      <c r="D4">
        <f t="shared" si="0"/>
        <v>0.31787234321997104</v>
      </c>
      <c r="E4">
        <f t="shared" si="1"/>
        <v>0.2984849623617124</v>
      </c>
      <c r="F4">
        <f t="shared" si="2"/>
        <v>7.5917961630651289</v>
      </c>
      <c r="H4" t="s">
        <v>3</v>
      </c>
      <c r="I4">
        <v>513308</v>
      </c>
      <c r="J4">
        <v>1240039</v>
      </c>
      <c r="K4">
        <f t="shared" si="3"/>
        <v>0.41394504527680176</v>
      </c>
      <c r="L4">
        <f t="shared" si="4"/>
        <v>0.40608361442797097</v>
      </c>
      <c r="M4">
        <f t="shared" si="5"/>
        <v>8.2768880900185398</v>
      </c>
      <c r="O4" t="s">
        <v>3</v>
      </c>
      <c r="P4">
        <v>341290</v>
      </c>
      <c r="Q4">
        <v>1624953</v>
      </c>
      <c r="R4">
        <f t="shared" si="6"/>
        <v>0.21003069011842188</v>
      </c>
      <c r="S4">
        <f t="shared" si="7"/>
        <v>0.19473506774457863</v>
      </c>
      <c r="T4">
        <f t="shared" si="8"/>
        <v>7.4293830604715687</v>
      </c>
      <c r="V4" t="s">
        <v>3</v>
      </c>
      <c r="W4">
        <v>639725</v>
      </c>
      <c r="X4">
        <v>3220468</v>
      </c>
      <c r="Y4">
        <f t="shared" si="9"/>
        <v>0.19864348908295315</v>
      </c>
      <c r="Z4">
        <f t="shared" si="10"/>
        <v>0.20785282680400222</v>
      </c>
      <c r="AA4">
        <f t="shared" si="11"/>
        <v>6.429513252356414</v>
      </c>
    </row>
    <row r="5" spans="1:27" x14ac:dyDescent="0.2">
      <c r="A5" t="s">
        <v>19</v>
      </c>
      <c r="B5">
        <v>256220</v>
      </c>
      <c r="C5">
        <v>1583420</v>
      </c>
      <c r="D5">
        <f t="shared" si="0"/>
        <v>0.16181430069090955</v>
      </c>
      <c r="E5">
        <f t="shared" si="1"/>
        <v>0.15576187597918453</v>
      </c>
      <c r="F5">
        <f t="shared" si="2"/>
        <v>3.9617152001701115</v>
      </c>
      <c r="H5" t="s">
        <v>19</v>
      </c>
      <c r="I5">
        <v>280564</v>
      </c>
      <c r="J5">
        <v>1281571</v>
      </c>
      <c r="K5">
        <f t="shared" si="3"/>
        <v>0.21892193253436604</v>
      </c>
      <c r="L5">
        <f t="shared" si="4"/>
        <v>0.20440818901171107</v>
      </c>
      <c r="M5">
        <f t="shared" si="5"/>
        <v>4.1662939479016678</v>
      </c>
      <c r="O5" t="s">
        <v>19</v>
      </c>
      <c r="P5">
        <v>172116</v>
      </c>
      <c r="Q5">
        <v>1960860</v>
      </c>
      <c r="R5">
        <f t="shared" si="6"/>
        <v>8.7775771855206394E-2</v>
      </c>
      <c r="S5">
        <f t="shared" si="7"/>
        <v>9.0119161603540485E-2</v>
      </c>
      <c r="T5">
        <f t="shared" si="8"/>
        <v>3.4381571865598559</v>
      </c>
      <c r="V5" t="s">
        <v>19</v>
      </c>
      <c r="W5">
        <v>310473</v>
      </c>
      <c r="X5">
        <v>3193509</v>
      </c>
      <c r="Y5">
        <f t="shared" si="9"/>
        <v>9.7220017228697331E-2</v>
      </c>
      <c r="Z5">
        <f t="shared" si="10"/>
        <v>9.230300225162115E-2</v>
      </c>
      <c r="AA5">
        <f t="shared" si="11"/>
        <v>2.855209550595609</v>
      </c>
    </row>
    <row r="6" spans="1:27" x14ac:dyDescent="0.2">
      <c r="A6" t="s">
        <v>20</v>
      </c>
      <c r="B6">
        <v>196316</v>
      </c>
      <c r="C6">
        <v>1598929</v>
      </c>
      <c r="D6">
        <f t="shared" si="0"/>
        <v>0.12277968565208336</v>
      </c>
      <c r="E6">
        <f t="shared" si="1"/>
        <v>0.13236168344972321</v>
      </c>
      <c r="F6">
        <f t="shared" si="2"/>
        <v>3.3665445408024577</v>
      </c>
      <c r="H6" t="s">
        <v>20</v>
      </c>
      <c r="I6">
        <v>180095</v>
      </c>
      <c r="J6">
        <v>1218014</v>
      </c>
      <c r="K6">
        <f t="shared" si="3"/>
        <v>0.14785954841241561</v>
      </c>
      <c r="L6">
        <f t="shared" si="4"/>
        <v>0.16167469703805407</v>
      </c>
      <c r="M6">
        <f t="shared" si="5"/>
        <v>3.2952902476910499</v>
      </c>
      <c r="O6" t="s">
        <v>20</v>
      </c>
      <c r="P6">
        <v>134382</v>
      </c>
      <c r="Q6">
        <v>1813636</v>
      </c>
      <c r="R6">
        <f t="shared" si="6"/>
        <v>7.4095353202075831E-2</v>
      </c>
      <c r="S6">
        <f t="shared" si="7"/>
        <v>7.3614502220209613E-2</v>
      </c>
      <c r="T6">
        <f t="shared" si="8"/>
        <v>2.808484070867086</v>
      </c>
      <c r="V6" t="s">
        <v>20</v>
      </c>
      <c r="W6">
        <v>316581</v>
      </c>
      <c r="X6">
        <v>3456395</v>
      </c>
      <c r="Y6">
        <f t="shared" si="9"/>
        <v>9.1592830101883613E-2</v>
      </c>
      <c r="Z6">
        <f t="shared" si="10"/>
        <v>8.7088495065074614E-2</v>
      </c>
      <c r="AA6">
        <f t="shared" si="11"/>
        <v>2.6939091556193921</v>
      </c>
    </row>
    <row r="7" spans="1:27" x14ac:dyDescent="0.2">
      <c r="A7" t="s">
        <v>0</v>
      </c>
      <c r="B7">
        <v>49845</v>
      </c>
      <c r="C7">
        <v>1471410</v>
      </c>
      <c r="D7">
        <f t="shared" si="0"/>
        <v>3.3875670275450076E-2</v>
      </c>
      <c r="H7" t="s">
        <v>0</v>
      </c>
      <c r="I7">
        <v>61317</v>
      </c>
      <c r="J7">
        <v>1220372</v>
      </c>
      <c r="K7">
        <f t="shared" si="3"/>
        <v>5.0244515606716639E-2</v>
      </c>
      <c r="O7" t="s">
        <v>0</v>
      </c>
      <c r="P7">
        <v>46585</v>
      </c>
      <c r="Q7">
        <v>1637294</v>
      </c>
      <c r="R7">
        <f t="shared" si="6"/>
        <v>2.8452434321508537E-2</v>
      </c>
      <c r="V7" t="s">
        <v>0</v>
      </c>
      <c r="W7">
        <v>83565</v>
      </c>
      <c r="X7">
        <v>2462564</v>
      </c>
      <c r="Y7">
        <f t="shared" si="9"/>
        <v>3.3934143437490356E-2</v>
      </c>
    </row>
    <row r="8" spans="1:27" x14ac:dyDescent="0.2">
      <c r="A8" t="s">
        <v>1</v>
      </c>
      <c r="B8">
        <v>159331</v>
      </c>
      <c r="C8">
        <v>1617008</v>
      </c>
      <c r="D8">
        <f t="shared" si="0"/>
        <v>9.8534453756567691E-2</v>
      </c>
      <c r="H8" t="s">
        <v>1</v>
      </c>
      <c r="I8">
        <v>173598</v>
      </c>
      <c r="J8">
        <v>1247411</v>
      </c>
      <c r="K8">
        <f t="shared" si="3"/>
        <v>0.13916664194880438</v>
      </c>
      <c r="O8" t="s">
        <v>1</v>
      </c>
      <c r="P8">
        <v>126150</v>
      </c>
      <c r="Q8">
        <v>1910938</v>
      </c>
      <c r="R8">
        <f t="shared" si="6"/>
        <v>6.6014700633929516E-2</v>
      </c>
      <c r="V8" t="s">
        <v>1</v>
      </c>
      <c r="W8">
        <v>264842</v>
      </c>
      <c r="X8">
        <v>3012156</v>
      </c>
      <c r="Y8">
        <f t="shared" si="9"/>
        <v>8.7924397009982225E-2</v>
      </c>
    </row>
    <row r="9" spans="1:27" x14ac:dyDescent="0.2">
      <c r="A9" t="s">
        <v>3</v>
      </c>
      <c r="B9">
        <v>422873</v>
      </c>
      <c r="C9">
        <v>1481678</v>
      </c>
      <c r="D9">
        <f t="shared" si="0"/>
        <v>0.28540141650210099</v>
      </c>
      <c r="H9" t="s">
        <v>3</v>
      </c>
      <c r="I9">
        <v>461198</v>
      </c>
      <c r="J9">
        <v>1163386</v>
      </c>
      <c r="K9">
        <f t="shared" si="3"/>
        <v>0.3964273250666589</v>
      </c>
      <c r="O9" t="s">
        <v>3</v>
      </c>
      <c r="P9">
        <v>354784</v>
      </c>
      <c r="Q9">
        <v>1813644</v>
      </c>
      <c r="R9">
        <f t="shared" si="6"/>
        <v>0.1956194269658213</v>
      </c>
      <c r="V9" t="s">
        <v>3</v>
      </c>
      <c r="W9">
        <v>660333</v>
      </c>
      <c r="X9">
        <v>3203563</v>
      </c>
      <c r="Y9">
        <f t="shared" si="9"/>
        <v>0.20612455569002389</v>
      </c>
    </row>
    <row r="10" spans="1:27" x14ac:dyDescent="0.2">
      <c r="A10" t="s">
        <v>19</v>
      </c>
      <c r="B10">
        <v>240433</v>
      </c>
      <c r="C10">
        <v>1587094</v>
      </c>
      <c r="D10">
        <f t="shared" si="0"/>
        <v>0.15149260220251604</v>
      </c>
      <c r="H10" t="s">
        <v>19</v>
      </c>
      <c r="I10">
        <v>262447</v>
      </c>
      <c r="J10">
        <v>1368309</v>
      </c>
      <c r="K10">
        <f t="shared" si="3"/>
        <v>0.19180389809611717</v>
      </c>
      <c r="O10" t="s">
        <v>19</v>
      </c>
      <c r="P10">
        <v>165253</v>
      </c>
      <c r="Q10">
        <v>1987154</v>
      </c>
      <c r="R10">
        <f t="shared" si="6"/>
        <v>8.3160640795831631E-2</v>
      </c>
      <c r="V10" t="s">
        <v>19</v>
      </c>
      <c r="W10">
        <v>291162</v>
      </c>
      <c r="X10">
        <v>3214244</v>
      </c>
      <c r="Y10">
        <f t="shared" si="9"/>
        <v>9.0584908924151372E-2</v>
      </c>
    </row>
    <row r="11" spans="1:27" x14ac:dyDescent="0.2">
      <c r="A11" t="s">
        <v>20</v>
      </c>
      <c r="B11">
        <v>199227</v>
      </c>
      <c r="C11">
        <v>1455412</v>
      </c>
      <c r="D11">
        <f t="shared" si="0"/>
        <v>0.13688701206256373</v>
      </c>
      <c r="H11" t="s">
        <v>20</v>
      </c>
      <c r="I11">
        <v>204998</v>
      </c>
      <c r="J11">
        <v>1220573</v>
      </c>
      <c r="K11">
        <f t="shared" si="3"/>
        <v>0.16795226504272992</v>
      </c>
      <c r="O11" t="s">
        <v>20</v>
      </c>
      <c r="P11">
        <v>124862</v>
      </c>
      <c r="Q11">
        <v>1870565</v>
      </c>
      <c r="R11">
        <f t="shared" si="6"/>
        <v>6.6750954925383507E-2</v>
      </c>
      <c r="V11" t="s">
        <v>20</v>
      </c>
      <c r="W11">
        <v>308016</v>
      </c>
      <c r="X11">
        <v>3461836</v>
      </c>
      <c r="Y11">
        <f t="shared" si="9"/>
        <v>8.8974752125750609E-2</v>
      </c>
    </row>
    <row r="12" spans="1:27" x14ac:dyDescent="0.2">
      <c r="A12" t="s">
        <v>0</v>
      </c>
      <c r="B12">
        <v>57984</v>
      </c>
      <c r="C12">
        <v>1441266</v>
      </c>
      <c r="D12">
        <f t="shared" si="0"/>
        <v>4.023129665169372E-2</v>
      </c>
      <c r="H12" t="s">
        <v>0</v>
      </c>
      <c r="I12">
        <v>61537</v>
      </c>
      <c r="J12">
        <v>1210762</v>
      </c>
      <c r="K12">
        <f t="shared" si="3"/>
        <v>5.0825017633523352E-2</v>
      </c>
      <c r="O12" t="s">
        <v>0</v>
      </c>
      <c r="P12">
        <v>41233</v>
      </c>
      <c r="Q12">
        <v>1691849</v>
      </c>
      <c r="R12">
        <f t="shared" si="6"/>
        <v>2.4371560346106536E-2</v>
      </c>
      <c r="V12" t="s">
        <v>0</v>
      </c>
      <c r="W12">
        <v>82589</v>
      </c>
      <c r="X12">
        <v>2526520</v>
      </c>
      <c r="Y12">
        <f t="shared" si="9"/>
        <v>3.2688836819023792E-2</v>
      </c>
    </row>
    <row r="13" spans="1:27" x14ac:dyDescent="0.2">
      <c r="A13" t="s">
        <v>1</v>
      </c>
      <c r="B13">
        <v>161363</v>
      </c>
      <c r="C13">
        <v>1555766</v>
      </c>
      <c r="D13">
        <f t="shared" si="0"/>
        <v>0.10371932539983519</v>
      </c>
      <c r="H13" t="s">
        <v>1</v>
      </c>
      <c r="I13">
        <v>177187</v>
      </c>
      <c r="J13">
        <v>1267124</v>
      </c>
      <c r="K13">
        <f t="shared" si="3"/>
        <v>0.13983398625548882</v>
      </c>
      <c r="O13" t="s">
        <v>1</v>
      </c>
      <c r="P13">
        <v>123328</v>
      </c>
      <c r="Q13">
        <v>1794522</v>
      </c>
      <c r="R13">
        <f t="shared" si="6"/>
        <v>6.8724707749473118E-2</v>
      </c>
      <c r="V13" t="s">
        <v>1</v>
      </c>
      <c r="W13">
        <v>288331</v>
      </c>
      <c r="X13">
        <v>3289650</v>
      </c>
      <c r="Y13">
        <f t="shared" si="9"/>
        <v>8.7647926071162591E-2</v>
      </c>
    </row>
    <row r="14" spans="1:27" x14ac:dyDescent="0.2">
      <c r="A14" t="s">
        <v>3</v>
      </c>
      <c r="B14">
        <v>439867</v>
      </c>
      <c r="C14">
        <v>1505460</v>
      </c>
      <c r="D14">
        <f t="shared" si="0"/>
        <v>0.29218112736306512</v>
      </c>
      <c r="H14" t="s">
        <v>3</v>
      </c>
      <c r="I14">
        <v>485076</v>
      </c>
      <c r="J14">
        <v>1189266</v>
      </c>
      <c r="K14">
        <f t="shared" si="3"/>
        <v>0.40787847294045232</v>
      </c>
      <c r="O14" t="s">
        <v>3</v>
      </c>
      <c r="P14">
        <v>322313</v>
      </c>
      <c r="Q14">
        <v>1805118</v>
      </c>
      <c r="R14">
        <f t="shared" si="6"/>
        <v>0.17855508614949273</v>
      </c>
      <c r="V14" t="s">
        <v>3</v>
      </c>
      <c r="W14">
        <v>705099</v>
      </c>
      <c r="X14">
        <v>3222714</v>
      </c>
      <c r="Y14">
        <f t="shared" si="9"/>
        <v>0.21879043563902972</v>
      </c>
    </row>
    <row r="15" spans="1:27" x14ac:dyDescent="0.2">
      <c r="A15" t="s">
        <v>19</v>
      </c>
      <c r="B15">
        <v>243732</v>
      </c>
      <c r="C15">
        <v>1582894</v>
      </c>
      <c r="D15">
        <f t="shared" si="0"/>
        <v>0.15397872504412805</v>
      </c>
      <c r="H15" t="s">
        <v>19</v>
      </c>
      <c r="I15">
        <v>270432</v>
      </c>
      <c r="J15">
        <v>1335475</v>
      </c>
      <c r="K15">
        <f t="shared" si="3"/>
        <v>0.20249873640465002</v>
      </c>
      <c r="O15" t="s">
        <v>19</v>
      </c>
      <c r="P15">
        <v>185695</v>
      </c>
      <c r="Q15">
        <v>1867763</v>
      </c>
      <c r="R15">
        <f t="shared" si="6"/>
        <v>9.9421072159583415E-2</v>
      </c>
      <c r="V15" t="s">
        <v>19</v>
      </c>
      <c r="W15">
        <v>306475</v>
      </c>
      <c r="X15">
        <v>3439517</v>
      </c>
      <c r="Y15">
        <f t="shared" si="9"/>
        <v>8.910408060201476E-2</v>
      </c>
    </row>
    <row r="16" spans="1:27" x14ac:dyDescent="0.2">
      <c r="A16" t="s">
        <v>20</v>
      </c>
      <c r="B16">
        <v>214255</v>
      </c>
      <c r="C16">
        <v>1559144</v>
      </c>
      <c r="D16">
        <f t="shared" si="0"/>
        <v>0.13741835263452254</v>
      </c>
      <c r="H16" t="s">
        <v>20</v>
      </c>
      <c r="I16">
        <v>209764</v>
      </c>
      <c r="J16">
        <v>1239650</v>
      </c>
      <c r="K16">
        <f t="shared" si="3"/>
        <v>0.16921227765901667</v>
      </c>
      <c r="O16" t="s">
        <v>20</v>
      </c>
      <c r="P16">
        <v>146204</v>
      </c>
      <c r="Q16">
        <v>1827614</v>
      </c>
      <c r="R16">
        <f t="shared" si="6"/>
        <v>7.9997198533169472E-2</v>
      </c>
      <c r="V16" t="s">
        <v>20</v>
      </c>
      <c r="W16">
        <v>287972</v>
      </c>
      <c r="X16">
        <v>3568519</v>
      </c>
      <c r="Y16">
        <f t="shared" si="9"/>
        <v>8.0697902967589635E-2</v>
      </c>
    </row>
    <row r="17" spans="1:27" x14ac:dyDescent="0.2">
      <c r="A17" t="s">
        <v>21</v>
      </c>
      <c r="B17">
        <v>420483</v>
      </c>
      <c r="C17">
        <v>1489168</v>
      </c>
      <c r="D17">
        <f t="shared" si="0"/>
        <v>0.28236102306791444</v>
      </c>
      <c r="E17">
        <f>AVERAGE(D17,D22,D27)</f>
        <v>0.27554608445868528</v>
      </c>
      <c r="F17">
        <f>E17/E$2</f>
        <v>7.0083587802525766</v>
      </c>
      <c r="H17" t="s">
        <v>21</v>
      </c>
      <c r="I17">
        <v>463809</v>
      </c>
      <c r="J17">
        <v>1287198</v>
      </c>
      <c r="K17">
        <f t="shared" si="3"/>
        <v>0.36032451883859362</v>
      </c>
      <c r="L17">
        <f>AVERAGE(K17,K22,K27)</f>
        <v>0.39163716464168807</v>
      </c>
      <c r="M17">
        <f>L17/L$2</f>
        <v>7.9824372825227226</v>
      </c>
      <c r="O17" t="s">
        <v>21</v>
      </c>
      <c r="P17">
        <v>329902</v>
      </c>
      <c r="Q17">
        <v>1668917</v>
      </c>
      <c r="R17">
        <f t="shared" si="6"/>
        <v>0.19767430015992407</v>
      </c>
      <c r="S17">
        <f>AVERAGE(R17,R22,R27)</f>
        <v>0.21626836454307705</v>
      </c>
      <c r="T17">
        <f>S17/S$2</f>
        <v>8.2509048969016927</v>
      </c>
      <c r="V17" t="s">
        <v>21</v>
      </c>
      <c r="W17">
        <v>766405</v>
      </c>
      <c r="X17">
        <v>2735045</v>
      </c>
      <c r="Y17">
        <f t="shared" si="9"/>
        <v>0.28021659607063137</v>
      </c>
      <c r="Z17">
        <f>AVERAGE(Y17,Y22,Y27)</f>
        <v>0.27604326489595926</v>
      </c>
      <c r="AA17">
        <f>Z17/Z$2</f>
        <v>8.5388486515311985</v>
      </c>
    </row>
    <row r="18" spans="1:27" x14ac:dyDescent="0.2">
      <c r="A18" t="s">
        <v>22</v>
      </c>
      <c r="B18">
        <v>952454</v>
      </c>
      <c r="C18">
        <v>1608654</v>
      </c>
      <c r="D18">
        <f t="shared" si="0"/>
        <v>0.59208133010579034</v>
      </c>
      <c r="E18">
        <f t="shared" ref="E18:E21" si="12">AVERAGE(D18,D23,D28)</f>
        <v>0.59371098626476104</v>
      </c>
      <c r="F18">
        <f t="shared" ref="F18:F21" si="13">E18/E$2</f>
        <v>15.100703070033775</v>
      </c>
      <c r="H18" t="s">
        <v>22</v>
      </c>
      <c r="I18">
        <v>1075419</v>
      </c>
      <c r="J18">
        <v>1390971</v>
      </c>
      <c r="K18">
        <f t="shared" si="3"/>
        <v>0.77314264639593488</v>
      </c>
      <c r="L18">
        <f t="shared" ref="L18:L21" si="14">AVERAGE(K18,K23,K28)</f>
        <v>0.80981848499704989</v>
      </c>
      <c r="M18">
        <f t="shared" ref="M18:M21" si="15">L18/L$2</f>
        <v>16.505903551392478</v>
      </c>
      <c r="O18" t="s">
        <v>22</v>
      </c>
      <c r="P18">
        <v>741952</v>
      </c>
      <c r="Q18">
        <v>1776661</v>
      </c>
      <c r="R18">
        <f t="shared" si="6"/>
        <v>0.41761033759394728</v>
      </c>
      <c r="S18">
        <f t="shared" ref="S18:S21" si="16">AVERAGE(R18,R23,R28)</f>
        <v>0.4212550028575095</v>
      </c>
      <c r="T18">
        <f t="shared" ref="T18:T21" si="17">S18/S$2</f>
        <v>16.071398020994664</v>
      </c>
      <c r="V18" t="s">
        <v>22</v>
      </c>
      <c r="W18">
        <v>1566368</v>
      </c>
      <c r="X18">
        <v>3462700</v>
      </c>
      <c r="Y18">
        <f t="shared" si="9"/>
        <v>0.45235452103849599</v>
      </c>
      <c r="Z18">
        <f t="shared" ref="Z18:Z21" si="18">AVERAGE(Y18,Y23,Y28)</f>
        <v>0.46848828588646341</v>
      </c>
      <c r="AA18">
        <f t="shared" ref="AA18:AA21" si="19">Z18/Z$2</f>
        <v>14.491752116131229</v>
      </c>
    </row>
    <row r="19" spans="1:27" x14ac:dyDescent="0.2">
      <c r="A19" t="s">
        <v>23</v>
      </c>
      <c r="B19">
        <v>1070732</v>
      </c>
      <c r="C19">
        <v>1767230</v>
      </c>
      <c r="D19">
        <f t="shared" si="0"/>
        <v>0.6058815207980851</v>
      </c>
      <c r="E19">
        <f t="shared" si="12"/>
        <v>0.62812654717697369</v>
      </c>
      <c r="F19">
        <f t="shared" si="13"/>
        <v>15.976043392761488</v>
      </c>
      <c r="H19" t="s">
        <v>23</v>
      </c>
      <c r="I19">
        <v>1053447</v>
      </c>
      <c r="J19">
        <v>1324631</v>
      </c>
      <c r="K19">
        <f t="shared" si="3"/>
        <v>0.79527581643491663</v>
      </c>
      <c r="L19">
        <f t="shared" si="14"/>
        <v>0.81937742972025962</v>
      </c>
      <c r="M19">
        <f t="shared" si="15"/>
        <v>16.700736125083317</v>
      </c>
      <c r="O19" t="s">
        <v>23</v>
      </c>
      <c r="P19">
        <v>804711</v>
      </c>
      <c r="Q19">
        <v>1930592</v>
      </c>
      <c r="R19">
        <f t="shared" si="6"/>
        <v>0.41682085080638476</v>
      </c>
      <c r="S19">
        <f t="shared" si="16"/>
        <v>0.42375079691261819</v>
      </c>
      <c r="T19">
        <f t="shared" si="17"/>
        <v>16.166615643019327</v>
      </c>
      <c r="V19" t="s">
        <v>23</v>
      </c>
      <c r="W19">
        <v>1524710</v>
      </c>
      <c r="X19">
        <v>3240429</v>
      </c>
      <c r="Y19">
        <f t="shared" si="9"/>
        <v>0.47052720488552596</v>
      </c>
      <c r="Z19">
        <f t="shared" si="18"/>
        <v>0.50350419801915869</v>
      </c>
      <c r="AA19">
        <f t="shared" si="19"/>
        <v>15.574899622769696</v>
      </c>
    </row>
    <row r="20" spans="1:27" x14ac:dyDescent="0.2">
      <c r="A20" t="s">
        <v>24</v>
      </c>
      <c r="B20">
        <v>867846</v>
      </c>
      <c r="C20">
        <v>1765950</v>
      </c>
      <c r="D20">
        <f t="shared" si="0"/>
        <v>0.49143293977745689</v>
      </c>
      <c r="E20">
        <f t="shared" si="12"/>
        <v>0.50452409813640842</v>
      </c>
      <c r="F20">
        <f t="shared" si="13"/>
        <v>12.832285024008289</v>
      </c>
      <c r="H20" t="s">
        <v>24</v>
      </c>
      <c r="I20">
        <v>902416</v>
      </c>
      <c r="J20">
        <v>1405355</v>
      </c>
      <c r="K20">
        <f t="shared" si="3"/>
        <v>0.64212672242956403</v>
      </c>
      <c r="L20">
        <f t="shared" si="14"/>
        <v>0.6338431368961337</v>
      </c>
      <c r="M20">
        <f t="shared" si="15"/>
        <v>12.919134198767708</v>
      </c>
      <c r="O20" t="s">
        <v>24</v>
      </c>
      <c r="P20">
        <v>603695</v>
      </c>
      <c r="Q20">
        <v>1992958</v>
      </c>
      <c r="R20">
        <f t="shared" si="6"/>
        <v>0.30291406040669194</v>
      </c>
      <c r="S20">
        <f t="shared" si="16"/>
        <v>0.31016694426377839</v>
      </c>
      <c r="T20">
        <f t="shared" si="17"/>
        <v>11.833251546937655</v>
      </c>
      <c r="V20" t="s">
        <v>24</v>
      </c>
      <c r="W20">
        <v>1191764</v>
      </c>
      <c r="X20">
        <v>3303325</v>
      </c>
      <c r="Y20">
        <f t="shared" si="9"/>
        <v>0.36077709580498435</v>
      </c>
      <c r="Z20">
        <f t="shared" si="18"/>
        <v>0.38090907799605506</v>
      </c>
      <c r="AA20">
        <f t="shared" si="19"/>
        <v>11.782663736528708</v>
      </c>
    </row>
    <row r="21" spans="1:27" x14ac:dyDescent="0.2">
      <c r="A21" t="s">
        <v>25</v>
      </c>
      <c r="B21">
        <v>1088221</v>
      </c>
      <c r="C21">
        <v>1605473</v>
      </c>
      <c r="D21">
        <f t="shared" si="0"/>
        <v>0.67781955847279896</v>
      </c>
      <c r="E21">
        <f t="shared" si="12"/>
        <v>0.69817496455141759</v>
      </c>
      <c r="F21">
        <f t="shared" si="13"/>
        <v>17.757685261900765</v>
      </c>
      <c r="H21" t="s">
        <v>25</v>
      </c>
      <c r="I21">
        <v>1039407</v>
      </c>
      <c r="J21">
        <v>1288602</v>
      </c>
      <c r="K21">
        <f t="shared" si="3"/>
        <v>0.80661600711468706</v>
      </c>
      <c r="L21">
        <f t="shared" si="14"/>
        <v>0.88259154845722732</v>
      </c>
      <c r="M21">
        <f t="shared" si="15"/>
        <v>17.989180592935224</v>
      </c>
      <c r="O21" t="s">
        <v>25</v>
      </c>
      <c r="P21">
        <v>880918</v>
      </c>
      <c r="Q21">
        <v>1683098</v>
      </c>
      <c r="R21">
        <f t="shared" si="6"/>
        <v>0.5233907948319112</v>
      </c>
      <c r="S21">
        <f t="shared" si="16"/>
        <v>0.46867692672244887</v>
      </c>
      <c r="T21">
        <f t="shared" si="17"/>
        <v>17.880602916331043</v>
      </c>
      <c r="V21" t="s">
        <v>25</v>
      </c>
      <c r="W21">
        <v>1396598</v>
      </c>
      <c r="X21">
        <v>3039292</v>
      </c>
      <c r="Y21">
        <f t="shared" si="9"/>
        <v>0.45951425529366707</v>
      </c>
      <c r="Z21">
        <f t="shared" si="18"/>
        <v>0.46277150386070726</v>
      </c>
      <c r="AA21">
        <f t="shared" si="19"/>
        <v>14.314914849298713</v>
      </c>
    </row>
    <row r="22" spans="1:27" x14ac:dyDescent="0.2">
      <c r="A22" t="s">
        <v>21</v>
      </c>
      <c r="B22">
        <v>429228</v>
      </c>
      <c r="C22">
        <v>1706877</v>
      </c>
      <c r="D22">
        <f t="shared" si="0"/>
        <v>0.25146978956304411</v>
      </c>
      <c r="H22" t="s">
        <v>21</v>
      </c>
      <c r="I22">
        <v>491467</v>
      </c>
      <c r="J22">
        <v>1263617</v>
      </c>
      <c r="K22">
        <f t="shared" si="3"/>
        <v>0.38893667938940357</v>
      </c>
      <c r="O22" t="s">
        <v>21</v>
      </c>
      <c r="P22">
        <v>355019</v>
      </c>
      <c r="Q22">
        <v>1590469</v>
      </c>
      <c r="R22">
        <f t="shared" si="6"/>
        <v>0.22321654807481314</v>
      </c>
      <c r="V22" t="s">
        <v>21</v>
      </c>
      <c r="W22">
        <v>754208</v>
      </c>
      <c r="X22">
        <v>2552015</v>
      </c>
      <c r="Y22">
        <f t="shared" si="9"/>
        <v>0.29553431308201561</v>
      </c>
    </row>
    <row r="23" spans="1:27" x14ac:dyDescent="0.2">
      <c r="A23" t="s">
        <v>22</v>
      </c>
      <c r="B23">
        <v>969297</v>
      </c>
      <c r="C23">
        <v>1624931</v>
      </c>
      <c r="D23">
        <f t="shared" si="0"/>
        <v>0.5965157905166435</v>
      </c>
      <c r="H23" t="s">
        <v>22</v>
      </c>
      <c r="I23">
        <v>1072747</v>
      </c>
      <c r="J23">
        <v>1266456</v>
      </c>
      <c r="K23">
        <f t="shared" si="3"/>
        <v>0.84704640350710958</v>
      </c>
      <c r="O23" t="s">
        <v>22</v>
      </c>
      <c r="P23">
        <v>793783</v>
      </c>
      <c r="Q23">
        <v>1848731</v>
      </c>
      <c r="R23">
        <f t="shared" si="6"/>
        <v>0.42936641404292997</v>
      </c>
      <c r="V23" t="s">
        <v>22</v>
      </c>
      <c r="W23">
        <v>1511748</v>
      </c>
      <c r="X23">
        <v>3233995</v>
      </c>
      <c r="Y23">
        <f t="shared" si="9"/>
        <v>0.46745526817450245</v>
      </c>
    </row>
    <row r="24" spans="1:27" x14ac:dyDescent="0.2">
      <c r="A24" t="s">
        <v>23</v>
      </c>
      <c r="B24">
        <v>1029352</v>
      </c>
      <c r="C24">
        <v>1665851</v>
      </c>
      <c r="D24">
        <f t="shared" si="0"/>
        <v>0.61791360691922625</v>
      </c>
      <c r="H24" t="s">
        <v>23</v>
      </c>
      <c r="I24">
        <v>1074658</v>
      </c>
      <c r="J24">
        <v>1316187</v>
      </c>
      <c r="K24">
        <f t="shared" si="3"/>
        <v>0.81649340101368573</v>
      </c>
      <c r="O24" t="s">
        <v>23</v>
      </c>
      <c r="P24">
        <v>821418</v>
      </c>
      <c r="Q24">
        <v>1941280</v>
      </c>
      <c r="R24">
        <f t="shared" si="6"/>
        <v>0.42313216022418199</v>
      </c>
      <c r="V24" t="s">
        <v>23</v>
      </c>
      <c r="W24">
        <v>1530930</v>
      </c>
      <c r="X24">
        <v>3141162</v>
      </c>
      <c r="Y24">
        <f t="shared" si="9"/>
        <v>0.48737696432084687</v>
      </c>
    </row>
    <row r="25" spans="1:27" x14ac:dyDescent="0.2">
      <c r="A25" t="s">
        <v>24</v>
      </c>
      <c r="B25">
        <v>947452</v>
      </c>
      <c r="C25">
        <v>1751525</v>
      </c>
      <c r="D25">
        <f t="shared" si="0"/>
        <v>0.54092976120809011</v>
      </c>
      <c r="H25" t="s">
        <v>24</v>
      </c>
      <c r="I25">
        <v>862925</v>
      </c>
      <c r="J25">
        <v>1387967</v>
      </c>
      <c r="K25">
        <f t="shared" si="3"/>
        <v>0.62171867198571729</v>
      </c>
      <c r="O25" t="s">
        <v>24</v>
      </c>
      <c r="P25">
        <v>629124</v>
      </c>
      <c r="Q25">
        <v>1989123</v>
      </c>
      <c r="R25">
        <f t="shared" si="6"/>
        <v>0.3162821002019483</v>
      </c>
      <c r="V25" t="s">
        <v>24</v>
      </c>
      <c r="W25">
        <v>1179847</v>
      </c>
      <c r="X25">
        <v>3006704</v>
      </c>
      <c r="Y25">
        <f t="shared" si="9"/>
        <v>0.39240543798125788</v>
      </c>
    </row>
    <row r="26" spans="1:27" x14ac:dyDescent="0.2">
      <c r="A26" t="s">
        <v>25</v>
      </c>
      <c r="B26">
        <v>1125792</v>
      </c>
      <c r="C26">
        <v>1655501</v>
      </c>
      <c r="D26">
        <f t="shared" si="0"/>
        <v>0.68003099967925118</v>
      </c>
      <c r="H26" t="s">
        <v>25</v>
      </c>
      <c r="I26">
        <v>1131261</v>
      </c>
      <c r="J26">
        <v>1293517</v>
      </c>
      <c r="K26">
        <f t="shared" si="3"/>
        <v>0.87456214336572302</v>
      </c>
      <c r="O26" t="s">
        <v>25</v>
      </c>
      <c r="P26">
        <v>823036</v>
      </c>
      <c r="Q26">
        <v>1877636</v>
      </c>
      <c r="R26">
        <f t="shared" si="6"/>
        <v>0.43833629095309207</v>
      </c>
      <c r="V26" t="s">
        <v>25</v>
      </c>
      <c r="W26">
        <v>1380004</v>
      </c>
      <c r="X26">
        <v>2862774</v>
      </c>
      <c r="Y26">
        <f t="shared" si="9"/>
        <v>0.48205132504347181</v>
      </c>
    </row>
    <row r="27" spans="1:27" x14ac:dyDescent="0.2">
      <c r="A27" t="s">
        <v>21</v>
      </c>
      <c r="B27">
        <v>412219</v>
      </c>
      <c r="C27">
        <v>1407816</v>
      </c>
      <c r="D27">
        <f t="shared" si="0"/>
        <v>0.29280744074509735</v>
      </c>
      <c r="H27" t="s">
        <v>21</v>
      </c>
      <c r="I27">
        <v>474237</v>
      </c>
      <c r="J27">
        <v>1114147</v>
      </c>
      <c r="K27">
        <f t="shared" si="3"/>
        <v>0.42565029569706692</v>
      </c>
      <c r="O27" t="s">
        <v>21</v>
      </c>
      <c r="P27">
        <v>309766</v>
      </c>
      <c r="Q27">
        <v>1359134</v>
      </c>
      <c r="R27">
        <f t="shared" si="6"/>
        <v>0.22791424539449384</v>
      </c>
      <c r="V27" t="s">
        <v>21</v>
      </c>
      <c r="W27">
        <v>758234</v>
      </c>
      <c r="X27">
        <v>3004348</v>
      </c>
      <c r="Y27">
        <f t="shared" si="9"/>
        <v>0.25237888553523091</v>
      </c>
    </row>
    <row r="28" spans="1:27" x14ac:dyDescent="0.2">
      <c r="A28" t="s">
        <v>22</v>
      </c>
      <c r="B28">
        <v>953165</v>
      </c>
      <c r="C28">
        <v>1608620</v>
      </c>
      <c r="D28">
        <f t="shared" si="0"/>
        <v>0.59253583817184918</v>
      </c>
      <c r="H28" t="s">
        <v>22</v>
      </c>
      <c r="I28">
        <v>1046935</v>
      </c>
      <c r="J28">
        <v>1293684</v>
      </c>
      <c r="K28">
        <f t="shared" si="3"/>
        <v>0.80926640508810499</v>
      </c>
      <c r="O28" t="s">
        <v>22</v>
      </c>
      <c r="P28">
        <v>790967</v>
      </c>
      <c r="Q28">
        <v>1897767</v>
      </c>
      <c r="R28">
        <f t="shared" si="6"/>
        <v>0.41678825693565119</v>
      </c>
      <c r="V28" t="s">
        <v>22</v>
      </c>
      <c r="W28">
        <v>1482550</v>
      </c>
      <c r="X28">
        <v>3052681</v>
      </c>
      <c r="Y28">
        <f t="shared" si="9"/>
        <v>0.48565506844639189</v>
      </c>
    </row>
    <row r="29" spans="1:27" x14ac:dyDescent="0.2">
      <c r="A29" t="s">
        <v>23</v>
      </c>
      <c r="B29">
        <v>1078609</v>
      </c>
      <c r="C29">
        <v>1632810</v>
      </c>
      <c r="D29">
        <f t="shared" si="0"/>
        <v>0.66058451381360972</v>
      </c>
      <c r="H29" t="s">
        <v>23</v>
      </c>
      <c r="I29">
        <v>1121459</v>
      </c>
      <c r="J29">
        <v>1325033</v>
      </c>
      <c r="K29">
        <f t="shared" si="3"/>
        <v>0.84636307171217617</v>
      </c>
      <c r="O29" t="s">
        <v>23</v>
      </c>
      <c r="P29">
        <v>794607</v>
      </c>
      <c r="Q29">
        <v>1842356</v>
      </c>
      <c r="R29">
        <f t="shared" si="6"/>
        <v>0.43129937970728782</v>
      </c>
      <c r="V29" t="s">
        <v>23</v>
      </c>
      <c r="W29">
        <v>1599687</v>
      </c>
      <c r="X29">
        <v>2894793</v>
      </c>
      <c r="Y29">
        <f t="shared" si="9"/>
        <v>0.5526084248511034</v>
      </c>
    </row>
    <row r="30" spans="1:27" x14ac:dyDescent="0.2">
      <c r="A30" t="s">
        <v>24</v>
      </c>
      <c r="B30">
        <v>825158</v>
      </c>
      <c r="C30">
        <v>1714758</v>
      </c>
      <c r="D30">
        <f t="shared" si="0"/>
        <v>0.48120959342367842</v>
      </c>
      <c r="H30" t="s">
        <v>24</v>
      </c>
      <c r="I30">
        <v>912258</v>
      </c>
      <c r="J30">
        <v>1430580</v>
      </c>
      <c r="K30">
        <f t="shared" si="3"/>
        <v>0.63768401627311999</v>
      </c>
      <c r="O30" t="s">
        <v>24</v>
      </c>
      <c r="P30">
        <v>605901</v>
      </c>
      <c r="Q30">
        <v>1946328</v>
      </c>
      <c r="R30">
        <f t="shared" si="6"/>
        <v>0.31130467218269481</v>
      </c>
      <c r="V30" t="s">
        <v>24</v>
      </c>
      <c r="W30">
        <v>1187021</v>
      </c>
      <c r="X30">
        <v>3047201</v>
      </c>
      <c r="Y30">
        <f t="shared" si="9"/>
        <v>0.389544700201923</v>
      </c>
    </row>
    <row r="31" spans="1:27" x14ac:dyDescent="0.2">
      <c r="A31" t="s">
        <v>25</v>
      </c>
      <c r="B31">
        <v>1155291</v>
      </c>
      <c r="C31">
        <v>1568252</v>
      </c>
      <c r="D31">
        <f t="shared" si="0"/>
        <v>0.7366743355022024</v>
      </c>
      <c r="H31" t="s">
        <v>25</v>
      </c>
      <c r="I31">
        <v>1185085</v>
      </c>
      <c r="J31">
        <v>1226039</v>
      </c>
      <c r="K31">
        <f t="shared" si="3"/>
        <v>0.96659649489127186</v>
      </c>
      <c r="O31" t="s">
        <v>25</v>
      </c>
      <c r="P31">
        <v>796537</v>
      </c>
      <c r="Q31">
        <v>1792776</v>
      </c>
      <c r="R31">
        <f t="shared" si="6"/>
        <v>0.44430369438234335</v>
      </c>
      <c r="V31" t="s">
        <v>25</v>
      </c>
      <c r="W31">
        <v>1364067</v>
      </c>
      <c r="X31">
        <v>3053319</v>
      </c>
      <c r="Y31">
        <f t="shared" si="9"/>
        <v>0.44674893124498294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4B4E-0749-FA4C-87C2-6F4F5C78E3D9}">
  <dimension ref="A1:P37"/>
  <sheetViews>
    <sheetView tabSelected="1" topLeftCell="A19" zoomScale="85" zoomScaleNormal="85" workbookViewId="0">
      <selection activeCell="M29" sqref="M29"/>
    </sheetView>
  </sheetViews>
  <sheetFormatPr baseColWidth="10" defaultColWidth="8.83203125" defaultRowHeight="15" x14ac:dyDescent="0.2"/>
  <cols>
    <col min="10" max="10" width="12.5" bestFit="1" customWidth="1"/>
    <col min="16" max="16" width="12.5" bestFit="1" customWidth="1"/>
  </cols>
  <sheetData>
    <row r="1" spans="1:16" x14ac:dyDescent="0.2">
      <c r="A1" t="s">
        <v>26</v>
      </c>
    </row>
    <row r="2" spans="1:16" x14ac:dyDescent="0.2">
      <c r="C2" t="s">
        <v>4</v>
      </c>
      <c r="D2" t="s">
        <v>10</v>
      </c>
      <c r="E2" t="s">
        <v>13</v>
      </c>
      <c r="F2" t="s">
        <v>14</v>
      </c>
      <c r="G2" t="s">
        <v>11</v>
      </c>
      <c r="H2" t="s">
        <v>12</v>
      </c>
      <c r="I2" t="s">
        <v>17</v>
      </c>
      <c r="J2" t="s">
        <v>16</v>
      </c>
      <c r="K2" t="s">
        <v>18</v>
      </c>
      <c r="L2" t="s">
        <v>15</v>
      </c>
      <c r="N2" t="s">
        <v>27</v>
      </c>
      <c r="O2" t="s">
        <v>28</v>
      </c>
      <c r="P2" t="s">
        <v>29</v>
      </c>
    </row>
    <row r="3" spans="1:16" x14ac:dyDescent="0.2">
      <c r="B3" t="s">
        <v>0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N3">
        <f>AVERAGE(C3:L3)</f>
        <v>1</v>
      </c>
      <c r="O3">
        <f>STDEV(C3:L3)/SQRT(COUNT(C3:L3))</f>
        <v>0</v>
      </c>
    </row>
    <row r="4" spans="1:16" x14ac:dyDescent="0.2">
      <c r="B4" t="s">
        <v>1</v>
      </c>
      <c r="C4">
        <v>4.4868643355780504</v>
      </c>
      <c r="D4">
        <v>2.798999314562395</v>
      </c>
      <c r="E4">
        <v>6.9739222297409897</v>
      </c>
      <c r="F4">
        <v>3.8590445526720867</v>
      </c>
      <c r="G4">
        <v>3.0937165331344549</v>
      </c>
      <c r="H4">
        <v>7.3105776094107551</v>
      </c>
      <c r="I4">
        <v>5.0821627838765897</v>
      </c>
      <c r="J4">
        <v>3.7275302045043541</v>
      </c>
      <c r="K4">
        <v>8.1293199992983478</v>
      </c>
      <c r="L4">
        <v>5.1455980753258839</v>
      </c>
      <c r="N4">
        <f>AVERAGE(C4:L4)</f>
        <v>5.0607735638103915</v>
      </c>
      <c r="O4">
        <f>STDEV(C4:L4)/SQRT(COUNT(C4:L4))</f>
        <v>0.58387008043908406</v>
      </c>
      <c r="P4">
        <f>TTEST(C$3:L$3,C4:L4,2,2)</f>
        <v>1.6937534337812006E-6</v>
      </c>
    </row>
    <row r="5" spans="1:16" x14ac:dyDescent="0.2">
      <c r="B5" t="s">
        <v>2</v>
      </c>
      <c r="C5">
        <v>14.487902624756764</v>
      </c>
      <c r="D5">
        <v>8.620629591485601</v>
      </c>
      <c r="E5">
        <v>18.892014795242954</v>
      </c>
      <c r="F5">
        <v>17.822018248625461</v>
      </c>
      <c r="G5">
        <v>11.172584339144507</v>
      </c>
      <c r="H5">
        <v>22.16297675896628</v>
      </c>
      <c r="I5">
        <v>13.595971506626524</v>
      </c>
      <c r="J5">
        <v>14.301927997747656</v>
      </c>
      <c r="K5">
        <v>25.612118028375491</v>
      </c>
      <c r="L5">
        <v>21.073912225277386</v>
      </c>
      <c r="N5">
        <f t="shared" ref="N5:N6" si="0">AVERAGE(C5:L5)</f>
        <v>16.774205611624861</v>
      </c>
      <c r="O5">
        <f t="shared" ref="O5:O6" si="1">STDEV(C5:L5)/SQRT(COUNT(C5:L5))</f>
        <v>1.668390865338502</v>
      </c>
      <c r="P5">
        <f t="shared" ref="P5:P6" si="2">TTEST(C$3:L$3,C5:L5,2,2)</f>
        <v>2.1015178474967025E-8</v>
      </c>
    </row>
    <row r="6" spans="1:16" x14ac:dyDescent="0.2">
      <c r="B6" t="s">
        <v>3</v>
      </c>
      <c r="C6">
        <v>12.644834456424654</v>
      </c>
      <c r="D6">
        <v>6.5463939021380231</v>
      </c>
      <c r="E6">
        <v>11.934960894387505</v>
      </c>
      <c r="F6">
        <v>12.204218072917723</v>
      </c>
      <c r="G6">
        <v>7.7326682646950839</v>
      </c>
      <c r="H6">
        <v>15.105238384115765</v>
      </c>
      <c r="I6">
        <v>9.2656596615742206</v>
      </c>
      <c r="J6">
        <v>8.3157995219175476</v>
      </c>
      <c r="K6">
        <v>16.233912958749126</v>
      </c>
      <c r="L6">
        <v>11.503040370016485</v>
      </c>
      <c r="N6">
        <f t="shared" si="0"/>
        <v>11.148672648693614</v>
      </c>
      <c r="O6">
        <f t="shared" si="1"/>
        <v>1.0001752462501552</v>
      </c>
      <c r="P6">
        <f t="shared" si="2"/>
        <v>7.1323183303123093E-9</v>
      </c>
    </row>
    <row r="9" spans="1:16" x14ac:dyDescent="0.2">
      <c r="A9" t="s">
        <v>30</v>
      </c>
    </row>
    <row r="10" spans="1:16" x14ac:dyDescent="0.2">
      <c r="C10" t="s">
        <v>4</v>
      </c>
      <c r="D10" t="s">
        <v>10</v>
      </c>
      <c r="E10" t="s">
        <v>13</v>
      </c>
      <c r="F10" t="s">
        <v>14</v>
      </c>
      <c r="G10" t="s">
        <v>11</v>
      </c>
      <c r="I10" t="s">
        <v>27</v>
      </c>
      <c r="J10" t="s">
        <v>28</v>
      </c>
      <c r="K10" t="s">
        <v>29</v>
      </c>
    </row>
    <row r="11" spans="1:16" x14ac:dyDescent="0.2">
      <c r="B11" t="s">
        <v>0</v>
      </c>
      <c r="C11">
        <v>1</v>
      </c>
      <c r="D11">
        <v>1</v>
      </c>
      <c r="E11">
        <v>1</v>
      </c>
      <c r="F11">
        <v>1</v>
      </c>
      <c r="G11">
        <v>1</v>
      </c>
      <c r="I11">
        <f>AVERAGE(C11:G11)</f>
        <v>1</v>
      </c>
      <c r="J11">
        <f>STDEV(C11:G11)/SQRT(COUNT(C11:G11))</f>
        <v>0</v>
      </c>
    </row>
    <row r="12" spans="1:16" x14ac:dyDescent="0.2">
      <c r="B12" t="s">
        <v>1</v>
      </c>
      <c r="C12">
        <v>3.6266732495229639</v>
      </c>
      <c r="D12">
        <v>4.4274493684291976</v>
      </c>
      <c r="E12">
        <v>3.6252850151483114</v>
      </c>
      <c r="F12">
        <v>4.0796041540723058</v>
      </c>
      <c r="G12">
        <v>1.9760765020744135</v>
      </c>
      <c r="I12">
        <f>AVERAGE(C12:G12)</f>
        <v>3.5470176578494383</v>
      </c>
      <c r="J12">
        <f>STDEV(C12:G12)/SQRT(COUNT(C12:G12))</f>
        <v>0.42066229212781525</v>
      </c>
      <c r="K12">
        <f>TTEST(C$11:G$11,C12:G12,2,2)</f>
        <v>3.0429890275864572E-4</v>
      </c>
    </row>
    <row r="13" spans="1:16" x14ac:dyDescent="0.2">
      <c r="B13" t="s">
        <v>2</v>
      </c>
      <c r="C13">
        <v>4.3956291773859064</v>
      </c>
      <c r="D13">
        <v>8.8525640721763796</v>
      </c>
      <c r="E13">
        <v>9.4392213642332745</v>
      </c>
      <c r="F13">
        <v>4.4761959146274073</v>
      </c>
      <c r="G13">
        <v>2.5781482550495993</v>
      </c>
      <c r="I13">
        <f>AVERAGE(C13:G13)</f>
        <v>5.948351756694513</v>
      </c>
      <c r="J13">
        <f>STDEV(C13:G13)/SQRT(COUNT(C13:G13))</f>
        <v>1.3519815395256156</v>
      </c>
      <c r="K13">
        <f t="shared" ref="K13:K14" si="3">TTEST(C$11:G$11,C13:G13,2,2)</f>
        <v>6.4005333129626843E-3</v>
      </c>
    </row>
    <row r="14" spans="1:16" x14ac:dyDescent="0.2">
      <c r="B14" t="s">
        <v>3</v>
      </c>
      <c r="C14">
        <v>6.536230738757876</v>
      </c>
      <c r="D14">
        <v>9.5917070334064594</v>
      </c>
      <c r="E14">
        <v>7.6383273921310453</v>
      </c>
      <c r="F14">
        <v>6.6299073169011482</v>
      </c>
      <c r="G14">
        <v>2.7802699918689138</v>
      </c>
      <c r="I14">
        <f>AVERAGE(C14:G14)</f>
        <v>6.6352884946130883</v>
      </c>
      <c r="J14">
        <f>STDEV(C14:G14)/SQRT(COUNT(C14:G14))</f>
        <v>1.1094482110270802</v>
      </c>
      <c r="K14">
        <f t="shared" si="3"/>
        <v>9.5388406967928426E-4</v>
      </c>
    </row>
    <row r="17" spans="1:11" x14ac:dyDescent="0.2">
      <c r="A17" t="s">
        <v>31</v>
      </c>
    </row>
    <row r="18" spans="1:11" x14ac:dyDescent="0.2">
      <c r="C18" t="s">
        <v>4</v>
      </c>
      <c r="D18" t="s">
        <v>10</v>
      </c>
      <c r="E18" t="s">
        <v>13</v>
      </c>
      <c r="F18" t="s">
        <v>14</v>
      </c>
      <c r="G18" t="s">
        <v>11</v>
      </c>
      <c r="I18" t="s">
        <v>27</v>
      </c>
      <c r="J18" t="s">
        <v>28</v>
      </c>
      <c r="K18" t="s">
        <v>29</v>
      </c>
    </row>
    <row r="19" spans="1:11" x14ac:dyDescent="0.2">
      <c r="B19" t="s">
        <v>0</v>
      </c>
      <c r="C19">
        <v>1</v>
      </c>
      <c r="D19">
        <v>1</v>
      </c>
      <c r="E19">
        <v>1</v>
      </c>
      <c r="F19">
        <v>1</v>
      </c>
      <c r="G19">
        <v>1</v>
      </c>
      <c r="I19">
        <f>AVERAGE(C19:G19)</f>
        <v>1</v>
      </c>
      <c r="J19">
        <f>STDEV(C19:G19)/SQRT(COUNT(C19:G19))</f>
        <v>0</v>
      </c>
    </row>
    <row r="20" spans="1:11" x14ac:dyDescent="0.2">
      <c r="B20" t="s">
        <v>1</v>
      </c>
      <c r="C20">
        <v>3.4682694669027256</v>
      </c>
      <c r="D20">
        <v>2.3833843040058427</v>
      </c>
      <c r="E20">
        <v>2.9971867650285522</v>
      </c>
      <c r="F20">
        <v>2.3895200259557785</v>
      </c>
      <c r="G20">
        <v>1.4546606829661373</v>
      </c>
      <c r="I20">
        <f>AVERAGE(C20:G20)</f>
        <v>2.538604248971807</v>
      </c>
      <c r="J20">
        <f>STDEV(C20:G20)/SQRT(COUNT(C20:G20))</f>
        <v>0.3388088201785851</v>
      </c>
      <c r="K20">
        <f>TTEST(C$19:G$19,C20:G20,2,2)</f>
        <v>1.8961556061069401E-3</v>
      </c>
    </row>
    <row r="21" spans="1:11" x14ac:dyDescent="0.2">
      <c r="B21" t="s">
        <v>2</v>
      </c>
      <c r="C21">
        <v>3.6353284124008978</v>
      </c>
      <c r="D21">
        <v>2.8039111787557558</v>
      </c>
      <c r="E21">
        <v>4.2647720533277029</v>
      </c>
      <c r="F21">
        <v>2.3744367033639615</v>
      </c>
      <c r="G21">
        <v>1.3431400570868661</v>
      </c>
      <c r="I21">
        <f>AVERAGE(C21:G21)</f>
        <v>2.8843176809870372</v>
      </c>
      <c r="J21">
        <f>STDEV(C21:G21)/SQRT(COUNT(C21:G21))</f>
        <v>0.50553653073574945</v>
      </c>
      <c r="K21">
        <f t="shared" ref="K21:K22" si="4">TTEST(C$19:G$19,C21:G21,2,2)</f>
        <v>5.8096887033286092E-3</v>
      </c>
    </row>
    <row r="22" spans="1:11" x14ac:dyDescent="0.2">
      <c r="B22" t="s">
        <v>3</v>
      </c>
      <c r="C22">
        <v>9.2075397640333332</v>
      </c>
      <c r="D22">
        <v>6.3193351488853091</v>
      </c>
      <c r="E22">
        <v>6.1192122433850065</v>
      </c>
      <c r="F22">
        <v>4.9284955915940873</v>
      </c>
      <c r="G22">
        <v>2.28899080496429</v>
      </c>
      <c r="I22">
        <f>AVERAGE(C22:G22)</f>
        <v>5.772714710572405</v>
      </c>
      <c r="J22">
        <f>STDEV(C22:G22)/SQRT(COUNT(C22:G22))</f>
        <v>1.1195069397521271</v>
      </c>
      <c r="K22">
        <f t="shared" si="4"/>
        <v>2.7493140688208523E-3</v>
      </c>
    </row>
    <row r="25" spans="1:11" x14ac:dyDescent="0.2">
      <c r="A25" t="s">
        <v>32</v>
      </c>
    </row>
    <row r="26" spans="1:11" x14ac:dyDescent="0.2">
      <c r="C26" t="s">
        <v>4</v>
      </c>
      <c r="D26" t="s">
        <v>10</v>
      </c>
      <c r="E26" t="s">
        <v>13</v>
      </c>
      <c r="F26" t="s">
        <v>14</v>
      </c>
      <c r="H26" t="s">
        <v>27</v>
      </c>
      <c r="I26" t="s">
        <v>28</v>
      </c>
      <c r="J26" t="s">
        <v>29</v>
      </c>
    </row>
    <row r="27" spans="1:11" x14ac:dyDescent="0.2">
      <c r="B27" t="s">
        <v>0</v>
      </c>
      <c r="C27">
        <v>1</v>
      </c>
      <c r="D27">
        <v>1</v>
      </c>
      <c r="E27">
        <v>1</v>
      </c>
      <c r="F27">
        <v>1</v>
      </c>
      <c r="H27">
        <f>AVERAGE(C27:F27)</f>
        <v>1</v>
      </c>
      <c r="I27">
        <f>STDEV(C27:F27)/SQRT(COUNT(C27:G27))</f>
        <v>0</v>
      </c>
    </row>
    <row r="28" spans="1:11" x14ac:dyDescent="0.2">
      <c r="B28" t="s">
        <v>1</v>
      </c>
      <c r="C28">
        <v>2.4727326039643125</v>
      </c>
      <c r="D28">
        <v>2.8740547990030407</v>
      </c>
      <c r="E28">
        <v>2.5880254549308224</v>
      </c>
      <c r="F28">
        <v>2.7665825706221505</v>
      </c>
      <c r="H28">
        <f>AVERAGE(C28:F28)</f>
        <v>2.6753488571300812</v>
      </c>
      <c r="I28">
        <f>STDEV(C28:F28)/SQRT(COUNT(C28:G28))</f>
        <v>8.9669004507206648E-2</v>
      </c>
    </row>
    <row r="29" spans="1:11" x14ac:dyDescent="0.2">
      <c r="B29" t="s">
        <v>3</v>
      </c>
      <c r="C29">
        <v>7.5917961630651289</v>
      </c>
      <c r="D29">
        <v>8.2768880900185398</v>
      </c>
      <c r="E29">
        <v>7.4293830604715687</v>
      </c>
      <c r="F29">
        <v>6.429513252356414</v>
      </c>
      <c r="H29">
        <f>AVERAGE(C29:F29)</f>
        <v>7.4318951414779129</v>
      </c>
      <c r="I29">
        <f>STDEV(C29:F29)/SQRT(COUNT(C29:G29))</f>
        <v>0.38126512887772568</v>
      </c>
    </row>
    <row r="30" spans="1:11" x14ac:dyDescent="0.2">
      <c r="B30" t="s">
        <v>19</v>
      </c>
      <c r="C30">
        <v>3.9617152001701115</v>
      </c>
      <c r="D30">
        <v>4.1662939479016678</v>
      </c>
      <c r="E30">
        <v>3.4381571865598559</v>
      </c>
      <c r="F30">
        <v>2.855209550595609</v>
      </c>
      <c r="H30">
        <f>AVERAGE(C30:F30)</f>
        <v>3.6053439713068109</v>
      </c>
      <c r="I30">
        <f>STDEV(C30:F30)/SQRT(COUNT(C30:G30))</f>
        <v>0.29330280131817527</v>
      </c>
    </row>
    <row r="31" spans="1:11" x14ac:dyDescent="0.2">
      <c r="B31" t="s">
        <v>20</v>
      </c>
      <c r="C31">
        <v>3.3665445408024577</v>
      </c>
      <c r="D31">
        <v>3.2952902476910499</v>
      </c>
      <c r="E31">
        <v>2.808484070867086</v>
      </c>
      <c r="F31">
        <v>2.6939091556193921</v>
      </c>
      <c r="H31">
        <f>AVERAGE(C31:F31)</f>
        <v>3.0410570037449967</v>
      </c>
      <c r="I31">
        <f>STDEV(C31:F31)/SQRT(COUNT(C31:G31))</f>
        <v>0.16960210215696434</v>
      </c>
    </row>
    <row r="33" spans="2:10" x14ac:dyDescent="0.2">
      <c r="B33" t="s">
        <v>21</v>
      </c>
      <c r="C33">
        <v>7.0083587802525766</v>
      </c>
      <c r="D33">
        <v>7.9824372825227226</v>
      </c>
      <c r="E33">
        <v>8.2509048969016927</v>
      </c>
      <c r="F33">
        <v>8.5388486515311985</v>
      </c>
      <c r="H33">
        <f>AVERAGE(C33:F33)</f>
        <v>7.9451374028020467</v>
      </c>
      <c r="I33">
        <f>STDEV(C33:F33)/SQRT(COUNT(C33:G33))</f>
        <v>0.33228154176947161</v>
      </c>
      <c r="J33">
        <f>TTEST(C27:F27,C33:F33,2,2)</f>
        <v>7.8109283957708925E-7</v>
      </c>
    </row>
    <row r="34" spans="2:10" x14ac:dyDescent="0.2">
      <c r="B34" t="s">
        <v>22</v>
      </c>
      <c r="C34">
        <v>15.100703070033775</v>
      </c>
      <c r="D34">
        <v>16.505903551392478</v>
      </c>
      <c r="E34">
        <v>16.071398020994664</v>
      </c>
      <c r="F34">
        <v>14.491752116131229</v>
      </c>
      <c r="H34">
        <f>AVERAGE(C34:F34)</f>
        <v>15.542439189638037</v>
      </c>
      <c r="I34">
        <f>STDEV(C34:F34)/SQRT(COUNT(C34:G34))</f>
        <v>0.45708634737125919</v>
      </c>
      <c r="J34">
        <f t="shared" ref="J34:J37" si="5">TTEST(C28:F28,C34:F34,2,2)</f>
        <v>1.4882698861283974E-7</v>
      </c>
    </row>
    <row r="35" spans="2:10" x14ac:dyDescent="0.2">
      <c r="B35" t="s">
        <v>23</v>
      </c>
      <c r="C35">
        <v>15.976043392761488</v>
      </c>
      <c r="D35">
        <v>16.700736125083317</v>
      </c>
      <c r="E35">
        <v>16.166615643019327</v>
      </c>
      <c r="F35">
        <v>15.574899622769696</v>
      </c>
      <c r="H35">
        <f>AVERAGE(C35:F35)</f>
        <v>16.104573695908456</v>
      </c>
      <c r="I35">
        <f>STDEV(C35:F35)/SQRT(COUNT(C35:G35))</f>
        <v>0.23386846512221277</v>
      </c>
      <c r="J35">
        <f t="shared" si="5"/>
        <v>1.2184167228378477E-6</v>
      </c>
    </row>
    <row r="36" spans="2:10" x14ac:dyDescent="0.2">
      <c r="B36" t="s">
        <v>24</v>
      </c>
      <c r="C36">
        <v>12.832285024008289</v>
      </c>
      <c r="D36">
        <v>12.919134198767708</v>
      </c>
      <c r="E36">
        <v>11.833251546937655</v>
      </c>
      <c r="F36">
        <v>11.782663736528708</v>
      </c>
      <c r="H36">
        <f>AVERAGE(C36:F36)</f>
        <v>12.341833626560589</v>
      </c>
      <c r="I36">
        <f>STDEV(C36:F36)/SQRT(COUNT(C36:G36))</f>
        <v>0.3089154713888741</v>
      </c>
      <c r="J36">
        <f t="shared" si="5"/>
        <v>8.738592382672434E-7</v>
      </c>
    </row>
    <row r="37" spans="2:10" x14ac:dyDescent="0.2">
      <c r="B37" t="s">
        <v>25</v>
      </c>
      <c r="C37">
        <v>17.757685261900765</v>
      </c>
      <c r="D37">
        <v>17.989180592935224</v>
      </c>
      <c r="E37">
        <v>17.880602916331043</v>
      </c>
      <c r="F37">
        <v>14.314914849298713</v>
      </c>
      <c r="H37">
        <f>AVERAGE(C37:F37)</f>
        <v>16.985595905116437</v>
      </c>
      <c r="I37">
        <f>STDEV(C37:F37)/SQRT(COUNT(C37:G37))</f>
        <v>0.89148186803915341</v>
      </c>
      <c r="J37">
        <f t="shared" si="5"/>
        <v>4.8002281202393611E-6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4B</vt:lpstr>
      <vt:lpstr>4C</vt:lpstr>
      <vt:lpstr>4D</vt:lpstr>
      <vt:lpstr>4E</vt:lpstr>
      <vt:lpstr>Figure 4 graph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Shimizu</dc:creator>
  <cp:lastModifiedBy>Martin Baron</cp:lastModifiedBy>
  <dcterms:created xsi:type="dcterms:W3CDTF">2026-05-06T16:59:35Z</dcterms:created>
  <dcterms:modified xsi:type="dcterms:W3CDTF">2026-06-10T08:59:19Z</dcterms:modified>
</cp:coreProperties>
</file>