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"/>
    </mc:Choice>
  </mc:AlternateContent>
  <xr:revisionPtr revIDLastSave="0" documentId="13_ncr:1_{1D4F0E83-CCDA-0042-A2E1-94732D288242}" xr6:coauthVersionLast="47" xr6:coauthVersionMax="47" xr10:uidLastSave="{00000000-0000-0000-0000-000000000000}"/>
  <bookViews>
    <workbookView xWindow="2060" yWindow="2560" windowWidth="27240" windowHeight="16440" xr2:uid="{D5C9DBBF-8AEE-B843-995A-C085094E50E8}"/>
  </bookViews>
  <sheets>
    <sheet name="Figure 6F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60" i="2" l="1"/>
  <c r="I60" i="2"/>
  <c r="H60" i="2"/>
  <c r="J59" i="2"/>
  <c r="I59" i="2"/>
  <c r="H59" i="2"/>
  <c r="J58" i="2"/>
  <c r="I58" i="2"/>
  <c r="H58" i="2"/>
  <c r="J57" i="2"/>
  <c r="I57" i="2"/>
  <c r="H57" i="2"/>
  <c r="I56" i="2"/>
  <c r="H56" i="2"/>
  <c r="J53" i="2"/>
  <c r="I53" i="2"/>
  <c r="H53" i="2"/>
  <c r="J52" i="2"/>
  <c r="I52" i="2"/>
  <c r="H52" i="2"/>
  <c r="J51" i="2"/>
  <c r="I51" i="2"/>
  <c r="H51" i="2"/>
  <c r="J50" i="2"/>
  <c r="I50" i="2"/>
  <c r="H50" i="2"/>
  <c r="I49" i="2"/>
  <c r="H49" i="2"/>
  <c r="I46" i="2"/>
  <c r="H46" i="2"/>
  <c r="I45" i="2"/>
  <c r="H45" i="2"/>
  <c r="I44" i="2"/>
  <c r="H44" i="2"/>
  <c r="I43" i="2"/>
  <c r="H43" i="2"/>
  <c r="I42" i="2"/>
  <c r="H42" i="2"/>
  <c r="J37" i="2"/>
  <c r="I37" i="2"/>
  <c r="H37" i="2"/>
  <c r="J36" i="2"/>
  <c r="I36" i="2"/>
  <c r="H36" i="2"/>
  <c r="J35" i="2"/>
  <c r="I35" i="2"/>
  <c r="H35" i="2"/>
  <c r="J34" i="2"/>
  <c r="I34" i="2"/>
  <c r="H34" i="2"/>
  <c r="J33" i="2"/>
  <c r="I33" i="2"/>
  <c r="H33" i="2"/>
  <c r="I32" i="2"/>
  <c r="H32" i="2"/>
  <c r="H27" i="2"/>
  <c r="G27" i="2"/>
  <c r="I26" i="2"/>
  <c r="H26" i="2"/>
  <c r="G26" i="2"/>
  <c r="I25" i="2"/>
  <c r="H25" i="2"/>
  <c r="G25" i="2"/>
  <c r="I24" i="2"/>
  <c r="H24" i="2"/>
  <c r="G24" i="2"/>
  <c r="I23" i="2"/>
  <c r="H23" i="2"/>
  <c r="G23" i="2"/>
  <c r="I22" i="2"/>
  <c r="H22" i="2"/>
  <c r="G22" i="2"/>
  <c r="I21" i="2"/>
  <c r="H21" i="2"/>
  <c r="G21" i="2"/>
  <c r="I20" i="2"/>
  <c r="H20" i="2"/>
  <c r="G20" i="2"/>
  <c r="I19" i="2"/>
  <c r="H19" i="2"/>
  <c r="G19" i="2"/>
  <c r="I18" i="2"/>
  <c r="H18" i="2"/>
  <c r="G18" i="2"/>
  <c r="I17" i="2"/>
  <c r="H17" i="2"/>
  <c r="G17" i="2"/>
  <c r="I16" i="2"/>
  <c r="H16" i="2"/>
  <c r="G16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G9" i="2"/>
  <c r="I8" i="2"/>
  <c r="H8" i="2"/>
  <c r="G8" i="2"/>
  <c r="I7" i="2"/>
  <c r="H7" i="2"/>
  <c r="G7" i="2"/>
  <c r="I6" i="2"/>
  <c r="H6" i="2"/>
  <c r="G6" i="2"/>
  <c r="I5" i="2"/>
  <c r="H5" i="2"/>
  <c r="G5" i="2"/>
  <c r="I4" i="2"/>
  <c r="H4" i="2"/>
  <c r="G4" i="2"/>
  <c r="H3" i="2"/>
  <c r="G3" i="2"/>
</calcChain>
</file>

<file path=xl/sharedStrings.xml><?xml version="1.0" encoding="utf-8"?>
<sst xmlns="http://schemas.openxmlformats.org/spreadsheetml/2006/main" count="67" uniqueCount="50">
  <si>
    <t>6B</t>
  </si>
  <si>
    <t>#1</t>
  </si>
  <si>
    <t>#2</t>
  </si>
  <si>
    <t>#3</t>
  </si>
  <si>
    <t>mean</t>
  </si>
  <si>
    <t>sem</t>
  </si>
  <si>
    <t>t-test</t>
  </si>
  <si>
    <t>WT</t>
  </si>
  <si>
    <t>E1489V</t>
  </si>
  <si>
    <t>D1497N</t>
  </si>
  <si>
    <t>A1504V</t>
  </si>
  <si>
    <t>G1515K</t>
  </si>
  <si>
    <t>T1523M</t>
  </si>
  <si>
    <t>N1529E</t>
  </si>
  <si>
    <t>E1538R</t>
  </si>
  <si>
    <t>D1548N</t>
  </si>
  <si>
    <t>E1553P</t>
  </si>
  <si>
    <t>R1554C</t>
  </si>
  <si>
    <t>L1562P</t>
  </si>
  <si>
    <t>H1570P</t>
  </si>
  <si>
    <t>D1573V</t>
  </si>
  <si>
    <t>Y1578R</t>
  </si>
  <si>
    <t>F1617P</t>
  </si>
  <si>
    <t>R1626Q</t>
  </si>
  <si>
    <t>H1630P</t>
  </si>
  <si>
    <t>L1632P</t>
  </si>
  <si>
    <t>R1633P</t>
  </si>
  <si>
    <t>L1686P</t>
  </si>
  <si>
    <t>E1705P</t>
  </si>
  <si>
    <t>∆PEST</t>
  </si>
  <si>
    <t>6D</t>
  </si>
  <si>
    <t>#4</t>
  </si>
  <si>
    <t>FA</t>
  </si>
  <si>
    <t>YA</t>
  </si>
  <si>
    <t>HA</t>
  </si>
  <si>
    <t>GV</t>
  </si>
  <si>
    <t>DG</t>
  </si>
  <si>
    <t>6F</t>
  </si>
  <si>
    <t>CHX (hr)</t>
  </si>
  <si>
    <t>WT #1</t>
  </si>
  <si>
    <t>WT #2</t>
  </si>
  <si>
    <t>WT #3</t>
  </si>
  <si>
    <t>WT #4</t>
  </si>
  <si>
    <t>FA #1</t>
  </si>
  <si>
    <t>FA #2</t>
  </si>
  <si>
    <t>FA #3</t>
  </si>
  <si>
    <t>HA #1</t>
  </si>
  <si>
    <t>HA #2</t>
  </si>
  <si>
    <t>HA #3</t>
  </si>
  <si>
    <t>HA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</si>
</sst>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A5A429F9-0C10-A147-94B8-C9CF399BF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F0CF-A7F8-8C40-A8C6-FFF80C8543B2}">
  <dimension ref="A1:J60"/>
  <sheetViews>
    <sheetView tabSelected="1" topLeftCell="A39" zoomScale="85" zoomScaleNormal="85" workbookViewId="0">
      <selection activeCell="J78" sqref="J78"/>
    </sheetView>
  </sheetViews>
  <sheetFormatPr baseColWidth="10" defaultColWidth="8.83203125" defaultRowHeight="15" x14ac:dyDescent="0.2"/>
  <cols>
    <col min="1" max="16384" width="8.83203125" style="1"/>
  </cols>
  <sheetData>
    <row r="1" spans="1:9" x14ac:dyDescent="0.2">
      <c r="A1" s="1" t="s">
        <v>0</v>
      </c>
    </row>
    <row r="2" spans="1:9" x14ac:dyDescent="0.2">
      <c r="C2" s="1" t="s">
        <v>1</v>
      </c>
      <c r="D2" s="1" t="s">
        <v>2</v>
      </c>
      <c r="E2" s="1" t="s">
        <v>3</v>
      </c>
      <c r="G2" s="1" t="s">
        <v>4</v>
      </c>
      <c r="H2" s="1" t="s">
        <v>5</v>
      </c>
      <c r="I2" s="1" t="s">
        <v>6</v>
      </c>
    </row>
    <row r="3" spans="1:9" x14ac:dyDescent="0.2">
      <c r="B3" s="1" t="s">
        <v>7</v>
      </c>
      <c r="C3" s="1">
        <v>1</v>
      </c>
      <c r="D3" s="1">
        <v>1</v>
      </c>
      <c r="E3" s="1">
        <v>1</v>
      </c>
      <c r="G3" s="1">
        <f>AVERAGE(C3:E3)</f>
        <v>1</v>
      </c>
      <c r="H3" s="1">
        <f>STDEV(C3:E3)/SQRT(3)</f>
        <v>0</v>
      </c>
    </row>
    <row r="4" spans="1:9" x14ac:dyDescent="0.2">
      <c r="B4" s="1" t="s">
        <v>8</v>
      </c>
      <c r="C4" s="1">
        <v>1.7906955996510374</v>
      </c>
      <c r="D4" s="1">
        <v>1.0952723031030025</v>
      </c>
      <c r="E4" s="1">
        <v>1.1726195637789496</v>
      </c>
      <c r="G4" s="1">
        <f t="shared" ref="G4:G27" si="0">AVERAGE(C4:E4)</f>
        <v>1.3528624888443297</v>
      </c>
      <c r="H4" s="1">
        <f t="shared" ref="H4:H27" si="1">STDEV(C4:E4)/SQRT(3)</f>
        <v>0.22005228497831136</v>
      </c>
      <c r="I4" s="1">
        <f>TTEST(C$3:E$3,C4:E4,2,2)</f>
        <v>0.18408013353011321</v>
      </c>
    </row>
    <row r="5" spans="1:9" x14ac:dyDescent="0.2">
      <c r="B5" s="1" t="s">
        <v>9</v>
      </c>
      <c r="C5" s="1">
        <v>1.0796591290011448</v>
      </c>
      <c r="D5" s="1">
        <v>0.69525177401385807</v>
      </c>
      <c r="E5" s="1">
        <v>0.81699840071889096</v>
      </c>
      <c r="G5" s="1">
        <f t="shared" si="0"/>
        <v>0.86396976791129798</v>
      </c>
      <c r="H5" s="1">
        <f t="shared" si="1"/>
        <v>0.1134269010479486</v>
      </c>
      <c r="I5" s="1">
        <f t="shared" ref="I5:I14" si="2">TTEST(C$3:E$3,C5:E5,2,2)</f>
        <v>0.29660301342554002</v>
      </c>
    </row>
    <row r="6" spans="1:9" x14ac:dyDescent="0.2">
      <c r="B6" s="1" t="s">
        <v>10</v>
      </c>
      <c r="C6" s="1">
        <v>1.6499084151857906</v>
      </c>
      <c r="D6" s="1">
        <v>1.2473455883250473</v>
      </c>
      <c r="E6" s="1">
        <v>1.730646818036033</v>
      </c>
      <c r="G6" s="1">
        <f t="shared" si="0"/>
        <v>1.5426336071822904</v>
      </c>
      <c r="H6" s="1">
        <f t="shared" si="1"/>
        <v>0.14947233075520305</v>
      </c>
      <c r="I6" s="1">
        <f t="shared" si="2"/>
        <v>2.215345081116768E-2</v>
      </c>
    </row>
    <row r="7" spans="1:9" x14ac:dyDescent="0.2">
      <c r="B7" s="1" t="s">
        <v>11</v>
      </c>
      <c r="C7" s="1">
        <v>1.3695091613960049</v>
      </c>
      <c r="D7" s="1">
        <v>0.52319804169570705</v>
      </c>
      <c r="E7" s="1">
        <v>1.3093804124305537</v>
      </c>
      <c r="G7" s="1">
        <f t="shared" si="0"/>
        <v>1.0673625385074219</v>
      </c>
      <c r="H7" s="1">
        <f t="shared" si="1"/>
        <v>0.272635358617695</v>
      </c>
      <c r="I7" s="1">
        <f t="shared" si="2"/>
        <v>0.81701023857523691</v>
      </c>
    </row>
    <row r="8" spans="1:9" x14ac:dyDescent="0.2">
      <c r="B8" s="1" t="s">
        <v>12</v>
      </c>
      <c r="C8" s="1">
        <v>1.6599272300950105</v>
      </c>
      <c r="D8" s="1">
        <v>0.74116463400022792</v>
      </c>
      <c r="E8" s="1">
        <v>1.3773056262108221</v>
      </c>
      <c r="G8" s="1">
        <f t="shared" si="0"/>
        <v>1.2594658301020203</v>
      </c>
      <c r="H8" s="1">
        <f t="shared" si="1"/>
        <v>0.2716896760128667</v>
      </c>
      <c r="I8" s="1">
        <f t="shared" si="2"/>
        <v>0.3936541497298473</v>
      </c>
    </row>
    <row r="9" spans="1:9" x14ac:dyDescent="0.2">
      <c r="B9" s="1" t="s">
        <v>13</v>
      </c>
      <c r="C9" s="1">
        <v>1.5557037622369843</v>
      </c>
      <c r="D9" s="1">
        <v>0.84884242531442344</v>
      </c>
      <c r="E9" s="1">
        <v>1.4102355670127047</v>
      </c>
      <c r="G9" s="1">
        <f t="shared" si="0"/>
        <v>1.2715939181880376</v>
      </c>
      <c r="H9" s="1">
        <f t="shared" si="1"/>
        <v>0.21550666463058957</v>
      </c>
      <c r="I9" s="1">
        <f t="shared" si="2"/>
        <v>0.27608551345663351</v>
      </c>
    </row>
    <row r="10" spans="1:9" x14ac:dyDescent="0.2">
      <c r="B10" s="1" t="s">
        <v>14</v>
      </c>
      <c r="C10" s="1">
        <v>0.10258853551402157</v>
      </c>
      <c r="D10" s="1">
        <v>2.5122143608464122E-2</v>
      </c>
      <c r="E10" s="1">
        <v>8.238346549935785E-2</v>
      </c>
      <c r="G10" s="1">
        <f t="shared" si="0"/>
        <v>7.0031381540614515E-2</v>
      </c>
      <c r="H10" s="1">
        <f t="shared" si="1"/>
        <v>2.3199791323122138E-2</v>
      </c>
      <c r="I10" s="1">
        <f t="shared" si="2"/>
        <v>2.3142733852732608E-6</v>
      </c>
    </row>
    <row r="11" spans="1:9" x14ac:dyDescent="0.2">
      <c r="B11" s="1" t="s">
        <v>15</v>
      </c>
      <c r="C11" s="1">
        <v>1.4188899682264449</v>
      </c>
      <c r="D11" s="1">
        <v>0.76610139401025357</v>
      </c>
      <c r="E11" s="1">
        <v>1.5786565187982022</v>
      </c>
      <c r="G11" s="1">
        <f t="shared" si="0"/>
        <v>1.2545492936783003</v>
      </c>
      <c r="H11" s="1">
        <f t="shared" si="1"/>
        <v>0.24854064100128823</v>
      </c>
      <c r="I11" s="1">
        <f t="shared" si="2"/>
        <v>0.36364676606985535</v>
      </c>
    </row>
    <row r="12" spans="1:9" x14ac:dyDescent="0.2">
      <c r="B12" s="1" t="s">
        <v>16</v>
      </c>
      <c r="C12" s="1">
        <v>0.9724898999325331</v>
      </c>
      <c r="D12" s="1">
        <v>0.69290619994862512</v>
      </c>
      <c r="E12" s="1">
        <v>1.3348114079798499</v>
      </c>
      <c r="G12" s="1">
        <f t="shared" si="0"/>
        <v>1.0000691692870027</v>
      </c>
      <c r="H12" s="1">
        <f t="shared" si="1"/>
        <v>0.18581445593027954</v>
      </c>
      <c r="I12" s="1">
        <f t="shared" si="2"/>
        <v>0.99972081309013805</v>
      </c>
    </row>
    <row r="13" spans="1:9" x14ac:dyDescent="0.2">
      <c r="B13" s="1" t="s">
        <v>17</v>
      </c>
      <c r="C13" s="1">
        <v>1.2797788153655367</v>
      </c>
      <c r="D13" s="1">
        <v>1.2372397829866855</v>
      </c>
      <c r="E13" s="1">
        <v>1.3415306016244304</v>
      </c>
      <c r="G13" s="1">
        <f t="shared" si="0"/>
        <v>1.2861830666588843</v>
      </c>
      <c r="H13" s="1">
        <f t="shared" si="1"/>
        <v>3.0275978040926594E-2</v>
      </c>
      <c r="I13" s="1">
        <f t="shared" si="2"/>
        <v>6.9861746515247568E-4</v>
      </c>
    </row>
    <row r="14" spans="1:9" x14ac:dyDescent="0.2">
      <c r="B14" s="1" t="s">
        <v>18</v>
      </c>
      <c r="C14" s="1">
        <v>0.4198430005341291</v>
      </c>
      <c r="D14" s="1">
        <v>0.91150336871256543</v>
      </c>
      <c r="E14" s="1">
        <v>0.76175906894877821</v>
      </c>
      <c r="G14" s="1">
        <f t="shared" si="0"/>
        <v>0.6977018127318243</v>
      </c>
      <c r="H14" s="1">
        <f t="shared" si="1"/>
        <v>0.14549911622282818</v>
      </c>
      <c r="I14" s="1">
        <f t="shared" si="2"/>
        <v>0.10630367314395187</v>
      </c>
    </row>
    <row r="16" spans="1:9" x14ac:dyDescent="0.2">
      <c r="B16" s="1" t="s">
        <v>19</v>
      </c>
      <c r="C16" s="1">
        <v>1.9728885758694747</v>
      </c>
      <c r="D16" s="1">
        <v>1.9889209373301633</v>
      </c>
      <c r="E16" s="1">
        <v>1.3328068233238881</v>
      </c>
      <c r="G16" s="1">
        <f t="shared" si="0"/>
        <v>1.7648721121745086</v>
      </c>
      <c r="H16" s="1">
        <f t="shared" si="1"/>
        <v>0.21608221392614996</v>
      </c>
      <c r="I16" s="1">
        <f>TTEST(C$27:E$27,C16:E16,2,2)</f>
        <v>2.4019309206205718E-2</v>
      </c>
    </row>
    <row r="17" spans="1:10" x14ac:dyDescent="0.2">
      <c r="B17" s="1" t="s">
        <v>20</v>
      </c>
      <c r="C17" s="1">
        <v>0.84130591960336365</v>
      </c>
      <c r="D17" s="1">
        <v>0.50692223560880723</v>
      </c>
      <c r="E17" s="1">
        <v>0.51301439807491911</v>
      </c>
      <c r="G17" s="1">
        <f t="shared" si="0"/>
        <v>0.62041418442902996</v>
      </c>
      <c r="H17" s="1">
        <f t="shared" si="1"/>
        <v>0.11045986844720936</v>
      </c>
      <c r="I17" s="1">
        <f t="shared" ref="I17:I26" si="3">TTEST(C$27:E$27,C17:E17,2,2)</f>
        <v>2.6380190428548181E-2</v>
      </c>
    </row>
    <row r="18" spans="1:10" x14ac:dyDescent="0.2">
      <c r="B18" s="1" t="s">
        <v>21</v>
      </c>
      <c r="C18" s="1">
        <v>1.1434852186049351</v>
      </c>
      <c r="D18" s="1">
        <v>0.70346203970354038</v>
      </c>
      <c r="E18" s="1">
        <v>0.7658135933519733</v>
      </c>
      <c r="G18" s="1">
        <f t="shared" si="0"/>
        <v>0.8709202838868163</v>
      </c>
      <c r="H18" s="1">
        <f t="shared" si="1"/>
        <v>0.13746594946751042</v>
      </c>
      <c r="I18" s="1">
        <f t="shared" si="3"/>
        <v>0.40089730507316562</v>
      </c>
    </row>
    <row r="19" spans="1:10" x14ac:dyDescent="0.2">
      <c r="B19" s="1" t="s">
        <v>22</v>
      </c>
      <c r="C19" s="1">
        <v>1.6327792466729818</v>
      </c>
      <c r="D19" s="1">
        <v>0.70591160993532798</v>
      </c>
      <c r="E19" s="1">
        <v>0.88535818896405083</v>
      </c>
      <c r="G19" s="1">
        <f t="shared" si="0"/>
        <v>1.0746830151907869</v>
      </c>
      <c r="H19" s="1">
        <f t="shared" si="1"/>
        <v>0.28381556298486582</v>
      </c>
      <c r="I19" s="1">
        <f t="shared" si="3"/>
        <v>0.80544168754152246</v>
      </c>
    </row>
    <row r="20" spans="1:10" x14ac:dyDescent="0.2">
      <c r="B20" s="1" t="s">
        <v>23</v>
      </c>
      <c r="C20" s="1">
        <v>0.85979801099718589</v>
      </c>
      <c r="D20" s="1">
        <v>0.55725108531213552</v>
      </c>
      <c r="E20" s="1">
        <v>0.37271267935368824</v>
      </c>
      <c r="G20" s="1">
        <f t="shared" si="0"/>
        <v>0.59658725855433659</v>
      </c>
      <c r="H20" s="1">
        <f t="shared" si="1"/>
        <v>0.14197832107939262</v>
      </c>
      <c r="I20" s="1">
        <f t="shared" si="3"/>
        <v>4.680273098390679E-2</v>
      </c>
    </row>
    <row r="21" spans="1:10" x14ac:dyDescent="0.2">
      <c r="B21" s="1" t="s">
        <v>24</v>
      </c>
      <c r="C21" s="1">
        <v>2.0807932908553766</v>
      </c>
      <c r="D21" s="1">
        <v>1.65662255686708</v>
      </c>
      <c r="E21" s="1">
        <v>0.92379477541347632</v>
      </c>
      <c r="G21" s="1">
        <f t="shared" si="0"/>
        <v>1.5537368743786442</v>
      </c>
      <c r="H21" s="1">
        <f t="shared" si="1"/>
        <v>0.33793514611017872</v>
      </c>
      <c r="I21" s="1">
        <f t="shared" si="3"/>
        <v>0.17664145309966722</v>
      </c>
    </row>
    <row r="22" spans="1:10" x14ac:dyDescent="0.2">
      <c r="B22" s="1" t="s">
        <v>25</v>
      </c>
      <c r="C22" s="1">
        <v>1.6726333363545232</v>
      </c>
      <c r="D22" s="1">
        <v>1.0690888856677767</v>
      </c>
      <c r="E22" s="1">
        <v>0.85614956033260203</v>
      </c>
      <c r="G22" s="1">
        <f t="shared" si="0"/>
        <v>1.1992905941183005</v>
      </c>
      <c r="H22" s="1">
        <f t="shared" si="1"/>
        <v>0.24452389303115146</v>
      </c>
      <c r="I22" s="1">
        <f t="shared" si="3"/>
        <v>0.46080716216566997</v>
      </c>
    </row>
    <row r="23" spans="1:10" x14ac:dyDescent="0.2">
      <c r="B23" s="1" t="s">
        <v>26</v>
      </c>
      <c r="C23" s="1">
        <v>0.78373964125928441</v>
      </c>
      <c r="D23" s="1">
        <v>0.60026934968959689</v>
      </c>
      <c r="E23" s="1">
        <v>0.44356391615009683</v>
      </c>
      <c r="G23" s="1">
        <f t="shared" si="0"/>
        <v>0.60919096903299275</v>
      </c>
      <c r="H23" s="1">
        <f t="shared" si="1"/>
        <v>9.8301538572516223E-2</v>
      </c>
      <c r="I23" s="1">
        <f t="shared" si="3"/>
        <v>1.6461281109209545E-2</v>
      </c>
    </row>
    <row r="24" spans="1:10" x14ac:dyDescent="0.2">
      <c r="B24" s="1" t="s">
        <v>27</v>
      </c>
      <c r="C24" s="1">
        <v>1.7309554050570106</v>
      </c>
      <c r="D24" s="1">
        <v>1.2523343608036581</v>
      </c>
      <c r="E24" s="1">
        <v>0.8885209250886017</v>
      </c>
      <c r="G24" s="1">
        <f t="shared" si="0"/>
        <v>1.2906035636497568</v>
      </c>
      <c r="H24" s="1">
        <f t="shared" si="1"/>
        <v>0.24394149720426006</v>
      </c>
      <c r="I24" s="1">
        <f t="shared" si="3"/>
        <v>0.29939666444206792</v>
      </c>
    </row>
    <row r="25" spans="1:10" x14ac:dyDescent="0.2">
      <c r="B25" s="1" t="s">
        <v>28</v>
      </c>
      <c r="C25" s="1">
        <v>1.6108586755356311</v>
      </c>
      <c r="D25" s="1">
        <v>0.85898699386034383</v>
      </c>
      <c r="E25" s="1">
        <v>0.96612371477698566</v>
      </c>
      <c r="G25" s="1">
        <f t="shared" si="0"/>
        <v>1.1453231280576535</v>
      </c>
      <c r="H25" s="1">
        <f t="shared" si="1"/>
        <v>0.23481345696560049</v>
      </c>
      <c r="I25" s="1">
        <f t="shared" si="3"/>
        <v>0.56949555947222286</v>
      </c>
    </row>
    <row r="26" spans="1:10" x14ac:dyDescent="0.2">
      <c r="B26" s="2" t="s">
        <v>29</v>
      </c>
      <c r="C26" s="1">
        <v>2.1369783922629946</v>
      </c>
      <c r="D26" s="1">
        <v>1.3873823117040447</v>
      </c>
      <c r="E26" s="1">
        <v>1.2203816664846201</v>
      </c>
      <c r="G26" s="1">
        <f t="shared" si="0"/>
        <v>1.581580790150553</v>
      </c>
      <c r="H26" s="1">
        <f t="shared" si="1"/>
        <v>0.28185231132640737</v>
      </c>
      <c r="I26" s="1">
        <f t="shared" si="3"/>
        <v>0.1080322909220099</v>
      </c>
    </row>
    <row r="27" spans="1:10" x14ac:dyDescent="0.2">
      <c r="B27" s="2" t="s">
        <v>7</v>
      </c>
      <c r="C27" s="1">
        <v>1</v>
      </c>
      <c r="D27" s="1">
        <v>1</v>
      </c>
      <c r="E27" s="1">
        <v>1</v>
      </c>
      <c r="G27" s="1">
        <f t="shared" si="0"/>
        <v>1</v>
      </c>
      <c r="H27" s="1">
        <f t="shared" si="1"/>
        <v>0</v>
      </c>
    </row>
    <row r="30" spans="1:10" x14ac:dyDescent="0.2">
      <c r="A30" s="1" t="s">
        <v>30</v>
      </c>
    </row>
    <row r="31" spans="1:10" x14ac:dyDescent="0.2">
      <c r="C31" s="1" t="s">
        <v>1</v>
      </c>
      <c r="D31" s="1" t="s">
        <v>2</v>
      </c>
      <c r="E31" s="1" t="s">
        <v>3</v>
      </c>
      <c r="F31" s="1" t="s">
        <v>31</v>
      </c>
      <c r="H31" s="1" t="s">
        <v>4</v>
      </c>
      <c r="I31" s="1" t="s">
        <v>5</v>
      </c>
      <c r="J31" s="1" t="s">
        <v>6</v>
      </c>
    </row>
    <row r="32" spans="1:10" x14ac:dyDescent="0.2">
      <c r="B32" s="1" t="s">
        <v>7</v>
      </c>
      <c r="C32" s="1">
        <v>1</v>
      </c>
      <c r="D32" s="1">
        <v>1</v>
      </c>
      <c r="E32" s="1">
        <v>1</v>
      </c>
      <c r="F32" s="1">
        <v>1</v>
      </c>
      <c r="H32" s="1">
        <f t="shared" ref="H32:H37" si="4">AVERAGE(C32:F32)</f>
        <v>1</v>
      </c>
      <c r="I32" s="1">
        <f t="shared" ref="I32:I37" si="5">STDEV(C32:F32)/SQRT(4)</f>
        <v>0</v>
      </c>
    </row>
    <row r="33" spans="1:10" x14ac:dyDescent="0.2">
      <c r="B33" s="1" t="s">
        <v>32</v>
      </c>
      <c r="C33" s="1">
        <v>2.4114366788313255</v>
      </c>
      <c r="D33" s="1">
        <v>1.5112353808848888</v>
      </c>
      <c r="E33" s="1">
        <v>1.255752201261974</v>
      </c>
      <c r="F33" s="1">
        <v>2.1296992496342768</v>
      </c>
      <c r="H33" s="1">
        <f t="shared" si="4"/>
        <v>1.8270308776531161</v>
      </c>
      <c r="I33" s="1">
        <f t="shared" si="5"/>
        <v>0.26758556353167662</v>
      </c>
      <c r="J33" s="1">
        <f>TTEST(C$32:F$32,C33:F33,2,2)</f>
        <v>2.1368301959005853E-2</v>
      </c>
    </row>
    <row r="34" spans="1:10" x14ac:dyDescent="0.2">
      <c r="B34" s="1" t="s">
        <v>33</v>
      </c>
      <c r="C34" s="1">
        <v>2.1958275785705479</v>
      </c>
      <c r="D34" s="1">
        <v>2.4163015979003051</v>
      </c>
      <c r="E34" s="1">
        <v>3.5639711758857429</v>
      </c>
      <c r="F34" s="1">
        <v>4.7535400065104394</v>
      </c>
      <c r="H34" s="1">
        <f t="shared" si="4"/>
        <v>3.2324100897167587</v>
      </c>
      <c r="I34" s="1">
        <f t="shared" si="5"/>
        <v>0.5890886570553574</v>
      </c>
      <c r="J34" s="1">
        <f t="shared" ref="J34:J37" si="6">TTEST(C$32:F$32,C34:F34,2,2)</f>
        <v>9.0776420734677218E-3</v>
      </c>
    </row>
    <row r="35" spans="1:10" x14ac:dyDescent="0.2">
      <c r="B35" s="1" t="s">
        <v>34</v>
      </c>
      <c r="C35" s="1">
        <v>4.2278136615854063</v>
      </c>
      <c r="D35" s="1">
        <v>3.5117093495477989</v>
      </c>
      <c r="E35" s="1">
        <v>7.5255159881824518</v>
      </c>
      <c r="F35" s="1">
        <v>6.78280319678308</v>
      </c>
      <c r="H35" s="1">
        <f t="shared" si="4"/>
        <v>5.5119605490246837</v>
      </c>
      <c r="I35" s="1">
        <f t="shared" si="5"/>
        <v>0.97123137611711574</v>
      </c>
      <c r="J35" s="1">
        <f t="shared" si="6"/>
        <v>3.5198018489496427E-3</v>
      </c>
    </row>
    <row r="36" spans="1:10" x14ac:dyDescent="0.2">
      <c r="B36" s="1" t="s">
        <v>35</v>
      </c>
      <c r="C36" s="1">
        <v>3.3183396827046812</v>
      </c>
      <c r="D36" s="1">
        <v>2.9016825006074329</v>
      </c>
      <c r="E36" s="1">
        <v>3.8707000258124484</v>
      </c>
      <c r="F36" s="1">
        <v>4.5899785531683115</v>
      </c>
      <c r="H36" s="1">
        <f t="shared" si="4"/>
        <v>3.6701751905732185</v>
      </c>
      <c r="I36" s="1">
        <f t="shared" si="5"/>
        <v>0.36521884700784985</v>
      </c>
      <c r="J36" s="1">
        <f t="shared" si="6"/>
        <v>3.3415078536562845E-4</v>
      </c>
    </row>
    <row r="37" spans="1:10" x14ac:dyDescent="0.2">
      <c r="B37" s="1" t="s">
        <v>36</v>
      </c>
      <c r="C37" s="1">
        <v>1.6974122762366504</v>
      </c>
      <c r="D37" s="1">
        <v>1.6623025649962444</v>
      </c>
      <c r="E37" s="1">
        <v>2.316879695700973</v>
      </c>
      <c r="F37" s="1">
        <v>1.5820290616105293</v>
      </c>
      <c r="H37" s="1">
        <f t="shared" si="4"/>
        <v>1.8146558996360993</v>
      </c>
      <c r="I37" s="1">
        <f t="shared" si="5"/>
        <v>0.16914037387805542</v>
      </c>
      <c r="J37" s="1">
        <f t="shared" si="6"/>
        <v>2.9507459081473926E-3</v>
      </c>
    </row>
    <row r="40" spans="1:10" x14ac:dyDescent="0.2">
      <c r="A40" s="1" t="s">
        <v>37</v>
      </c>
    </row>
    <row r="41" spans="1:10" x14ac:dyDescent="0.2">
      <c r="B41" s="1" t="s">
        <v>38</v>
      </c>
      <c r="C41" s="1" t="s">
        <v>39</v>
      </c>
      <c r="D41" s="1" t="s">
        <v>40</v>
      </c>
      <c r="E41" s="1" t="s">
        <v>41</v>
      </c>
      <c r="F41" s="1" t="s">
        <v>42</v>
      </c>
      <c r="H41" s="1" t="s">
        <v>4</v>
      </c>
      <c r="I41" s="1" t="s">
        <v>5</v>
      </c>
    </row>
    <row r="42" spans="1:10" x14ac:dyDescent="0.2">
      <c r="B42" s="1">
        <v>0</v>
      </c>
      <c r="C42" s="1">
        <v>1</v>
      </c>
      <c r="D42" s="1">
        <v>1</v>
      </c>
      <c r="E42" s="1">
        <v>1</v>
      </c>
      <c r="F42" s="1">
        <v>1</v>
      </c>
      <c r="H42" s="1">
        <f>AVERAGE(C42:F42)</f>
        <v>1</v>
      </c>
      <c r="I42" s="1">
        <f>STDEV(C42:F42)/SQRT(4)</f>
        <v>0</v>
      </c>
    </row>
    <row r="43" spans="1:10" x14ac:dyDescent="0.2">
      <c r="B43" s="1">
        <v>2</v>
      </c>
      <c r="C43" s="1">
        <v>0.82824239929862498</v>
      </c>
      <c r="D43" s="1">
        <v>1.2252046022651013</v>
      </c>
      <c r="E43" s="1">
        <v>1.1016235390454219</v>
      </c>
      <c r="F43" s="1">
        <v>1.1096937926285417</v>
      </c>
      <c r="H43" s="1">
        <f>AVERAGE(C43:F43)</f>
        <v>1.0661910833094224</v>
      </c>
      <c r="I43" s="1">
        <f>STDEV(C43:F43)/SQRT(4)</f>
        <v>8.4188686923445472E-2</v>
      </c>
    </row>
    <row r="44" spans="1:10" x14ac:dyDescent="0.2">
      <c r="B44" s="1">
        <v>4</v>
      </c>
      <c r="C44" s="1">
        <v>0.43260752087713999</v>
      </c>
      <c r="D44" s="1">
        <v>0.77380958841961167</v>
      </c>
      <c r="E44" s="1">
        <v>0.88008418004359779</v>
      </c>
      <c r="F44" s="1">
        <v>0.74717580125724714</v>
      </c>
      <c r="H44" s="1">
        <f t="shared" ref="H44:H46" si="7">AVERAGE(C44:F44)</f>
        <v>0.70841927264939919</v>
      </c>
      <c r="I44" s="1">
        <f t="shared" ref="I44:I46" si="8">STDEV(C44:F44)/SQRT(4)</f>
        <v>9.6314988774939242E-2</v>
      </c>
    </row>
    <row r="45" spans="1:10" x14ac:dyDescent="0.2">
      <c r="B45" s="1">
        <v>6</v>
      </c>
      <c r="C45" s="1">
        <v>0.31634351872669569</v>
      </c>
      <c r="D45" s="1">
        <v>0.34120632913799753</v>
      </c>
      <c r="E45" s="1">
        <v>7.0281614404658604E-2</v>
      </c>
      <c r="F45" s="1">
        <v>0.48893547806747595</v>
      </c>
      <c r="H45" s="1">
        <f t="shared" si="7"/>
        <v>0.30419173508420694</v>
      </c>
      <c r="I45" s="1">
        <f t="shared" si="8"/>
        <v>8.6776504666897888E-2</v>
      </c>
    </row>
    <row r="46" spans="1:10" x14ac:dyDescent="0.2">
      <c r="B46" s="1">
        <v>8</v>
      </c>
      <c r="C46" s="1">
        <v>0.21141496238310617</v>
      </c>
      <c r="D46" s="1">
        <v>0.16210429900691259</v>
      </c>
      <c r="E46" s="1">
        <v>6.9110105963893831E-2</v>
      </c>
      <c r="F46" s="1">
        <v>0.25052218199876108</v>
      </c>
      <c r="H46" s="1">
        <f t="shared" si="7"/>
        <v>0.17328788733816841</v>
      </c>
      <c r="I46" s="1">
        <f t="shared" si="8"/>
        <v>3.9154494104796711E-2</v>
      </c>
    </row>
    <row r="48" spans="1:10" x14ac:dyDescent="0.2">
      <c r="B48" s="1" t="s">
        <v>38</v>
      </c>
      <c r="C48" s="1" t="s">
        <v>43</v>
      </c>
      <c r="D48" s="1" t="s">
        <v>44</v>
      </c>
      <c r="E48" s="1" t="s">
        <v>45</v>
      </c>
      <c r="H48" s="1" t="s">
        <v>4</v>
      </c>
      <c r="I48" s="1" t="s">
        <v>5</v>
      </c>
      <c r="J48" s="1" t="s">
        <v>6</v>
      </c>
    </row>
    <row r="49" spans="2:10" x14ac:dyDescent="0.2">
      <c r="B49" s="1">
        <v>0</v>
      </c>
      <c r="C49" s="1">
        <v>1</v>
      </c>
      <c r="D49" s="1">
        <v>1</v>
      </c>
      <c r="E49" s="1">
        <v>1</v>
      </c>
      <c r="H49" s="1">
        <f>AVERAGE(C49:F49)</f>
        <v>1</v>
      </c>
      <c r="I49" s="1">
        <f>STDEV(C49:F49)/SQRT(4)</f>
        <v>0</v>
      </c>
    </row>
    <row r="50" spans="2:10" x14ac:dyDescent="0.2">
      <c r="B50" s="1">
        <v>2</v>
      </c>
      <c r="C50" s="1">
        <v>1.0322056470781462</v>
      </c>
      <c r="D50" s="1">
        <v>1.0299110312398612</v>
      </c>
      <c r="E50" s="1">
        <v>1.16708415680795</v>
      </c>
      <c r="H50" s="1">
        <f t="shared" ref="H50:H53" si="9">AVERAGE(C50:F50)</f>
        <v>1.076400278375319</v>
      </c>
      <c r="I50" s="1">
        <f t="shared" ref="I50:I53" si="10">STDEV(C50:F50)/SQRT(4)</f>
        <v>3.9271461238249893E-2</v>
      </c>
      <c r="J50" s="1">
        <f>TTEST(C43:F43,C50:E50,2,2)</f>
        <v>0.9274182821419148</v>
      </c>
    </row>
    <row r="51" spans="2:10" x14ac:dyDescent="0.2">
      <c r="B51" s="1">
        <v>4</v>
      </c>
      <c r="C51" s="1">
        <v>0.79278354163326814</v>
      </c>
      <c r="D51" s="1">
        <v>0.83196557653814285</v>
      </c>
      <c r="E51" s="1">
        <v>0.89190379675852449</v>
      </c>
      <c r="H51" s="1">
        <f t="shared" si="9"/>
        <v>0.83888430497664512</v>
      </c>
      <c r="I51" s="1">
        <f t="shared" si="10"/>
        <v>2.4960508039843073E-2</v>
      </c>
      <c r="J51" s="1">
        <f t="shared" ref="J51:J53" si="11">TTEST(C44:F44,C51:E51,2,2)</f>
        <v>0.31360223094816664</v>
      </c>
    </row>
    <row r="52" spans="2:10" x14ac:dyDescent="0.2">
      <c r="B52" s="1">
        <v>6</v>
      </c>
      <c r="C52" s="1">
        <v>0.70158340674680264</v>
      </c>
      <c r="D52" s="1">
        <v>0.83199974923099862</v>
      </c>
      <c r="E52" s="1">
        <v>0.59531186633053534</v>
      </c>
      <c r="H52" s="1">
        <f t="shared" si="9"/>
        <v>0.70963167410277883</v>
      </c>
      <c r="I52" s="1">
        <f t="shared" si="10"/>
        <v>5.9274508503974595E-2</v>
      </c>
      <c r="J52" s="1">
        <f t="shared" si="11"/>
        <v>1.8264130394432452E-2</v>
      </c>
    </row>
    <row r="53" spans="2:10" x14ac:dyDescent="0.2">
      <c r="B53" s="1">
        <v>8</v>
      </c>
      <c r="C53" s="1">
        <v>0.24918721658740595</v>
      </c>
      <c r="D53" s="1">
        <v>0.29382787684102024</v>
      </c>
      <c r="E53" s="1">
        <v>0.34413980422426976</v>
      </c>
      <c r="H53" s="1">
        <f t="shared" si="9"/>
        <v>0.29571829921756532</v>
      </c>
      <c r="I53" s="1">
        <f t="shared" si="10"/>
        <v>2.3752256457573648E-2</v>
      </c>
      <c r="J53" s="1">
        <f t="shared" si="11"/>
        <v>6.4103129931205524E-2</v>
      </c>
    </row>
    <row r="55" spans="2:10" x14ac:dyDescent="0.2">
      <c r="B55" s="1" t="s">
        <v>38</v>
      </c>
      <c r="C55" s="1" t="s">
        <v>46</v>
      </c>
      <c r="D55" s="1" t="s">
        <v>47</v>
      </c>
      <c r="E55" s="1" t="s">
        <v>48</v>
      </c>
      <c r="F55" s="1" t="s">
        <v>49</v>
      </c>
      <c r="H55" s="1" t="s">
        <v>4</v>
      </c>
      <c r="I55" s="1" t="s">
        <v>5</v>
      </c>
    </row>
    <row r="56" spans="2:10" x14ac:dyDescent="0.2">
      <c r="B56" s="1">
        <v>0</v>
      </c>
      <c r="C56" s="1">
        <v>1</v>
      </c>
      <c r="D56" s="1">
        <v>1</v>
      </c>
      <c r="E56" s="1">
        <v>1</v>
      </c>
      <c r="F56" s="1">
        <v>1</v>
      </c>
      <c r="H56" s="1">
        <f>AVERAGE(C56:F56)</f>
        <v>1</v>
      </c>
      <c r="I56" s="1">
        <f>STDEV(C56:F56)/SQRT(4)</f>
        <v>0</v>
      </c>
    </row>
    <row r="57" spans="2:10" x14ac:dyDescent="0.2">
      <c r="B57" s="1">
        <v>2</v>
      </c>
      <c r="C57" s="1">
        <v>1.2575224994467125</v>
      </c>
      <c r="D57" s="1">
        <v>0.87766332065497876</v>
      </c>
      <c r="E57" s="1">
        <v>0.97475432728511746</v>
      </c>
      <c r="F57" s="1">
        <v>1.2005420468917238</v>
      </c>
      <c r="H57" s="1">
        <f t="shared" ref="H57:H60" si="12">AVERAGE(C57:F57)</f>
        <v>1.0776205485696333</v>
      </c>
      <c r="I57" s="1">
        <f t="shared" ref="I57:I60" si="13">STDEV(C57:F57)/SQRT(4)</f>
        <v>9.0387480307374965E-2</v>
      </c>
      <c r="J57" s="1">
        <f>TTEST(C43:F43,C57:F57,2,2)</f>
        <v>0.92928919586557845</v>
      </c>
    </row>
    <row r="58" spans="2:10" x14ac:dyDescent="0.2">
      <c r="B58" s="1">
        <v>4</v>
      </c>
      <c r="C58" s="1">
        <v>1.2012488086727573</v>
      </c>
      <c r="D58" s="1">
        <v>0.96263438535368961</v>
      </c>
      <c r="E58" s="1">
        <v>0.76667995114572607</v>
      </c>
      <c r="F58" s="1">
        <v>0.68704946290205793</v>
      </c>
      <c r="H58" s="1">
        <f t="shared" si="12"/>
        <v>0.9044031520185577</v>
      </c>
      <c r="I58" s="1">
        <f t="shared" si="13"/>
        <v>0.11464384219595206</v>
      </c>
      <c r="J58" s="1">
        <f t="shared" ref="J58:J60" si="14">TTEST(C44:F44,C58:F58,2,2)</f>
        <v>0.23846371113189702</v>
      </c>
    </row>
    <row r="59" spans="2:10" x14ac:dyDescent="0.2">
      <c r="B59" s="1">
        <v>6</v>
      </c>
      <c r="C59" s="1">
        <v>0.5787575574153343</v>
      </c>
      <c r="D59" s="1">
        <v>0.52321567575684724</v>
      </c>
      <c r="E59" s="1">
        <v>0.54666815241999234</v>
      </c>
      <c r="F59" s="1">
        <v>0.66329609027065539</v>
      </c>
      <c r="H59" s="1">
        <f t="shared" si="12"/>
        <v>0.57798436896570737</v>
      </c>
      <c r="I59" s="1">
        <f t="shared" si="13"/>
        <v>3.0630870576016548E-2</v>
      </c>
      <c r="J59" s="1">
        <f t="shared" si="14"/>
        <v>2.4789087284216197E-2</v>
      </c>
    </row>
    <row r="60" spans="2:10" x14ac:dyDescent="0.2">
      <c r="B60" s="1">
        <v>8</v>
      </c>
      <c r="C60" s="1">
        <v>0.28795212702957895</v>
      </c>
      <c r="D60" s="1">
        <v>0.28996435961215894</v>
      </c>
      <c r="E60" s="1">
        <v>0.35595144405287027</v>
      </c>
      <c r="F60" s="1">
        <v>0.50234806725740977</v>
      </c>
      <c r="H60" s="1">
        <f t="shared" si="12"/>
        <v>0.35905399948800448</v>
      </c>
      <c r="I60" s="1">
        <f t="shared" si="13"/>
        <v>5.0308771860547399E-2</v>
      </c>
      <c r="J60" s="1">
        <f t="shared" si="14"/>
        <v>2.6840748000599175E-2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3AD2-D7AE-F641-A022-A9A8844221D2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6F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Baron</dc:creator>
  <cp:lastModifiedBy>Martin Baron</cp:lastModifiedBy>
  <dcterms:created xsi:type="dcterms:W3CDTF">2026-05-20T10:11:58Z</dcterms:created>
  <dcterms:modified xsi:type="dcterms:W3CDTF">2026-05-20T10:13:57Z</dcterms:modified>
</cp:coreProperties>
</file>