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bble/Desktop/"/>
    </mc:Choice>
  </mc:AlternateContent>
  <xr:revisionPtr revIDLastSave="0" documentId="8_{18686A08-83BF-F54C-A37B-AEF619431235}" xr6:coauthVersionLast="47" xr6:coauthVersionMax="47" xr10:uidLastSave="{00000000-0000-0000-0000-000000000000}"/>
  <bookViews>
    <workbookView xWindow="0" yWindow="500" windowWidth="28800" windowHeight="16020" xr2:uid="{21623B76-9FA9-4E44-9781-EA1EC2FFC21E}"/>
  </bookViews>
  <sheets>
    <sheet name="Supplementary source dat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9" i="4"/>
  <c r="F8" i="4"/>
  <c r="F7" i="4"/>
  <c r="F6" i="4"/>
  <c r="F5" i="4"/>
  <c r="F4" i="4"/>
  <c r="F2" i="4"/>
</calcChain>
</file>

<file path=xl/sharedStrings.xml><?xml version="1.0" encoding="utf-8"?>
<sst xmlns="http://schemas.openxmlformats.org/spreadsheetml/2006/main" count="92" uniqueCount="54">
  <si>
    <t>panel</t>
  </si>
  <si>
    <t>mean</t>
  </si>
  <si>
    <t>median</t>
  </si>
  <si>
    <t>n cells</t>
  </si>
  <si>
    <t>N mice</t>
  </si>
  <si>
    <t>test</t>
  </si>
  <si>
    <t>cell type</t>
  </si>
  <si>
    <t>N/A</t>
  </si>
  <si>
    <t>Pre (RWS)</t>
  </si>
  <si>
    <t>**</t>
  </si>
  <si>
    <t>PN</t>
  </si>
  <si>
    <t>Post (RWS)</t>
  </si>
  <si>
    <t>Pre (RWS+CF)</t>
  </si>
  <si>
    <t>n.s.</t>
  </si>
  <si>
    <t>Post (RWS+CF)</t>
  </si>
  <si>
    <t>***</t>
  </si>
  <si>
    <t>*</t>
  </si>
  <si>
    <t>&lt;0.001</t>
  </si>
  <si>
    <t>IN</t>
  </si>
  <si>
    <t>SST</t>
  </si>
  <si>
    <t>PV</t>
  </si>
  <si>
    <t>† indicates whether statistics performed across cells or mice</t>
  </si>
  <si>
    <t>error</t>
  </si>
  <si>
    <t>%</t>
  </si>
  <si>
    <t>Persistent (RWS)</t>
  </si>
  <si>
    <t>Chi-squared</t>
  </si>
  <si>
    <t>Recruited (RWS)</t>
  </si>
  <si>
    <t>Suppressed (RWS)</t>
  </si>
  <si>
    <t>Unresponsive (RWS)</t>
  </si>
  <si>
    <t>Persistent (RWS+CF)</t>
  </si>
  <si>
    <t>597†</t>
  </si>
  <si>
    <t>Recruited (RWS+CF)</t>
  </si>
  <si>
    <t>Suppressed (RWS+CF)</t>
  </si>
  <si>
    <t>Unresponsive (RWS+CF)</t>
  </si>
  <si>
    <t>590†</t>
  </si>
  <si>
    <t>Wilcoxon</t>
  </si>
  <si>
    <r>
      <rPr>
        <b/>
        <i/>
        <sz val="10"/>
        <color rgb="FF000000"/>
        <rFont val="Times New Roman"/>
        <family val="1"/>
      </rPr>
      <t>P</t>
    </r>
    <r>
      <rPr>
        <b/>
        <sz val="10"/>
        <color rgb="FF000000"/>
        <rFont val="Times New Roman"/>
        <family val="1"/>
      </rPr>
      <t xml:space="preserve"> value</t>
    </r>
  </si>
  <si>
    <t>measurement (units)</t>
  </si>
  <si>
    <t>percent total cells (%)</t>
  </si>
  <si>
    <t>AUC ((∆F*t)/F</t>
  </si>
  <si>
    <t>result</t>
  </si>
  <si>
    <t>83†</t>
  </si>
  <si>
    <t>329†</t>
  </si>
  <si>
    <t>0.1950</t>
  </si>
  <si>
    <t>616†</t>
  </si>
  <si>
    <t>41†</t>
  </si>
  <si>
    <t>113†</t>
  </si>
  <si>
    <t>0.0580</t>
  </si>
  <si>
    <t>31†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</si>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</sst>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1D35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theme="1"/>
      </left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 style="thin">
        <color theme="0" tint="-0.14999847407452621"/>
      </right>
      <top/>
      <bottom/>
      <diagonal/>
    </border>
    <border>
      <left style="thin">
        <color theme="1"/>
      </left>
      <right style="thin">
        <color theme="0" tint="-0.1499984740745262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0" tint="-0.14999847407452621"/>
      </left>
      <right/>
      <top style="thin">
        <color theme="1"/>
      </top>
      <bottom/>
      <diagonal/>
    </border>
    <border>
      <left style="thin">
        <color theme="0" tint="-0.14999847407452621"/>
      </left>
      <right/>
      <top/>
      <bottom style="thin">
        <color theme="2"/>
      </bottom>
      <diagonal/>
    </border>
    <border>
      <left style="thin">
        <color theme="0" tint="-0.14999847407452621"/>
      </left>
      <right/>
      <top style="thin">
        <color theme="2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1"/>
      </bottom>
      <diagonal/>
    </border>
    <border>
      <left style="thin">
        <color theme="2"/>
      </left>
      <right/>
      <top style="thin">
        <color theme="1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1"/>
      </top>
      <bottom/>
      <diagonal/>
    </border>
    <border>
      <left style="thin">
        <color theme="2"/>
      </left>
      <right style="thin">
        <color theme="2"/>
      </right>
      <top/>
      <bottom style="thin">
        <color theme="1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1"/>
      </bottom>
      <diagonal/>
    </border>
    <border>
      <left style="thin">
        <color theme="2"/>
      </left>
      <right style="thin">
        <color theme="1"/>
      </right>
      <top style="thin">
        <color theme="1"/>
      </top>
      <bottom/>
      <diagonal/>
    </border>
    <border>
      <left style="thin">
        <color theme="2"/>
      </left>
      <right style="thin">
        <color theme="1"/>
      </right>
      <top/>
      <bottom style="thin">
        <color theme="1"/>
      </bottom>
      <diagonal/>
    </border>
    <border>
      <left style="thin">
        <color theme="2"/>
      </left>
      <right style="thin">
        <color theme="1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5F5"/>
      <color rgb="FFEDB9B9"/>
      <color rgb="FFDBB6DB"/>
      <color rgb="FFE4D0F2"/>
      <color rgb="FF5CC6BE"/>
      <color rgb="FF4D7CA3"/>
      <color rgb="FF283E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071E-AE7C-F848-A081-3F61A881179A}">
  <dimension ref="A1:M32"/>
  <sheetViews>
    <sheetView tabSelected="1" view="pageBreakPreview" topLeftCell="A10" zoomScale="169" zoomScaleNormal="200" zoomScalePageLayoutView="102" workbookViewId="0">
      <selection activeCell="B24" sqref="B24"/>
    </sheetView>
  </sheetViews>
  <sheetFormatPr baseColWidth="10" defaultColWidth="10.83203125" defaultRowHeight="13" x14ac:dyDescent="0.2"/>
  <cols>
    <col min="1" max="1" width="4.33203125" style="1" customWidth="1"/>
    <col min="2" max="2" width="18.33203125" style="1" customWidth="1"/>
    <col min="3" max="3" width="6" style="1" customWidth="1"/>
    <col min="4" max="5" width="6.1640625" style="1" customWidth="1"/>
    <col min="6" max="6" width="5" style="1" customWidth="1"/>
    <col min="7" max="7" width="5.1640625" style="1" customWidth="1"/>
    <col min="8" max="8" width="5.6640625" style="1" customWidth="1"/>
    <col min="9" max="9" width="7.83203125" style="1" customWidth="1"/>
    <col min="10" max="10" width="6.33203125" style="1" customWidth="1"/>
    <col min="11" max="11" width="4.83203125" style="1" customWidth="1"/>
    <col min="12" max="12" width="11.1640625" style="9" customWidth="1"/>
    <col min="13" max="13" width="6.6640625" style="1" customWidth="1"/>
    <col min="14" max="16384" width="10.83203125" style="1"/>
  </cols>
  <sheetData>
    <row r="1" spans="1:13" ht="25" customHeight="1" x14ac:dyDescent="0.2">
      <c r="A1" s="54" t="s">
        <v>0</v>
      </c>
      <c r="B1" s="55"/>
      <c r="C1" s="6" t="s">
        <v>1</v>
      </c>
      <c r="D1" s="7" t="s">
        <v>2</v>
      </c>
      <c r="E1" s="28" t="s">
        <v>22</v>
      </c>
      <c r="F1" s="7" t="s">
        <v>23</v>
      </c>
      <c r="G1" s="7" t="s">
        <v>3</v>
      </c>
      <c r="H1" s="7" t="s">
        <v>4</v>
      </c>
      <c r="I1" s="7" t="s">
        <v>5</v>
      </c>
      <c r="J1" s="7" t="s">
        <v>36</v>
      </c>
      <c r="K1" s="7" t="s">
        <v>40</v>
      </c>
      <c r="L1" s="29" t="s">
        <v>37</v>
      </c>
      <c r="M1" s="30" t="s">
        <v>6</v>
      </c>
    </row>
    <row r="2" spans="1:13" ht="12" customHeight="1" x14ac:dyDescent="0.2">
      <c r="A2" s="37" t="s">
        <v>49</v>
      </c>
      <c r="B2" s="21" t="s">
        <v>24</v>
      </c>
      <c r="C2" s="35" t="s">
        <v>7</v>
      </c>
      <c r="D2" s="48" t="s">
        <v>7</v>
      </c>
      <c r="E2" s="48" t="s">
        <v>7</v>
      </c>
      <c r="F2" s="31">
        <f>(287/329)*100</f>
        <v>87.2340425531915</v>
      </c>
      <c r="G2" s="48" t="s">
        <v>42</v>
      </c>
      <c r="H2" s="35">
        <v>12</v>
      </c>
      <c r="I2" s="45" t="s">
        <v>25</v>
      </c>
      <c r="J2" s="35">
        <v>1.03E-2</v>
      </c>
      <c r="K2" s="35" t="s">
        <v>16</v>
      </c>
      <c r="L2" s="45" t="s">
        <v>38</v>
      </c>
      <c r="M2" s="40" t="s">
        <v>10</v>
      </c>
    </row>
    <row r="3" spans="1:13" ht="12" customHeight="1" x14ac:dyDescent="0.2">
      <c r="A3" s="38"/>
      <c r="B3" s="19" t="s">
        <v>26</v>
      </c>
      <c r="C3" s="43"/>
      <c r="D3" s="49"/>
      <c r="E3" s="49"/>
      <c r="F3" s="14">
        <f>(23/329)*100</f>
        <v>6.9908814589665651</v>
      </c>
      <c r="G3" s="49"/>
      <c r="H3" s="43"/>
      <c r="I3" s="46"/>
      <c r="J3" s="43"/>
      <c r="K3" s="43"/>
      <c r="L3" s="46"/>
      <c r="M3" s="41"/>
    </row>
    <row r="4" spans="1:13" ht="12" customHeight="1" x14ac:dyDescent="0.2">
      <c r="A4" s="38"/>
      <c r="B4" s="19" t="s">
        <v>27</v>
      </c>
      <c r="C4" s="43"/>
      <c r="D4" s="49"/>
      <c r="E4" s="49"/>
      <c r="F4" s="14">
        <f>(14/329)*100</f>
        <v>4.2553191489361701</v>
      </c>
      <c r="G4" s="49"/>
      <c r="H4" s="43"/>
      <c r="I4" s="46"/>
      <c r="J4" s="43"/>
      <c r="K4" s="43"/>
      <c r="L4" s="46"/>
      <c r="M4" s="41"/>
    </row>
    <row r="5" spans="1:13" ht="12" customHeight="1" x14ac:dyDescent="0.2">
      <c r="A5" s="38"/>
      <c r="B5" s="12" t="s">
        <v>28</v>
      </c>
      <c r="C5" s="43"/>
      <c r="D5" s="49"/>
      <c r="E5" s="49"/>
      <c r="F5" s="24">
        <f>(5/329)*100</f>
        <v>1.5197568389057752</v>
      </c>
      <c r="G5" s="50"/>
      <c r="H5" s="36"/>
      <c r="I5" s="46"/>
      <c r="J5" s="43"/>
      <c r="K5" s="43"/>
      <c r="L5" s="46"/>
      <c r="M5" s="41"/>
    </row>
    <row r="6" spans="1:13" ht="12" customHeight="1" x14ac:dyDescent="0.2">
      <c r="A6" s="38"/>
      <c r="B6" s="15" t="s">
        <v>29</v>
      </c>
      <c r="C6" s="43"/>
      <c r="D6" s="49"/>
      <c r="E6" s="49"/>
      <c r="F6" s="25">
        <f>(534/597)*100</f>
        <v>89.447236180904525</v>
      </c>
      <c r="G6" s="51" t="s">
        <v>30</v>
      </c>
      <c r="H6" s="53">
        <v>11</v>
      </c>
      <c r="I6" s="46"/>
      <c r="J6" s="43"/>
      <c r="K6" s="43"/>
      <c r="L6" s="46"/>
      <c r="M6" s="41"/>
    </row>
    <row r="7" spans="1:13" ht="12" customHeight="1" x14ac:dyDescent="0.2">
      <c r="A7" s="38"/>
      <c r="B7" s="11" t="s">
        <v>31</v>
      </c>
      <c r="C7" s="43"/>
      <c r="D7" s="49"/>
      <c r="E7" s="49"/>
      <c r="F7" s="14">
        <f>(52/597)*100</f>
        <v>8.7102177554438853</v>
      </c>
      <c r="G7" s="49"/>
      <c r="H7" s="43"/>
      <c r="I7" s="46"/>
      <c r="J7" s="43"/>
      <c r="K7" s="43"/>
      <c r="L7" s="46"/>
      <c r="M7" s="41"/>
    </row>
    <row r="8" spans="1:13" ht="12" customHeight="1" x14ac:dyDescent="0.2">
      <c r="A8" s="38"/>
      <c r="B8" s="11" t="s">
        <v>32</v>
      </c>
      <c r="C8" s="43"/>
      <c r="D8" s="49"/>
      <c r="E8" s="49"/>
      <c r="F8" s="14">
        <f>(9/597)*100</f>
        <v>1.5075376884422109</v>
      </c>
      <c r="G8" s="49"/>
      <c r="H8" s="43"/>
      <c r="I8" s="46"/>
      <c r="J8" s="43"/>
      <c r="K8" s="43"/>
      <c r="L8" s="46"/>
      <c r="M8" s="41"/>
    </row>
    <row r="9" spans="1:13" ht="12" customHeight="1" x14ac:dyDescent="0.2">
      <c r="A9" s="39"/>
      <c r="B9" s="26" t="s">
        <v>33</v>
      </c>
      <c r="C9" s="44"/>
      <c r="D9" s="52"/>
      <c r="E9" s="52"/>
      <c r="F9" s="32">
        <f>(2/597)*100</f>
        <v>0.33500837520938026</v>
      </c>
      <c r="G9" s="52"/>
      <c r="H9" s="44"/>
      <c r="I9" s="47"/>
      <c r="J9" s="44"/>
      <c r="K9" s="44"/>
      <c r="L9" s="47"/>
      <c r="M9" s="42"/>
    </row>
    <row r="10" spans="1:13" ht="12" customHeight="1" x14ac:dyDescent="0.2">
      <c r="A10" s="37" t="s">
        <v>50</v>
      </c>
      <c r="B10" s="17" t="s">
        <v>8</v>
      </c>
      <c r="C10" s="18">
        <v>1.0374000000000001</v>
      </c>
      <c r="D10" s="18">
        <v>0.45019999999999999</v>
      </c>
      <c r="E10" s="33" t="s">
        <v>43</v>
      </c>
      <c r="F10" s="48" t="s">
        <v>7</v>
      </c>
      <c r="G10" s="35" t="s">
        <v>42</v>
      </c>
      <c r="H10" s="35">
        <v>12</v>
      </c>
      <c r="I10" s="45" t="s">
        <v>35</v>
      </c>
      <c r="J10" s="35" t="s">
        <v>17</v>
      </c>
      <c r="K10" s="35" t="s">
        <v>15</v>
      </c>
      <c r="L10" s="45" t="s">
        <v>39</v>
      </c>
      <c r="M10" s="40" t="s">
        <v>10</v>
      </c>
    </row>
    <row r="11" spans="1:13" ht="12" customHeight="1" x14ac:dyDescent="0.2">
      <c r="A11" s="38"/>
      <c r="B11" s="12" t="s">
        <v>11</v>
      </c>
      <c r="C11" s="13">
        <v>1.3728</v>
      </c>
      <c r="D11" s="13">
        <v>0.50070000000000003</v>
      </c>
      <c r="E11" s="13">
        <v>0.19980000000000001</v>
      </c>
      <c r="F11" s="49"/>
      <c r="G11" s="36"/>
      <c r="H11" s="36"/>
      <c r="I11" s="56"/>
      <c r="J11" s="36"/>
      <c r="K11" s="36"/>
      <c r="L11" s="46"/>
      <c r="M11" s="41"/>
    </row>
    <row r="12" spans="1:13" ht="12" customHeight="1" x14ac:dyDescent="0.2">
      <c r="A12" s="38"/>
      <c r="B12" s="15" t="s">
        <v>12</v>
      </c>
      <c r="C12" s="16">
        <v>1.1012</v>
      </c>
      <c r="D12" s="16">
        <v>0.47549999999999998</v>
      </c>
      <c r="E12" s="16">
        <v>0.1203</v>
      </c>
      <c r="F12" s="49"/>
      <c r="G12" s="53" t="s">
        <v>30</v>
      </c>
      <c r="H12" s="53">
        <v>11</v>
      </c>
      <c r="I12" s="57" t="s">
        <v>35</v>
      </c>
      <c r="J12" s="53">
        <v>0.95750000000000002</v>
      </c>
      <c r="K12" s="53" t="s">
        <v>13</v>
      </c>
      <c r="L12" s="46"/>
      <c r="M12" s="41"/>
    </row>
    <row r="13" spans="1:13" ht="12" customHeight="1" x14ac:dyDescent="0.2">
      <c r="A13" s="39"/>
      <c r="B13" s="22" t="s">
        <v>14</v>
      </c>
      <c r="C13" s="23">
        <v>0.91520000000000001</v>
      </c>
      <c r="D13" s="23">
        <v>0.54049999999999998</v>
      </c>
      <c r="E13" s="23">
        <v>6.9699999999999998E-2</v>
      </c>
      <c r="F13" s="52"/>
      <c r="G13" s="44"/>
      <c r="H13" s="44"/>
      <c r="I13" s="47"/>
      <c r="J13" s="58"/>
      <c r="K13" s="44"/>
      <c r="L13" s="47"/>
      <c r="M13" s="42"/>
    </row>
    <row r="14" spans="1:13" ht="12" customHeight="1" x14ac:dyDescent="0.2">
      <c r="A14" s="37" t="s">
        <v>51</v>
      </c>
      <c r="B14" s="17" t="s">
        <v>8</v>
      </c>
      <c r="C14" s="18">
        <v>1.4409000000000001</v>
      </c>
      <c r="D14" s="18">
        <v>0.77259999999999995</v>
      </c>
      <c r="E14" s="18">
        <v>0.11600000000000001</v>
      </c>
      <c r="F14" s="48" t="s">
        <v>7</v>
      </c>
      <c r="G14" s="35" t="s">
        <v>44</v>
      </c>
      <c r="H14" s="35">
        <v>12</v>
      </c>
      <c r="I14" s="45" t="s">
        <v>35</v>
      </c>
      <c r="J14" s="59" t="s">
        <v>17</v>
      </c>
      <c r="K14" s="59" t="s">
        <v>15</v>
      </c>
      <c r="L14" s="45" t="s">
        <v>39</v>
      </c>
      <c r="M14" s="40" t="s">
        <v>18</v>
      </c>
    </row>
    <row r="15" spans="1:13" ht="12" customHeight="1" x14ac:dyDescent="0.2">
      <c r="A15" s="38"/>
      <c r="B15" s="12" t="s">
        <v>11</v>
      </c>
      <c r="C15" s="13">
        <v>0.95250000000000001</v>
      </c>
      <c r="D15" s="13">
        <v>0.49519999999999997</v>
      </c>
      <c r="E15" s="13">
        <v>8.3199999999999996E-2</v>
      </c>
      <c r="F15" s="49"/>
      <c r="G15" s="36"/>
      <c r="H15" s="36"/>
      <c r="I15" s="56"/>
      <c r="J15" s="60"/>
      <c r="K15" s="61"/>
      <c r="L15" s="46"/>
      <c r="M15" s="41"/>
    </row>
    <row r="16" spans="1:13" ht="12" customHeight="1" x14ac:dyDescent="0.2">
      <c r="A16" s="38"/>
      <c r="B16" s="15" t="s">
        <v>12</v>
      </c>
      <c r="C16" s="16">
        <v>1.4741</v>
      </c>
      <c r="D16" s="16">
        <v>0.49049999999999999</v>
      </c>
      <c r="E16" s="16">
        <v>0.16789999999999999</v>
      </c>
      <c r="F16" s="49"/>
      <c r="G16" s="53" t="s">
        <v>34</v>
      </c>
      <c r="H16" s="53">
        <v>11</v>
      </c>
      <c r="I16" s="57" t="s">
        <v>35</v>
      </c>
      <c r="J16" s="43" t="s">
        <v>17</v>
      </c>
      <c r="K16" s="53" t="s">
        <v>15</v>
      </c>
      <c r="L16" s="46"/>
      <c r="M16" s="41"/>
    </row>
    <row r="17" spans="1:13" ht="12" customHeight="1" x14ac:dyDescent="0.2">
      <c r="A17" s="39"/>
      <c r="B17" s="26" t="s">
        <v>14</v>
      </c>
      <c r="C17" s="23">
        <v>1.5336000000000001</v>
      </c>
      <c r="D17" s="23">
        <v>0.64300000000000002</v>
      </c>
      <c r="E17" s="23">
        <v>0.1391</v>
      </c>
      <c r="F17" s="52"/>
      <c r="G17" s="44"/>
      <c r="H17" s="44"/>
      <c r="I17" s="47"/>
      <c r="J17" s="44"/>
      <c r="K17" s="44"/>
      <c r="L17" s="47"/>
      <c r="M17" s="42"/>
    </row>
    <row r="18" spans="1:13" ht="12" customHeight="1" x14ac:dyDescent="0.2">
      <c r="A18" s="37" t="s">
        <v>52</v>
      </c>
      <c r="B18" s="17" t="s">
        <v>8</v>
      </c>
      <c r="C18" s="18">
        <v>1.4276</v>
      </c>
      <c r="D18" s="18">
        <v>1.0298</v>
      </c>
      <c r="E18" s="18">
        <v>0.16109999999999999</v>
      </c>
      <c r="F18" s="48" t="s">
        <v>7</v>
      </c>
      <c r="G18" s="35" t="s">
        <v>45</v>
      </c>
      <c r="H18" s="35">
        <v>3</v>
      </c>
      <c r="I18" s="45" t="s">
        <v>35</v>
      </c>
      <c r="J18" s="35">
        <v>4.7999999999999996E-3</v>
      </c>
      <c r="K18" s="35" t="s">
        <v>9</v>
      </c>
      <c r="L18" s="45" t="s">
        <v>39</v>
      </c>
      <c r="M18" s="40" t="s">
        <v>19</v>
      </c>
    </row>
    <row r="19" spans="1:13" ht="12" customHeight="1" x14ac:dyDescent="0.2">
      <c r="A19" s="38"/>
      <c r="B19" s="12" t="s">
        <v>11</v>
      </c>
      <c r="C19" s="13">
        <v>1.1308</v>
      </c>
      <c r="D19" s="13">
        <v>0.94950000000000001</v>
      </c>
      <c r="E19" s="13">
        <v>0.13780000000000001</v>
      </c>
      <c r="F19" s="49"/>
      <c r="G19" s="36"/>
      <c r="H19" s="36"/>
      <c r="I19" s="56"/>
      <c r="J19" s="36"/>
      <c r="K19" s="36"/>
      <c r="L19" s="46"/>
      <c r="M19" s="41"/>
    </row>
    <row r="20" spans="1:13" ht="12" customHeight="1" x14ac:dyDescent="0.2">
      <c r="A20" s="38"/>
      <c r="B20" s="15" t="s">
        <v>12</v>
      </c>
      <c r="C20" s="16">
        <v>1.1074999999999999</v>
      </c>
      <c r="D20" s="16">
        <v>0.60719999999999996</v>
      </c>
      <c r="E20" s="16">
        <v>0.29399999999999998</v>
      </c>
      <c r="F20" s="49"/>
      <c r="G20" s="53" t="s">
        <v>48</v>
      </c>
      <c r="H20" s="53">
        <v>3</v>
      </c>
      <c r="I20" s="57" t="s">
        <v>35</v>
      </c>
      <c r="J20" s="53">
        <v>0.75390000000000001</v>
      </c>
      <c r="K20" s="53" t="s">
        <v>13</v>
      </c>
      <c r="L20" s="46"/>
      <c r="M20" s="41"/>
    </row>
    <row r="21" spans="1:13" ht="12" customHeight="1" x14ac:dyDescent="0.2">
      <c r="A21" s="39"/>
      <c r="B21" s="26" t="s">
        <v>14</v>
      </c>
      <c r="C21" s="23">
        <v>1.0747</v>
      </c>
      <c r="D21" s="23">
        <v>0.58040000000000003</v>
      </c>
      <c r="E21" s="23">
        <v>0.1862</v>
      </c>
      <c r="F21" s="52"/>
      <c r="G21" s="44"/>
      <c r="H21" s="44"/>
      <c r="I21" s="47"/>
      <c r="J21" s="58"/>
      <c r="K21" s="44"/>
      <c r="L21" s="47"/>
      <c r="M21" s="42"/>
    </row>
    <row r="22" spans="1:13" ht="12" customHeight="1" x14ac:dyDescent="0.2">
      <c r="A22" s="37" t="s">
        <v>53</v>
      </c>
      <c r="B22" s="17" t="s">
        <v>8</v>
      </c>
      <c r="C22" s="18">
        <v>0.6099</v>
      </c>
      <c r="D22" s="18">
        <v>0.36820000000000003</v>
      </c>
      <c r="E22" s="18">
        <v>7.6700000000000004E-2</v>
      </c>
      <c r="F22" s="48" t="s">
        <v>7</v>
      </c>
      <c r="G22" s="35" t="s">
        <v>41</v>
      </c>
      <c r="H22" s="35">
        <v>5</v>
      </c>
      <c r="I22" s="45" t="s">
        <v>35</v>
      </c>
      <c r="J22" s="35">
        <v>3.5900000000000001E-2</v>
      </c>
      <c r="K22" s="35" t="s">
        <v>16</v>
      </c>
      <c r="L22" s="45" t="s">
        <v>39</v>
      </c>
      <c r="M22" s="40" t="s">
        <v>20</v>
      </c>
    </row>
    <row r="23" spans="1:13" ht="12" customHeight="1" x14ac:dyDescent="0.2">
      <c r="A23" s="38"/>
      <c r="B23" s="12" t="s">
        <v>11</v>
      </c>
      <c r="C23" s="13">
        <v>0.50039999999999996</v>
      </c>
      <c r="D23" s="13">
        <v>0.38109999999999999</v>
      </c>
      <c r="E23" s="13">
        <v>6.5100000000000005E-2</v>
      </c>
      <c r="F23" s="49"/>
      <c r="G23" s="36"/>
      <c r="H23" s="36"/>
      <c r="I23" s="56"/>
      <c r="J23" s="36"/>
      <c r="K23" s="36"/>
      <c r="L23" s="46"/>
      <c r="M23" s="41"/>
    </row>
    <row r="24" spans="1:13" ht="12" customHeight="1" x14ac:dyDescent="0.2">
      <c r="A24" s="38"/>
      <c r="B24" s="15" t="s">
        <v>12</v>
      </c>
      <c r="C24" s="16">
        <v>0.53720000000000001</v>
      </c>
      <c r="D24" s="16">
        <v>0.32519999999999999</v>
      </c>
      <c r="E24" s="16">
        <v>7.7899999999999997E-2</v>
      </c>
      <c r="F24" s="49"/>
      <c r="G24" s="53" t="s">
        <v>46</v>
      </c>
      <c r="H24" s="53">
        <v>5</v>
      </c>
      <c r="I24" s="57" t="s">
        <v>35</v>
      </c>
      <c r="J24" s="53">
        <v>0.54559999999999997</v>
      </c>
      <c r="K24" s="53" t="s">
        <v>13</v>
      </c>
      <c r="L24" s="46"/>
      <c r="M24" s="41"/>
    </row>
    <row r="25" spans="1:13" ht="12" customHeight="1" x14ac:dyDescent="0.2">
      <c r="A25" s="39"/>
      <c r="B25" s="26" t="s">
        <v>14</v>
      </c>
      <c r="C25" s="23">
        <v>0.50280000000000002</v>
      </c>
      <c r="D25" s="23">
        <v>0.35270000000000001</v>
      </c>
      <c r="E25" s="34" t="s">
        <v>47</v>
      </c>
      <c r="F25" s="52"/>
      <c r="G25" s="44"/>
      <c r="H25" s="44"/>
      <c r="I25" s="47"/>
      <c r="J25" s="58"/>
      <c r="K25" s="44"/>
      <c r="L25" s="47"/>
      <c r="M25" s="42"/>
    </row>
    <row r="26" spans="1:13" ht="12" customHeight="1" x14ac:dyDescent="0.2">
      <c r="A26" s="27"/>
      <c r="B26" s="19"/>
      <c r="C26" s="19"/>
      <c r="D26" s="19"/>
      <c r="E26" s="19"/>
      <c r="F26" s="19"/>
      <c r="G26" s="19"/>
      <c r="H26" s="19"/>
      <c r="I26" s="10"/>
      <c r="J26" s="20"/>
      <c r="K26" s="19"/>
      <c r="L26" s="10"/>
      <c r="M26" s="19"/>
    </row>
    <row r="27" spans="1:13" ht="12" customHeight="1" x14ac:dyDescent="0.2">
      <c r="A27" s="3" t="s">
        <v>21</v>
      </c>
      <c r="G27" s="19"/>
      <c r="H27" s="19"/>
      <c r="I27" s="10"/>
      <c r="J27" s="20"/>
      <c r="K27" s="19"/>
      <c r="L27" s="10"/>
      <c r="M27" s="19"/>
    </row>
    <row r="28" spans="1:13" ht="12" customHeight="1" x14ac:dyDescent="0.2">
      <c r="A28" s="2"/>
      <c r="B28" s="4"/>
      <c r="C28" s="4"/>
      <c r="D28" s="4"/>
      <c r="E28" s="4"/>
      <c r="F28" s="4"/>
      <c r="G28" s="19"/>
      <c r="H28" s="19"/>
      <c r="I28" s="10"/>
      <c r="J28" s="20"/>
      <c r="K28" s="19"/>
      <c r="L28" s="10"/>
      <c r="M28" s="19"/>
    </row>
    <row r="29" spans="1:13" x14ac:dyDescent="0.2">
      <c r="B29" s="4"/>
      <c r="C29" s="4"/>
      <c r="D29" s="4"/>
      <c r="E29" s="4"/>
      <c r="F29" s="4"/>
      <c r="G29" s="4"/>
      <c r="H29" s="4"/>
      <c r="I29" s="4"/>
      <c r="J29" s="5"/>
      <c r="K29" s="4"/>
      <c r="L29" s="8"/>
      <c r="M29" s="4"/>
    </row>
    <row r="30" spans="1:13" x14ac:dyDescent="0.2">
      <c r="A30" s="3"/>
      <c r="J30" s="5"/>
      <c r="K30" s="4"/>
      <c r="L30" s="8"/>
      <c r="M30" s="4"/>
    </row>
    <row r="31" spans="1:13" x14ac:dyDescent="0.2">
      <c r="A31" s="2"/>
      <c r="B31" s="4"/>
      <c r="C31" s="4"/>
      <c r="D31" s="4"/>
      <c r="E31" s="4"/>
      <c r="F31" s="4"/>
      <c r="G31" s="4"/>
      <c r="H31" s="4"/>
      <c r="I31" s="4"/>
      <c r="J31" s="5"/>
      <c r="K31" s="4"/>
      <c r="L31" s="8"/>
      <c r="M31" s="4"/>
    </row>
    <row r="32" spans="1:13" x14ac:dyDescent="0.2">
      <c r="A32" s="4"/>
      <c r="B32" s="4"/>
      <c r="C32" s="4"/>
      <c r="D32" s="4"/>
      <c r="E32" s="4"/>
      <c r="F32" s="4"/>
      <c r="G32" s="4"/>
      <c r="H32" s="4"/>
      <c r="I32" s="4"/>
      <c r="J32" s="5"/>
      <c r="K32" s="4"/>
      <c r="L32" s="8"/>
      <c r="M32" s="4"/>
    </row>
  </sheetData>
  <mergeCells count="70">
    <mergeCell ref="F22:F25"/>
    <mergeCell ref="D2:D9"/>
    <mergeCell ref="E2:E9"/>
    <mergeCell ref="M22:M25"/>
    <mergeCell ref="G24:G25"/>
    <mergeCell ref="H24:H25"/>
    <mergeCell ref="I24:I25"/>
    <mergeCell ref="J24:J25"/>
    <mergeCell ref="K24:K25"/>
    <mergeCell ref="H22:H23"/>
    <mergeCell ref="I22:I23"/>
    <mergeCell ref="J22:J23"/>
    <mergeCell ref="K22:K23"/>
    <mergeCell ref="L22:L25"/>
    <mergeCell ref="L18:L21"/>
    <mergeCell ref="M18:M21"/>
    <mergeCell ref="G20:G21"/>
    <mergeCell ref="H20:H21"/>
    <mergeCell ref="I20:I21"/>
    <mergeCell ref="J20:J21"/>
    <mergeCell ref="K20:K21"/>
    <mergeCell ref="K18:K19"/>
    <mergeCell ref="J18:J19"/>
    <mergeCell ref="G12:G13"/>
    <mergeCell ref="G14:G15"/>
    <mergeCell ref="G16:G17"/>
    <mergeCell ref="L10:L13"/>
    <mergeCell ref="H12:H13"/>
    <mergeCell ref="I12:I13"/>
    <mergeCell ref="J12:J13"/>
    <mergeCell ref="K12:K13"/>
    <mergeCell ref="L14:L17"/>
    <mergeCell ref="H16:H17"/>
    <mergeCell ref="I16:I17"/>
    <mergeCell ref="J16:J17"/>
    <mergeCell ref="K16:K17"/>
    <mergeCell ref="J14:J15"/>
    <mergeCell ref="K14:K15"/>
    <mergeCell ref="A22:A25"/>
    <mergeCell ref="G22:G23"/>
    <mergeCell ref="A1:B1"/>
    <mergeCell ref="H14:H15"/>
    <mergeCell ref="I14:I15"/>
    <mergeCell ref="A2:A9"/>
    <mergeCell ref="A10:A13"/>
    <mergeCell ref="H10:H11"/>
    <mergeCell ref="I10:I11"/>
    <mergeCell ref="A18:A21"/>
    <mergeCell ref="G18:G19"/>
    <mergeCell ref="H18:H19"/>
    <mergeCell ref="I18:I19"/>
    <mergeCell ref="F10:F13"/>
    <mergeCell ref="F14:F17"/>
    <mergeCell ref="F18:F21"/>
    <mergeCell ref="J10:J11"/>
    <mergeCell ref="K10:K11"/>
    <mergeCell ref="A14:A17"/>
    <mergeCell ref="M14:M17"/>
    <mergeCell ref="K2:K9"/>
    <mergeCell ref="M2:M9"/>
    <mergeCell ref="L2:L9"/>
    <mergeCell ref="G2:G5"/>
    <mergeCell ref="G6:G9"/>
    <mergeCell ref="H2:H5"/>
    <mergeCell ref="H6:H9"/>
    <mergeCell ref="I2:I9"/>
    <mergeCell ref="J2:J9"/>
    <mergeCell ref="C2:C9"/>
    <mergeCell ref="G10:G11"/>
    <mergeCell ref="M10:M13"/>
  </mergeCells>
  <phoneticPr fontId="1" type="noConversion"/>
  <pageMargins left="0.25" right="0.25" top="0.25" bottom="0.25" header="0" footer="0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source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Abby Silbaugh</dc:creator>
  <cp:keywords/>
  <dc:description/>
  <cp:lastModifiedBy>Abby Silbaugh</cp:lastModifiedBy>
  <cp:revision/>
  <cp:lastPrinted>2025-06-27T23:58:46Z</cp:lastPrinted>
  <dcterms:created xsi:type="dcterms:W3CDTF">2025-03-12T17:10:38Z</dcterms:created>
  <dcterms:modified xsi:type="dcterms:W3CDTF">2025-12-07T22:49:16Z</dcterms:modified>
  <cp:category/>
  <cp:contentStatus/>
</cp:coreProperties>
</file>