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ejia\Desktop\elife-第二篇终修-20260410\elife-第二篇-数据整理-20260410\Figure 3-Figure supplement 1\"/>
    </mc:Choice>
  </mc:AlternateContent>
  <xr:revisionPtr revIDLastSave="0" documentId="13_ncr:1_{E3FB9F33-733B-421E-8B2A-D95A12AF85B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Figure S1A" sheetId="3" r:id="rId1"/>
    <sheet name="Figure S1B" sheetId="4" r:id="rId2"/>
  </sheets>
  <calcPr calcId="191029"/>
</workbook>
</file>

<file path=xl/calcChain.xml><?xml version="1.0" encoding="utf-8"?>
<calcChain xmlns="http://schemas.openxmlformats.org/spreadsheetml/2006/main">
  <c r="K102" i="4" l="1"/>
  <c r="K101" i="4"/>
  <c r="K63" i="4"/>
  <c r="K61" i="4"/>
  <c r="F245" i="4" l="1"/>
  <c r="E245" i="4"/>
  <c r="E244" i="4"/>
  <c r="F244" i="4" s="1"/>
  <c r="F243" i="4"/>
  <c r="E243" i="4"/>
  <c r="E242" i="4"/>
  <c r="F242" i="4" s="1"/>
  <c r="F241" i="4"/>
  <c r="E241" i="4"/>
  <c r="E240" i="4"/>
  <c r="F240" i="4" s="1"/>
  <c r="F239" i="4"/>
  <c r="E239" i="4"/>
  <c r="E238" i="4"/>
  <c r="F238" i="4" s="1"/>
  <c r="F237" i="4"/>
  <c r="E237" i="4"/>
  <c r="E236" i="4"/>
  <c r="F236" i="4" s="1"/>
  <c r="F235" i="4"/>
  <c r="E235" i="4"/>
  <c r="E234" i="4"/>
  <c r="F234" i="4" s="1"/>
  <c r="E233" i="4"/>
  <c r="F233" i="4" s="1"/>
  <c r="F232" i="4"/>
  <c r="E232" i="4"/>
  <c r="E231" i="4"/>
  <c r="F231" i="4" s="1"/>
  <c r="F230" i="4"/>
  <c r="E230" i="4"/>
  <c r="F226" i="4"/>
  <c r="E226" i="4"/>
  <c r="E225" i="4"/>
  <c r="F225" i="4" s="1"/>
  <c r="F224" i="4"/>
  <c r="E224" i="4"/>
  <c r="E223" i="4"/>
  <c r="F223" i="4" s="1"/>
  <c r="F222" i="4"/>
  <c r="E222" i="4"/>
  <c r="E221" i="4"/>
  <c r="F221" i="4" s="1"/>
  <c r="F220" i="4"/>
  <c r="E220" i="4"/>
  <c r="E219" i="4"/>
  <c r="F219" i="4" s="1"/>
  <c r="F218" i="4"/>
  <c r="E218" i="4"/>
  <c r="E217" i="4"/>
  <c r="F217" i="4" s="1"/>
  <c r="F216" i="4"/>
  <c r="H216" i="4" s="1"/>
  <c r="E216" i="4"/>
  <c r="E215" i="4"/>
  <c r="F215" i="4" s="1"/>
  <c r="E214" i="4"/>
  <c r="F214" i="4" s="1"/>
  <c r="F213" i="4"/>
  <c r="E213" i="4"/>
  <c r="E212" i="4"/>
  <c r="F212" i="4" s="1"/>
  <c r="F211" i="4"/>
  <c r="G211" i="4" s="1"/>
  <c r="E211" i="4"/>
  <c r="E207" i="4"/>
  <c r="F207" i="4" s="1"/>
  <c r="E206" i="4"/>
  <c r="F206" i="4" s="1"/>
  <c r="F205" i="4"/>
  <c r="E205" i="4"/>
  <c r="E204" i="4"/>
  <c r="F204" i="4" s="1"/>
  <c r="E203" i="4"/>
  <c r="F203" i="4" s="1"/>
  <c r="F202" i="4"/>
  <c r="E202" i="4"/>
  <c r="E201" i="4"/>
  <c r="F201" i="4" s="1"/>
  <c r="E200" i="4"/>
  <c r="F200" i="4" s="1"/>
  <c r="E199" i="4"/>
  <c r="F199" i="4" s="1"/>
  <c r="E198" i="4"/>
  <c r="F198" i="4" s="1"/>
  <c r="F197" i="4"/>
  <c r="E197" i="4"/>
  <c r="E196" i="4"/>
  <c r="F196" i="4" s="1"/>
  <c r="E195" i="4"/>
  <c r="F195" i="4" s="1"/>
  <c r="E194" i="4"/>
  <c r="F194" i="4" s="1"/>
  <c r="E193" i="4"/>
  <c r="F193" i="4" s="1"/>
  <c r="F192" i="4"/>
  <c r="E192" i="4"/>
  <c r="E188" i="4"/>
  <c r="F188" i="4" s="1"/>
  <c r="E187" i="4"/>
  <c r="F187" i="4" s="1"/>
  <c r="F186" i="4"/>
  <c r="E186" i="4"/>
  <c r="F185" i="4"/>
  <c r="E185" i="4"/>
  <c r="F184" i="4"/>
  <c r="H184" i="4" s="1"/>
  <c r="E184" i="4"/>
  <c r="F183" i="4"/>
  <c r="E183" i="4"/>
  <c r="E182" i="4"/>
  <c r="F182" i="4" s="1"/>
  <c r="E181" i="4"/>
  <c r="F181" i="4" s="1"/>
  <c r="E180" i="4"/>
  <c r="F180" i="4" s="1"/>
  <c r="E179" i="4"/>
  <c r="F179" i="4" s="1"/>
  <c r="F178" i="4"/>
  <c r="H178" i="4" s="1"/>
  <c r="E178" i="4"/>
  <c r="F177" i="4"/>
  <c r="E177" i="4"/>
  <c r="E176" i="4"/>
  <c r="F176" i="4" s="1"/>
  <c r="E175" i="4"/>
  <c r="F175" i="4" s="1"/>
  <c r="E174" i="4"/>
  <c r="F174" i="4" s="1"/>
  <c r="F173" i="4"/>
  <c r="G173" i="4" s="1"/>
  <c r="H183" i="4" s="1"/>
  <c r="E173" i="4"/>
  <c r="F169" i="4"/>
  <c r="E169" i="4"/>
  <c r="F168" i="4"/>
  <c r="E168" i="4"/>
  <c r="F167" i="4"/>
  <c r="E167" i="4"/>
  <c r="F166" i="4"/>
  <c r="E166" i="4"/>
  <c r="F165" i="4"/>
  <c r="E165" i="4"/>
  <c r="E164" i="4"/>
  <c r="F164" i="4" s="1"/>
  <c r="E163" i="4"/>
  <c r="F163" i="4" s="1"/>
  <c r="E162" i="4"/>
  <c r="F162" i="4" s="1"/>
  <c r="F161" i="4"/>
  <c r="E161" i="4"/>
  <c r="F160" i="4"/>
  <c r="E160" i="4"/>
  <c r="F159" i="4"/>
  <c r="E159" i="4"/>
  <c r="F158" i="4"/>
  <c r="E158" i="4"/>
  <c r="E157" i="4"/>
  <c r="F157" i="4" s="1"/>
  <c r="F156" i="4"/>
  <c r="E156" i="4"/>
  <c r="F155" i="4"/>
  <c r="E155" i="4"/>
  <c r="F154" i="4"/>
  <c r="E154" i="4"/>
  <c r="E150" i="4"/>
  <c r="F150" i="4" s="1"/>
  <c r="E149" i="4"/>
  <c r="F149" i="4" s="1"/>
  <c r="F148" i="4"/>
  <c r="E148" i="4"/>
  <c r="F147" i="4"/>
  <c r="E147" i="4"/>
  <c r="E146" i="4"/>
  <c r="F146" i="4" s="1"/>
  <c r="H146" i="4" s="1"/>
  <c r="E145" i="4"/>
  <c r="F145" i="4" s="1"/>
  <c r="H145" i="4" s="1"/>
  <c r="F144" i="4"/>
  <c r="E144" i="4"/>
  <c r="E143" i="4"/>
  <c r="F143" i="4" s="1"/>
  <c r="E142" i="4"/>
  <c r="F142" i="4" s="1"/>
  <c r="E141" i="4"/>
  <c r="F141" i="4" s="1"/>
  <c r="F140" i="4"/>
  <c r="E140" i="4"/>
  <c r="F139" i="4"/>
  <c r="H139" i="4" s="1"/>
  <c r="E139" i="4"/>
  <c r="E138" i="4"/>
  <c r="F138" i="4" s="1"/>
  <c r="E137" i="4"/>
  <c r="F137" i="4" s="1"/>
  <c r="E136" i="4"/>
  <c r="F136" i="4" s="1"/>
  <c r="F135" i="4"/>
  <c r="G135" i="4" s="1"/>
  <c r="H144" i="4" s="1"/>
  <c r="E135" i="4"/>
  <c r="E131" i="4"/>
  <c r="F131" i="4" s="1"/>
  <c r="E130" i="4"/>
  <c r="F130" i="4" s="1"/>
  <c r="E129" i="4"/>
  <c r="F129" i="4" s="1"/>
  <c r="F128" i="4"/>
  <c r="E128" i="4"/>
  <c r="E127" i="4"/>
  <c r="F127" i="4" s="1"/>
  <c r="F126" i="4"/>
  <c r="E126" i="4"/>
  <c r="F125" i="4"/>
  <c r="E125" i="4"/>
  <c r="F124" i="4"/>
  <c r="E124" i="4"/>
  <c r="E123" i="4"/>
  <c r="F123" i="4" s="1"/>
  <c r="F122" i="4"/>
  <c r="E122" i="4"/>
  <c r="E121" i="4"/>
  <c r="F121" i="4" s="1"/>
  <c r="F120" i="4"/>
  <c r="E120" i="4"/>
  <c r="F119" i="4"/>
  <c r="E119" i="4"/>
  <c r="E118" i="4"/>
  <c r="F118" i="4" s="1"/>
  <c r="E117" i="4"/>
  <c r="F117" i="4" s="1"/>
  <c r="E116" i="4"/>
  <c r="F116" i="4" s="1"/>
  <c r="E112" i="4"/>
  <c r="F112" i="4" s="1"/>
  <c r="F111" i="4"/>
  <c r="E111" i="4"/>
  <c r="F110" i="4"/>
  <c r="E110" i="4"/>
  <c r="F109" i="4"/>
  <c r="E109" i="4"/>
  <c r="F108" i="4"/>
  <c r="E108" i="4"/>
  <c r="E107" i="4"/>
  <c r="F107" i="4" s="1"/>
  <c r="E106" i="4"/>
  <c r="F106" i="4" s="1"/>
  <c r="E105" i="4"/>
  <c r="F105" i="4" s="1"/>
  <c r="E104" i="4"/>
  <c r="F104" i="4" s="1"/>
  <c r="F103" i="4"/>
  <c r="E103" i="4"/>
  <c r="F102" i="4"/>
  <c r="E102" i="4"/>
  <c r="F101" i="4"/>
  <c r="E101" i="4"/>
  <c r="E100" i="4"/>
  <c r="F100" i="4" s="1"/>
  <c r="E99" i="4"/>
  <c r="F99" i="4" s="1"/>
  <c r="F98" i="4"/>
  <c r="E98" i="4"/>
  <c r="F97" i="4"/>
  <c r="G97" i="4" s="1"/>
  <c r="H108" i="4" s="1"/>
  <c r="E97" i="4"/>
  <c r="F93" i="4"/>
  <c r="E93" i="4"/>
  <c r="F92" i="4"/>
  <c r="E92" i="4"/>
  <c r="E91" i="4"/>
  <c r="F91" i="4" s="1"/>
  <c r="F90" i="4"/>
  <c r="E90" i="4"/>
  <c r="E89" i="4"/>
  <c r="F89" i="4" s="1"/>
  <c r="F88" i="4"/>
  <c r="E88" i="4"/>
  <c r="E87" i="4"/>
  <c r="F87" i="4" s="1"/>
  <c r="F86" i="4"/>
  <c r="E86" i="4"/>
  <c r="F85" i="4"/>
  <c r="E85" i="4"/>
  <c r="F84" i="4"/>
  <c r="E84" i="4"/>
  <c r="E83" i="4"/>
  <c r="F83" i="4" s="1"/>
  <c r="F82" i="4"/>
  <c r="E82" i="4"/>
  <c r="F81" i="4"/>
  <c r="E81" i="4"/>
  <c r="F80" i="4"/>
  <c r="E80" i="4"/>
  <c r="F79" i="4"/>
  <c r="E79" i="4"/>
  <c r="E78" i="4"/>
  <c r="F78" i="4" s="1"/>
  <c r="E74" i="4"/>
  <c r="F74" i="4" s="1"/>
  <c r="E73" i="4"/>
  <c r="F73" i="4" s="1"/>
  <c r="F72" i="4"/>
  <c r="E72" i="4"/>
  <c r="E71" i="4"/>
  <c r="F71" i="4" s="1"/>
  <c r="E70" i="4"/>
  <c r="F70" i="4" s="1"/>
  <c r="H70" i="4" s="1"/>
  <c r="F69" i="4"/>
  <c r="E69" i="4"/>
  <c r="F68" i="4"/>
  <c r="E68" i="4"/>
  <c r="E67" i="4"/>
  <c r="F67" i="4" s="1"/>
  <c r="E66" i="4"/>
  <c r="F66" i="4" s="1"/>
  <c r="E65" i="4"/>
  <c r="F65" i="4" s="1"/>
  <c r="F64" i="4"/>
  <c r="H64" i="4" s="1"/>
  <c r="E64" i="4"/>
  <c r="E63" i="4"/>
  <c r="F63" i="4" s="1"/>
  <c r="H63" i="4" s="1"/>
  <c r="E62" i="4"/>
  <c r="F62" i="4" s="1"/>
  <c r="E61" i="4"/>
  <c r="F61" i="4" s="1"/>
  <c r="E60" i="4"/>
  <c r="F60" i="4" s="1"/>
  <c r="F59" i="4"/>
  <c r="G59" i="4" s="1"/>
  <c r="H69" i="4" s="1"/>
  <c r="E59" i="4"/>
  <c r="F55" i="4"/>
  <c r="E55" i="4"/>
  <c r="F54" i="4"/>
  <c r="E54" i="4"/>
  <c r="F53" i="4"/>
  <c r="E53" i="4"/>
  <c r="E52" i="4"/>
  <c r="F52" i="4" s="1"/>
  <c r="E51" i="4"/>
  <c r="F51" i="4" s="1"/>
  <c r="E50" i="4"/>
  <c r="F50" i="4" s="1"/>
  <c r="E49" i="4"/>
  <c r="F49" i="4" s="1"/>
  <c r="E48" i="4"/>
  <c r="F48" i="4" s="1"/>
  <c r="F47" i="4"/>
  <c r="E47" i="4"/>
  <c r="F46" i="4"/>
  <c r="E46" i="4"/>
  <c r="F45" i="4"/>
  <c r="E45" i="4"/>
  <c r="E44" i="4"/>
  <c r="F44" i="4" s="1"/>
  <c r="E43" i="4"/>
  <c r="F43" i="4" s="1"/>
  <c r="F42" i="4"/>
  <c r="E42" i="4"/>
  <c r="F41" i="4"/>
  <c r="E41" i="4"/>
  <c r="F40" i="4"/>
  <c r="G40" i="4" s="1"/>
  <c r="E40" i="4"/>
  <c r="F36" i="4"/>
  <c r="E36" i="4"/>
  <c r="F35" i="4"/>
  <c r="E35" i="4"/>
  <c r="F34" i="4"/>
  <c r="E34" i="4"/>
  <c r="E33" i="4"/>
  <c r="F33" i="4" s="1"/>
  <c r="E32" i="4"/>
  <c r="F32" i="4" s="1"/>
  <c r="E31" i="4"/>
  <c r="F31" i="4" s="1"/>
  <c r="F30" i="4"/>
  <c r="E30" i="4"/>
  <c r="E29" i="4"/>
  <c r="F29" i="4" s="1"/>
  <c r="F28" i="4"/>
  <c r="E28" i="4"/>
  <c r="F27" i="4"/>
  <c r="E27" i="4"/>
  <c r="F26" i="4"/>
  <c r="E26" i="4"/>
  <c r="E25" i="4"/>
  <c r="F25" i="4" s="1"/>
  <c r="E24" i="4"/>
  <c r="F24" i="4" s="1"/>
  <c r="F23" i="4"/>
  <c r="E23" i="4"/>
  <c r="E22" i="4"/>
  <c r="F22" i="4" s="1"/>
  <c r="F21" i="4"/>
  <c r="G21" i="4" s="1"/>
  <c r="E21" i="4"/>
  <c r="E17" i="4"/>
  <c r="F17" i="4" s="1"/>
  <c r="E16" i="4"/>
  <c r="F16" i="4" s="1"/>
  <c r="E15" i="4"/>
  <c r="F15" i="4" s="1"/>
  <c r="E14" i="4"/>
  <c r="F14" i="4" s="1"/>
  <c r="E13" i="4"/>
  <c r="F13" i="4" s="1"/>
  <c r="F12" i="4"/>
  <c r="E12" i="4"/>
  <c r="F11" i="4"/>
  <c r="E11" i="4"/>
  <c r="F10" i="4"/>
  <c r="E10" i="4"/>
  <c r="F9" i="4"/>
  <c r="E9" i="4"/>
  <c r="F8" i="4"/>
  <c r="E8" i="4"/>
  <c r="E7" i="4"/>
  <c r="F7" i="4" s="1"/>
  <c r="E6" i="4"/>
  <c r="F6" i="4" s="1"/>
  <c r="F5" i="4"/>
  <c r="E5" i="4"/>
  <c r="F4" i="4"/>
  <c r="E4" i="4"/>
  <c r="E3" i="4"/>
  <c r="F3" i="4" s="1"/>
  <c r="F2" i="4"/>
  <c r="E2" i="4"/>
  <c r="G230" i="4" l="1"/>
  <c r="H235" i="4" s="1"/>
  <c r="H242" i="4"/>
  <c r="H237" i="4"/>
  <c r="H232" i="4"/>
  <c r="H238" i="4"/>
  <c r="H233" i="4"/>
  <c r="H234" i="4"/>
  <c r="H239" i="4"/>
  <c r="H231" i="4"/>
  <c r="H240" i="4"/>
  <c r="H245" i="4"/>
  <c r="H212" i="4"/>
  <c r="H223" i="4"/>
  <c r="H222" i="4"/>
  <c r="H218" i="4"/>
  <c r="H213" i="4"/>
  <c r="H219" i="4"/>
  <c r="H224" i="4"/>
  <c r="H214" i="4"/>
  <c r="H225" i="4"/>
  <c r="H215" i="4"/>
  <c r="H220" i="4"/>
  <c r="H217" i="4"/>
  <c r="H221" i="4"/>
  <c r="H226" i="4"/>
  <c r="H211" i="4"/>
  <c r="G192" i="4"/>
  <c r="H202" i="4" s="1"/>
  <c r="H199" i="4"/>
  <c r="H205" i="4"/>
  <c r="H207" i="4"/>
  <c r="H192" i="4"/>
  <c r="H179" i="4"/>
  <c r="H174" i="4"/>
  <c r="H180" i="4"/>
  <c r="H185" i="4"/>
  <c r="H175" i="4"/>
  <c r="H181" i="4"/>
  <c r="H176" i="4"/>
  <c r="H182" i="4"/>
  <c r="H186" i="4"/>
  <c r="H187" i="4"/>
  <c r="H177" i="4"/>
  <c r="H188" i="4"/>
  <c r="H173" i="4"/>
  <c r="G154" i="4"/>
  <c r="H164" i="4" s="1"/>
  <c r="H140" i="4"/>
  <c r="H141" i="4"/>
  <c r="H147" i="4"/>
  <c r="H136" i="4"/>
  <c r="H142" i="4"/>
  <c r="H137" i="4"/>
  <c r="H143" i="4"/>
  <c r="H148" i="4"/>
  <c r="H138" i="4"/>
  <c r="H149" i="4"/>
  <c r="H150" i="4"/>
  <c r="H135" i="4"/>
  <c r="G116" i="4"/>
  <c r="H116" i="4" s="1"/>
  <c r="H127" i="4"/>
  <c r="H123" i="4"/>
  <c r="H118" i="4"/>
  <c r="H119" i="4"/>
  <c r="H120" i="4"/>
  <c r="H131" i="4"/>
  <c r="H98" i="4"/>
  <c r="H103" i="4"/>
  <c r="H109" i="4"/>
  <c r="H99" i="4"/>
  <c r="H104" i="4"/>
  <c r="H102" i="4"/>
  <c r="H100" i="4"/>
  <c r="H105" i="4"/>
  <c r="H110" i="4"/>
  <c r="H106" i="4"/>
  <c r="H101" i="4"/>
  <c r="H107" i="4"/>
  <c r="H111" i="4"/>
  <c r="H112" i="4"/>
  <c r="H97" i="4"/>
  <c r="G78" i="4"/>
  <c r="H87" i="4" s="1"/>
  <c r="H78" i="4"/>
  <c r="H65" i="4"/>
  <c r="H71" i="4"/>
  <c r="H66" i="4"/>
  <c r="H60" i="4"/>
  <c r="H67" i="4"/>
  <c r="H72" i="4"/>
  <c r="H61" i="4"/>
  <c r="H73" i="4"/>
  <c r="H62" i="4"/>
  <c r="H68" i="4"/>
  <c r="H74" i="4"/>
  <c r="H59" i="4"/>
  <c r="H52" i="4"/>
  <c r="H41" i="4"/>
  <c r="H46" i="4"/>
  <c r="H51" i="4"/>
  <c r="H53" i="4"/>
  <c r="H42" i="4"/>
  <c r="H47" i="4"/>
  <c r="H43" i="4"/>
  <c r="H48" i="4"/>
  <c r="H54" i="4"/>
  <c r="H44" i="4"/>
  <c r="H49" i="4"/>
  <c r="H45" i="4"/>
  <c r="H50" i="4"/>
  <c r="H55" i="4"/>
  <c r="H40" i="4"/>
  <c r="H33" i="4"/>
  <c r="H32" i="4"/>
  <c r="H23" i="4"/>
  <c r="H28" i="4"/>
  <c r="H34" i="4"/>
  <c r="H24" i="4"/>
  <c r="H29" i="4"/>
  <c r="H25" i="4"/>
  <c r="H35" i="4"/>
  <c r="H27" i="4"/>
  <c r="H30" i="4"/>
  <c r="H22" i="4"/>
  <c r="H26" i="4"/>
  <c r="H31" i="4"/>
  <c r="H36" i="4"/>
  <c r="H21" i="4"/>
  <c r="G2" i="4"/>
  <c r="H12" i="4" s="1"/>
  <c r="H11" i="4"/>
  <c r="H13" i="4"/>
  <c r="H14" i="4"/>
  <c r="H15" i="4"/>
  <c r="H5" i="4"/>
  <c r="H16" i="4"/>
  <c r="H6" i="4"/>
  <c r="H17" i="4"/>
  <c r="H241" i="4" l="1"/>
  <c r="H244" i="4"/>
  <c r="H236" i="4"/>
  <c r="H230" i="4"/>
  <c r="H243" i="4"/>
  <c r="H194" i="4"/>
  <c r="H196" i="4"/>
  <c r="H201" i="4"/>
  <c r="H206" i="4"/>
  <c r="H195" i="4"/>
  <c r="H200" i="4"/>
  <c r="H198" i="4"/>
  <c r="H193" i="4"/>
  <c r="H204" i="4"/>
  <c r="H203" i="4"/>
  <c r="H197" i="4"/>
  <c r="H168" i="4"/>
  <c r="H166" i="4"/>
  <c r="H158" i="4"/>
  <c r="H165" i="4"/>
  <c r="H169" i="4"/>
  <c r="H163" i="4"/>
  <c r="H155" i="4"/>
  <c r="H167" i="4"/>
  <c r="H154" i="4"/>
  <c r="H156" i="4"/>
  <c r="H162" i="4"/>
  <c r="H159" i="4"/>
  <c r="H161" i="4"/>
  <c r="H160" i="4"/>
  <c r="H157" i="4"/>
  <c r="H130" i="4"/>
  <c r="H117" i="4"/>
  <c r="H129" i="4"/>
  <c r="H126" i="4"/>
  <c r="H124" i="4"/>
  <c r="H125" i="4"/>
  <c r="H122" i="4"/>
  <c r="H128" i="4"/>
  <c r="H121" i="4"/>
  <c r="H92" i="4"/>
  <c r="H90" i="4"/>
  <c r="H82" i="4"/>
  <c r="H80" i="4"/>
  <c r="H81" i="4"/>
  <c r="H85" i="4"/>
  <c r="H93" i="4"/>
  <c r="H86" i="4"/>
  <c r="H88" i="4"/>
  <c r="H91" i="4"/>
  <c r="H79" i="4"/>
  <c r="H84" i="4"/>
  <c r="H83" i="4"/>
  <c r="H89" i="4"/>
  <c r="H7" i="4"/>
  <c r="H9" i="4"/>
  <c r="H4" i="4"/>
  <c r="H2" i="4"/>
  <c r="H8" i="4"/>
  <c r="H10" i="4"/>
  <c r="H3" i="4"/>
</calcChain>
</file>

<file path=xl/sharedStrings.xml><?xml version="1.0" encoding="utf-8"?>
<sst xmlns="http://schemas.openxmlformats.org/spreadsheetml/2006/main" count="657" uniqueCount="50">
  <si>
    <t>Total cells</t>
    <phoneticPr fontId="2" type="noConversion"/>
  </si>
  <si>
    <r>
      <t>TIM4</t>
    </r>
    <r>
      <rPr>
        <vertAlign val="superscript"/>
        <sz val="11"/>
        <color rgb="FF000000"/>
        <rFont val="Arial"/>
        <family val="2"/>
      </rPr>
      <t xml:space="preserve">+ </t>
    </r>
    <r>
      <rPr>
        <sz val="11"/>
        <color rgb="FF000000"/>
        <rFont val="Arial"/>
        <family val="2"/>
      </rPr>
      <t>c</t>
    </r>
    <r>
      <rPr>
        <sz val="11"/>
        <color rgb="FF000000"/>
        <rFont val="Arial"/>
        <family val="3"/>
      </rPr>
      <t>ells</t>
    </r>
    <phoneticPr fontId="2" type="noConversion"/>
  </si>
  <si>
    <r>
      <t>TIM4</t>
    </r>
    <r>
      <rPr>
        <vertAlign val="superscript"/>
        <sz val="11"/>
        <color rgb="FF000000"/>
        <rFont val="Arial"/>
        <family val="2"/>
      </rPr>
      <t>+</t>
    </r>
    <r>
      <rPr>
        <sz val="11"/>
        <color rgb="FF000000"/>
        <rFont val="Arial"/>
        <family val="2"/>
      </rPr>
      <t xml:space="preserve"> cells/</t>
    </r>
    <r>
      <rPr>
        <sz val="11"/>
        <color rgb="FF000000"/>
        <rFont val="Arial"/>
        <family val="3"/>
      </rPr>
      <t>Total cells</t>
    </r>
    <phoneticPr fontId="2" type="noConversion"/>
  </si>
  <si>
    <t>Gropup</t>
    <phoneticPr fontId="2" type="noConversion"/>
  </si>
  <si>
    <t>Slc2a1</t>
    <phoneticPr fontId="1" type="noConversion"/>
  </si>
  <si>
    <t>18s</t>
  </si>
  <si>
    <t>dCt</t>
  </si>
  <si>
    <t>2^-ddCt</t>
  </si>
  <si>
    <t>average</t>
    <phoneticPr fontId="1" type="noConversion"/>
  </si>
  <si>
    <t>normalize</t>
  </si>
  <si>
    <t>m1</t>
    <phoneticPr fontId="1" type="noConversion"/>
  </si>
  <si>
    <t>m2</t>
  </si>
  <si>
    <t>m3</t>
  </si>
  <si>
    <t>m4</t>
  </si>
  <si>
    <t>HK3</t>
  </si>
  <si>
    <t>Pfkfb3</t>
    <phoneticPr fontId="1" type="noConversion"/>
  </si>
  <si>
    <t>Pkm</t>
  </si>
  <si>
    <t>Pygl</t>
  </si>
  <si>
    <t>18S</t>
  </si>
  <si>
    <t>Idh1</t>
  </si>
  <si>
    <t>Ogdh</t>
  </si>
  <si>
    <t>Acadm</t>
  </si>
  <si>
    <t>Hadh</t>
  </si>
  <si>
    <t>WT HFHC 0W</t>
    <phoneticPr fontId="1" type="noConversion"/>
  </si>
  <si>
    <t>Group</t>
    <phoneticPr fontId="2" type="noConversion"/>
  </si>
  <si>
    <t>WT HFHC 4W</t>
    <phoneticPr fontId="1" type="noConversion"/>
  </si>
  <si>
    <t>WT HFHC 8W</t>
    <phoneticPr fontId="1" type="noConversion"/>
  </si>
  <si>
    <t>WT HFHC 16W</t>
    <phoneticPr fontId="1" type="noConversion"/>
  </si>
  <si>
    <t>G6pd</t>
    <phoneticPr fontId="2" type="noConversion"/>
  </si>
  <si>
    <t>One-way analysis of variance (ANOVA)</t>
    <phoneticPr fontId="1" type="noConversion"/>
  </si>
  <si>
    <t>P value</t>
  </si>
  <si>
    <t>P value summary</t>
  </si>
  <si>
    <t>Significantly different (P &lt; 0.05)?</t>
  </si>
  <si>
    <t>WT HFHC 0w VS WT HFHC 4w</t>
    <phoneticPr fontId="1" type="noConversion"/>
  </si>
  <si>
    <t>&lt;0.001</t>
    <phoneticPr fontId="1" type="noConversion"/>
  </si>
  <si>
    <t>***</t>
  </si>
  <si>
    <t>Yes</t>
    <phoneticPr fontId="1" type="noConversion"/>
  </si>
  <si>
    <t>WT HFHC 0w VS WT HFHC 16w</t>
    <phoneticPr fontId="1" type="noConversion"/>
  </si>
  <si>
    <t>WT HFHC 4w VS WT HFHC 16w</t>
    <phoneticPr fontId="1" type="noConversion"/>
  </si>
  <si>
    <t>**</t>
    <phoneticPr fontId="1" type="noConversion"/>
  </si>
  <si>
    <t>WT HFHC 0w VS WT HFHC 8w</t>
    <phoneticPr fontId="1" type="noConversion"/>
  </si>
  <si>
    <t>WT HFHC 4w VS WT HFHC 8w</t>
    <phoneticPr fontId="1" type="noConversion"/>
  </si>
  <si>
    <t>WT HFHC 8w VS WT HFHC 16w</t>
    <phoneticPr fontId="1" type="noConversion"/>
  </si>
  <si>
    <t>ns</t>
    <phoneticPr fontId="2" type="noConversion"/>
  </si>
  <si>
    <t>No</t>
    <phoneticPr fontId="1" type="noConversion"/>
  </si>
  <si>
    <t>*</t>
    <phoneticPr fontId="1" type="noConversion"/>
  </si>
  <si>
    <t>**</t>
    <phoneticPr fontId="2" type="noConversion"/>
  </si>
  <si>
    <t>6pgd</t>
    <phoneticPr fontId="2" type="noConversion"/>
  </si>
  <si>
    <t>Ugp2</t>
    <phoneticPr fontId="2" type="noConversion"/>
  </si>
  <si>
    <t>Gys1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</si>
</sst>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0000_ "/>
    <numFmt numFmtId="177" formatCode="#,##0.00000000_ "/>
    <numFmt numFmtId="178" formatCode="#,##0.0000_ "/>
    <numFmt numFmtId="179" formatCode="0.000"/>
  </numFmts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sz val="11"/>
      <color rgb="FF000000"/>
      <name val="Arial"/>
      <family val="3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/>
    </xf>
    <xf numFmtId="179" fontId="8" fillId="0" borderId="1" xfId="0" applyNumberFormat="1" applyFont="1" applyBorder="1" applyAlignment="1">
      <alignment horizontal="left"/>
    </xf>
    <xf numFmtId="179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77" fontId="6" fillId="0" borderId="2" xfId="0" applyNumberFormat="1" applyFont="1" applyBorder="1">
      <alignment vertical="center"/>
    </xf>
    <xf numFmtId="177" fontId="6" fillId="0" borderId="3" xfId="0" applyNumberFormat="1" applyFont="1" applyBorder="1">
      <alignment vertical="center"/>
    </xf>
    <xf numFmtId="177" fontId="6" fillId="0" borderId="4" xfId="0" applyNumberFormat="1" applyFont="1" applyBorder="1">
      <alignment vertical="center"/>
    </xf>
    <xf numFmtId="177" fontId="6" fillId="0" borderId="2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"/>
  <sheetViews>
    <sheetView workbookViewId="0">
      <selection activeCell="D24" sqref="D24"/>
    </sheetView>
  </sheetViews>
  <sheetFormatPr defaultColWidth="9" defaultRowHeight="14" x14ac:dyDescent="0.25"/>
  <cols>
    <col min="2" max="2" width="12.36328125" customWidth="1"/>
    <col min="3" max="3" width="10" customWidth="1"/>
    <col min="4" max="4" width="21.90625" customWidth="1"/>
  </cols>
  <sheetData>
    <row r="1" spans="1:4" ht="16.5" x14ac:dyDescent="0.3">
      <c r="A1" s="2" t="s">
        <v>3</v>
      </c>
      <c r="B1" s="1" t="s">
        <v>1</v>
      </c>
      <c r="C1" s="2" t="s">
        <v>0</v>
      </c>
      <c r="D1" s="2" t="s">
        <v>2</v>
      </c>
    </row>
    <row r="2" spans="1:4" x14ac:dyDescent="0.3">
      <c r="A2" s="2">
        <v>1</v>
      </c>
      <c r="B2" s="1">
        <v>5</v>
      </c>
      <c r="C2" s="2">
        <v>5</v>
      </c>
      <c r="D2" s="3">
        <v>100</v>
      </c>
    </row>
    <row r="3" spans="1:4" x14ac:dyDescent="0.3">
      <c r="A3" s="2">
        <v>2</v>
      </c>
      <c r="B3" s="2">
        <v>5</v>
      </c>
      <c r="C3" s="2">
        <v>6</v>
      </c>
      <c r="D3" s="3">
        <v>83.3333333333333</v>
      </c>
    </row>
    <row r="4" spans="1:4" x14ac:dyDescent="0.3">
      <c r="A4" s="2">
        <v>3</v>
      </c>
      <c r="B4" s="2">
        <v>5</v>
      </c>
      <c r="C4" s="2">
        <v>6</v>
      </c>
      <c r="D4" s="3">
        <v>83.3333333333333</v>
      </c>
    </row>
    <row r="5" spans="1:4" x14ac:dyDescent="0.3">
      <c r="A5" s="2">
        <v>4</v>
      </c>
      <c r="B5" s="2">
        <v>5</v>
      </c>
      <c r="C5" s="2">
        <v>5</v>
      </c>
      <c r="D5" s="3">
        <v>100</v>
      </c>
    </row>
    <row r="6" spans="1:4" x14ac:dyDescent="0.3">
      <c r="A6" s="2">
        <v>5</v>
      </c>
      <c r="B6" s="2">
        <v>7</v>
      </c>
      <c r="C6" s="2">
        <v>8</v>
      </c>
      <c r="D6" s="3">
        <v>87.5</v>
      </c>
    </row>
    <row r="7" spans="1:4" x14ac:dyDescent="0.3">
      <c r="A7" s="2">
        <v>6</v>
      </c>
      <c r="B7" s="2">
        <v>7</v>
      </c>
      <c r="C7" s="2">
        <v>7</v>
      </c>
      <c r="D7" s="3">
        <v>100</v>
      </c>
    </row>
  </sheetData>
  <phoneticPr fontId="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2060E-7D2B-47CB-8B65-300BFAA4841B}">
  <dimension ref="A1:M245"/>
  <sheetViews>
    <sheetView tabSelected="1" workbookViewId="0">
      <selection activeCell="J13" sqref="J13"/>
    </sheetView>
  </sheetViews>
  <sheetFormatPr defaultRowHeight="14" x14ac:dyDescent="0.25"/>
  <cols>
    <col min="1" max="1" width="15.26953125" customWidth="1"/>
    <col min="2" max="2" width="11" customWidth="1"/>
    <col min="3" max="3" width="9.6328125" customWidth="1"/>
    <col min="4" max="4" width="8.7265625" customWidth="1"/>
    <col min="5" max="5" width="8.81640625" bestFit="1" customWidth="1"/>
    <col min="6" max="6" width="11.1796875" bestFit="1" customWidth="1"/>
    <col min="7" max="7" width="12.36328125" bestFit="1" customWidth="1"/>
    <col min="8" max="8" width="9.54296875" customWidth="1"/>
    <col min="10" max="10" width="33.90625" customWidth="1"/>
    <col min="12" max="12" width="15.36328125" customWidth="1"/>
  </cols>
  <sheetData>
    <row r="1" spans="1:13" x14ac:dyDescent="0.3">
      <c r="A1" s="18" t="s">
        <v>24</v>
      </c>
      <c r="B1" s="18"/>
      <c r="C1" s="16" t="s">
        <v>4</v>
      </c>
      <c r="D1" s="6" t="s">
        <v>5</v>
      </c>
      <c r="E1" s="6" t="s">
        <v>6</v>
      </c>
      <c r="F1" s="6" t="s">
        <v>7</v>
      </c>
      <c r="G1" s="6" t="s">
        <v>8</v>
      </c>
      <c r="H1" s="6" t="s">
        <v>9</v>
      </c>
      <c r="J1" s="13" t="s">
        <v>29</v>
      </c>
      <c r="K1" s="14" t="s">
        <v>30</v>
      </c>
      <c r="L1" s="13" t="s">
        <v>31</v>
      </c>
      <c r="M1" s="13" t="s">
        <v>32</v>
      </c>
    </row>
    <row r="2" spans="1:13" x14ac:dyDescent="0.3">
      <c r="A2" s="17" t="s">
        <v>23</v>
      </c>
      <c r="B2" s="4" t="s">
        <v>10</v>
      </c>
      <c r="C2" s="6">
        <v>31.111993789672852</v>
      </c>
      <c r="D2" s="7">
        <v>12.810603141784668</v>
      </c>
      <c r="E2" s="7">
        <f>C2-D2</f>
        <v>18.301390647888184</v>
      </c>
      <c r="F2" s="8">
        <f t="shared" ref="F2:F13" si="0">2^-E2</f>
        <v>3.0955117198244058E-6</v>
      </c>
      <c r="G2" s="19">
        <f>AVERAGE(F2:F5)</f>
        <v>6.267321887606897E-6</v>
      </c>
      <c r="H2" s="9">
        <f>F2/G2</f>
        <v>0.49391299431189589</v>
      </c>
      <c r="J2" s="13" t="s">
        <v>33</v>
      </c>
      <c r="K2" s="14">
        <v>0.65900000000000003</v>
      </c>
      <c r="L2" s="13" t="s">
        <v>43</v>
      </c>
      <c r="M2" s="13" t="s">
        <v>44</v>
      </c>
    </row>
    <row r="3" spans="1:13" x14ac:dyDescent="0.3">
      <c r="A3" s="17"/>
      <c r="B3" s="4" t="s">
        <v>11</v>
      </c>
      <c r="C3" s="6">
        <v>29.817228317260742</v>
      </c>
      <c r="D3" s="7">
        <v>12.994867324829102</v>
      </c>
      <c r="E3" s="7">
        <f t="shared" ref="E3:E17" si="1">C3-D3</f>
        <v>16.822360992431641</v>
      </c>
      <c r="F3" s="8">
        <f t="shared" si="0"/>
        <v>8.629084928524518E-6</v>
      </c>
      <c r="G3" s="20"/>
      <c r="H3" s="9">
        <f>F3/G2</f>
        <v>1.3768376801561459</v>
      </c>
      <c r="J3" s="13" t="s">
        <v>40</v>
      </c>
      <c r="K3" s="14">
        <v>2E-3</v>
      </c>
      <c r="L3" s="13" t="s">
        <v>46</v>
      </c>
      <c r="M3" s="13" t="s">
        <v>36</v>
      </c>
    </row>
    <row r="4" spans="1:13" x14ac:dyDescent="0.3">
      <c r="A4" s="17"/>
      <c r="B4" s="4" t="s">
        <v>12</v>
      </c>
      <c r="C4" s="6">
        <v>29.076295852661133</v>
      </c>
      <c r="D4" s="7">
        <v>11.830408096313477</v>
      </c>
      <c r="E4" s="7">
        <f t="shared" si="1"/>
        <v>17.245887756347656</v>
      </c>
      <c r="F4" s="8">
        <f t="shared" si="0"/>
        <v>6.4338433634858759E-6</v>
      </c>
      <c r="G4" s="20"/>
      <c r="H4" s="9">
        <f>F4/G2</f>
        <v>1.0265697978921844</v>
      </c>
      <c r="J4" s="13" t="s">
        <v>37</v>
      </c>
      <c r="K4" s="14" t="s">
        <v>34</v>
      </c>
      <c r="L4" s="13" t="s">
        <v>35</v>
      </c>
      <c r="M4" s="13" t="s">
        <v>36</v>
      </c>
    </row>
    <row r="5" spans="1:13" x14ac:dyDescent="0.3">
      <c r="A5" s="17"/>
      <c r="B5" s="4" t="s">
        <v>13</v>
      </c>
      <c r="C5" s="6">
        <v>29.150039672851563</v>
      </c>
      <c r="D5" s="7">
        <v>12.007333755493164</v>
      </c>
      <c r="E5" s="7">
        <f t="shared" si="1"/>
        <v>17.142705917358398</v>
      </c>
      <c r="F5" s="8">
        <f t="shared" si="0"/>
        <v>6.9108475385927869E-6</v>
      </c>
      <c r="G5" s="21"/>
      <c r="H5" s="9">
        <f>F5/G2</f>
        <v>1.1026795276397736</v>
      </c>
      <c r="J5" s="13" t="s">
        <v>41</v>
      </c>
      <c r="K5" s="14">
        <v>4.0000000000000001E-3</v>
      </c>
      <c r="L5" s="13" t="s">
        <v>46</v>
      </c>
      <c r="M5" s="13" t="s">
        <v>36</v>
      </c>
    </row>
    <row r="6" spans="1:13" x14ac:dyDescent="0.3">
      <c r="A6" s="17" t="s">
        <v>25</v>
      </c>
      <c r="B6" s="4" t="s">
        <v>10</v>
      </c>
      <c r="C6" s="6">
        <v>29.357980728149414</v>
      </c>
      <c r="D6" s="7">
        <v>13.215667724609375</v>
      </c>
      <c r="E6" s="7">
        <f t="shared" si="1"/>
        <v>16.142313003540039</v>
      </c>
      <c r="F6" s="8">
        <f t="shared" si="0"/>
        <v>1.3825459888476019E-5</v>
      </c>
      <c r="G6" s="10"/>
      <c r="H6" s="9">
        <f>F6/G2</f>
        <v>2.2059597602310337</v>
      </c>
      <c r="J6" s="13" t="s">
        <v>38</v>
      </c>
      <c r="K6" s="14" t="s">
        <v>34</v>
      </c>
      <c r="L6" s="13" t="s">
        <v>35</v>
      </c>
      <c r="M6" s="13" t="s">
        <v>36</v>
      </c>
    </row>
    <row r="7" spans="1:13" x14ac:dyDescent="0.3">
      <c r="A7" s="17"/>
      <c r="B7" s="4" t="s">
        <v>11</v>
      </c>
      <c r="C7" s="6">
        <v>30.524946212768555</v>
      </c>
      <c r="D7" s="7">
        <v>13.260577201843262</v>
      </c>
      <c r="E7" s="7">
        <f t="shared" si="1"/>
        <v>17.264369010925293</v>
      </c>
      <c r="F7" s="8">
        <f t="shared" si="0"/>
        <v>6.3519500096396299E-6</v>
      </c>
      <c r="G7" s="10"/>
      <c r="H7" s="9">
        <f>F7/G2</f>
        <v>1.0135030757236321</v>
      </c>
      <c r="J7" s="13" t="s">
        <v>42</v>
      </c>
      <c r="K7" s="14">
        <v>0.17399999999999999</v>
      </c>
      <c r="L7" s="13" t="s">
        <v>43</v>
      </c>
      <c r="M7" s="13" t="s">
        <v>44</v>
      </c>
    </row>
    <row r="8" spans="1:13" x14ac:dyDescent="0.3">
      <c r="A8" s="17"/>
      <c r="B8" s="4" t="s">
        <v>12</v>
      </c>
      <c r="C8" s="6">
        <v>30.318883895874023</v>
      </c>
      <c r="D8" s="7">
        <v>13.496332168579102</v>
      </c>
      <c r="E8" s="7">
        <f t="shared" si="1"/>
        <v>16.822551727294922</v>
      </c>
      <c r="F8" s="8">
        <f t="shared" si="0"/>
        <v>8.6279441756319389E-6</v>
      </c>
      <c r="G8" s="10"/>
      <c r="H8" s="9">
        <f>F8/G2</f>
        <v>1.3766556641510586</v>
      </c>
      <c r="K8" s="15"/>
    </row>
    <row r="9" spans="1:13" x14ac:dyDescent="0.3">
      <c r="A9" s="17"/>
      <c r="B9" s="4" t="s">
        <v>13</v>
      </c>
      <c r="C9" s="6">
        <v>30.442155838012695</v>
      </c>
      <c r="D9" s="6">
        <v>13.897609710693359</v>
      </c>
      <c r="E9" s="7">
        <f t="shared" si="1"/>
        <v>16.544546127319336</v>
      </c>
      <c r="F9" s="8">
        <f t="shared" si="0"/>
        <v>1.046153352258873E-5</v>
      </c>
      <c r="G9" s="6"/>
      <c r="H9" s="9">
        <f>F9/G2</f>
        <v>1.6692191194576322</v>
      </c>
      <c r="K9" s="15"/>
    </row>
    <row r="10" spans="1:13" x14ac:dyDescent="0.3">
      <c r="A10" s="17" t="s">
        <v>26</v>
      </c>
      <c r="B10" s="4" t="s">
        <v>10</v>
      </c>
      <c r="C10" s="6">
        <v>27.526878356933594</v>
      </c>
      <c r="D10" s="6">
        <v>12.949333190917969</v>
      </c>
      <c r="E10" s="7">
        <f t="shared" si="1"/>
        <v>14.577545166015625</v>
      </c>
      <c r="F10" s="8">
        <f t="shared" si="0"/>
        <v>4.0899843091807958E-5</v>
      </c>
      <c r="G10" s="6"/>
      <c r="H10" s="9">
        <f>F10/G2</f>
        <v>6.5258883818755127</v>
      </c>
      <c r="K10" s="15"/>
    </row>
    <row r="11" spans="1:13" x14ac:dyDescent="0.3">
      <c r="A11" s="17"/>
      <c r="B11" s="4" t="s">
        <v>11</v>
      </c>
      <c r="C11" s="6">
        <v>27.549243927001953</v>
      </c>
      <c r="D11" s="6">
        <v>13.081018447875977</v>
      </c>
      <c r="E11" s="7">
        <f t="shared" si="1"/>
        <v>14.468225479125977</v>
      </c>
      <c r="F11" s="8">
        <f t="shared" si="0"/>
        <v>4.4119455783917006E-5</v>
      </c>
      <c r="G11" s="6"/>
      <c r="H11" s="9">
        <f>F11/G2</f>
        <v>7.0396026524757769</v>
      </c>
      <c r="K11" s="15"/>
    </row>
    <row r="12" spans="1:13" x14ac:dyDescent="0.3">
      <c r="A12" s="17"/>
      <c r="B12" s="4" t="s">
        <v>12</v>
      </c>
      <c r="C12" s="6">
        <v>27.507036209106445</v>
      </c>
      <c r="D12" s="6">
        <v>12.370090484619141</v>
      </c>
      <c r="E12" s="7">
        <f t="shared" si="1"/>
        <v>15.136945724487305</v>
      </c>
      <c r="F12" s="8">
        <f t="shared" si="0"/>
        <v>2.7753981482486383E-5</v>
      </c>
      <c r="G12" s="6"/>
      <c r="H12" s="9">
        <f>F12/G2</f>
        <v>4.4283638179439215</v>
      </c>
      <c r="K12" s="15"/>
    </row>
    <row r="13" spans="1:13" x14ac:dyDescent="0.3">
      <c r="A13" s="17"/>
      <c r="B13" s="4" t="s">
        <v>13</v>
      </c>
      <c r="C13" s="6">
        <v>27.652519226074219</v>
      </c>
      <c r="D13" s="6">
        <v>12.902641296386719</v>
      </c>
      <c r="E13" s="7">
        <f t="shared" si="1"/>
        <v>14.7498779296875</v>
      </c>
      <c r="F13" s="8">
        <f t="shared" si="0"/>
        <v>3.6294791909065397E-5</v>
      </c>
      <c r="G13" s="6"/>
      <c r="H13" s="9">
        <f>F13/G2</f>
        <v>5.7911166140732782</v>
      </c>
      <c r="K13" s="15"/>
    </row>
    <row r="14" spans="1:13" x14ac:dyDescent="0.3">
      <c r="A14" s="17" t="s">
        <v>27</v>
      </c>
      <c r="B14" s="4" t="s">
        <v>10</v>
      </c>
      <c r="C14" s="6">
        <v>28.072542190551758</v>
      </c>
      <c r="D14" s="6">
        <v>13.252482414245605</v>
      </c>
      <c r="E14" s="7">
        <f t="shared" si="1"/>
        <v>14.820059776306152</v>
      </c>
      <c r="F14" s="8">
        <f>2^-E14</f>
        <v>3.4571440021018786E-5</v>
      </c>
      <c r="G14" s="6"/>
      <c r="H14" s="9">
        <f>F14/G2</f>
        <v>5.5161424035648956</v>
      </c>
      <c r="K14" s="15"/>
    </row>
    <row r="15" spans="1:13" x14ac:dyDescent="0.3">
      <c r="A15" s="17"/>
      <c r="B15" s="4" t="s">
        <v>11</v>
      </c>
      <c r="C15" s="6">
        <v>27.680906295776367</v>
      </c>
      <c r="D15" s="6">
        <v>13.983554840087891</v>
      </c>
      <c r="E15" s="7">
        <f t="shared" si="1"/>
        <v>13.697351455688477</v>
      </c>
      <c r="F15" s="8">
        <f>2^-E15</f>
        <v>7.5281168357528669E-5</v>
      </c>
      <c r="G15" s="6"/>
      <c r="H15" s="9">
        <f>F15/G2</f>
        <v>12.011696496136709</v>
      </c>
      <c r="K15" s="15"/>
    </row>
    <row r="16" spans="1:13" x14ac:dyDescent="0.3">
      <c r="A16" s="17"/>
      <c r="B16" s="4" t="s">
        <v>12</v>
      </c>
      <c r="C16" s="6">
        <v>28.38469123840332</v>
      </c>
      <c r="D16" s="6">
        <v>13.367549896240234</v>
      </c>
      <c r="E16" s="7">
        <f t="shared" si="1"/>
        <v>15.017141342163086</v>
      </c>
      <c r="F16" s="8">
        <f>2^-E16</f>
        <v>3.0157129912939245E-5</v>
      </c>
      <c r="G16" s="6"/>
      <c r="H16" s="9">
        <f>F16/G2</f>
        <v>4.8118048591971059</v>
      </c>
      <c r="K16" s="15"/>
    </row>
    <row r="17" spans="1:13" x14ac:dyDescent="0.3">
      <c r="A17" s="17"/>
      <c r="B17" s="4" t="s">
        <v>13</v>
      </c>
      <c r="C17" s="6">
        <v>28.056070327758789</v>
      </c>
      <c r="D17" s="6">
        <v>13.892236709594727</v>
      </c>
      <c r="E17" s="7">
        <f t="shared" si="1"/>
        <v>14.163833618164063</v>
      </c>
      <c r="F17" s="8">
        <f>2^-E17</f>
        <v>5.4483026871524211E-5</v>
      </c>
      <c r="G17" s="6"/>
      <c r="H17" s="9">
        <f>F17/G2</f>
        <v>8.6931911027674875</v>
      </c>
      <c r="K17" s="15"/>
    </row>
    <row r="18" spans="1:13" x14ac:dyDescent="0.25">
      <c r="C18" s="11"/>
      <c r="D18" s="11"/>
      <c r="E18" s="11"/>
      <c r="F18" s="11"/>
      <c r="G18" s="11"/>
      <c r="H18" s="11"/>
      <c r="K18" s="15"/>
    </row>
    <row r="19" spans="1:13" x14ac:dyDescent="0.25">
      <c r="C19" s="11"/>
      <c r="D19" s="11"/>
      <c r="E19" s="11"/>
      <c r="F19" s="11"/>
      <c r="G19" s="11"/>
      <c r="H19" s="11"/>
      <c r="K19" s="15"/>
    </row>
    <row r="20" spans="1:13" x14ac:dyDescent="0.3">
      <c r="A20" s="18" t="s">
        <v>24</v>
      </c>
      <c r="B20" s="18"/>
      <c r="C20" s="16" t="s">
        <v>14</v>
      </c>
      <c r="D20" s="6" t="s">
        <v>5</v>
      </c>
      <c r="E20" s="6" t="s">
        <v>6</v>
      </c>
      <c r="F20" s="6" t="s">
        <v>7</v>
      </c>
      <c r="G20" s="6" t="s">
        <v>8</v>
      </c>
      <c r="H20" s="6" t="s">
        <v>9</v>
      </c>
      <c r="J20" s="13" t="s">
        <v>29</v>
      </c>
      <c r="K20" s="14" t="s">
        <v>30</v>
      </c>
      <c r="L20" s="13" t="s">
        <v>31</v>
      </c>
      <c r="M20" s="13" t="s">
        <v>32</v>
      </c>
    </row>
    <row r="21" spans="1:13" x14ac:dyDescent="0.3">
      <c r="A21" s="17" t="s">
        <v>23</v>
      </c>
      <c r="B21" s="4" t="s">
        <v>10</v>
      </c>
      <c r="C21" s="6">
        <v>29.261125564575195</v>
      </c>
      <c r="D21" s="7">
        <v>12.810603141784668</v>
      </c>
      <c r="E21" s="7">
        <f>C21-D21</f>
        <v>16.450522422790527</v>
      </c>
      <c r="F21" s="8">
        <f t="shared" ref="F21:F32" si="2">2^-E21</f>
        <v>1.1166043268118221E-5</v>
      </c>
      <c r="G21" s="19">
        <f>AVERAGE(F21:F24)</f>
        <v>1.0722347525549194E-5</v>
      </c>
      <c r="H21" s="9">
        <f>F21/G21</f>
        <v>1.0413804664987578</v>
      </c>
      <c r="J21" s="13" t="s">
        <v>33</v>
      </c>
      <c r="K21" s="14">
        <v>0.60199999999999998</v>
      </c>
      <c r="L21" s="13" t="s">
        <v>43</v>
      </c>
      <c r="M21" s="13" t="s">
        <v>44</v>
      </c>
    </row>
    <row r="22" spans="1:13" x14ac:dyDescent="0.3">
      <c r="A22" s="17"/>
      <c r="B22" s="4" t="s">
        <v>11</v>
      </c>
      <c r="C22" s="6">
        <v>29.069803237915039</v>
      </c>
      <c r="D22" s="7">
        <v>12.994867324829102</v>
      </c>
      <c r="E22" s="7">
        <f t="shared" ref="E22:E32" si="3">C22-D22</f>
        <v>16.074935913085938</v>
      </c>
      <c r="F22" s="8">
        <f t="shared" si="2"/>
        <v>1.4486454669856501E-5</v>
      </c>
      <c r="G22" s="20"/>
      <c r="H22" s="9">
        <f>F22/G21</f>
        <v>1.3510525223453351</v>
      </c>
      <c r="J22" s="13" t="s">
        <v>40</v>
      </c>
      <c r="K22" s="14">
        <v>0.41699999999999998</v>
      </c>
      <c r="L22" s="13" t="s">
        <v>43</v>
      </c>
      <c r="M22" s="13" t="s">
        <v>44</v>
      </c>
    </row>
    <row r="23" spans="1:13" x14ac:dyDescent="0.3">
      <c r="A23" s="17"/>
      <c r="B23" s="4" t="s">
        <v>12</v>
      </c>
      <c r="C23" s="6">
        <v>28.903547286987305</v>
      </c>
      <c r="D23" s="7">
        <v>11.830408096313477</v>
      </c>
      <c r="E23" s="7">
        <f t="shared" si="3"/>
        <v>17.073139190673828</v>
      </c>
      <c r="F23" s="8">
        <f t="shared" si="2"/>
        <v>7.2522536195555812E-6</v>
      </c>
      <c r="G23" s="20"/>
      <c r="H23" s="9">
        <f>F23/G21</f>
        <v>0.67636808098925372</v>
      </c>
      <c r="J23" s="13" t="s">
        <v>37</v>
      </c>
      <c r="K23" s="14" t="s">
        <v>34</v>
      </c>
      <c r="L23" s="13" t="s">
        <v>35</v>
      </c>
      <c r="M23" s="13" t="s">
        <v>36</v>
      </c>
    </row>
    <row r="24" spans="1:13" x14ac:dyDescent="0.3">
      <c r="A24" s="17"/>
      <c r="B24" s="4" t="s">
        <v>13</v>
      </c>
      <c r="C24" s="6">
        <v>28.619192123413086</v>
      </c>
      <c r="D24" s="7">
        <v>12.007333755493164</v>
      </c>
      <c r="E24" s="7">
        <f t="shared" si="3"/>
        <v>16.611858367919922</v>
      </c>
      <c r="F24" s="8">
        <f t="shared" si="2"/>
        <v>9.9846385446664711E-6</v>
      </c>
      <c r="G24" s="21"/>
      <c r="H24" s="9">
        <f>F24/G21</f>
        <v>0.93119893016665323</v>
      </c>
      <c r="J24" s="13" t="s">
        <v>41</v>
      </c>
      <c r="K24" s="14">
        <v>0.19400000000000001</v>
      </c>
      <c r="L24" s="13" t="s">
        <v>43</v>
      </c>
      <c r="M24" s="13" t="s">
        <v>44</v>
      </c>
    </row>
    <row r="25" spans="1:13" x14ac:dyDescent="0.3">
      <c r="A25" s="17" t="s">
        <v>25</v>
      </c>
      <c r="B25" s="4" t="s">
        <v>10</v>
      </c>
      <c r="C25" s="6">
        <v>29.492586135864258</v>
      </c>
      <c r="D25" s="7">
        <v>13.215667724609375</v>
      </c>
      <c r="E25" s="7">
        <f t="shared" si="3"/>
        <v>16.276918411254883</v>
      </c>
      <c r="F25" s="8">
        <f t="shared" si="2"/>
        <v>1.2593873341924244E-5</v>
      </c>
      <c r="G25" s="10"/>
      <c r="H25" s="9">
        <f>F25/G21</f>
        <v>1.1745444094136643</v>
      </c>
      <c r="J25" s="13" t="s">
        <v>38</v>
      </c>
      <c r="K25" s="14" t="s">
        <v>34</v>
      </c>
      <c r="L25" s="13" t="s">
        <v>35</v>
      </c>
      <c r="M25" s="13" t="s">
        <v>36</v>
      </c>
    </row>
    <row r="26" spans="1:13" x14ac:dyDescent="0.3">
      <c r="A26" s="17"/>
      <c r="B26" s="4" t="s">
        <v>11</v>
      </c>
      <c r="C26" s="6">
        <v>29.299667358398438</v>
      </c>
      <c r="D26" s="7">
        <v>13.260577201843262</v>
      </c>
      <c r="E26" s="7">
        <f t="shared" si="3"/>
        <v>16.039090156555176</v>
      </c>
      <c r="F26" s="8">
        <f t="shared" si="2"/>
        <v>1.48508995207383E-5</v>
      </c>
      <c r="G26" s="10"/>
      <c r="H26" s="9">
        <f>F26/G21</f>
        <v>1.3850418003475076</v>
      </c>
      <c r="J26" s="13" t="s">
        <v>42</v>
      </c>
      <c r="K26" s="14" t="s">
        <v>34</v>
      </c>
      <c r="L26" s="13" t="s">
        <v>35</v>
      </c>
      <c r="M26" s="13" t="s">
        <v>36</v>
      </c>
    </row>
    <row r="27" spans="1:13" x14ac:dyDescent="0.3">
      <c r="A27" s="17"/>
      <c r="B27" s="4" t="s">
        <v>12</v>
      </c>
      <c r="C27" s="6">
        <v>32.307586669921875</v>
      </c>
      <c r="D27" s="7">
        <v>13.496332168579102</v>
      </c>
      <c r="E27" s="7">
        <f t="shared" si="3"/>
        <v>18.811254501342773</v>
      </c>
      <c r="F27" s="8">
        <f t="shared" si="2"/>
        <v>2.1739429307792624E-6</v>
      </c>
      <c r="G27" s="10"/>
      <c r="H27" s="9">
        <f>F27/G21</f>
        <v>0.2027487847786312</v>
      </c>
      <c r="K27" s="15"/>
    </row>
    <row r="28" spans="1:13" x14ac:dyDescent="0.3">
      <c r="A28" s="17"/>
      <c r="B28" s="4" t="s">
        <v>13</v>
      </c>
      <c r="C28" s="6">
        <v>31.835994720458984</v>
      </c>
      <c r="D28" s="6">
        <v>13.897609710693359</v>
      </c>
      <c r="E28" s="7">
        <f t="shared" si="3"/>
        <v>17.938385009765625</v>
      </c>
      <c r="F28" s="8">
        <f t="shared" si="2"/>
        <v>3.9811453912759946E-6</v>
      </c>
      <c r="G28" s="6"/>
      <c r="H28" s="6">
        <f>F28/G21</f>
        <v>0.37129419483837162</v>
      </c>
      <c r="K28" s="15"/>
    </row>
    <row r="29" spans="1:13" x14ac:dyDescent="0.3">
      <c r="A29" s="17" t="s">
        <v>26</v>
      </c>
      <c r="B29" s="4" t="s">
        <v>10</v>
      </c>
      <c r="C29" s="6">
        <v>28.930822372436523</v>
      </c>
      <c r="D29" s="6">
        <v>12.949333190917969</v>
      </c>
      <c r="E29" s="7">
        <f t="shared" si="3"/>
        <v>15.981489181518555</v>
      </c>
      <c r="F29" s="8">
        <f t="shared" si="2"/>
        <v>1.5455831734152726E-5</v>
      </c>
      <c r="G29" s="6"/>
      <c r="H29" s="6">
        <f>F29/G21</f>
        <v>1.4414596894313108</v>
      </c>
      <c r="K29" s="15"/>
    </row>
    <row r="30" spans="1:13" x14ac:dyDescent="0.3">
      <c r="A30" s="17"/>
      <c r="B30" s="4" t="s">
        <v>11</v>
      </c>
      <c r="C30" s="6">
        <v>29.008394241333008</v>
      </c>
      <c r="D30" s="6">
        <v>13.081018447875977</v>
      </c>
      <c r="E30" s="7">
        <f t="shared" si="3"/>
        <v>15.927375793457031</v>
      </c>
      <c r="F30" s="8">
        <f t="shared" si="2"/>
        <v>1.6046567006328538E-5</v>
      </c>
      <c r="G30" s="6"/>
      <c r="H30" s="6">
        <f>F30/G21</f>
        <v>1.496553526929882</v>
      </c>
      <c r="K30" s="15"/>
    </row>
    <row r="31" spans="1:13" x14ac:dyDescent="0.3">
      <c r="A31" s="17"/>
      <c r="B31" s="4" t="s">
        <v>12</v>
      </c>
      <c r="C31" s="6">
        <v>28.782180786132813</v>
      </c>
      <c r="D31" s="6">
        <v>12.370090484619141</v>
      </c>
      <c r="E31" s="7">
        <f t="shared" si="3"/>
        <v>16.412090301513672</v>
      </c>
      <c r="F31" s="8">
        <f t="shared" si="2"/>
        <v>1.1467494161732803E-5</v>
      </c>
      <c r="G31" s="6"/>
      <c r="H31" s="6">
        <f>F31/G21</f>
        <v>1.0694947290607839</v>
      </c>
      <c r="K31" s="15"/>
    </row>
    <row r="32" spans="1:13" x14ac:dyDescent="0.3">
      <c r="A32" s="17"/>
      <c r="B32" s="4" t="s">
        <v>13</v>
      </c>
      <c r="C32" s="6">
        <v>28.97569465637207</v>
      </c>
      <c r="D32" s="6">
        <v>12.902641296386719</v>
      </c>
      <c r="E32" s="7">
        <f t="shared" si="3"/>
        <v>16.073053359985352</v>
      </c>
      <c r="F32" s="8">
        <f t="shared" si="2"/>
        <v>1.450537018577719E-5</v>
      </c>
      <c r="G32" s="6"/>
      <c r="H32" s="6">
        <f>F32/G21</f>
        <v>1.3528166431104582</v>
      </c>
      <c r="K32" s="15"/>
    </row>
    <row r="33" spans="1:13" x14ac:dyDescent="0.3">
      <c r="A33" s="17" t="s">
        <v>27</v>
      </c>
      <c r="B33" s="4" t="s">
        <v>10</v>
      </c>
      <c r="C33" s="6">
        <v>28.486854553222656</v>
      </c>
      <c r="D33" s="6">
        <v>13.252482414245605</v>
      </c>
      <c r="E33" s="7">
        <f>C33-D33</f>
        <v>15.234372138977051</v>
      </c>
      <c r="F33" s="8">
        <f>2^-E33</f>
        <v>2.594161568023321E-5</v>
      </c>
      <c r="G33" s="6"/>
      <c r="H33" s="6">
        <f>F33/G21</f>
        <v>2.4193970227526731</v>
      </c>
      <c r="K33" s="15"/>
    </row>
    <row r="34" spans="1:13" x14ac:dyDescent="0.3">
      <c r="A34" s="17"/>
      <c r="B34" s="4" t="s">
        <v>11</v>
      </c>
      <c r="C34" s="6">
        <v>28.343616485595703</v>
      </c>
      <c r="D34" s="6">
        <v>13.983554840087891</v>
      </c>
      <c r="E34" s="7">
        <f>C34-D34</f>
        <v>14.360061645507813</v>
      </c>
      <c r="F34" s="8">
        <f>2^-E34</f>
        <v>4.755439984918577E-5</v>
      </c>
      <c r="G34" s="6"/>
      <c r="H34" s="6">
        <f>F34/G21</f>
        <v>4.4350735448439078</v>
      </c>
      <c r="K34" s="15"/>
    </row>
    <row r="35" spans="1:13" x14ac:dyDescent="0.3">
      <c r="A35" s="17"/>
      <c r="B35" s="4" t="s">
        <v>12</v>
      </c>
      <c r="C35" s="6">
        <v>27.806161880493164</v>
      </c>
      <c r="D35" s="6">
        <v>13.367549896240234</v>
      </c>
      <c r="E35" s="7">
        <f>C35-D35</f>
        <v>14.43861198425293</v>
      </c>
      <c r="F35" s="8">
        <f>2^-E35</f>
        <v>4.5034432771742389E-5</v>
      </c>
      <c r="G35" s="6"/>
      <c r="H35" s="6">
        <f>F35/G21</f>
        <v>4.2000534551257926</v>
      </c>
      <c r="K35" s="15"/>
    </row>
    <row r="36" spans="1:13" x14ac:dyDescent="0.3">
      <c r="A36" s="17"/>
      <c r="B36" s="4" t="s">
        <v>13</v>
      </c>
      <c r="C36" s="6">
        <v>28.359247207641602</v>
      </c>
      <c r="D36" s="6">
        <v>13.892236709594727</v>
      </c>
      <c r="E36" s="7">
        <f>C36-D36</f>
        <v>14.467010498046875</v>
      </c>
      <c r="F36" s="8">
        <f>2^-E36</f>
        <v>4.4156627106015447E-5</v>
      </c>
      <c r="G36" s="6"/>
      <c r="H36" s="6">
        <f>F36/G21</f>
        <v>4.1181865259262578</v>
      </c>
      <c r="K36" s="15"/>
    </row>
    <row r="37" spans="1:13" x14ac:dyDescent="0.25">
      <c r="A37" s="5"/>
      <c r="B37" s="5"/>
      <c r="C37" s="12"/>
      <c r="D37" s="12"/>
      <c r="E37" s="12"/>
      <c r="F37" s="12"/>
      <c r="G37" s="12"/>
      <c r="H37" s="12"/>
      <c r="K37" s="15"/>
    </row>
    <row r="38" spans="1:13" x14ac:dyDescent="0.25">
      <c r="A38" s="5"/>
      <c r="B38" s="5"/>
      <c r="C38" s="12"/>
      <c r="D38" s="12"/>
      <c r="E38" s="12"/>
      <c r="F38" s="12"/>
      <c r="G38" s="12"/>
      <c r="H38" s="12"/>
      <c r="K38" s="15"/>
    </row>
    <row r="39" spans="1:13" x14ac:dyDescent="0.3">
      <c r="A39" s="18" t="s">
        <v>24</v>
      </c>
      <c r="B39" s="18"/>
      <c r="C39" s="16" t="s">
        <v>15</v>
      </c>
      <c r="D39" s="6" t="s">
        <v>5</v>
      </c>
      <c r="E39" s="6" t="s">
        <v>6</v>
      </c>
      <c r="F39" s="6" t="s">
        <v>7</v>
      </c>
      <c r="G39" s="6" t="s">
        <v>8</v>
      </c>
      <c r="H39" s="6" t="s">
        <v>9</v>
      </c>
      <c r="J39" s="13" t="s">
        <v>29</v>
      </c>
      <c r="K39" s="14" t="s">
        <v>30</v>
      </c>
      <c r="L39" s="13" t="s">
        <v>31</v>
      </c>
      <c r="M39" s="13" t="s">
        <v>32</v>
      </c>
    </row>
    <row r="40" spans="1:13" x14ac:dyDescent="0.3">
      <c r="A40" s="17" t="s">
        <v>23</v>
      </c>
      <c r="B40" s="4" t="s">
        <v>10</v>
      </c>
      <c r="C40" s="6">
        <v>30.201976776123047</v>
      </c>
      <c r="D40" s="7">
        <v>12.810603141784668</v>
      </c>
      <c r="E40" s="7">
        <f>C40-D40</f>
        <v>17.391373634338379</v>
      </c>
      <c r="F40" s="8">
        <f t="shared" ref="F40:F51" si="4">2^-E40</f>
        <v>5.816675957506228E-6</v>
      </c>
      <c r="G40" s="19">
        <f>AVERAGE(F40:F43)</f>
        <v>8.4226024983910201E-6</v>
      </c>
      <c r="H40" s="9">
        <f>F40/G40</f>
        <v>0.69060316673111366</v>
      </c>
      <c r="J40" s="13" t="s">
        <v>33</v>
      </c>
      <c r="K40" s="14">
        <v>0.39700000000000002</v>
      </c>
      <c r="L40" s="13" t="s">
        <v>43</v>
      </c>
      <c r="M40" s="13" t="s">
        <v>44</v>
      </c>
    </row>
    <row r="41" spans="1:13" x14ac:dyDescent="0.3">
      <c r="A41" s="17"/>
      <c r="B41" s="4" t="s">
        <v>11</v>
      </c>
      <c r="C41" s="6">
        <v>29.94782829284668</v>
      </c>
      <c r="D41" s="7">
        <v>12.994867324829102</v>
      </c>
      <c r="E41" s="7">
        <f t="shared" ref="E41:E51" si="5">C41-D41</f>
        <v>16.952960968017578</v>
      </c>
      <c r="F41" s="8">
        <f t="shared" si="4"/>
        <v>7.882250510235128E-6</v>
      </c>
      <c r="G41" s="20"/>
      <c r="H41" s="9">
        <f>F41/G40</f>
        <v>0.93584500891985389</v>
      </c>
      <c r="J41" s="13" t="s">
        <v>40</v>
      </c>
      <c r="K41" s="14">
        <v>2E-3</v>
      </c>
      <c r="L41" s="13" t="s">
        <v>46</v>
      </c>
      <c r="M41" s="13" t="s">
        <v>36</v>
      </c>
    </row>
    <row r="42" spans="1:13" x14ac:dyDescent="0.3">
      <c r="A42" s="17"/>
      <c r="B42" s="4" t="s">
        <v>12</v>
      </c>
      <c r="C42" s="6">
        <v>28.789695739746094</v>
      </c>
      <c r="D42" s="7">
        <v>11.830408096313477</v>
      </c>
      <c r="E42" s="7">
        <f t="shared" si="5"/>
        <v>16.959287643432617</v>
      </c>
      <c r="F42" s="8">
        <f t="shared" si="4"/>
        <v>7.8477600224299917E-6</v>
      </c>
      <c r="G42" s="20"/>
      <c r="H42" s="9">
        <f>F42/G40</f>
        <v>0.9317500171626476</v>
      </c>
      <c r="J42" s="13" t="s">
        <v>37</v>
      </c>
      <c r="K42" s="14">
        <v>1.4999999999999999E-2</v>
      </c>
      <c r="L42" s="13" t="s">
        <v>45</v>
      </c>
      <c r="M42" s="13" t="s">
        <v>36</v>
      </c>
    </row>
    <row r="43" spans="1:13" x14ac:dyDescent="0.3">
      <c r="A43" s="17"/>
      <c r="B43" s="4" t="s">
        <v>13</v>
      </c>
      <c r="C43" s="6">
        <v>28.336763381958008</v>
      </c>
      <c r="D43" s="7">
        <v>12.007333755493164</v>
      </c>
      <c r="E43" s="7">
        <f t="shared" si="5"/>
        <v>16.329429626464844</v>
      </c>
      <c r="F43" s="8">
        <f t="shared" si="4"/>
        <v>1.2143723503392731E-5</v>
      </c>
      <c r="G43" s="21"/>
      <c r="H43" s="9">
        <f>F43/G40</f>
        <v>1.4418018071863845</v>
      </c>
      <c r="J43" s="13" t="s">
        <v>41</v>
      </c>
      <c r="K43" s="14" t="s">
        <v>34</v>
      </c>
      <c r="L43" s="13" t="s">
        <v>35</v>
      </c>
      <c r="M43" s="13" t="s">
        <v>36</v>
      </c>
    </row>
    <row r="44" spans="1:13" x14ac:dyDescent="0.3">
      <c r="A44" s="17" t="s">
        <v>25</v>
      </c>
      <c r="B44" s="4" t="s">
        <v>10</v>
      </c>
      <c r="C44" s="6">
        <v>30.386819839477539</v>
      </c>
      <c r="D44" s="7">
        <v>13.215667724609375</v>
      </c>
      <c r="E44" s="7">
        <f t="shared" si="5"/>
        <v>17.171152114868164</v>
      </c>
      <c r="F44" s="8">
        <f t="shared" si="4"/>
        <v>6.7759181818369435E-6</v>
      </c>
      <c r="G44" s="10"/>
      <c r="H44" s="9">
        <f>F44/G40</f>
        <v>0.80449221996780151</v>
      </c>
      <c r="J44" s="13" t="s">
        <v>38</v>
      </c>
      <c r="K44" s="14">
        <v>3.0000000000000001E-3</v>
      </c>
      <c r="L44" s="13" t="s">
        <v>39</v>
      </c>
      <c r="M44" s="13" t="s">
        <v>36</v>
      </c>
    </row>
    <row r="45" spans="1:13" x14ac:dyDescent="0.3">
      <c r="A45" s="17"/>
      <c r="B45" s="4" t="s">
        <v>11</v>
      </c>
      <c r="C45" s="6">
        <v>31.145378112792969</v>
      </c>
      <c r="D45" s="7">
        <v>13.260577201843262</v>
      </c>
      <c r="E45" s="7">
        <f t="shared" si="5"/>
        <v>17.884800910949707</v>
      </c>
      <c r="F45" s="8">
        <f t="shared" si="4"/>
        <v>4.1317920846693708E-6</v>
      </c>
      <c r="G45" s="10"/>
      <c r="H45" s="9">
        <f>F45/G40</f>
        <v>0.49056002410878013</v>
      </c>
      <c r="J45" s="13" t="s">
        <v>42</v>
      </c>
      <c r="K45" s="14">
        <v>0.313</v>
      </c>
      <c r="L45" s="13" t="s">
        <v>43</v>
      </c>
      <c r="M45" s="13" t="s">
        <v>44</v>
      </c>
    </row>
    <row r="46" spans="1:13" x14ac:dyDescent="0.3">
      <c r="A46" s="17"/>
      <c r="B46" s="4" t="s">
        <v>12</v>
      </c>
      <c r="C46" s="6">
        <v>31.191808700561523</v>
      </c>
      <c r="D46" s="7">
        <v>13.496332168579102</v>
      </c>
      <c r="E46" s="7">
        <f t="shared" si="5"/>
        <v>17.695476531982422</v>
      </c>
      <c r="F46" s="8">
        <f t="shared" si="4"/>
        <v>4.7111917012650452E-6</v>
      </c>
      <c r="G46" s="10"/>
      <c r="H46" s="9">
        <f>F46/G40</f>
        <v>0.55935106781603783</v>
      </c>
      <c r="K46" s="15"/>
    </row>
    <row r="47" spans="1:13" x14ac:dyDescent="0.3">
      <c r="A47" s="17"/>
      <c r="B47" s="4" t="s">
        <v>13</v>
      </c>
      <c r="C47" s="6">
        <v>31.475368499755859</v>
      </c>
      <c r="D47" s="6">
        <v>13.897609710693359</v>
      </c>
      <c r="E47" s="7">
        <f t="shared" si="5"/>
        <v>17.5777587890625</v>
      </c>
      <c r="F47" s="8">
        <f t="shared" si="4"/>
        <v>5.1117234262368488E-6</v>
      </c>
      <c r="G47" s="6"/>
      <c r="H47" s="6">
        <f>F47/G40</f>
        <v>0.60690545792863282</v>
      </c>
      <c r="K47" s="15"/>
    </row>
    <row r="48" spans="1:13" x14ac:dyDescent="0.3">
      <c r="A48" s="17" t="s">
        <v>26</v>
      </c>
      <c r="B48" s="4" t="s">
        <v>10</v>
      </c>
      <c r="C48" s="6">
        <v>27.975492477416992</v>
      </c>
      <c r="D48" s="6">
        <v>12.949333190917969</v>
      </c>
      <c r="E48" s="7">
        <f t="shared" si="5"/>
        <v>15.026159286499023</v>
      </c>
      <c r="F48" s="8">
        <f t="shared" si="4"/>
        <v>2.9969212774990586E-5</v>
      </c>
      <c r="G48" s="6"/>
      <c r="H48" s="6">
        <f>F48/G40</f>
        <v>3.5581891441173488</v>
      </c>
      <c r="K48" s="15"/>
    </row>
    <row r="49" spans="1:13" x14ac:dyDescent="0.3">
      <c r="A49" s="17"/>
      <c r="B49" s="4" t="s">
        <v>11</v>
      </c>
      <c r="C49" s="6">
        <v>28.338020324707031</v>
      </c>
      <c r="D49" s="6">
        <v>13.081018447875977</v>
      </c>
      <c r="E49" s="7">
        <f t="shared" si="5"/>
        <v>15.257001876831055</v>
      </c>
      <c r="F49" s="8">
        <f t="shared" si="4"/>
        <v>2.5537877015380115E-5</v>
      </c>
      <c r="G49" s="6"/>
      <c r="H49" s="6">
        <f>F49/G40</f>
        <v>3.032064854094521</v>
      </c>
      <c r="K49" s="15"/>
    </row>
    <row r="50" spans="1:13" x14ac:dyDescent="0.3">
      <c r="A50" s="17"/>
      <c r="B50" s="4" t="s">
        <v>12</v>
      </c>
      <c r="C50" s="6">
        <v>28.468826293945313</v>
      </c>
      <c r="D50" s="6">
        <v>12.370090484619141</v>
      </c>
      <c r="E50" s="7">
        <f t="shared" si="5"/>
        <v>16.098735809326172</v>
      </c>
      <c r="F50" s="8">
        <f t="shared" si="4"/>
        <v>1.4249434491930758E-5</v>
      </c>
      <c r="G50" s="6"/>
      <c r="H50" s="6">
        <f>F50/G40</f>
        <v>1.691808974085248</v>
      </c>
      <c r="K50" s="15"/>
    </row>
    <row r="51" spans="1:13" x14ac:dyDescent="0.3">
      <c r="A51" s="17"/>
      <c r="B51" s="4" t="s">
        <v>13</v>
      </c>
      <c r="C51" s="6">
        <v>28.430482864379883</v>
      </c>
      <c r="D51" s="6">
        <v>12.902641296386719</v>
      </c>
      <c r="E51" s="7">
        <f t="shared" si="5"/>
        <v>15.527841567993164</v>
      </c>
      <c r="F51" s="8">
        <f t="shared" si="4"/>
        <v>2.1166737314720411E-5</v>
      </c>
      <c r="G51" s="6"/>
      <c r="H51" s="6">
        <f>F51/G40</f>
        <v>2.513087530696589</v>
      </c>
      <c r="K51" s="15"/>
    </row>
    <row r="52" spans="1:13" x14ac:dyDescent="0.3">
      <c r="A52" s="17" t="s">
        <v>27</v>
      </c>
      <c r="B52" s="4" t="s">
        <v>10</v>
      </c>
      <c r="C52" s="6">
        <v>29.679971694946289</v>
      </c>
      <c r="D52" s="6">
        <v>13.252482414245605</v>
      </c>
      <c r="E52" s="7">
        <f>C52-D52</f>
        <v>16.427489280700684</v>
      </c>
      <c r="F52" s="8">
        <f>2^-E52</f>
        <v>1.1345743815471109E-5</v>
      </c>
      <c r="G52" s="6"/>
      <c r="H52" s="6">
        <f>F52/G40</f>
        <v>1.3470591563164116</v>
      </c>
      <c r="K52" s="15"/>
    </row>
    <row r="53" spans="1:13" x14ac:dyDescent="0.3">
      <c r="A53" s="17"/>
      <c r="B53" s="4" t="s">
        <v>11</v>
      </c>
      <c r="C53" s="6">
        <v>29.049978256225586</v>
      </c>
      <c r="D53" s="6">
        <v>13.983554840087891</v>
      </c>
      <c r="E53" s="7">
        <f>C53-D53</f>
        <v>15.066423416137695</v>
      </c>
      <c r="F53" s="8">
        <f>2^-E53</f>
        <v>2.9144366815681986E-5</v>
      </c>
      <c r="G53" s="6"/>
      <c r="H53" s="6">
        <f>F53/G40</f>
        <v>3.4602567105890927</v>
      </c>
      <c r="K53" s="15"/>
    </row>
    <row r="54" spans="1:13" x14ac:dyDescent="0.3">
      <c r="A54" s="17"/>
      <c r="B54" s="4" t="s">
        <v>12</v>
      </c>
      <c r="C54" s="6">
        <v>29.208845138549805</v>
      </c>
      <c r="D54" s="6">
        <v>13.367549896240234</v>
      </c>
      <c r="E54" s="7">
        <f>C54-D54</f>
        <v>15.84129524230957</v>
      </c>
      <c r="F54" s="8">
        <f>2^-E54</f>
        <v>1.7033149643419331E-5</v>
      </c>
      <c r="G54" s="6"/>
      <c r="H54" s="6">
        <f>F54/G40</f>
        <v>2.0223143199115943</v>
      </c>
      <c r="K54" s="15"/>
    </row>
    <row r="55" spans="1:13" x14ac:dyDescent="0.3">
      <c r="A55" s="17"/>
      <c r="B55" s="4" t="s">
        <v>13</v>
      </c>
      <c r="C55" s="6">
        <v>29.663534164428711</v>
      </c>
      <c r="D55" s="6">
        <v>13.892236709594727</v>
      </c>
      <c r="E55" s="7">
        <f>C55-D55</f>
        <v>15.771297454833984</v>
      </c>
      <c r="F55" s="8">
        <f>2^-E55</f>
        <v>1.7879953934536705E-5</v>
      </c>
      <c r="G55" s="6"/>
      <c r="H55" s="6">
        <f>F55/G40</f>
        <v>2.1228538255191713</v>
      </c>
      <c r="K55" s="15"/>
    </row>
    <row r="56" spans="1:13" x14ac:dyDescent="0.25">
      <c r="A56" s="5"/>
      <c r="B56" s="5"/>
      <c r="C56" s="12"/>
      <c r="D56" s="12"/>
      <c r="E56" s="12"/>
      <c r="F56" s="12"/>
      <c r="G56" s="12"/>
      <c r="H56" s="12"/>
      <c r="K56" s="15"/>
    </row>
    <row r="57" spans="1:13" x14ac:dyDescent="0.25">
      <c r="A57" s="5"/>
      <c r="B57" s="5"/>
      <c r="C57" s="12"/>
      <c r="D57" s="12"/>
      <c r="E57" s="12"/>
      <c r="F57" s="12"/>
      <c r="G57" s="12"/>
      <c r="H57" s="12"/>
      <c r="K57" s="15"/>
    </row>
    <row r="58" spans="1:13" x14ac:dyDescent="0.3">
      <c r="A58" s="18" t="s">
        <v>24</v>
      </c>
      <c r="B58" s="18"/>
      <c r="C58" s="16" t="s">
        <v>16</v>
      </c>
      <c r="D58" s="6" t="s">
        <v>5</v>
      </c>
      <c r="E58" s="6" t="s">
        <v>6</v>
      </c>
      <c r="F58" s="6" t="s">
        <v>7</v>
      </c>
      <c r="G58" s="6" t="s">
        <v>8</v>
      </c>
      <c r="H58" s="6" t="s">
        <v>9</v>
      </c>
      <c r="J58" s="13" t="s">
        <v>29</v>
      </c>
      <c r="K58" s="14" t="s">
        <v>30</v>
      </c>
      <c r="L58" s="13" t="s">
        <v>31</v>
      </c>
      <c r="M58" s="13" t="s">
        <v>32</v>
      </c>
    </row>
    <row r="59" spans="1:13" x14ac:dyDescent="0.3">
      <c r="A59" s="17" t="s">
        <v>23</v>
      </c>
      <c r="B59" s="4" t="s">
        <v>10</v>
      </c>
      <c r="C59" s="6">
        <v>27.453165054321289</v>
      </c>
      <c r="D59" s="7">
        <v>12.810603141784668</v>
      </c>
      <c r="E59" s="7">
        <f>C59-D59</f>
        <v>14.642561912536621</v>
      </c>
      <c r="F59" s="8">
        <f t="shared" ref="F59:F70" si="6">2^-E59</f>
        <v>3.9097559654496549E-5</v>
      </c>
      <c r="G59" s="22">
        <f>AVERAGE(F59:F62)</f>
        <v>4.2056638436354299E-5</v>
      </c>
      <c r="H59" s="9">
        <f>F59/G59</f>
        <v>0.92964062531208191</v>
      </c>
      <c r="J59" s="13" t="s">
        <v>33</v>
      </c>
      <c r="K59" s="14">
        <v>0.98599999999999999</v>
      </c>
      <c r="L59" s="13" t="s">
        <v>43</v>
      </c>
      <c r="M59" s="13" t="s">
        <v>44</v>
      </c>
    </row>
    <row r="60" spans="1:13" x14ac:dyDescent="0.3">
      <c r="A60" s="17"/>
      <c r="B60" s="4" t="s">
        <v>11</v>
      </c>
      <c r="C60" s="6">
        <v>27.293859481811523</v>
      </c>
      <c r="D60" s="7">
        <v>12.994867324829102</v>
      </c>
      <c r="E60" s="7">
        <f t="shared" ref="E60:E70" si="7">C60-D60</f>
        <v>14.298992156982422</v>
      </c>
      <c r="F60" s="8">
        <f t="shared" si="6"/>
        <v>4.9610596970156591E-5</v>
      </c>
      <c r="G60" s="23"/>
      <c r="H60" s="9">
        <f>F60/G59</f>
        <v>1.1796139400259948</v>
      </c>
      <c r="J60" s="13" t="s">
        <v>40</v>
      </c>
      <c r="K60" s="14" t="s">
        <v>34</v>
      </c>
      <c r="L60" s="13" t="s">
        <v>35</v>
      </c>
      <c r="M60" s="13" t="s">
        <v>36</v>
      </c>
    </row>
    <row r="61" spans="1:13" x14ac:dyDescent="0.3">
      <c r="A61" s="17"/>
      <c r="B61" s="4" t="s">
        <v>12</v>
      </c>
      <c r="C61" s="6">
        <v>26.525957107543945</v>
      </c>
      <c r="D61" s="7">
        <v>11.830408096313477</v>
      </c>
      <c r="E61" s="7">
        <f t="shared" si="7"/>
        <v>14.695549011230469</v>
      </c>
      <c r="F61" s="8">
        <f t="shared" si="6"/>
        <v>3.7687640181252783E-5</v>
      </c>
      <c r="G61" s="23"/>
      <c r="H61" s="9">
        <f>F61/G59</f>
        <v>0.89611632271292285</v>
      </c>
      <c r="J61" s="13" t="s">
        <v>37</v>
      </c>
      <c r="K61" s="14">
        <f>0.005</f>
        <v>5.0000000000000001E-3</v>
      </c>
      <c r="L61" s="13" t="s">
        <v>39</v>
      </c>
      <c r="M61" s="13" t="s">
        <v>36</v>
      </c>
    </row>
    <row r="62" spans="1:13" x14ac:dyDescent="0.3">
      <c r="A62" s="17"/>
      <c r="B62" s="4" t="s">
        <v>13</v>
      </c>
      <c r="C62" s="6">
        <v>26.552410125732422</v>
      </c>
      <c r="D62" s="7">
        <v>12.007333755493164</v>
      </c>
      <c r="E62" s="7">
        <f t="shared" si="7"/>
        <v>14.545076370239258</v>
      </c>
      <c r="F62" s="8">
        <f t="shared" si="6"/>
        <v>4.1830756939511265E-5</v>
      </c>
      <c r="G62" s="24"/>
      <c r="H62" s="9">
        <f>F62/G59</f>
        <v>0.99462911194900017</v>
      </c>
      <c r="J62" s="13" t="s">
        <v>41</v>
      </c>
      <c r="K62" s="14" t="s">
        <v>34</v>
      </c>
      <c r="L62" s="13" t="s">
        <v>35</v>
      </c>
      <c r="M62" s="13" t="s">
        <v>36</v>
      </c>
    </row>
    <row r="63" spans="1:13" x14ac:dyDescent="0.3">
      <c r="A63" s="17" t="s">
        <v>25</v>
      </c>
      <c r="B63" s="4" t="s">
        <v>10</v>
      </c>
      <c r="C63" s="6">
        <v>27.583839416503906</v>
      </c>
      <c r="D63" s="7">
        <v>13.215667724609375</v>
      </c>
      <c r="E63" s="7">
        <f t="shared" si="7"/>
        <v>14.368171691894531</v>
      </c>
      <c r="F63" s="8">
        <f t="shared" si="6"/>
        <v>4.7287824864690512E-5</v>
      </c>
      <c r="G63" s="10"/>
      <c r="H63" s="9">
        <f>F63/G59</f>
        <v>1.1243843213064386</v>
      </c>
      <c r="J63" s="13" t="s">
        <v>38</v>
      </c>
      <c r="K63" s="14">
        <f>0.005</f>
        <v>5.0000000000000001E-3</v>
      </c>
      <c r="L63" s="13" t="s">
        <v>39</v>
      </c>
      <c r="M63" s="13" t="s">
        <v>36</v>
      </c>
    </row>
    <row r="64" spans="1:13" x14ac:dyDescent="0.3">
      <c r="A64" s="17"/>
      <c r="B64" s="4" t="s">
        <v>11</v>
      </c>
      <c r="C64" s="6">
        <v>27.172653198242188</v>
      </c>
      <c r="D64" s="7">
        <v>13.260577201843262</v>
      </c>
      <c r="E64" s="7">
        <f t="shared" si="7"/>
        <v>13.912075996398926</v>
      </c>
      <c r="F64" s="8">
        <f t="shared" si="6"/>
        <v>6.4870586304177321E-5</v>
      </c>
      <c r="G64" s="10"/>
      <c r="H64" s="9">
        <f>F64/G59</f>
        <v>1.5424577121718399</v>
      </c>
      <c r="J64" s="13" t="s">
        <v>42</v>
      </c>
      <c r="K64" s="14">
        <v>0.159</v>
      </c>
      <c r="L64" s="13" t="s">
        <v>43</v>
      </c>
      <c r="M64" s="13" t="s">
        <v>44</v>
      </c>
    </row>
    <row r="65" spans="1:13" x14ac:dyDescent="0.3">
      <c r="A65" s="17"/>
      <c r="B65" s="4" t="s">
        <v>12</v>
      </c>
      <c r="C65" s="6">
        <v>28.815784454345703</v>
      </c>
      <c r="D65" s="7">
        <v>13.496332168579102</v>
      </c>
      <c r="E65" s="7">
        <f t="shared" si="7"/>
        <v>15.319452285766602</v>
      </c>
      <c r="F65" s="8">
        <f t="shared" si="6"/>
        <v>2.4455995445657668E-5</v>
      </c>
      <c r="G65" s="10"/>
      <c r="H65" s="9">
        <f>F65/G59</f>
        <v>0.58150143128219189</v>
      </c>
      <c r="K65" s="15"/>
    </row>
    <row r="66" spans="1:13" x14ac:dyDescent="0.3">
      <c r="A66" s="17"/>
      <c r="B66" s="4" t="s">
        <v>13</v>
      </c>
      <c r="C66" s="6">
        <v>29.070106506347656</v>
      </c>
      <c r="D66" s="6">
        <v>13.897609710693359</v>
      </c>
      <c r="E66" s="7">
        <f t="shared" si="7"/>
        <v>15.172496795654297</v>
      </c>
      <c r="F66" s="8">
        <f t="shared" si="6"/>
        <v>2.7078422201538806E-5</v>
      </c>
      <c r="G66" s="6"/>
      <c r="H66" s="6">
        <f>F66/G59</f>
        <v>0.64385607619395158</v>
      </c>
      <c r="K66" s="15"/>
    </row>
    <row r="67" spans="1:13" x14ac:dyDescent="0.3">
      <c r="A67" s="17" t="s">
        <v>26</v>
      </c>
      <c r="B67" s="4" t="s">
        <v>10</v>
      </c>
      <c r="C67" s="6">
        <v>24.143817901611328</v>
      </c>
      <c r="D67" s="6">
        <v>12.949333190917969</v>
      </c>
      <c r="E67" s="7">
        <f t="shared" si="7"/>
        <v>11.194484710693359</v>
      </c>
      <c r="F67" s="8">
        <f t="shared" si="6"/>
        <v>4.2670164396382717E-4</v>
      </c>
      <c r="G67" s="6"/>
      <c r="H67" s="6">
        <f>F67/G59</f>
        <v>10.145880884169307</v>
      </c>
      <c r="K67" s="15"/>
    </row>
    <row r="68" spans="1:13" x14ac:dyDescent="0.3">
      <c r="A68" s="17"/>
      <c r="B68" s="4" t="s">
        <v>11</v>
      </c>
      <c r="C68" s="6">
        <v>24.360467910766602</v>
      </c>
      <c r="D68" s="6">
        <v>13.081018447875977</v>
      </c>
      <c r="E68" s="7">
        <f t="shared" si="7"/>
        <v>11.279449462890625</v>
      </c>
      <c r="F68" s="8">
        <f t="shared" si="6"/>
        <v>4.0229754015925888E-4</v>
      </c>
      <c r="G68" s="6"/>
      <c r="H68" s="6">
        <f>F68/G59</f>
        <v>9.5656133042603742</v>
      </c>
      <c r="K68" s="15"/>
    </row>
    <row r="69" spans="1:13" x14ac:dyDescent="0.3">
      <c r="A69" s="17"/>
      <c r="B69" s="4" t="s">
        <v>12</v>
      </c>
      <c r="C69" s="6">
        <v>25.169624328613281</v>
      </c>
      <c r="D69" s="6">
        <v>12.370090484619141</v>
      </c>
      <c r="E69" s="7">
        <f t="shared" si="7"/>
        <v>12.799533843994141</v>
      </c>
      <c r="F69" s="8">
        <f t="shared" si="6"/>
        <v>1.4026728226513877E-4</v>
      </c>
      <c r="G69" s="6"/>
      <c r="H69" s="6">
        <f>F69/G59</f>
        <v>3.3351995661139178</v>
      </c>
      <c r="K69" s="15"/>
    </row>
    <row r="70" spans="1:13" x14ac:dyDescent="0.3">
      <c r="A70" s="17"/>
      <c r="B70" s="4" t="s">
        <v>13</v>
      </c>
      <c r="C70" s="6">
        <v>24.074691772460938</v>
      </c>
      <c r="D70" s="6">
        <v>12.902641296386719</v>
      </c>
      <c r="E70" s="7">
        <f t="shared" si="7"/>
        <v>11.172050476074219</v>
      </c>
      <c r="F70" s="8">
        <f t="shared" si="6"/>
        <v>4.3338880988551953E-4</v>
      </c>
      <c r="G70" s="6"/>
      <c r="H70" s="6">
        <f>F70/G59</f>
        <v>10.304884698318938</v>
      </c>
      <c r="K70" s="15"/>
    </row>
    <row r="71" spans="1:13" x14ac:dyDescent="0.3">
      <c r="A71" s="17" t="s">
        <v>27</v>
      </c>
      <c r="B71" s="4" t="s">
        <v>10</v>
      </c>
      <c r="C71" s="6">
        <v>25.972629547119141</v>
      </c>
      <c r="D71" s="6">
        <v>13.252482414245605</v>
      </c>
      <c r="E71" s="7">
        <f>C71-D71</f>
        <v>12.720147132873535</v>
      </c>
      <c r="F71" s="8">
        <f>2^-E71</f>
        <v>1.4820203385789682E-4</v>
      </c>
      <c r="G71" s="6"/>
      <c r="H71" s="6">
        <f>F71/G59</f>
        <v>3.5238677975220454</v>
      </c>
      <c r="K71" s="15"/>
    </row>
    <row r="72" spans="1:13" x14ac:dyDescent="0.3">
      <c r="A72" s="17"/>
      <c r="B72" s="4" t="s">
        <v>11</v>
      </c>
      <c r="C72" s="6">
        <v>26.290742874145508</v>
      </c>
      <c r="D72" s="6">
        <v>13.983554840087891</v>
      </c>
      <c r="E72" s="7">
        <f>C72-D72</f>
        <v>12.307188034057617</v>
      </c>
      <c r="F72" s="8">
        <f>2^-E72</f>
        <v>1.9731824290688662E-4</v>
      </c>
      <c r="G72" s="6"/>
      <c r="H72" s="6">
        <f>F72/G59</f>
        <v>4.6917264489765351</v>
      </c>
      <c r="K72" s="15"/>
    </row>
    <row r="73" spans="1:13" x14ac:dyDescent="0.3">
      <c r="A73" s="17"/>
      <c r="B73" s="4" t="s">
        <v>12</v>
      </c>
      <c r="C73" s="6">
        <v>25.102972030639648</v>
      </c>
      <c r="D73" s="6">
        <v>13.367549896240234</v>
      </c>
      <c r="E73" s="7">
        <f>C73-D73</f>
        <v>11.735422134399414</v>
      </c>
      <c r="F73" s="8">
        <f>2^-E73</f>
        <v>2.9328234881066391E-4</v>
      </c>
      <c r="G73" s="6"/>
      <c r="H73" s="6">
        <f>F73/G59</f>
        <v>6.9735090514782296</v>
      </c>
      <c r="K73" s="15"/>
    </row>
    <row r="74" spans="1:13" x14ac:dyDescent="0.3">
      <c r="A74" s="17"/>
      <c r="B74" s="4" t="s">
        <v>13</v>
      </c>
      <c r="C74" s="6">
        <v>25.22747802734375</v>
      </c>
      <c r="D74" s="6">
        <v>13.892236709594727</v>
      </c>
      <c r="E74" s="7">
        <f>C74-D74</f>
        <v>11.335241317749023</v>
      </c>
      <c r="F74" s="8">
        <f>2^-E74</f>
        <v>3.8703688462625999E-4</v>
      </c>
      <c r="G74" s="6"/>
      <c r="H74" s="6">
        <f>F74/G59</f>
        <v>9.2027536915955785</v>
      </c>
      <c r="K74" s="15"/>
    </row>
    <row r="75" spans="1:13" x14ac:dyDescent="0.25">
      <c r="A75" s="5"/>
      <c r="B75" s="5"/>
      <c r="C75" s="12"/>
      <c r="D75" s="12"/>
      <c r="E75" s="12"/>
      <c r="F75" s="12"/>
      <c r="G75" s="12"/>
      <c r="H75" s="12"/>
      <c r="K75" s="15"/>
    </row>
    <row r="76" spans="1:13" x14ac:dyDescent="0.25">
      <c r="A76" s="5"/>
      <c r="B76" s="5"/>
      <c r="C76" s="12"/>
      <c r="D76" s="12"/>
      <c r="E76" s="12"/>
      <c r="F76" s="12"/>
      <c r="G76" s="12"/>
      <c r="H76" s="12"/>
      <c r="K76" s="15"/>
    </row>
    <row r="77" spans="1:13" x14ac:dyDescent="0.3">
      <c r="A77" s="18" t="s">
        <v>24</v>
      </c>
      <c r="B77" s="18"/>
      <c r="C77" s="16" t="s">
        <v>47</v>
      </c>
      <c r="D77" s="6" t="s">
        <v>5</v>
      </c>
      <c r="E77" s="6" t="s">
        <v>6</v>
      </c>
      <c r="F77" s="6" t="s">
        <v>7</v>
      </c>
      <c r="G77" s="6" t="s">
        <v>8</v>
      </c>
      <c r="H77" s="6" t="s">
        <v>9</v>
      </c>
      <c r="J77" s="13" t="s">
        <v>29</v>
      </c>
      <c r="K77" s="14" t="s">
        <v>30</v>
      </c>
      <c r="L77" s="13" t="s">
        <v>31</v>
      </c>
      <c r="M77" s="13" t="s">
        <v>32</v>
      </c>
    </row>
    <row r="78" spans="1:13" x14ac:dyDescent="0.3">
      <c r="A78" s="17" t="s">
        <v>23</v>
      </c>
      <c r="B78" s="4" t="s">
        <v>10</v>
      </c>
      <c r="C78" s="6">
        <v>28.186357498168945</v>
      </c>
      <c r="D78" s="7">
        <v>10.946563720703125</v>
      </c>
      <c r="E78" s="7">
        <f>C78-D78</f>
        <v>17.23979377746582</v>
      </c>
      <c r="F78" s="8">
        <f t="shared" ref="F78:F89" si="8">2^-E78</f>
        <v>6.4610775525134237E-6</v>
      </c>
      <c r="G78" s="19">
        <f>AVERAGE(F78:F81)</f>
        <v>4.9059745960268551E-6</v>
      </c>
      <c r="H78" s="9">
        <f>F78/G78</f>
        <v>1.3169814531338955</v>
      </c>
      <c r="J78" s="13" t="s">
        <v>33</v>
      </c>
      <c r="K78" s="14">
        <v>0.76</v>
      </c>
      <c r="L78" s="13" t="s">
        <v>43</v>
      </c>
      <c r="M78" s="13" t="s">
        <v>44</v>
      </c>
    </row>
    <row r="79" spans="1:13" x14ac:dyDescent="0.3">
      <c r="A79" s="17"/>
      <c r="B79" s="4" t="s">
        <v>11</v>
      </c>
      <c r="C79" s="6">
        <v>27.655994415283203</v>
      </c>
      <c r="D79" s="7">
        <v>9.5833663940429688</v>
      </c>
      <c r="E79" s="7">
        <f t="shared" ref="E79:E89" si="9">C79-D79</f>
        <v>18.072628021240234</v>
      </c>
      <c r="F79" s="8">
        <f t="shared" si="8"/>
        <v>3.6274118308995898E-6</v>
      </c>
      <c r="G79" s="20"/>
      <c r="H79" s="9">
        <f>F79/G78</f>
        <v>0.73938659075757951</v>
      </c>
      <c r="J79" s="13" t="s">
        <v>40</v>
      </c>
      <c r="K79" s="14" t="s">
        <v>34</v>
      </c>
      <c r="L79" s="13" t="s">
        <v>35</v>
      </c>
      <c r="M79" s="13" t="s">
        <v>36</v>
      </c>
    </row>
    <row r="80" spans="1:13" x14ac:dyDescent="0.3">
      <c r="A80" s="17"/>
      <c r="B80" s="4" t="s">
        <v>12</v>
      </c>
      <c r="C80" s="6">
        <v>28.989263534545898</v>
      </c>
      <c r="D80" s="7">
        <v>11.468655586242676</v>
      </c>
      <c r="E80" s="7">
        <f t="shared" si="9"/>
        <v>17.520607948303223</v>
      </c>
      <c r="F80" s="8">
        <f t="shared" si="8"/>
        <v>5.3182832659261079E-6</v>
      </c>
      <c r="G80" s="20"/>
      <c r="H80" s="9">
        <f>F80/G78</f>
        <v>1.0840421534659319</v>
      </c>
      <c r="J80" s="13" t="s">
        <v>37</v>
      </c>
      <c r="K80" s="14">
        <v>1.7999999999999999E-2</v>
      </c>
      <c r="L80" s="13" t="s">
        <v>45</v>
      </c>
      <c r="M80" s="13" t="s">
        <v>36</v>
      </c>
    </row>
    <row r="81" spans="1:13" x14ac:dyDescent="0.3">
      <c r="A81" s="17"/>
      <c r="B81" s="4" t="s">
        <v>13</v>
      </c>
      <c r="C81" s="6">
        <v>29.057474136352539</v>
      </c>
      <c r="D81" s="7">
        <v>11.202165603637695</v>
      </c>
      <c r="E81" s="7">
        <f t="shared" si="9"/>
        <v>17.855308532714844</v>
      </c>
      <c r="F81" s="8">
        <f t="shared" si="8"/>
        <v>4.2171257347682955E-6</v>
      </c>
      <c r="G81" s="21"/>
      <c r="H81" s="9">
        <f>F81/G78</f>
        <v>0.85958980264259222</v>
      </c>
      <c r="J81" s="13" t="s">
        <v>41</v>
      </c>
      <c r="K81" s="14" t="s">
        <v>34</v>
      </c>
      <c r="L81" s="13" t="s">
        <v>35</v>
      </c>
      <c r="M81" s="13" t="s">
        <v>36</v>
      </c>
    </row>
    <row r="82" spans="1:13" x14ac:dyDescent="0.3">
      <c r="A82" s="17" t="s">
        <v>25</v>
      </c>
      <c r="B82" s="4" t="s">
        <v>10</v>
      </c>
      <c r="C82" s="6">
        <v>26.134054183959961</v>
      </c>
      <c r="D82" s="7">
        <v>10.118699073791504</v>
      </c>
      <c r="E82" s="7">
        <f t="shared" si="9"/>
        <v>16.015355110168457</v>
      </c>
      <c r="F82" s="8">
        <f t="shared" si="8"/>
        <v>1.5097245616587041E-5</v>
      </c>
      <c r="G82" s="10"/>
      <c r="H82" s="9">
        <f>F82/G78</f>
        <v>3.0773183433957594</v>
      </c>
      <c r="J82" s="13" t="s">
        <v>38</v>
      </c>
      <c r="K82" s="14">
        <v>3.1E-2</v>
      </c>
      <c r="L82" s="13" t="s">
        <v>45</v>
      </c>
      <c r="M82" s="13" t="s">
        <v>36</v>
      </c>
    </row>
    <row r="83" spans="1:13" x14ac:dyDescent="0.3">
      <c r="A83" s="17"/>
      <c r="B83" s="4" t="s">
        <v>11</v>
      </c>
      <c r="C83" s="6">
        <v>27.354642868041992</v>
      </c>
      <c r="D83" s="7">
        <v>10.052865982055664</v>
      </c>
      <c r="E83" s="7">
        <f t="shared" si="9"/>
        <v>17.301776885986328</v>
      </c>
      <c r="F83" s="8">
        <f t="shared" si="8"/>
        <v>6.1893662016375711E-6</v>
      </c>
      <c r="G83" s="10"/>
      <c r="H83" s="9">
        <f>F83/G78</f>
        <v>1.2615976867573022</v>
      </c>
      <c r="J83" s="13" t="s">
        <v>42</v>
      </c>
      <c r="K83" s="14">
        <v>3.1E-2</v>
      </c>
      <c r="L83" s="13" t="s">
        <v>45</v>
      </c>
      <c r="M83" s="13" t="s">
        <v>36</v>
      </c>
    </row>
    <row r="84" spans="1:13" x14ac:dyDescent="0.3">
      <c r="A84" s="17"/>
      <c r="B84" s="4" t="s">
        <v>12</v>
      </c>
      <c r="C84" s="6">
        <v>27.584615707397461</v>
      </c>
      <c r="D84" s="7">
        <v>9.2141971588134766</v>
      </c>
      <c r="E84" s="7">
        <f t="shared" si="9"/>
        <v>18.370418548583984</v>
      </c>
      <c r="F84" s="8">
        <f t="shared" si="8"/>
        <v>2.9508897507706139E-6</v>
      </c>
      <c r="G84" s="10"/>
      <c r="H84" s="9">
        <f>F84/G78</f>
        <v>0.6014889993846313</v>
      </c>
      <c r="K84" s="15"/>
    </row>
    <row r="85" spans="1:13" x14ac:dyDescent="0.3">
      <c r="A85" s="17"/>
      <c r="B85" s="4" t="s">
        <v>13</v>
      </c>
      <c r="C85" s="6">
        <v>27.890247344970703</v>
      </c>
      <c r="D85" s="6">
        <v>9.1415338516235352</v>
      </c>
      <c r="E85" s="7">
        <f t="shared" si="9"/>
        <v>18.748713493347168</v>
      </c>
      <c r="F85" s="8">
        <f t="shared" si="8"/>
        <v>2.2702561372583947E-6</v>
      </c>
      <c r="G85" s="6"/>
      <c r="H85" s="6">
        <f>F85/G78</f>
        <v>0.46275334142516367</v>
      </c>
      <c r="K85" s="15"/>
    </row>
    <row r="86" spans="1:13" x14ac:dyDescent="0.3">
      <c r="A86" s="17" t="s">
        <v>26</v>
      </c>
      <c r="B86" s="4" t="s">
        <v>10</v>
      </c>
      <c r="C86" s="6">
        <v>28.047946929931641</v>
      </c>
      <c r="D86" s="6">
        <v>12.799874305725098</v>
      </c>
      <c r="E86" s="7">
        <f t="shared" si="9"/>
        <v>15.248072624206543</v>
      </c>
      <c r="F86" s="8">
        <f t="shared" si="8"/>
        <v>2.5696428401061376E-5</v>
      </c>
      <c r="G86" s="6"/>
      <c r="H86" s="6">
        <f>F86/G78</f>
        <v>5.2377826052894454</v>
      </c>
      <c r="K86" s="15"/>
    </row>
    <row r="87" spans="1:13" x14ac:dyDescent="0.3">
      <c r="A87" s="17"/>
      <c r="B87" s="4" t="s">
        <v>11</v>
      </c>
      <c r="C87" s="6">
        <v>27.988864898681641</v>
      </c>
      <c r="D87" s="6">
        <v>13.293989181518555</v>
      </c>
      <c r="E87" s="7">
        <f t="shared" si="9"/>
        <v>14.694875717163086</v>
      </c>
      <c r="F87" s="8">
        <f t="shared" si="8"/>
        <v>3.7705232801918441E-5</v>
      </c>
      <c r="G87" s="6"/>
      <c r="H87" s="6">
        <f>F87/G78</f>
        <v>7.6855744080807806</v>
      </c>
      <c r="K87" s="15"/>
    </row>
    <row r="88" spans="1:13" x14ac:dyDescent="0.3">
      <c r="A88" s="17"/>
      <c r="B88" s="4" t="s">
        <v>12</v>
      </c>
      <c r="C88" s="6">
        <v>26.850044250488281</v>
      </c>
      <c r="D88" s="6">
        <v>12.46519660949707</v>
      </c>
      <c r="E88" s="7">
        <f t="shared" si="9"/>
        <v>14.384847640991211</v>
      </c>
      <c r="F88" s="8">
        <f t="shared" si="8"/>
        <v>4.674437711223296E-5</v>
      </c>
      <c r="G88" s="6"/>
      <c r="H88" s="6">
        <f>F88/G78</f>
        <v>9.52805119498362</v>
      </c>
      <c r="K88" s="15"/>
    </row>
    <row r="89" spans="1:13" x14ac:dyDescent="0.3">
      <c r="A89" s="17"/>
      <c r="B89" s="4" t="s">
        <v>13</v>
      </c>
      <c r="C89" s="6">
        <v>27.800212860107422</v>
      </c>
      <c r="D89" s="6">
        <v>12.46519660949707</v>
      </c>
      <c r="E89" s="7">
        <f t="shared" si="9"/>
        <v>15.335016250610352</v>
      </c>
      <c r="F89" s="8">
        <f t="shared" si="8"/>
        <v>2.4193579305686436E-5</v>
      </c>
      <c r="G89" s="6"/>
      <c r="H89" s="6">
        <f>F89/G78</f>
        <v>4.9314522185418186</v>
      </c>
      <c r="K89" s="15"/>
    </row>
    <row r="90" spans="1:13" x14ac:dyDescent="0.3">
      <c r="A90" s="17" t="s">
        <v>27</v>
      </c>
      <c r="B90" s="4" t="s">
        <v>10</v>
      </c>
      <c r="C90" s="6">
        <v>26.477207183837891</v>
      </c>
      <c r="D90" s="6">
        <v>9.2743663787841797</v>
      </c>
      <c r="E90" s="7">
        <f>C90-D90</f>
        <v>17.202840805053711</v>
      </c>
      <c r="F90" s="8">
        <f>2^-E90</f>
        <v>6.6287082844165942E-6</v>
      </c>
      <c r="G90" s="6"/>
      <c r="H90" s="6">
        <f>F90/G78</f>
        <v>1.3511501445166287</v>
      </c>
      <c r="K90" s="15"/>
    </row>
    <row r="91" spans="1:13" x14ac:dyDescent="0.3">
      <c r="A91" s="17"/>
      <c r="B91" s="4" t="s">
        <v>11</v>
      </c>
      <c r="C91" s="6">
        <v>25.294050216674805</v>
      </c>
      <c r="D91" s="6">
        <v>9.6710414886474609</v>
      </c>
      <c r="E91" s="7">
        <f>C91-D91</f>
        <v>15.623008728027344</v>
      </c>
      <c r="F91" s="8">
        <f>2^-E91</f>
        <v>1.9815532626953633E-5</v>
      </c>
      <c r="G91" s="6"/>
      <c r="H91" s="6">
        <f>F91/G78</f>
        <v>4.0390614013781097</v>
      </c>
      <c r="K91" s="15"/>
    </row>
    <row r="92" spans="1:13" x14ac:dyDescent="0.3">
      <c r="A92" s="17"/>
      <c r="B92" s="4" t="s">
        <v>12</v>
      </c>
      <c r="C92" s="6">
        <v>24.493141174316406</v>
      </c>
      <c r="D92" s="6">
        <v>9.407353401184082</v>
      </c>
      <c r="E92" s="7">
        <f>C92-D92</f>
        <v>15.085787773132324</v>
      </c>
      <c r="F92" s="8">
        <f>2^-E92</f>
        <v>2.8755794549761802E-5</v>
      </c>
      <c r="G92" s="6"/>
      <c r="H92" s="6">
        <f>F92/G78</f>
        <v>5.861382684910339</v>
      </c>
      <c r="K92" s="15"/>
    </row>
    <row r="93" spans="1:13" x14ac:dyDescent="0.3">
      <c r="A93" s="17"/>
      <c r="B93" s="4" t="s">
        <v>13</v>
      </c>
      <c r="C93" s="6">
        <v>24.416187286376953</v>
      </c>
      <c r="D93" s="6">
        <v>9.1305017471313477</v>
      </c>
      <c r="E93" s="7">
        <f>C93-D93</f>
        <v>15.285685539245605</v>
      </c>
      <c r="F93" s="8">
        <f>2^-E93</f>
        <v>2.5035147149361631E-5</v>
      </c>
      <c r="G93" s="6"/>
      <c r="H93" s="6">
        <f>F93/G78</f>
        <v>5.1029915991893962</v>
      </c>
      <c r="K93" s="15"/>
    </row>
    <row r="94" spans="1:13" x14ac:dyDescent="0.25">
      <c r="A94" s="5"/>
      <c r="B94" s="5"/>
      <c r="C94" s="12"/>
      <c r="D94" s="12"/>
      <c r="E94" s="12"/>
      <c r="F94" s="12"/>
      <c r="G94" s="12"/>
      <c r="H94" s="12"/>
      <c r="K94" s="15"/>
    </row>
    <row r="95" spans="1:13" x14ac:dyDescent="0.25">
      <c r="A95" s="5"/>
      <c r="B95" s="5"/>
      <c r="C95" s="12"/>
      <c r="D95" s="12"/>
      <c r="E95" s="12"/>
      <c r="F95" s="12"/>
      <c r="G95" s="12"/>
      <c r="H95" s="12"/>
      <c r="K95" s="15"/>
    </row>
    <row r="96" spans="1:13" x14ac:dyDescent="0.3">
      <c r="A96" s="18" t="s">
        <v>24</v>
      </c>
      <c r="B96" s="18"/>
      <c r="C96" s="16" t="s">
        <v>28</v>
      </c>
      <c r="D96" s="6" t="s">
        <v>5</v>
      </c>
      <c r="E96" s="6" t="s">
        <v>6</v>
      </c>
      <c r="F96" s="6" t="s">
        <v>7</v>
      </c>
      <c r="G96" s="6" t="s">
        <v>8</v>
      </c>
      <c r="H96" s="6" t="s">
        <v>9</v>
      </c>
      <c r="J96" s="13" t="s">
        <v>29</v>
      </c>
      <c r="K96" s="14" t="s">
        <v>30</v>
      </c>
      <c r="L96" s="13" t="s">
        <v>31</v>
      </c>
      <c r="M96" s="13" t="s">
        <v>32</v>
      </c>
    </row>
    <row r="97" spans="1:13" x14ac:dyDescent="0.3">
      <c r="A97" s="17" t="s">
        <v>23</v>
      </c>
      <c r="B97" s="4" t="s">
        <v>10</v>
      </c>
      <c r="C97" s="6">
        <v>27.507637023925781</v>
      </c>
      <c r="D97" s="7">
        <v>10.946563720703125</v>
      </c>
      <c r="E97" s="7">
        <f>C97-D97</f>
        <v>16.561073303222656</v>
      </c>
      <c r="F97" s="8">
        <f t="shared" ref="F97:F108" si="10">2^-E97</f>
        <v>1.0342372492607453E-5</v>
      </c>
      <c r="G97" s="19">
        <f>AVERAGE(F97:F100)</f>
        <v>6.9159049161227399E-6</v>
      </c>
      <c r="H97" s="9">
        <f>F97/G97</f>
        <v>1.4954474675464005</v>
      </c>
      <c r="J97" s="13" t="s">
        <v>33</v>
      </c>
      <c r="K97" s="14">
        <v>0.53200000000000003</v>
      </c>
      <c r="L97" s="13" t="s">
        <v>43</v>
      </c>
      <c r="M97" s="13" t="s">
        <v>44</v>
      </c>
    </row>
    <row r="98" spans="1:13" x14ac:dyDescent="0.3">
      <c r="A98" s="17"/>
      <c r="B98" s="4" t="s">
        <v>11</v>
      </c>
      <c r="C98" s="6">
        <v>27.115631103515625</v>
      </c>
      <c r="D98" s="7">
        <v>9.5833663940429688</v>
      </c>
      <c r="E98" s="7">
        <f t="shared" ref="E98:E108" si="11">C98-D98</f>
        <v>17.532264709472656</v>
      </c>
      <c r="F98" s="8">
        <f t="shared" si="10"/>
        <v>5.2754854616001722E-6</v>
      </c>
      <c r="G98" s="20"/>
      <c r="H98" s="9">
        <f>F98/G97</f>
        <v>0.76280479931146372</v>
      </c>
      <c r="J98" s="13" t="s">
        <v>40</v>
      </c>
      <c r="K98" s="14" t="s">
        <v>34</v>
      </c>
      <c r="L98" s="13" t="s">
        <v>35</v>
      </c>
      <c r="M98" s="13" t="s">
        <v>36</v>
      </c>
    </row>
    <row r="99" spans="1:13" x14ac:dyDescent="0.3">
      <c r="A99" s="17"/>
      <c r="B99" s="4" t="s">
        <v>12</v>
      </c>
      <c r="C99" s="6">
        <v>28.718805313110352</v>
      </c>
      <c r="D99" s="7">
        <v>11.468655586242676</v>
      </c>
      <c r="E99" s="7">
        <f t="shared" si="11"/>
        <v>17.250149726867676</v>
      </c>
      <c r="F99" s="8">
        <f t="shared" si="10"/>
        <v>6.4148647249947162E-6</v>
      </c>
      <c r="G99" s="20"/>
      <c r="H99" s="9">
        <f>F99/G97</f>
        <v>0.92755247545986774</v>
      </c>
      <c r="J99" s="13" t="s">
        <v>37</v>
      </c>
      <c r="K99" s="14">
        <v>0.01</v>
      </c>
      <c r="L99" s="13" t="s">
        <v>45</v>
      </c>
      <c r="M99" s="13" t="s">
        <v>36</v>
      </c>
    </row>
    <row r="100" spans="1:13" x14ac:dyDescent="0.3">
      <c r="A100" s="17"/>
      <c r="B100" s="4" t="s">
        <v>13</v>
      </c>
      <c r="C100" s="6">
        <v>28.640369415283203</v>
      </c>
      <c r="D100" s="7">
        <v>11.202165603637695</v>
      </c>
      <c r="E100" s="7">
        <f t="shared" si="11"/>
        <v>17.438203811645508</v>
      </c>
      <c r="F100" s="8">
        <f t="shared" si="10"/>
        <v>5.6308969852886164E-6</v>
      </c>
      <c r="G100" s="21"/>
      <c r="H100" s="9">
        <f>F100/G97</f>
        <v>0.81419525768226775</v>
      </c>
      <c r="J100" s="13" t="s">
        <v>41</v>
      </c>
      <c r="K100" s="14" t="s">
        <v>34</v>
      </c>
      <c r="L100" s="13" t="s">
        <v>35</v>
      </c>
      <c r="M100" s="13" t="s">
        <v>36</v>
      </c>
    </row>
    <row r="101" spans="1:13" x14ac:dyDescent="0.3">
      <c r="A101" s="17" t="s">
        <v>25</v>
      </c>
      <c r="B101" s="4" t="s">
        <v>10</v>
      </c>
      <c r="C101" s="6">
        <v>27.041017532348633</v>
      </c>
      <c r="D101" s="7">
        <v>10.118699073791504</v>
      </c>
      <c r="E101" s="7">
        <f t="shared" si="11"/>
        <v>16.922318458557129</v>
      </c>
      <c r="F101" s="8">
        <f t="shared" si="10"/>
        <v>8.0514582965744436E-6</v>
      </c>
      <c r="G101" s="10"/>
      <c r="H101" s="9">
        <f>F101/G97</f>
        <v>1.1641944755203963</v>
      </c>
      <c r="J101" s="13" t="s">
        <v>38</v>
      </c>
      <c r="K101" s="14">
        <f>0.003</f>
        <v>3.0000000000000001E-3</v>
      </c>
      <c r="L101" s="13" t="s">
        <v>39</v>
      </c>
      <c r="M101" s="13" t="s">
        <v>36</v>
      </c>
    </row>
    <row r="102" spans="1:13" x14ac:dyDescent="0.3">
      <c r="A102" s="17"/>
      <c r="B102" s="4" t="s">
        <v>11</v>
      </c>
      <c r="C102" s="6">
        <v>27.018356323242188</v>
      </c>
      <c r="D102" s="7">
        <v>10.052865982055664</v>
      </c>
      <c r="E102" s="7">
        <f t="shared" si="11"/>
        <v>16.965490341186523</v>
      </c>
      <c r="F102" s="8">
        <f t="shared" si="10"/>
        <v>7.8140919285076258E-6</v>
      </c>
      <c r="G102" s="10"/>
      <c r="H102" s="9">
        <f>F102/G97</f>
        <v>1.1298726664519321</v>
      </c>
      <c r="J102" s="13" t="s">
        <v>42</v>
      </c>
      <c r="K102" s="14">
        <f>0.006</f>
        <v>6.0000000000000001E-3</v>
      </c>
      <c r="L102" s="13" t="s">
        <v>39</v>
      </c>
      <c r="M102" s="13" t="s">
        <v>36</v>
      </c>
    </row>
    <row r="103" spans="1:13" x14ac:dyDescent="0.3">
      <c r="A103" s="17"/>
      <c r="B103" s="4" t="s">
        <v>12</v>
      </c>
      <c r="C103" s="6">
        <v>28.644929885864258</v>
      </c>
      <c r="D103" s="7">
        <v>9.2141971588134766</v>
      </c>
      <c r="E103" s="7">
        <f t="shared" si="11"/>
        <v>19.430732727050781</v>
      </c>
      <c r="F103" s="8">
        <f t="shared" si="10"/>
        <v>1.4150331409615486E-6</v>
      </c>
      <c r="G103" s="10"/>
      <c r="H103" s="9">
        <f>F103/G97</f>
        <v>0.20460563847006413</v>
      </c>
      <c r="K103" s="15"/>
    </row>
    <row r="104" spans="1:13" x14ac:dyDescent="0.3">
      <c r="A104" s="17"/>
      <c r="B104" s="4" t="s">
        <v>13</v>
      </c>
      <c r="C104" s="6">
        <v>28.357149124145508</v>
      </c>
      <c r="D104" s="6">
        <v>9.1415338516235352</v>
      </c>
      <c r="E104" s="7">
        <f t="shared" si="11"/>
        <v>19.215615272521973</v>
      </c>
      <c r="F104" s="8">
        <f t="shared" si="10"/>
        <v>1.6425682271129161E-6</v>
      </c>
      <c r="G104" s="6"/>
      <c r="H104" s="6">
        <f>F104/G97</f>
        <v>0.23750590082342951</v>
      </c>
      <c r="K104" s="15"/>
    </row>
    <row r="105" spans="1:13" x14ac:dyDescent="0.3">
      <c r="A105" s="17" t="s">
        <v>26</v>
      </c>
      <c r="B105" s="4" t="s">
        <v>10</v>
      </c>
      <c r="C105" s="6">
        <v>28.344785690307617</v>
      </c>
      <c r="D105" s="6">
        <v>12.799874305725098</v>
      </c>
      <c r="E105" s="7">
        <f t="shared" si="11"/>
        <v>15.54491138458252</v>
      </c>
      <c r="F105" s="8">
        <f t="shared" si="10"/>
        <v>2.0917770475463391E-5</v>
      </c>
      <c r="G105" s="6"/>
      <c r="H105" s="6">
        <f>F105/G97</f>
        <v>3.0245890782417684</v>
      </c>
      <c r="K105" s="15"/>
    </row>
    <row r="106" spans="1:13" x14ac:dyDescent="0.3">
      <c r="A106" s="17"/>
      <c r="B106" s="4" t="s">
        <v>11</v>
      </c>
      <c r="C106" s="6">
        <v>28.37358283996582</v>
      </c>
      <c r="D106" s="6">
        <v>13.293989181518555</v>
      </c>
      <c r="E106" s="7">
        <f t="shared" si="11"/>
        <v>15.079593658447266</v>
      </c>
      <c r="F106" s="8">
        <f t="shared" si="10"/>
        <v>2.8879521046421479E-5</v>
      </c>
      <c r="G106" s="6"/>
      <c r="H106" s="6">
        <f>F106/G97</f>
        <v>4.1758123335524671</v>
      </c>
      <c r="K106" s="15"/>
    </row>
    <row r="107" spans="1:13" x14ac:dyDescent="0.3">
      <c r="A107" s="17"/>
      <c r="B107" s="4" t="s">
        <v>12</v>
      </c>
      <c r="C107" s="6">
        <v>27.240501403808594</v>
      </c>
      <c r="D107" s="6">
        <v>12.46519660949707</v>
      </c>
      <c r="E107" s="7">
        <f t="shared" si="11"/>
        <v>14.775304794311523</v>
      </c>
      <c r="F107" s="8">
        <f t="shared" si="10"/>
        <v>3.5660716253926626E-5</v>
      </c>
      <c r="G107" s="6"/>
      <c r="H107" s="6">
        <f>F107/G97</f>
        <v>5.1563340859115039</v>
      </c>
      <c r="K107" s="15"/>
    </row>
    <row r="108" spans="1:13" x14ac:dyDescent="0.3">
      <c r="A108" s="17"/>
      <c r="B108" s="4" t="s">
        <v>13</v>
      </c>
      <c r="C108" s="6">
        <v>27.564628601074219</v>
      </c>
      <c r="D108" s="6">
        <v>12.46519660949707</v>
      </c>
      <c r="E108" s="7">
        <f t="shared" si="11"/>
        <v>15.099431991577148</v>
      </c>
      <c r="F108" s="8">
        <f t="shared" si="10"/>
        <v>2.8485119979459347E-5</v>
      </c>
      <c r="G108" s="6"/>
      <c r="H108" s="6">
        <f>F108/G97</f>
        <v>4.1187842118900821</v>
      </c>
      <c r="K108" s="15"/>
    </row>
    <row r="109" spans="1:13" x14ac:dyDescent="0.3">
      <c r="A109" s="17" t="s">
        <v>27</v>
      </c>
      <c r="B109" s="4" t="s">
        <v>10</v>
      </c>
      <c r="C109" s="6">
        <v>25.866146087646484</v>
      </c>
      <c r="D109" s="6">
        <v>9.2743663787841797</v>
      </c>
      <c r="E109" s="7">
        <f>C109-D109</f>
        <v>16.591779708862305</v>
      </c>
      <c r="F109" s="8">
        <f>2^-E109</f>
        <v>1.0124570904526051E-5</v>
      </c>
      <c r="G109" s="6"/>
      <c r="H109" s="6">
        <f>F109/G97</f>
        <v>1.4639546129275276</v>
      </c>
      <c r="K109" s="15"/>
    </row>
    <row r="110" spans="1:13" x14ac:dyDescent="0.3">
      <c r="A110" s="17"/>
      <c r="B110" s="4" t="s">
        <v>11</v>
      </c>
      <c r="C110" s="6">
        <v>25.750343322753906</v>
      </c>
      <c r="D110" s="6">
        <v>9.6710414886474609</v>
      </c>
      <c r="E110" s="7">
        <f>C110-D110</f>
        <v>16.079301834106445</v>
      </c>
      <c r="F110" s="8">
        <f>2^-E110</f>
        <v>1.444268165324231E-5</v>
      </c>
      <c r="G110" s="6"/>
      <c r="H110" s="6">
        <f>F110/G97</f>
        <v>2.0883285453466445</v>
      </c>
      <c r="K110" s="15"/>
    </row>
    <row r="111" spans="1:13" x14ac:dyDescent="0.3">
      <c r="A111" s="17"/>
      <c r="B111" s="4" t="s">
        <v>12</v>
      </c>
      <c r="C111" s="6">
        <v>24.787424087524414</v>
      </c>
      <c r="D111" s="6">
        <v>9.407353401184082</v>
      </c>
      <c r="E111" s="7">
        <f>C111-D111</f>
        <v>15.380070686340332</v>
      </c>
      <c r="F111" s="8">
        <f>2^-E111</f>
        <v>2.3449705235880726E-5</v>
      </c>
      <c r="G111" s="6"/>
      <c r="H111" s="6">
        <f>F111/G97</f>
        <v>3.3906922550675151</v>
      </c>
      <c r="K111" s="15"/>
    </row>
    <row r="112" spans="1:13" x14ac:dyDescent="0.3">
      <c r="A112" s="17"/>
      <c r="B112" s="4" t="s">
        <v>13</v>
      </c>
      <c r="C112" s="6">
        <v>24.677619934082031</v>
      </c>
      <c r="D112" s="6">
        <v>9.1305017471313477</v>
      </c>
      <c r="E112" s="7">
        <f>C112-D112</f>
        <v>15.547118186950684</v>
      </c>
      <c r="F112" s="8">
        <f>2^-E112</f>
        <v>2.0885798300481754E-5</v>
      </c>
      <c r="G112" s="6"/>
      <c r="H112" s="6">
        <f>F112/G97</f>
        <v>3.0199660859696937</v>
      </c>
      <c r="K112" s="15"/>
    </row>
    <row r="113" spans="1:13" x14ac:dyDescent="0.25">
      <c r="A113" s="5"/>
      <c r="B113" s="5"/>
      <c r="C113" s="12"/>
      <c r="D113" s="12"/>
      <c r="E113" s="12"/>
      <c r="F113" s="12"/>
      <c r="G113" s="12"/>
      <c r="H113" s="12"/>
      <c r="K113" s="15"/>
    </row>
    <row r="114" spans="1:13" x14ac:dyDescent="0.25">
      <c r="A114" s="5"/>
      <c r="B114" s="5"/>
      <c r="C114" s="12"/>
      <c r="D114" s="12"/>
      <c r="E114" s="12"/>
      <c r="F114" s="12"/>
      <c r="G114" s="12"/>
      <c r="H114" s="12"/>
      <c r="K114" s="15"/>
    </row>
    <row r="115" spans="1:13" x14ac:dyDescent="0.3">
      <c r="A115" s="18" t="s">
        <v>24</v>
      </c>
      <c r="B115" s="18"/>
      <c r="C115" s="16" t="s">
        <v>17</v>
      </c>
      <c r="D115" s="6" t="s">
        <v>5</v>
      </c>
      <c r="E115" s="6" t="s">
        <v>6</v>
      </c>
      <c r="F115" s="6" t="s">
        <v>7</v>
      </c>
      <c r="G115" s="6" t="s">
        <v>8</v>
      </c>
      <c r="H115" s="6" t="s">
        <v>9</v>
      </c>
      <c r="J115" s="13" t="s">
        <v>29</v>
      </c>
      <c r="K115" s="14" t="s">
        <v>30</v>
      </c>
      <c r="L115" s="13" t="s">
        <v>31</v>
      </c>
      <c r="M115" s="13" t="s">
        <v>32</v>
      </c>
    </row>
    <row r="116" spans="1:13" x14ac:dyDescent="0.3">
      <c r="A116" s="17" t="s">
        <v>23</v>
      </c>
      <c r="B116" s="4" t="s">
        <v>10</v>
      </c>
      <c r="C116" s="6">
        <v>23.485532760620117</v>
      </c>
      <c r="D116" s="7">
        <v>10.946563720703125</v>
      </c>
      <c r="E116" s="7">
        <f>C116-D116</f>
        <v>12.538969039916992</v>
      </c>
      <c r="F116" s="8">
        <f t="shared" ref="F116:F127" si="12">2^-E116</f>
        <v>1.680328541696409E-4</v>
      </c>
      <c r="G116" s="19">
        <f>AVERAGE(F116:F119)</f>
        <v>1.0275054600798639E-4</v>
      </c>
      <c r="H116" s="9">
        <f>F116/G116</f>
        <v>1.635347554810856</v>
      </c>
      <c r="J116" s="13" t="s">
        <v>33</v>
      </c>
      <c r="K116" s="14">
        <v>0.247</v>
      </c>
      <c r="L116" s="13" t="s">
        <v>43</v>
      </c>
      <c r="M116" s="13" t="s">
        <v>44</v>
      </c>
    </row>
    <row r="117" spans="1:13" x14ac:dyDescent="0.3">
      <c r="A117" s="17"/>
      <c r="B117" s="4" t="s">
        <v>11</v>
      </c>
      <c r="C117" s="6">
        <v>23.320940017700195</v>
      </c>
      <c r="D117" s="7">
        <v>9.5833663940429688</v>
      </c>
      <c r="E117" s="7">
        <f t="shared" ref="E117:E127" si="13">C117-D117</f>
        <v>13.737573623657227</v>
      </c>
      <c r="F117" s="8">
        <f t="shared" si="12"/>
        <v>7.321132579627688E-5</v>
      </c>
      <c r="G117" s="20"/>
      <c r="H117" s="9">
        <f>F117/G116</f>
        <v>0.71251519958430642</v>
      </c>
      <c r="J117" s="13" t="s">
        <v>40</v>
      </c>
      <c r="K117" s="14">
        <v>0.16700000000000001</v>
      </c>
      <c r="L117" s="13" t="s">
        <v>43</v>
      </c>
      <c r="M117" s="13" t="s">
        <v>44</v>
      </c>
    </row>
    <row r="118" spans="1:13" x14ac:dyDescent="0.3">
      <c r="A118" s="17"/>
      <c r="B118" s="4" t="s">
        <v>12</v>
      </c>
      <c r="C118" s="6">
        <v>24.930213928222656</v>
      </c>
      <c r="D118" s="7">
        <v>11.468655586242676</v>
      </c>
      <c r="E118" s="7">
        <f t="shared" si="13"/>
        <v>13.46155834197998</v>
      </c>
      <c r="F118" s="8">
        <f t="shared" si="12"/>
        <v>8.8647634384809082E-5</v>
      </c>
      <c r="G118" s="20"/>
      <c r="H118" s="9">
        <f>F118/G116</f>
        <v>0.8627461150222876</v>
      </c>
      <c r="J118" s="13" t="s">
        <v>37</v>
      </c>
      <c r="K118" s="14">
        <v>2.5999999999999999E-2</v>
      </c>
      <c r="L118" s="13" t="s">
        <v>45</v>
      </c>
      <c r="M118" s="13" t="s">
        <v>36</v>
      </c>
    </row>
    <row r="119" spans="1:13" x14ac:dyDescent="0.3">
      <c r="A119" s="17"/>
      <c r="B119" s="4" t="s">
        <v>13</v>
      </c>
      <c r="C119" s="6">
        <v>24.791919708251953</v>
      </c>
      <c r="D119" s="7">
        <v>11.202165603637695</v>
      </c>
      <c r="E119" s="7">
        <f t="shared" si="13"/>
        <v>13.589754104614258</v>
      </c>
      <c r="F119" s="8">
        <f t="shared" si="12"/>
        <v>8.111036968121873E-5</v>
      </c>
      <c r="G119" s="21"/>
      <c r="H119" s="9">
        <f>F119/G116</f>
        <v>0.78939113058255039</v>
      </c>
      <c r="J119" s="13" t="s">
        <v>41</v>
      </c>
      <c r="K119" s="14">
        <v>0.80400000000000005</v>
      </c>
      <c r="L119" s="13" t="s">
        <v>43</v>
      </c>
      <c r="M119" s="13" t="s">
        <v>44</v>
      </c>
    </row>
    <row r="120" spans="1:13" x14ac:dyDescent="0.3">
      <c r="A120" s="17" t="s">
        <v>25</v>
      </c>
      <c r="B120" s="4" t="s">
        <v>10</v>
      </c>
      <c r="C120" s="6">
        <v>23.953104019165039</v>
      </c>
      <c r="D120" s="7">
        <v>10.118699073791504</v>
      </c>
      <c r="E120" s="7">
        <f t="shared" si="13"/>
        <v>13.834404945373535</v>
      </c>
      <c r="F120" s="8">
        <f t="shared" si="12"/>
        <v>6.8458777469488163E-5</v>
      </c>
      <c r="G120" s="10"/>
      <c r="H120" s="9">
        <f>F120/G116</f>
        <v>0.66626193367543896</v>
      </c>
      <c r="J120" s="13" t="s">
        <v>38</v>
      </c>
      <c r="K120" s="14">
        <v>0.21199999999999999</v>
      </c>
      <c r="L120" s="13" t="s">
        <v>43</v>
      </c>
      <c r="M120" s="13" t="s">
        <v>44</v>
      </c>
    </row>
    <row r="121" spans="1:13" x14ac:dyDescent="0.3">
      <c r="A121" s="17"/>
      <c r="B121" s="4" t="s">
        <v>11</v>
      </c>
      <c r="C121" s="6">
        <v>23.878274917602539</v>
      </c>
      <c r="D121" s="7">
        <v>10.052865982055664</v>
      </c>
      <c r="E121" s="7">
        <f t="shared" si="13"/>
        <v>13.825408935546875</v>
      </c>
      <c r="F121" s="8">
        <f t="shared" si="12"/>
        <v>6.8886989889422809E-5</v>
      </c>
      <c r="G121" s="10"/>
      <c r="H121" s="9">
        <f>F121/G116</f>
        <v>0.67042942899854274</v>
      </c>
      <c r="J121" s="13" t="s">
        <v>42</v>
      </c>
      <c r="K121" s="14">
        <v>0.308</v>
      </c>
      <c r="L121" s="13" t="s">
        <v>43</v>
      </c>
      <c r="M121" s="13" t="s">
        <v>44</v>
      </c>
    </row>
    <row r="122" spans="1:13" x14ac:dyDescent="0.3">
      <c r="A122" s="17"/>
      <c r="B122" s="4" t="s">
        <v>12</v>
      </c>
      <c r="C122" s="6">
        <v>22.499700546264648</v>
      </c>
      <c r="D122" s="7">
        <v>9.2141971588134766</v>
      </c>
      <c r="E122" s="7">
        <f t="shared" si="13"/>
        <v>13.285503387451172</v>
      </c>
      <c r="F122" s="8">
        <f t="shared" si="12"/>
        <v>1.00153232946365E-4</v>
      </c>
      <c r="G122" s="10"/>
      <c r="H122" s="9">
        <f>F122/G116</f>
        <v>0.97472214832396598</v>
      </c>
      <c r="K122" s="15"/>
    </row>
    <row r="123" spans="1:13" x14ac:dyDescent="0.3">
      <c r="A123" s="17"/>
      <c r="B123" s="4" t="s">
        <v>13</v>
      </c>
      <c r="C123" s="6">
        <v>22.977306365966797</v>
      </c>
      <c r="D123" s="6">
        <v>9.1415338516235352</v>
      </c>
      <c r="E123" s="7">
        <f t="shared" si="13"/>
        <v>13.835772514343262</v>
      </c>
      <c r="F123" s="8">
        <f t="shared" si="12"/>
        <v>6.8393914322599898E-5</v>
      </c>
      <c r="G123" s="6"/>
      <c r="H123" s="6">
        <f>F123/G116</f>
        <v>0.6656306655274018</v>
      </c>
      <c r="K123" s="15"/>
    </row>
    <row r="124" spans="1:13" x14ac:dyDescent="0.3">
      <c r="A124" s="17" t="s">
        <v>26</v>
      </c>
      <c r="B124" s="4" t="s">
        <v>10</v>
      </c>
      <c r="C124" s="6">
        <v>27.517803192138672</v>
      </c>
      <c r="D124" s="6">
        <v>12.799874305725098</v>
      </c>
      <c r="E124" s="7">
        <f t="shared" si="13"/>
        <v>14.717928886413574</v>
      </c>
      <c r="F124" s="8">
        <f t="shared" si="12"/>
        <v>3.7107520080660283E-5</v>
      </c>
      <c r="G124" s="6"/>
      <c r="H124" s="6">
        <f>F124/G116</f>
        <v>0.36114182865535394</v>
      </c>
      <c r="K124" s="15"/>
    </row>
    <row r="125" spans="1:13" x14ac:dyDescent="0.3">
      <c r="A125" s="17"/>
      <c r="B125" s="4" t="s">
        <v>11</v>
      </c>
      <c r="C125" s="6">
        <v>27.517803192138672</v>
      </c>
      <c r="D125" s="6">
        <v>13.293989181518555</v>
      </c>
      <c r="E125" s="7">
        <f t="shared" si="13"/>
        <v>14.223814010620117</v>
      </c>
      <c r="F125" s="8">
        <f t="shared" si="12"/>
        <v>5.2264323105170826E-5</v>
      </c>
      <c r="G125" s="6"/>
      <c r="H125" s="6">
        <f>F125/G116</f>
        <v>0.50865250975025023</v>
      </c>
      <c r="K125" s="15"/>
    </row>
    <row r="126" spans="1:13" x14ac:dyDescent="0.3">
      <c r="A126" s="17"/>
      <c r="B126" s="4" t="s">
        <v>12</v>
      </c>
      <c r="C126" s="6">
        <v>25.749805450439453</v>
      </c>
      <c r="D126" s="6">
        <v>12.46519660949707</v>
      </c>
      <c r="E126" s="7">
        <f t="shared" si="13"/>
        <v>13.284608840942383</v>
      </c>
      <c r="F126" s="8">
        <f t="shared" si="12"/>
        <v>1.0021535245454893E-4</v>
      </c>
      <c r="G126" s="6"/>
      <c r="H126" s="6">
        <f>F126/G116</f>
        <v>0.97532671453404829</v>
      </c>
      <c r="K126" s="15"/>
    </row>
    <row r="127" spans="1:13" x14ac:dyDescent="0.3">
      <c r="A127" s="17"/>
      <c r="B127" s="4" t="s">
        <v>13</v>
      </c>
      <c r="C127" s="6">
        <v>25.835710525512695</v>
      </c>
      <c r="D127" s="6">
        <v>12.46519660949707</v>
      </c>
      <c r="E127" s="7">
        <f t="shared" si="13"/>
        <v>13.370513916015625</v>
      </c>
      <c r="F127" s="8">
        <f t="shared" si="12"/>
        <v>9.4422230162757395E-5</v>
      </c>
      <c r="G127" s="6"/>
      <c r="H127" s="6">
        <f>F127/G116</f>
        <v>0.91894626190520035</v>
      </c>
      <c r="K127" s="15"/>
    </row>
    <row r="128" spans="1:13" x14ac:dyDescent="0.3">
      <c r="A128" s="17" t="s">
        <v>27</v>
      </c>
      <c r="B128" s="4" t="s">
        <v>10</v>
      </c>
      <c r="C128" s="6">
        <v>23.410667419433594</v>
      </c>
      <c r="D128" s="6">
        <v>9.2743663787841797</v>
      </c>
      <c r="E128" s="7">
        <f>C128-D128</f>
        <v>14.136301040649414</v>
      </c>
      <c r="F128" s="8">
        <f>2^-E128</f>
        <v>5.5532772839721218E-5</v>
      </c>
      <c r="G128" s="6"/>
      <c r="H128" s="6">
        <f>F128/G116</f>
        <v>0.54046207049259742</v>
      </c>
      <c r="K128" s="15"/>
    </row>
    <row r="129" spans="1:13" x14ac:dyDescent="0.3">
      <c r="A129" s="17"/>
      <c r="B129" s="4" t="s">
        <v>11</v>
      </c>
      <c r="C129" s="6">
        <v>23.319917678833008</v>
      </c>
      <c r="D129" s="6">
        <v>9.6710414886474609</v>
      </c>
      <c r="E129" s="7">
        <f>C129-D129</f>
        <v>13.648876190185547</v>
      </c>
      <c r="F129" s="8">
        <f>2^-E129</f>
        <v>7.7853628723311303E-5</v>
      </c>
      <c r="G129" s="6"/>
      <c r="H129" s="6">
        <f>F129/G116</f>
        <v>0.75769552326524914</v>
      </c>
      <c r="K129" s="15"/>
    </row>
    <row r="130" spans="1:13" x14ac:dyDescent="0.3">
      <c r="A130" s="17"/>
      <c r="B130" s="4" t="s">
        <v>12</v>
      </c>
      <c r="C130" s="6">
        <v>24.148258209228516</v>
      </c>
      <c r="D130" s="6">
        <v>9.407353401184082</v>
      </c>
      <c r="E130" s="7">
        <f>C130-D130</f>
        <v>14.740904808044434</v>
      </c>
      <c r="F130" s="8">
        <f>2^-E130</f>
        <v>3.652123788971447E-5</v>
      </c>
      <c r="G130" s="6"/>
      <c r="H130" s="6">
        <f>F130/G116</f>
        <v>0.35543594957515673</v>
      </c>
      <c r="K130" s="15"/>
    </row>
    <row r="131" spans="1:13" x14ac:dyDescent="0.3">
      <c r="A131" s="17"/>
      <c r="B131" s="4" t="s">
        <v>13</v>
      </c>
      <c r="C131" s="6">
        <v>24.597023010253906</v>
      </c>
      <c r="D131" s="6">
        <v>9.1305017471313477</v>
      </c>
      <c r="E131" s="7">
        <f>C131-D131</f>
        <v>15.466521263122559</v>
      </c>
      <c r="F131" s="8">
        <f>2^-E131</f>
        <v>2.2085801839455015E-5</v>
      </c>
      <c r="G131" s="6"/>
      <c r="H131" s="6">
        <f>F131/G116</f>
        <v>0.21494583432907866</v>
      </c>
      <c r="K131" s="15"/>
    </row>
    <row r="132" spans="1:13" x14ac:dyDescent="0.25">
      <c r="A132" s="5"/>
      <c r="B132" s="5"/>
      <c r="C132" s="12"/>
      <c r="D132" s="12"/>
      <c r="E132" s="12"/>
      <c r="F132" s="12"/>
      <c r="G132" s="12"/>
      <c r="H132" s="12"/>
      <c r="K132" s="15"/>
    </row>
    <row r="133" spans="1:13" x14ac:dyDescent="0.25">
      <c r="A133" s="5"/>
      <c r="B133" s="5"/>
      <c r="C133" s="12"/>
      <c r="D133" s="12"/>
      <c r="E133" s="12"/>
      <c r="F133" s="12"/>
      <c r="G133" s="12"/>
      <c r="H133" s="12"/>
      <c r="K133" s="15"/>
    </row>
    <row r="134" spans="1:13" x14ac:dyDescent="0.3">
      <c r="A134" s="18" t="s">
        <v>24</v>
      </c>
      <c r="B134" s="18"/>
      <c r="C134" s="16" t="s">
        <v>48</v>
      </c>
      <c r="D134" s="6" t="s">
        <v>18</v>
      </c>
      <c r="E134" s="6" t="s">
        <v>6</v>
      </c>
      <c r="F134" s="6" t="s">
        <v>7</v>
      </c>
      <c r="G134" s="6" t="s">
        <v>8</v>
      </c>
      <c r="H134" s="6" t="s">
        <v>9</v>
      </c>
      <c r="J134" s="13" t="s">
        <v>29</v>
      </c>
      <c r="K134" s="14" t="s">
        <v>30</v>
      </c>
      <c r="L134" s="13" t="s">
        <v>31</v>
      </c>
      <c r="M134" s="13" t="s">
        <v>32</v>
      </c>
    </row>
    <row r="135" spans="1:13" x14ac:dyDescent="0.3">
      <c r="A135" s="17" t="s">
        <v>23</v>
      </c>
      <c r="B135" s="4" t="s">
        <v>10</v>
      </c>
      <c r="C135" s="6">
        <v>24.944721221923828</v>
      </c>
      <c r="D135" s="7">
        <v>11.149046897888184</v>
      </c>
      <c r="E135" s="7">
        <f>C135-D135</f>
        <v>13.795674324035645</v>
      </c>
      <c r="F135" s="8">
        <f t="shared" ref="F135:F146" si="14">2^-E135</f>
        <v>7.0321514917181843E-5</v>
      </c>
      <c r="G135" s="19">
        <f>AVERAGE(F135:F138)</f>
        <v>1.116876710789499E-4</v>
      </c>
      <c r="H135" s="9">
        <f>F135/G135</f>
        <v>0.629626477460282</v>
      </c>
      <c r="J135" s="13" t="s">
        <v>33</v>
      </c>
      <c r="K135" s="14">
        <v>0.13900000000000001</v>
      </c>
      <c r="L135" s="13" t="s">
        <v>43</v>
      </c>
      <c r="M135" s="13" t="s">
        <v>44</v>
      </c>
    </row>
    <row r="136" spans="1:13" x14ac:dyDescent="0.3">
      <c r="A136" s="17"/>
      <c r="B136" s="4" t="s">
        <v>11</v>
      </c>
      <c r="C136" s="6">
        <v>24.646448135375977</v>
      </c>
      <c r="D136" s="7">
        <v>11.895053863525391</v>
      </c>
      <c r="E136" s="7">
        <f t="shared" ref="E136:E146" si="15">C136-D136</f>
        <v>12.751394271850586</v>
      </c>
      <c r="F136" s="8">
        <f t="shared" si="14"/>
        <v>1.4502665748144145E-4</v>
      </c>
      <c r="G136" s="20"/>
      <c r="H136" s="9">
        <f>F136/G135</f>
        <v>1.2985019392062069</v>
      </c>
      <c r="J136" s="13" t="s">
        <v>40</v>
      </c>
      <c r="K136" s="14">
        <v>5.0000000000000001E-3</v>
      </c>
      <c r="L136" s="13" t="s">
        <v>46</v>
      </c>
      <c r="M136" s="13" t="s">
        <v>36</v>
      </c>
    </row>
    <row r="137" spans="1:13" x14ac:dyDescent="0.3">
      <c r="A137" s="17"/>
      <c r="B137" s="4" t="s">
        <v>12</v>
      </c>
      <c r="C137" s="6">
        <v>25.229873657226563</v>
      </c>
      <c r="D137" s="7">
        <v>12.035861015319824</v>
      </c>
      <c r="E137" s="7">
        <f t="shared" si="15"/>
        <v>13.194012641906738</v>
      </c>
      <c r="F137" s="8">
        <f t="shared" si="14"/>
        <v>1.0671032229946031E-4</v>
      </c>
      <c r="G137" s="20"/>
      <c r="H137" s="9">
        <f>F137/G135</f>
        <v>0.95543510996866254</v>
      </c>
      <c r="J137" s="13" t="s">
        <v>37</v>
      </c>
      <c r="K137" s="14">
        <v>0.28699999999999998</v>
      </c>
      <c r="L137" s="13" t="s">
        <v>43</v>
      </c>
      <c r="M137" s="13" t="s">
        <v>44</v>
      </c>
    </row>
    <row r="138" spans="1:13" x14ac:dyDescent="0.3">
      <c r="A138" s="17"/>
      <c r="B138" s="4" t="s">
        <v>13</v>
      </c>
      <c r="C138" s="6">
        <v>25.491994857788086</v>
      </c>
      <c r="D138" s="7">
        <v>12.522653579711914</v>
      </c>
      <c r="E138" s="7">
        <f t="shared" si="15"/>
        <v>12.969341278076172</v>
      </c>
      <c r="F138" s="8">
        <f t="shared" si="14"/>
        <v>1.2469218961771598E-4</v>
      </c>
      <c r="G138" s="21"/>
      <c r="H138" s="9">
        <f>F138/G135</f>
        <v>1.1164364733648482</v>
      </c>
      <c r="J138" s="13" t="s">
        <v>41</v>
      </c>
      <c r="K138" s="14">
        <v>9.5000000000000001E-2</v>
      </c>
      <c r="L138" s="13" t="s">
        <v>43</v>
      </c>
      <c r="M138" s="13" t="s">
        <v>44</v>
      </c>
    </row>
    <row r="139" spans="1:13" x14ac:dyDescent="0.3">
      <c r="A139" s="17" t="s">
        <v>25</v>
      </c>
      <c r="B139" s="4" t="s">
        <v>10</v>
      </c>
      <c r="C139" s="6">
        <v>24.861532211303711</v>
      </c>
      <c r="D139" s="7">
        <v>10.994072914123535</v>
      </c>
      <c r="E139" s="7">
        <f t="shared" si="15"/>
        <v>13.867459297180176</v>
      </c>
      <c r="F139" s="8">
        <f t="shared" si="14"/>
        <v>6.6908113954073978E-5</v>
      </c>
      <c r="G139" s="10"/>
      <c r="H139" s="9">
        <f>F139/G135</f>
        <v>0.59906445633357241</v>
      </c>
      <c r="J139" s="13" t="s">
        <v>38</v>
      </c>
      <c r="K139" s="14">
        <v>0.64800000000000002</v>
      </c>
      <c r="L139" s="13" t="s">
        <v>43</v>
      </c>
      <c r="M139" s="13" t="s">
        <v>44</v>
      </c>
    </row>
    <row r="140" spans="1:13" x14ac:dyDescent="0.3">
      <c r="A140" s="17"/>
      <c r="B140" s="4" t="s">
        <v>11</v>
      </c>
      <c r="C140" s="6">
        <v>25.319032669067383</v>
      </c>
      <c r="D140" s="7">
        <v>11.884480476379395</v>
      </c>
      <c r="E140" s="7">
        <f t="shared" si="15"/>
        <v>13.434552192687988</v>
      </c>
      <c r="F140" s="8">
        <f t="shared" si="14"/>
        <v>9.0322679262932706E-5</v>
      </c>
      <c r="G140" s="10"/>
      <c r="H140" s="9">
        <f>F140/G135</f>
        <v>0.80870769701237044</v>
      </c>
      <c r="J140" s="13" t="s">
        <v>42</v>
      </c>
      <c r="K140" s="14">
        <v>4.1000000000000002E-2</v>
      </c>
      <c r="L140" s="13" t="s">
        <v>45</v>
      </c>
      <c r="M140" s="13" t="s">
        <v>36</v>
      </c>
    </row>
    <row r="141" spans="1:13" x14ac:dyDescent="0.3">
      <c r="A141" s="17"/>
      <c r="B141" s="4" t="s">
        <v>12</v>
      </c>
      <c r="C141" s="6">
        <v>26.409088134765625</v>
      </c>
      <c r="D141" s="7">
        <v>12.966681480407715</v>
      </c>
      <c r="E141" s="7">
        <f t="shared" si="15"/>
        <v>13.44240665435791</v>
      </c>
      <c r="F141" s="8">
        <f t="shared" si="14"/>
        <v>8.9832271857699712E-5</v>
      </c>
      <c r="G141" s="10"/>
      <c r="H141" s="9">
        <f>F141/G135</f>
        <v>0.80431681482729622</v>
      </c>
      <c r="K141" s="15"/>
    </row>
    <row r="142" spans="1:13" x14ac:dyDescent="0.3">
      <c r="A142" s="17"/>
      <c r="B142" s="4" t="s">
        <v>13</v>
      </c>
      <c r="C142" s="6">
        <v>27.429239273071289</v>
      </c>
      <c r="D142" s="6">
        <v>13.08054256439209</v>
      </c>
      <c r="E142" s="7">
        <f t="shared" si="15"/>
        <v>14.348696708679199</v>
      </c>
      <c r="F142" s="8">
        <f t="shared" si="14"/>
        <v>4.7930492553353563E-5</v>
      </c>
      <c r="G142" s="6"/>
      <c r="H142" s="6">
        <f>F142/G135</f>
        <v>0.42914756920190772</v>
      </c>
      <c r="K142" s="15"/>
    </row>
    <row r="143" spans="1:13" x14ac:dyDescent="0.3">
      <c r="A143" s="17" t="s">
        <v>26</v>
      </c>
      <c r="B143" s="4" t="s">
        <v>10</v>
      </c>
      <c r="C143" s="6">
        <v>27.501466751098633</v>
      </c>
      <c r="D143" s="6">
        <v>12.436058044433594</v>
      </c>
      <c r="E143" s="7">
        <f t="shared" si="15"/>
        <v>15.065408706665039</v>
      </c>
      <c r="F143" s="8">
        <f t="shared" si="14"/>
        <v>2.916487251278843E-5</v>
      </c>
      <c r="G143" s="6"/>
      <c r="H143" s="6">
        <f>F143/G135</f>
        <v>0.26112884467053066</v>
      </c>
      <c r="K143" s="15"/>
    </row>
    <row r="144" spans="1:13" x14ac:dyDescent="0.3">
      <c r="A144" s="17"/>
      <c r="B144" s="4" t="s">
        <v>11</v>
      </c>
      <c r="C144" s="6">
        <v>27.455526351928711</v>
      </c>
      <c r="D144" s="6">
        <v>12.618133544921875</v>
      </c>
      <c r="E144" s="7">
        <f t="shared" si="15"/>
        <v>14.837392807006836</v>
      </c>
      <c r="F144" s="8">
        <f t="shared" si="14"/>
        <v>3.4158572073754281E-5</v>
      </c>
      <c r="G144" s="6"/>
      <c r="H144" s="6">
        <f>F144/G135</f>
        <v>0.30584013207338018</v>
      </c>
      <c r="K144" s="15"/>
    </row>
    <row r="145" spans="1:13" x14ac:dyDescent="0.3">
      <c r="A145" s="17"/>
      <c r="B145" s="4" t="s">
        <v>12</v>
      </c>
      <c r="C145" s="6">
        <v>27.460483551025391</v>
      </c>
      <c r="D145" s="6">
        <v>12.616186141967773</v>
      </c>
      <c r="E145" s="7">
        <f t="shared" si="15"/>
        <v>14.844297409057617</v>
      </c>
      <c r="F145" s="8">
        <f t="shared" si="14"/>
        <v>3.399548295354297E-5</v>
      </c>
      <c r="G145" s="6"/>
      <c r="H145" s="6">
        <f>F145/G135</f>
        <v>0.3043799071565581</v>
      </c>
      <c r="K145" s="15"/>
    </row>
    <row r="146" spans="1:13" x14ac:dyDescent="0.3">
      <c r="A146" s="17"/>
      <c r="B146" s="4" t="s">
        <v>13</v>
      </c>
      <c r="C146" s="6">
        <v>27.149358749389648</v>
      </c>
      <c r="D146" s="6">
        <v>11.793726921081543</v>
      </c>
      <c r="E146" s="7">
        <f t="shared" si="15"/>
        <v>15.355631828308105</v>
      </c>
      <c r="F146" s="8">
        <f t="shared" si="14"/>
        <v>2.3850320382102074E-5</v>
      </c>
      <c r="G146" s="6"/>
      <c r="H146" s="6">
        <f>F146/G135</f>
        <v>0.21354479103824034</v>
      </c>
      <c r="K146" s="15"/>
    </row>
    <row r="147" spans="1:13" x14ac:dyDescent="0.3">
      <c r="A147" s="17" t="s">
        <v>27</v>
      </c>
      <c r="B147" s="4" t="s">
        <v>10</v>
      </c>
      <c r="C147" s="6">
        <v>26.570547103881836</v>
      </c>
      <c r="D147" s="6">
        <v>13.925750732421875</v>
      </c>
      <c r="E147" s="7">
        <f>C147-D147</f>
        <v>12.644796371459961</v>
      </c>
      <c r="F147" s="8">
        <f>2^-E147</f>
        <v>1.5614820750246071E-4</v>
      </c>
      <c r="G147" s="6"/>
      <c r="H147" s="6">
        <f>F147/G135</f>
        <v>1.3980791791430811</v>
      </c>
      <c r="K147" s="15"/>
    </row>
    <row r="148" spans="1:13" x14ac:dyDescent="0.3">
      <c r="A148" s="17"/>
      <c r="B148" s="4" t="s">
        <v>11</v>
      </c>
      <c r="C148" s="6">
        <v>26.825878143310547</v>
      </c>
      <c r="D148" s="6">
        <v>13.583100318908691</v>
      </c>
      <c r="E148" s="7">
        <f>C148-D148</f>
        <v>13.242777824401855</v>
      </c>
      <c r="F148" s="8">
        <f>2^-E148</f>
        <v>1.0316363802065438E-4</v>
      </c>
      <c r="G148" s="6"/>
      <c r="H148" s="6">
        <f>F148/G135</f>
        <v>0.92367973137992965</v>
      </c>
      <c r="K148" s="15"/>
    </row>
    <row r="149" spans="1:13" x14ac:dyDescent="0.3">
      <c r="A149" s="17"/>
      <c r="B149" s="4" t="s">
        <v>12</v>
      </c>
      <c r="C149" s="6">
        <v>27.139163970947266</v>
      </c>
      <c r="D149" s="6">
        <v>12.715337753295898</v>
      </c>
      <c r="E149" s="7">
        <f>C149-D149</f>
        <v>14.423826217651367</v>
      </c>
      <c r="F149" s="8">
        <f>2^-E149</f>
        <v>4.5498350944068636E-5</v>
      </c>
      <c r="G149" s="6"/>
      <c r="H149" s="6">
        <f>F149/G135</f>
        <v>0.40737129268195338</v>
      </c>
      <c r="K149" s="15"/>
    </row>
    <row r="150" spans="1:13" x14ac:dyDescent="0.3">
      <c r="A150" s="17"/>
      <c r="B150" s="4" t="s">
        <v>13</v>
      </c>
      <c r="C150" s="6">
        <v>27.356664657592773</v>
      </c>
      <c r="D150" s="6">
        <v>12.559142112731934</v>
      </c>
      <c r="E150" s="7">
        <f>C150-D150</f>
        <v>14.79752254486084</v>
      </c>
      <c r="F150" s="8">
        <f>2^-E150</f>
        <v>3.5115742237489161E-5</v>
      </c>
      <c r="G150" s="6"/>
      <c r="H150" s="6">
        <f>F150/G135</f>
        <v>0.31441019315969537</v>
      </c>
      <c r="K150" s="15"/>
    </row>
    <row r="151" spans="1:13" x14ac:dyDescent="0.25">
      <c r="A151" s="5"/>
      <c r="B151" s="5"/>
      <c r="C151" s="12"/>
      <c r="D151" s="12"/>
      <c r="E151" s="12"/>
      <c r="F151" s="12"/>
      <c r="G151" s="12"/>
      <c r="H151" s="12"/>
      <c r="K151" s="15"/>
    </row>
    <row r="152" spans="1:13" x14ac:dyDescent="0.25">
      <c r="A152" s="5"/>
      <c r="B152" s="5"/>
      <c r="C152" s="12"/>
      <c r="D152" s="12"/>
      <c r="E152" s="12"/>
      <c r="F152" s="12"/>
      <c r="G152" s="12"/>
      <c r="H152" s="12"/>
      <c r="K152" s="15"/>
    </row>
    <row r="153" spans="1:13" x14ac:dyDescent="0.3">
      <c r="A153" s="18" t="s">
        <v>24</v>
      </c>
      <c r="B153" s="18"/>
      <c r="C153" s="16" t="s">
        <v>49</v>
      </c>
      <c r="D153" s="6" t="s">
        <v>18</v>
      </c>
      <c r="E153" s="6" t="s">
        <v>6</v>
      </c>
      <c r="F153" s="6" t="s">
        <v>7</v>
      </c>
      <c r="G153" s="6" t="s">
        <v>8</v>
      </c>
      <c r="H153" s="6" t="s">
        <v>9</v>
      </c>
      <c r="J153" s="13" t="s">
        <v>29</v>
      </c>
      <c r="K153" s="14" t="s">
        <v>30</v>
      </c>
      <c r="L153" s="13" t="s">
        <v>31</v>
      </c>
      <c r="M153" s="13" t="s">
        <v>32</v>
      </c>
    </row>
    <row r="154" spans="1:13" x14ac:dyDescent="0.3">
      <c r="A154" s="17" t="s">
        <v>23</v>
      </c>
      <c r="B154" s="4" t="s">
        <v>10</v>
      </c>
      <c r="C154" s="6">
        <v>33.034412384033203</v>
      </c>
      <c r="D154" s="7">
        <v>11.149046897888184</v>
      </c>
      <c r="E154" s="7">
        <f>C154-D154</f>
        <v>21.88536548614502</v>
      </c>
      <c r="F154" s="8">
        <f t="shared" ref="F154:F165" si="16">2^-E154</f>
        <v>2.58135968218722E-7</v>
      </c>
      <c r="G154" s="19">
        <f>AVERAGE(F154:F157)</f>
        <v>3.0340829809939567E-7</v>
      </c>
      <c r="H154" s="9">
        <f>F154/G154</f>
        <v>0.85078743671722989</v>
      </c>
      <c r="J154" s="13" t="s">
        <v>33</v>
      </c>
      <c r="K154" s="14">
        <v>0.89300000000000002</v>
      </c>
      <c r="L154" s="13" t="s">
        <v>43</v>
      </c>
      <c r="M154" s="13" t="s">
        <v>44</v>
      </c>
    </row>
    <row r="155" spans="1:13" x14ac:dyDescent="0.3">
      <c r="A155" s="17"/>
      <c r="B155" s="4" t="s">
        <v>11</v>
      </c>
      <c r="C155" s="6">
        <v>32.914730072021484</v>
      </c>
      <c r="D155" s="7">
        <v>11.895053863525391</v>
      </c>
      <c r="E155" s="7">
        <f t="shared" ref="E155:E165" si="17">C155-D155</f>
        <v>21.019676208496094</v>
      </c>
      <c r="F155" s="8">
        <f t="shared" si="16"/>
        <v>4.7037795764770286E-7</v>
      </c>
      <c r="G155" s="20"/>
      <c r="H155" s="9">
        <f>F155/G154</f>
        <v>1.5503134244983914</v>
      </c>
      <c r="J155" s="13" t="s">
        <v>40</v>
      </c>
      <c r="K155" s="14" t="s">
        <v>34</v>
      </c>
      <c r="L155" s="13" t="s">
        <v>35</v>
      </c>
      <c r="M155" s="13" t="s">
        <v>36</v>
      </c>
    </row>
    <row r="156" spans="1:13" x14ac:dyDescent="0.3">
      <c r="A156" s="17"/>
      <c r="B156" s="4" t="s">
        <v>12</v>
      </c>
      <c r="C156" s="6">
        <v>34.430904388427734</v>
      </c>
      <c r="D156" s="7">
        <v>12.035861015319824</v>
      </c>
      <c r="E156" s="7">
        <f t="shared" si="17"/>
        <v>22.39504337310791</v>
      </c>
      <c r="F156" s="8">
        <f t="shared" si="16"/>
        <v>1.8130934563911437E-7</v>
      </c>
      <c r="G156" s="20"/>
      <c r="H156" s="9">
        <f>F156/G154</f>
        <v>0.59757543473553243</v>
      </c>
      <c r="J156" s="13" t="s">
        <v>37</v>
      </c>
      <c r="K156" s="14" t="s">
        <v>34</v>
      </c>
      <c r="L156" s="13" t="s">
        <v>35</v>
      </c>
      <c r="M156" s="13" t="s">
        <v>36</v>
      </c>
    </row>
    <row r="157" spans="1:13" x14ac:dyDescent="0.3">
      <c r="A157" s="17"/>
      <c r="B157" s="4" t="s">
        <v>13</v>
      </c>
      <c r="C157" s="6">
        <v>34.172981262207031</v>
      </c>
      <c r="D157" s="7">
        <v>12.522653579711914</v>
      </c>
      <c r="E157" s="7">
        <f t="shared" si="17"/>
        <v>21.650327682495117</v>
      </c>
      <c r="F157" s="8">
        <f t="shared" si="16"/>
        <v>3.0380992089204337E-7</v>
      </c>
      <c r="G157" s="21"/>
      <c r="H157" s="9">
        <f>F157/G154</f>
        <v>1.0013237040488461</v>
      </c>
      <c r="J157" s="13" t="s">
        <v>41</v>
      </c>
      <c r="K157" s="14" t="s">
        <v>34</v>
      </c>
      <c r="L157" s="13" t="s">
        <v>35</v>
      </c>
      <c r="M157" s="13" t="s">
        <v>36</v>
      </c>
    </row>
    <row r="158" spans="1:13" x14ac:dyDescent="0.3">
      <c r="A158" s="17" t="s">
        <v>25</v>
      </c>
      <c r="B158" s="4" t="s">
        <v>10</v>
      </c>
      <c r="C158" s="6">
        <v>32.385829925537109</v>
      </c>
      <c r="D158" s="7">
        <v>10.994072914123535</v>
      </c>
      <c r="E158" s="7">
        <f t="shared" si="17"/>
        <v>21.391757011413574</v>
      </c>
      <c r="F158" s="8">
        <f t="shared" si="16"/>
        <v>3.6344565364774266E-7</v>
      </c>
      <c r="G158" s="10"/>
      <c r="H158" s="9">
        <f>F158/G154</f>
        <v>1.1978764454513335</v>
      </c>
      <c r="J158" s="13" t="s">
        <v>38</v>
      </c>
      <c r="K158" s="14" t="s">
        <v>34</v>
      </c>
      <c r="L158" s="13" t="s">
        <v>35</v>
      </c>
      <c r="M158" s="13" t="s">
        <v>36</v>
      </c>
    </row>
    <row r="159" spans="1:13" x14ac:dyDescent="0.3">
      <c r="A159" s="17"/>
      <c r="B159" s="4" t="s">
        <v>11</v>
      </c>
      <c r="C159" s="6">
        <v>32.914913177490234</v>
      </c>
      <c r="D159" s="7">
        <v>11.884480476379395</v>
      </c>
      <c r="E159" s="7">
        <f t="shared" si="17"/>
        <v>21.03043270111084</v>
      </c>
      <c r="F159" s="8">
        <f t="shared" si="16"/>
        <v>4.6688393996154307E-7</v>
      </c>
      <c r="G159" s="10"/>
      <c r="H159" s="9">
        <f>F159/G154</f>
        <v>1.5387975308723865</v>
      </c>
      <c r="J159" s="13" t="s">
        <v>42</v>
      </c>
      <c r="K159" s="14">
        <v>0.23200000000000001</v>
      </c>
      <c r="L159" s="13" t="s">
        <v>43</v>
      </c>
      <c r="M159" s="13" t="s">
        <v>44</v>
      </c>
    </row>
    <row r="160" spans="1:13" x14ac:dyDescent="0.3">
      <c r="A160" s="17"/>
      <c r="B160" s="4" t="s">
        <v>12</v>
      </c>
      <c r="C160" s="6">
        <v>35.230026245117188</v>
      </c>
      <c r="D160" s="7">
        <v>12.966681480407715</v>
      </c>
      <c r="E160" s="7">
        <f t="shared" si="17"/>
        <v>22.263344764709473</v>
      </c>
      <c r="F160" s="8">
        <f t="shared" si="16"/>
        <v>1.9863941247422531E-7</v>
      </c>
      <c r="G160" s="10"/>
      <c r="H160" s="9">
        <f>F160/G154</f>
        <v>0.6546934072618924</v>
      </c>
      <c r="K160" s="15"/>
    </row>
    <row r="161" spans="1:13" x14ac:dyDescent="0.3">
      <c r="A161" s="17"/>
      <c r="B161" s="4" t="s">
        <v>13</v>
      </c>
      <c r="C161" s="6">
        <v>36.322971343994141</v>
      </c>
      <c r="D161" s="6">
        <v>13.08054256439209</v>
      </c>
      <c r="E161" s="7">
        <f t="shared" si="17"/>
        <v>23.242428779602051</v>
      </c>
      <c r="F161" s="8">
        <f t="shared" si="16"/>
        <v>1.0077011756919419E-7</v>
      </c>
      <c r="G161" s="6"/>
      <c r="H161" s="6">
        <f>F161/G154</f>
        <v>0.33212709804061519</v>
      </c>
      <c r="K161" s="15"/>
    </row>
    <row r="162" spans="1:13" x14ac:dyDescent="0.3">
      <c r="A162" s="17" t="s">
        <v>26</v>
      </c>
      <c r="B162" s="4" t="s">
        <v>10</v>
      </c>
      <c r="C162" s="6">
        <v>31.897483825683594</v>
      </c>
      <c r="D162" s="6">
        <v>12.436058044433594</v>
      </c>
      <c r="E162" s="7">
        <f t="shared" si="17"/>
        <v>19.46142578125</v>
      </c>
      <c r="F162" s="8">
        <f t="shared" si="16"/>
        <v>1.3852465635437779E-6</v>
      </c>
      <c r="G162" s="6"/>
      <c r="H162" s="6">
        <f>F162/G154</f>
        <v>4.5656185813677883</v>
      </c>
      <c r="K162" s="15"/>
    </row>
    <row r="163" spans="1:13" x14ac:dyDescent="0.3">
      <c r="A163" s="17"/>
      <c r="B163" s="4" t="s">
        <v>11</v>
      </c>
      <c r="C163" s="6">
        <v>31.787452697753906</v>
      </c>
      <c r="D163" s="6">
        <v>12.618133544921875</v>
      </c>
      <c r="E163" s="7">
        <f t="shared" si="17"/>
        <v>19.169319152832031</v>
      </c>
      <c r="F163" s="8">
        <f t="shared" si="16"/>
        <v>1.6961331353830221E-6</v>
      </c>
      <c r="G163" s="6"/>
      <c r="H163" s="6">
        <f>F163/G154</f>
        <v>5.5902661397460323</v>
      </c>
      <c r="K163" s="15"/>
    </row>
    <row r="164" spans="1:13" x14ac:dyDescent="0.3">
      <c r="A164" s="17"/>
      <c r="B164" s="4" t="s">
        <v>12</v>
      </c>
      <c r="C164" s="6">
        <v>32.092353820800781</v>
      </c>
      <c r="D164" s="6">
        <v>12.985855102539063</v>
      </c>
      <c r="E164" s="7">
        <f t="shared" si="17"/>
        <v>19.106498718261719</v>
      </c>
      <c r="F164" s="8">
        <f t="shared" si="16"/>
        <v>1.7716208128118212E-6</v>
      </c>
      <c r="G164" s="6"/>
      <c r="H164" s="6">
        <f>F164/G154</f>
        <v>5.83906512745226</v>
      </c>
      <c r="K164" s="15"/>
    </row>
    <row r="165" spans="1:13" x14ac:dyDescent="0.3">
      <c r="A165" s="17"/>
      <c r="B165" s="4" t="s">
        <v>13</v>
      </c>
      <c r="C165" s="6">
        <v>32.363727569580078</v>
      </c>
      <c r="D165" s="6">
        <v>12.901113510131836</v>
      </c>
      <c r="E165" s="7">
        <f t="shared" si="17"/>
        <v>19.462614059448242</v>
      </c>
      <c r="F165" s="8">
        <f t="shared" si="16"/>
        <v>1.3841060726286863E-6</v>
      </c>
      <c r="G165" s="6"/>
      <c r="H165" s="6">
        <f>F165/G154</f>
        <v>4.5618596501775874</v>
      </c>
      <c r="K165" s="15"/>
    </row>
    <row r="166" spans="1:13" x14ac:dyDescent="0.3">
      <c r="A166" s="17" t="s">
        <v>27</v>
      </c>
      <c r="B166" s="4" t="s">
        <v>10</v>
      </c>
      <c r="C166" s="6">
        <v>33.785682678222656</v>
      </c>
      <c r="D166" s="6">
        <v>13.925750732421875</v>
      </c>
      <c r="E166" s="7">
        <f>C166-D166</f>
        <v>19.859931945800781</v>
      </c>
      <c r="F166" s="8">
        <f>2^-E166</f>
        <v>1.0509081799543871E-6</v>
      </c>
      <c r="G166" s="6"/>
      <c r="H166" s="6">
        <f>F166/G154</f>
        <v>3.4636764601939549</v>
      </c>
      <c r="K166" s="15"/>
    </row>
    <row r="167" spans="1:13" x14ac:dyDescent="0.3">
      <c r="A167" s="17"/>
      <c r="B167" s="4" t="s">
        <v>11</v>
      </c>
      <c r="C167" s="6">
        <v>33.064006805419922</v>
      </c>
      <c r="D167" s="6">
        <v>13.583100318908691</v>
      </c>
      <c r="E167" s="7">
        <f>C167-D167</f>
        <v>19.48090648651123</v>
      </c>
      <c r="F167" s="8">
        <f>2^-E167</f>
        <v>1.3666673049615291E-6</v>
      </c>
      <c r="G167" s="6"/>
      <c r="H167" s="6">
        <f>F167/G154</f>
        <v>4.5043834118004673</v>
      </c>
      <c r="K167" s="15"/>
    </row>
    <row r="168" spans="1:13" x14ac:dyDescent="0.3">
      <c r="A168" s="17"/>
      <c r="B168" s="4" t="s">
        <v>12</v>
      </c>
      <c r="C168" s="6">
        <v>31.790960311889648</v>
      </c>
      <c r="D168" s="6">
        <v>12.715337753295898</v>
      </c>
      <c r="E168" s="7">
        <f>C168-D168</f>
        <v>19.07562255859375</v>
      </c>
      <c r="F168" s="8">
        <f>2^-E168</f>
        <v>1.8099451918064172E-6</v>
      </c>
      <c r="G168" s="6"/>
      <c r="H168" s="6">
        <f>F168/G154</f>
        <v>5.9653780174907558</v>
      </c>
      <c r="K168" s="15"/>
    </row>
    <row r="169" spans="1:13" x14ac:dyDescent="0.3">
      <c r="A169" s="17"/>
      <c r="B169" s="4" t="s">
        <v>13</v>
      </c>
      <c r="C169" s="6">
        <v>32.181549072265625</v>
      </c>
      <c r="D169" s="6">
        <v>12.559142112731934</v>
      </c>
      <c r="E169" s="7">
        <f>C169-D169</f>
        <v>19.622406959533691</v>
      </c>
      <c r="F169" s="8">
        <f>2^-E169</f>
        <v>1.2389874806083717E-6</v>
      </c>
      <c r="G169" s="6"/>
      <c r="H169" s="6">
        <f>F169/G154</f>
        <v>4.083564913582169</v>
      </c>
      <c r="K169" s="15"/>
    </row>
    <row r="170" spans="1:13" x14ac:dyDescent="0.25">
      <c r="A170" s="5"/>
      <c r="B170" s="5"/>
      <c r="C170" s="12"/>
      <c r="D170" s="12"/>
      <c r="E170" s="12"/>
      <c r="F170" s="12"/>
      <c r="G170" s="12"/>
      <c r="H170" s="12"/>
      <c r="K170" s="15"/>
    </row>
    <row r="171" spans="1:13" x14ac:dyDescent="0.25">
      <c r="A171" s="5"/>
      <c r="B171" s="5"/>
      <c r="C171" s="12"/>
      <c r="D171" s="12"/>
      <c r="E171" s="12"/>
      <c r="F171" s="12"/>
      <c r="G171" s="12"/>
      <c r="H171" s="12"/>
      <c r="K171" s="15"/>
    </row>
    <row r="172" spans="1:13" x14ac:dyDescent="0.3">
      <c r="A172" s="18" t="s">
        <v>24</v>
      </c>
      <c r="B172" s="18"/>
      <c r="C172" s="16" t="s">
        <v>19</v>
      </c>
      <c r="D172" s="6" t="s">
        <v>18</v>
      </c>
      <c r="E172" s="6" t="s">
        <v>6</v>
      </c>
      <c r="F172" s="6" t="s">
        <v>7</v>
      </c>
      <c r="G172" s="6" t="s">
        <v>8</v>
      </c>
      <c r="H172" s="6" t="s">
        <v>9</v>
      </c>
      <c r="J172" s="13" t="s">
        <v>29</v>
      </c>
      <c r="K172" s="14" t="s">
        <v>30</v>
      </c>
      <c r="L172" s="13" t="s">
        <v>31</v>
      </c>
      <c r="M172" s="13" t="s">
        <v>32</v>
      </c>
    </row>
    <row r="173" spans="1:13" ht="14" customHeight="1" x14ac:dyDescent="0.3">
      <c r="A173" s="17" t="s">
        <v>23</v>
      </c>
      <c r="B173" s="4" t="s">
        <v>10</v>
      </c>
      <c r="C173" s="6">
        <v>24.051139831542969</v>
      </c>
      <c r="D173" s="7">
        <v>11.149046897888184</v>
      </c>
      <c r="E173" s="7">
        <f>C173-D173</f>
        <v>12.902092933654785</v>
      </c>
      <c r="F173" s="8">
        <f t="shared" ref="F173:F184" si="18">2^-E173</f>
        <v>1.3064206008060478E-4</v>
      </c>
      <c r="G173" s="19">
        <f>AVERAGE(F173:F176)</f>
        <v>2.3767484002502971E-4</v>
      </c>
      <c r="H173" s="9">
        <f>F173/G173</f>
        <v>0.54966718423728311</v>
      </c>
      <c r="J173" s="13" t="s">
        <v>33</v>
      </c>
      <c r="K173" s="14">
        <v>0.65</v>
      </c>
      <c r="L173" s="13" t="s">
        <v>43</v>
      </c>
      <c r="M173" s="13" t="s">
        <v>44</v>
      </c>
    </row>
    <row r="174" spans="1:13" x14ac:dyDescent="0.3">
      <c r="A174" s="17"/>
      <c r="B174" s="4" t="s">
        <v>11</v>
      </c>
      <c r="C174" s="6">
        <v>24.204444885253906</v>
      </c>
      <c r="D174" s="7">
        <v>11.895053863525391</v>
      </c>
      <c r="E174" s="7">
        <f t="shared" ref="E174:E184" si="19">C174-D174</f>
        <v>12.309391021728516</v>
      </c>
      <c r="F174" s="8">
        <f t="shared" si="18"/>
        <v>1.9701716892484529E-4</v>
      </c>
      <c r="G174" s="20"/>
      <c r="H174" s="9">
        <f>F174/G173</f>
        <v>0.82893573801962916</v>
      </c>
      <c r="J174" s="13" t="s">
        <v>40</v>
      </c>
      <c r="K174" s="14">
        <v>0.50800000000000001</v>
      </c>
      <c r="L174" s="13" t="s">
        <v>43</v>
      </c>
      <c r="M174" s="13" t="s">
        <v>44</v>
      </c>
    </row>
    <row r="175" spans="1:13" x14ac:dyDescent="0.3">
      <c r="A175" s="17"/>
      <c r="B175" s="4" t="s">
        <v>12</v>
      </c>
      <c r="C175" s="6">
        <v>23.968856811523438</v>
      </c>
      <c r="D175" s="7">
        <v>12.035861015319824</v>
      </c>
      <c r="E175" s="7">
        <f t="shared" si="19"/>
        <v>11.932995796203613</v>
      </c>
      <c r="F175" s="8">
        <f t="shared" si="18"/>
        <v>2.5574686998705646E-4</v>
      </c>
      <c r="G175" s="20"/>
      <c r="H175" s="9">
        <f>F175/G173</f>
        <v>1.0760367818492003</v>
      </c>
      <c r="J175" s="13" t="s">
        <v>37</v>
      </c>
      <c r="K175" s="14">
        <v>0.51400000000000001</v>
      </c>
      <c r="L175" s="13" t="s">
        <v>43</v>
      </c>
      <c r="M175" s="13" t="s">
        <v>44</v>
      </c>
    </row>
    <row r="176" spans="1:13" x14ac:dyDescent="0.3">
      <c r="A176" s="17"/>
      <c r="B176" s="4" t="s">
        <v>13</v>
      </c>
      <c r="C176" s="6">
        <v>23.933433532714844</v>
      </c>
      <c r="D176" s="7">
        <v>12.522653579711914</v>
      </c>
      <c r="E176" s="7">
        <f t="shared" si="19"/>
        <v>11.41077995300293</v>
      </c>
      <c r="F176" s="8">
        <f t="shared" si="18"/>
        <v>3.6729326110761229E-4</v>
      </c>
      <c r="G176" s="21"/>
      <c r="H176" s="9">
        <f>F176/G173</f>
        <v>1.5453602958938875</v>
      </c>
      <c r="J176" s="13" t="s">
        <v>41</v>
      </c>
      <c r="K176" s="14">
        <v>0.83099999999999996</v>
      </c>
      <c r="L176" s="13" t="s">
        <v>43</v>
      </c>
      <c r="M176" s="13" t="s">
        <v>44</v>
      </c>
    </row>
    <row r="177" spans="1:13" ht="14" customHeight="1" x14ac:dyDescent="0.3">
      <c r="A177" s="17" t="s">
        <v>25</v>
      </c>
      <c r="B177" s="4" t="s">
        <v>10</v>
      </c>
      <c r="C177" s="6">
        <v>24.203296661376953</v>
      </c>
      <c r="D177" s="7">
        <v>10.994072914123535</v>
      </c>
      <c r="E177" s="7">
        <f t="shared" si="19"/>
        <v>13.209223747253418</v>
      </c>
      <c r="F177" s="8">
        <f t="shared" si="18"/>
        <v>1.055911288002664E-4</v>
      </c>
      <c r="G177" s="10"/>
      <c r="H177" s="9">
        <f>F177/G173</f>
        <v>0.44426717101880253</v>
      </c>
      <c r="J177" s="13" t="s">
        <v>38</v>
      </c>
      <c r="K177" s="14">
        <v>0.83799999999999997</v>
      </c>
      <c r="L177" s="13" t="s">
        <v>43</v>
      </c>
      <c r="M177" s="13" t="s">
        <v>44</v>
      </c>
    </row>
    <row r="178" spans="1:13" x14ac:dyDescent="0.3">
      <c r="A178" s="17"/>
      <c r="B178" s="4" t="s">
        <v>11</v>
      </c>
      <c r="C178" s="6">
        <v>24.101057052612305</v>
      </c>
      <c r="D178" s="7">
        <v>11.884480476379395</v>
      </c>
      <c r="E178" s="7">
        <f t="shared" si="19"/>
        <v>12.21657657623291</v>
      </c>
      <c r="F178" s="8">
        <f t="shared" si="18"/>
        <v>2.1010868575614439E-4</v>
      </c>
      <c r="G178" s="10"/>
      <c r="H178" s="9">
        <f>F178/G173</f>
        <v>0.88401736479140025</v>
      </c>
      <c r="J178" s="13" t="s">
        <v>42</v>
      </c>
      <c r="K178" s="14">
        <v>0.99299999999999999</v>
      </c>
      <c r="L178" s="13" t="s">
        <v>43</v>
      </c>
      <c r="M178" s="13" t="s">
        <v>44</v>
      </c>
    </row>
    <row r="179" spans="1:13" x14ac:dyDescent="0.3">
      <c r="A179" s="17"/>
      <c r="B179" s="4" t="s">
        <v>12</v>
      </c>
      <c r="C179" s="6">
        <v>24.086788177490234</v>
      </c>
      <c r="D179" s="7">
        <v>12.966681480407715</v>
      </c>
      <c r="E179" s="7">
        <f t="shared" si="19"/>
        <v>11.12010669708252</v>
      </c>
      <c r="F179" s="8">
        <f t="shared" si="18"/>
        <v>4.4927714796090816E-4</v>
      </c>
      <c r="G179" s="10"/>
      <c r="H179" s="9">
        <f>F179/G173</f>
        <v>1.8903016739743865</v>
      </c>
      <c r="K179" s="15"/>
    </row>
    <row r="180" spans="1:13" x14ac:dyDescent="0.3">
      <c r="A180" s="17"/>
      <c r="B180" s="4" t="s">
        <v>13</v>
      </c>
      <c r="C180" s="6">
        <v>24.357114791870117</v>
      </c>
      <c r="D180" s="6">
        <v>13.08054256439209</v>
      </c>
      <c r="E180" s="7">
        <f t="shared" si="19"/>
        <v>11.276572227478027</v>
      </c>
      <c r="F180" s="8">
        <f t="shared" si="18"/>
        <v>4.0310066188436539E-4</v>
      </c>
      <c r="G180" s="6"/>
      <c r="H180" s="6">
        <f>F180/G173</f>
        <v>1.696017390153348</v>
      </c>
      <c r="K180" s="15"/>
    </row>
    <row r="181" spans="1:13" ht="14" customHeight="1" x14ac:dyDescent="0.3">
      <c r="A181" s="17" t="s">
        <v>26</v>
      </c>
      <c r="B181" s="4" t="s">
        <v>10</v>
      </c>
      <c r="C181" s="6">
        <v>25.498559951782227</v>
      </c>
      <c r="D181" s="6">
        <v>12.436058044433594</v>
      </c>
      <c r="E181" s="7">
        <f t="shared" si="19"/>
        <v>13.062501907348633</v>
      </c>
      <c r="F181" s="8">
        <f t="shared" si="18"/>
        <v>1.1689477718233098E-4</v>
      </c>
      <c r="G181" s="6"/>
      <c r="H181" s="6">
        <f>F181/G173</f>
        <v>0.49182646833809041</v>
      </c>
      <c r="K181" s="15"/>
    </row>
    <row r="182" spans="1:13" x14ac:dyDescent="0.3">
      <c r="A182" s="17"/>
      <c r="B182" s="4" t="s">
        <v>11</v>
      </c>
      <c r="C182" s="6">
        <v>24.55084228515625</v>
      </c>
      <c r="D182" s="6">
        <v>12.618133544921875</v>
      </c>
      <c r="E182" s="7">
        <f t="shared" si="19"/>
        <v>11.932708740234375</v>
      </c>
      <c r="F182" s="8">
        <f t="shared" si="18"/>
        <v>2.5579776152524048E-4</v>
      </c>
      <c r="G182" s="6"/>
      <c r="H182" s="6">
        <f>F182/G173</f>
        <v>1.0762509043797073</v>
      </c>
      <c r="K182" s="15"/>
    </row>
    <row r="183" spans="1:13" x14ac:dyDescent="0.3">
      <c r="A183" s="17"/>
      <c r="B183" s="4" t="s">
        <v>12</v>
      </c>
      <c r="C183" s="6">
        <v>23.939794540405273</v>
      </c>
      <c r="D183" s="6">
        <v>12.985855102539063</v>
      </c>
      <c r="E183" s="7">
        <f t="shared" si="19"/>
        <v>10.953939437866211</v>
      </c>
      <c r="F183" s="8">
        <f t="shared" si="18"/>
        <v>5.0412200923154573E-4</v>
      </c>
      <c r="G183" s="6"/>
      <c r="H183" s="6">
        <f>F183/G173</f>
        <v>2.1210575304414059</v>
      </c>
      <c r="K183" s="15"/>
    </row>
    <row r="184" spans="1:13" x14ac:dyDescent="0.3">
      <c r="A184" s="17"/>
      <c r="B184" s="4" t="s">
        <v>13</v>
      </c>
      <c r="C184" s="6">
        <v>24.214345932006836</v>
      </c>
      <c r="D184" s="6">
        <v>12.901113510131836</v>
      </c>
      <c r="E184" s="7">
        <f t="shared" si="19"/>
        <v>11.313232421875</v>
      </c>
      <c r="F184" s="8">
        <f t="shared" si="18"/>
        <v>3.9298655564219524E-4</v>
      </c>
      <c r="G184" s="6"/>
      <c r="H184" s="6">
        <f>F184/G173</f>
        <v>1.6534630068576444</v>
      </c>
      <c r="K184" s="15"/>
    </row>
    <row r="185" spans="1:13" ht="14" customHeight="1" x14ac:dyDescent="0.3">
      <c r="A185" s="17" t="s">
        <v>27</v>
      </c>
      <c r="B185" s="4" t="s">
        <v>10</v>
      </c>
      <c r="C185" s="6">
        <v>24.590011596679688</v>
      </c>
      <c r="D185" s="6">
        <v>13.925750732421875</v>
      </c>
      <c r="E185" s="7">
        <f>C185-D185</f>
        <v>10.664260864257813</v>
      </c>
      <c r="F185" s="8">
        <f>2^-E185</f>
        <v>6.1622256626454755E-4</v>
      </c>
      <c r="G185" s="6"/>
      <c r="H185" s="6">
        <f>F185/G173</f>
        <v>2.592712658183141</v>
      </c>
      <c r="K185" s="15"/>
    </row>
    <row r="186" spans="1:13" x14ac:dyDescent="0.3">
      <c r="A186" s="17"/>
      <c r="B186" s="4" t="s">
        <v>11</v>
      </c>
      <c r="C186" s="6">
        <v>25.212240219116211</v>
      </c>
      <c r="D186" s="6">
        <v>13.583100318908691</v>
      </c>
      <c r="E186" s="7">
        <f>C186-D186</f>
        <v>11.62913990020752</v>
      </c>
      <c r="F186" s="8">
        <f>2^-E186</f>
        <v>3.1570398675874825E-4</v>
      </c>
      <c r="G186" s="6"/>
      <c r="H186" s="6">
        <f>F186/G173</f>
        <v>1.3283020900550568</v>
      </c>
      <c r="K186" s="15"/>
    </row>
    <row r="187" spans="1:13" x14ac:dyDescent="0.3">
      <c r="A187" s="17"/>
      <c r="B187" s="4" t="s">
        <v>12</v>
      </c>
      <c r="C187" s="6">
        <v>25.197416305541992</v>
      </c>
      <c r="D187" s="6">
        <v>12.715337753295898</v>
      </c>
      <c r="E187" s="7">
        <f>C187-D187</f>
        <v>12.482078552246094</v>
      </c>
      <c r="F187" s="8">
        <f>2^-E187</f>
        <v>1.7479135438306479E-4</v>
      </c>
      <c r="G187" s="6"/>
      <c r="H187" s="6">
        <f>F187/G173</f>
        <v>0.73542220272308756</v>
      </c>
      <c r="K187" s="15"/>
    </row>
    <row r="188" spans="1:13" x14ac:dyDescent="0.3">
      <c r="A188" s="17"/>
      <c r="B188" s="4" t="s">
        <v>13</v>
      </c>
      <c r="C188" s="6">
        <v>25.17939567565918</v>
      </c>
      <c r="D188" s="6">
        <v>12.559142112731934</v>
      </c>
      <c r="E188" s="7">
        <f>C188-D188</f>
        <v>12.620253562927246</v>
      </c>
      <c r="F188" s="8">
        <f>2^-E188</f>
        <v>1.5882728959276383E-4</v>
      </c>
      <c r="G188" s="6"/>
      <c r="H188" s="6">
        <f>F188/G173</f>
        <v>0.66825453453986805</v>
      </c>
      <c r="K188" s="15"/>
    </row>
    <row r="189" spans="1:13" x14ac:dyDescent="0.25">
      <c r="A189" s="5"/>
      <c r="B189" s="5"/>
      <c r="C189" s="12"/>
      <c r="D189" s="12"/>
      <c r="E189" s="12"/>
      <c r="F189" s="12"/>
      <c r="G189" s="12"/>
      <c r="H189" s="12"/>
      <c r="K189" s="15"/>
    </row>
    <row r="190" spans="1:13" x14ac:dyDescent="0.25">
      <c r="A190" s="5"/>
      <c r="B190" s="5"/>
      <c r="C190" s="12"/>
      <c r="D190" s="12"/>
      <c r="E190" s="12"/>
      <c r="F190" s="12"/>
      <c r="G190" s="12"/>
      <c r="H190" s="12"/>
      <c r="K190" s="15"/>
    </row>
    <row r="191" spans="1:13" x14ac:dyDescent="0.3">
      <c r="A191" s="18" t="s">
        <v>24</v>
      </c>
      <c r="B191" s="18"/>
      <c r="C191" s="16" t="s">
        <v>20</v>
      </c>
      <c r="D191" s="6" t="s">
        <v>18</v>
      </c>
      <c r="E191" s="6" t="s">
        <v>6</v>
      </c>
      <c r="F191" s="6" t="s">
        <v>7</v>
      </c>
      <c r="G191" s="6" t="s">
        <v>8</v>
      </c>
      <c r="H191" s="6" t="s">
        <v>9</v>
      </c>
      <c r="J191" s="13" t="s">
        <v>29</v>
      </c>
      <c r="K191" s="14" t="s">
        <v>30</v>
      </c>
      <c r="L191" s="13" t="s">
        <v>31</v>
      </c>
      <c r="M191" s="13" t="s">
        <v>32</v>
      </c>
    </row>
    <row r="192" spans="1:13" ht="14" customHeight="1" x14ac:dyDescent="0.3">
      <c r="A192" s="17" t="s">
        <v>23</v>
      </c>
      <c r="B192" s="4" t="s">
        <v>10</v>
      </c>
      <c r="C192" s="6">
        <v>26.634654998779297</v>
      </c>
      <c r="D192" s="7">
        <v>11.149046897888184</v>
      </c>
      <c r="E192" s="7">
        <f>C192-D192</f>
        <v>15.485608100891113</v>
      </c>
      <c r="F192" s="8">
        <f t="shared" ref="F192:F203" si="20">2^-E192</f>
        <v>2.179553132247968E-5</v>
      </c>
      <c r="G192" s="19">
        <f>AVERAGE(F192:F195)</f>
        <v>3.7240682524812969E-5</v>
      </c>
      <c r="H192" s="9">
        <f>F192/G192</f>
        <v>0.58526132833246569</v>
      </c>
      <c r="J192" s="13" t="s">
        <v>33</v>
      </c>
      <c r="K192" s="14">
        <v>0.253</v>
      </c>
      <c r="L192" s="13" t="s">
        <v>43</v>
      </c>
      <c r="M192" s="13" t="s">
        <v>44</v>
      </c>
    </row>
    <row r="193" spans="1:13" x14ac:dyDescent="0.3">
      <c r="A193" s="17"/>
      <c r="B193" s="4" t="s">
        <v>11</v>
      </c>
      <c r="C193" s="6">
        <v>27.036373138427734</v>
      </c>
      <c r="D193" s="7">
        <v>11.895053863525391</v>
      </c>
      <c r="E193" s="7">
        <f t="shared" ref="E193:E203" si="21">C193-D193</f>
        <v>15.141319274902344</v>
      </c>
      <c r="F193" s="8">
        <f t="shared" si="20"/>
        <v>2.7669972297056817E-5</v>
      </c>
      <c r="G193" s="20"/>
      <c r="H193" s="9">
        <f>F193/G192</f>
        <v>0.7430038984548869</v>
      </c>
      <c r="J193" s="13" t="s">
        <v>40</v>
      </c>
      <c r="K193" s="14">
        <v>0.67</v>
      </c>
      <c r="L193" s="13" t="s">
        <v>43</v>
      </c>
      <c r="M193" s="13" t="s">
        <v>44</v>
      </c>
    </row>
    <row r="194" spans="1:13" x14ac:dyDescent="0.3">
      <c r="A194" s="17"/>
      <c r="B194" s="4" t="s">
        <v>12</v>
      </c>
      <c r="C194" s="6">
        <v>26.42811393737793</v>
      </c>
      <c r="D194" s="7">
        <v>12.035861015319824</v>
      </c>
      <c r="E194" s="7">
        <f t="shared" si="21"/>
        <v>14.392252922058105</v>
      </c>
      <c r="F194" s="8">
        <f t="shared" si="20"/>
        <v>4.6505055314923055E-5</v>
      </c>
      <c r="G194" s="20"/>
      <c r="H194" s="9">
        <f>F194/G192</f>
        <v>1.248770220146673</v>
      </c>
      <c r="J194" s="13" t="s">
        <v>37</v>
      </c>
      <c r="K194" s="14">
        <v>0.877</v>
      </c>
      <c r="L194" s="13" t="s">
        <v>43</v>
      </c>
      <c r="M194" s="13" t="s">
        <v>44</v>
      </c>
    </row>
    <row r="195" spans="1:13" x14ac:dyDescent="0.3">
      <c r="A195" s="17"/>
      <c r="B195" s="4" t="s">
        <v>13</v>
      </c>
      <c r="C195" s="6">
        <v>26.72651481628418</v>
      </c>
      <c r="D195" s="7">
        <v>12.522653579711914</v>
      </c>
      <c r="E195" s="7">
        <f t="shared" si="21"/>
        <v>14.203861236572266</v>
      </c>
      <c r="F195" s="8">
        <f t="shared" si="20"/>
        <v>5.2992171164792311E-5</v>
      </c>
      <c r="G195" s="21"/>
      <c r="H195" s="9">
        <f>F195/G192</f>
        <v>1.4229645530659738</v>
      </c>
      <c r="J195" s="13" t="s">
        <v>41</v>
      </c>
      <c r="K195" s="14">
        <v>0.127</v>
      </c>
      <c r="L195" s="13" t="s">
        <v>43</v>
      </c>
      <c r="M195" s="13" t="s">
        <v>44</v>
      </c>
    </row>
    <row r="196" spans="1:13" ht="14" customHeight="1" x14ac:dyDescent="0.3">
      <c r="A196" s="17" t="s">
        <v>25</v>
      </c>
      <c r="B196" s="4" t="s">
        <v>10</v>
      </c>
      <c r="C196" s="6">
        <v>27.119171142578125</v>
      </c>
      <c r="D196" s="7">
        <v>10.994072914123535</v>
      </c>
      <c r="E196" s="7">
        <f t="shared" si="21"/>
        <v>16.12509822845459</v>
      </c>
      <c r="F196" s="8">
        <f t="shared" si="20"/>
        <v>1.399141860169905E-5</v>
      </c>
      <c r="G196" s="10"/>
      <c r="H196" s="9">
        <f>F196/G192</f>
        <v>0.37570252887757238</v>
      </c>
      <c r="J196" s="13" t="s">
        <v>38</v>
      </c>
      <c r="K196" s="14">
        <v>0.19900000000000001</v>
      </c>
      <c r="L196" s="13" t="s">
        <v>43</v>
      </c>
      <c r="M196" s="13" t="s">
        <v>44</v>
      </c>
    </row>
    <row r="197" spans="1:13" x14ac:dyDescent="0.3">
      <c r="A197" s="17"/>
      <c r="B197" s="4" t="s">
        <v>11</v>
      </c>
      <c r="C197" s="6">
        <v>27.270353317260742</v>
      </c>
      <c r="D197" s="7">
        <v>11.884480476379395</v>
      </c>
      <c r="E197" s="7">
        <f t="shared" si="21"/>
        <v>15.385872840881348</v>
      </c>
      <c r="F197" s="8">
        <f t="shared" si="20"/>
        <v>2.3355585841819459E-5</v>
      </c>
      <c r="G197" s="10"/>
      <c r="H197" s="9">
        <f>F197/G192</f>
        <v>0.62715246494899612</v>
      </c>
      <c r="J197" s="13" t="s">
        <v>42</v>
      </c>
      <c r="K197" s="14">
        <v>0.78500000000000003</v>
      </c>
      <c r="L197" s="13" t="s">
        <v>43</v>
      </c>
      <c r="M197" s="13" t="s">
        <v>44</v>
      </c>
    </row>
    <row r="198" spans="1:13" x14ac:dyDescent="0.3">
      <c r="A198" s="17"/>
      <c r="B198" s="4" t="s">
        <v>12</v>
      </c>
      <c r="C198" s="6">
        <v>28.060014724731445</v>
      </c>
      <c r="D198" s="7">
        <v>12.966681480407715</v>
      </c>
      <c r="E198" s="7">
        <f t="shared" si="21"/>
        <v>15.09333324432373</v>
      </c>
      <c r="F198" s="8">
        <f t="shared" si="20"/>
        <v>2.860579084447366E-5</v>
      </c>
      <c r="G198" s="10"/>
      <c r="H198" s="9">
        <f>F198/G192</f>
        <v>0.76813282961218565</v>
      </c>
      <c r="K198" s="15"/>
    </row>
    <row r="199" spans="1:13" x14ac:dyDescent="0.3">
      <c r="A199" s="17"/>
      <c r="B199" s="4" t="s">
        <v>13</v>
      </c>
      <c r="C199" s="6">
        <v>28.135055541992188</v>
      </c>
      <c r="D199" s="6">
        <v>13.08054256439209</v>
      </c>
      <c r="E199" s="7">
        <f t="shared" si="21"/>
        <v>15.054512977600098</v>
      </c>
      <c r="F199" s="8">
        <f t="shared" si="20"/>
        <v>2.9385969508629246E-5</v>
      </c>
      <c r="G199" s="6"/>
      <c r="H199" s="6">
        <f>F199/G192</f>
        <v>0.78908246348733724</v>
      </c>
      <c r="K199" s="15"/>
    </row>
    <row r="200" spans="1:13" ht="14" customHeight="1" x14ac:dyDescent="0.3">
      <c r="A200" s="17" t="s">
        <v>26</v>
      </c>
      <c r="B200" s="4" t="s">
        <v>10</v>
      </c>
      <c r="C200" s="6">
        <v>27.827968597412109</v>
      </c>
      <c r="D200" s="6">
        <v>12.436058044433594</v>
      </c>
      <c r="E200" s="7">
        <f t="shared" si="21"/>
        <v>15.391910552978516</v>
      </c>
      <c r="F200" s="8">
        <f t="shared" si="20"/>
        <v>2.3258046419886022E-5</v>
      </c>
      <c r="G200" s="6"/>
      <c r="H200" s="6">
        <f>F200/G192</f>
        <v>0.62453330183702982</v>
      </c>
      <c r="K200" s="15"/>
    </row>
    <row r="201" spans="1:13" x14ac:dyDescent="0.3">
      <c r="A201" s="17"/>
      <c r="B201" s="4" t="s">
        <v>11</v>
      </c>
      <c r="C201" s="6">
        <v>27.859308242797852</v>
      </c>
      <c r="D201" s="6">
        <v>12.618133544921875</v>
      </c>
      <c r="E201" s="7">
        <f t="shared" si="21"/>
        <v>15.241174697875977</v>
      </c>
      <c r="F201" s="8">
        <f t="shared" si="20"/>
        <v>2.5819584360511126E-5</v>
      </c>
      <c r="G201" s="6"/>
      <c r="H201" s="6">
        <f>F201/G192</f>
        <v>0.69331662606634237</v>
      </c>
      <c r="K201" s="15"/>
    </row>
    <row r="202" spans="1:13" x14ac:dyDescent="0.3">
      <c r="A202" s="17"/>
      <c r="B202" s="4" t="s">
        <v>12</v>
      </c>
      <c r="C202" s="6">
        <v>27.141056060791016</v>
      </c>
      <c r="D202" s="6">
        <v>12.985855102539063</v>
      </c>
      <c r="E202" s="7">
        <f t="shared" si="21"/>
        <v>14.155200958251953</v>
      </c>
      <c r="F202" s="8">
        <f t="shared" si="20"/>
        <v>5.4810014493655298E-5</v>
      </c>
      <c r="G202" s="6"/>
      <c r="H202" s="6">
        <f>F202/G192</f>
        <v>1.4717779261198052</v>
      </c>
      <c r="K202" s="15"/>
    </row>
    <row r="203" spans="1:13" x14ac:dyDescent="0.3">
      <c r="A203" s="17"/>
      <c r="B203" s="4" t="s">
        <v>13</v>
      </c>
      <c r="C203" s="6">
        <v>26.818910598754883</v>
      </c>
      <c r="D203" s="6">
        <v>12.901113510131836</v>
      </c>
      <c r="E203" s="7">
        <f t="shared" si="21"/>
        <v>13.917797088623047</v>
      </c>
      <c r="F203" s="8">
        <f t="shared" si="20"/>
        <v>6.4613847563153802E-5</v>
      </c>
      <c r="G203" s="6"/>
      <c r="H203" s="6">
        <f>F203/G192</f>
        <v>1.7350339247972284</v>
      </c>
      <c r="K203" s="15"/>
    </row>
    <row r="204" spans="1:13" ht="14" customHeight="1" x14ac:dyDescent="0.3">
      <c r="A204" s="17" t="s">
        <v>27</v>
      </c>
      <c r="B204" s="4" t="s">
        <v>10</v>
      </c>
      <c r="C204" s="6">
        <v>27.863277435302734</v>
      </c>
      <c r="D204" s="6">
        <v>13.925750732421875</v>
      </c>
      <c r="E204" s="7">
        <f>C204-D204</f>
        <v>13.937526702880859</v>
      </c>
      <c r="F204" s="8">
        <f>2^-E204</f>
        <v>6.3736233771673082E-5</v>
      </c>
      <c r="G204" s="6"/>
      <c r="H204" s="6">
        <f>F204/G192</f>
        <v>1.71146792836588</v>
      </c>
      <c r="K204" s="15"/>
    </row>
    <row r="205" spans="1:13" x14ac:dyDescent="0.3">
      <c r="A205" s="17"/>
      <c r="B205" s="4" t="s">
        <v>11</v>
      </c>
      <c r="C205" s="6">
        <v>28.361110687255859</v>
      </c>
      <c r="D205" s="6">
        <v>13.583100318908691</v>
      </c>
      <c r="E205" s="7">
        <f>C205-D205</f>
        <v>14.778010368347168</v>
      </c>
      <c r="F205" s="8">
        <f>2^-E205</f>
        <v>3.5593902206722833E-5</v>
      </c>
      <c r="G205" s="6"/>
      <c r="H205" s="6">
        <f>F205/G192</f>
        <v>0.9557800715120377</v>
      </c>
      <c r="K205" s="15"/>
    </row>
    <row r="206" spans="1:13" x14ac:dyDescent="0.3">
      <c r="A206" s="17"/>
      <c r="B206" s="4" t="s">
        <v>12</v>
      </c>
      <c r="C206" s="6">
        <v>27.616897583007813</v>
      </c>
      <c r="D206" s="6">
        <v>12.715337753295898</v>
      </c>
      <c r="E206" s="7">
        <f>C206-D206</f>
        <v>14.901559829711914</v>
      </c>
      <c r="F206" s="8">
        <f>2^-E206</f>
        <v>3.2672585947250249E-5</v>
      </c>
      <c r="G206" s="6"/>
      <c r="H206" s="6">
        <f>F206/G192</f>
        <v>0.87733585241035639</v>
      </c>
      <c r="K206" s="15"/>
    </row>
    <row r="207" spans="1:13" x14ac:dyDescent="0.3">
      <c r="A207" s="17"/>
      <c r="B207" s="4" t="s">
        <v>13</v>
      </c>
      <c r="C207" s="6">
        <v>27.904338836669922</v>
      </c>
      <c r="D207" s="6">
        <v>12.559142112731934</v>
      </c>
      <c r="E207" s="7">
        <f>C207-D207</f>
        <v>15.345196723937988</v>
      </c>
      <c r="F207" s="8">
        <f>2^-E207</f>
        <v>2.4023456654085301E-5</v>
      </c>
      <c r="G207" s="6"/>
      <c r="H207" s="6">
        <f>F207/G192</f>
        <v>0.6450863685991467</v>
      </c>
      <c r="K207" s="15"/>
    </row>
    <row r="208" spans="1:13" x14ac:dyDescent="0.25">
      <c r="A208" s="5"/>
      <c r="B208" s="5"/>
      <c r="C208" s="12"/>
      <c r="D208" s="12"/>
      <c r="E208" s="12"/>
      <c r="F208" s="12"/>
      <c r="G208" s="12"/>
      <c r="H208" s="12"/>
      <c r="K208" s="15"/>
    </row>
    <row r="209" spans="1:13" x14ac:dyDescent="0.25">
      <c r="A209" s="5"/>
      <c r="B209" s="5"/>
      <c r="C209" s="12"/>
      <c r="D209" s="12"/>
      <c r="E209" s="12"/>
      <c r="F209" s="12"/>
      <c r="G209" s="12"/>
      <c r="H209" s="12"/>
      <c r="K209" s="15"/>
    </row>
    <row r="210" spans="1:13" x14ac:dyDescent="0.3">
      <c r="A210" s="18" t="s">
        <v>24</v>
      </c>
      <c r="B210" s="18"/>
      <c r="C210" s="16" t="s">
        <v>21</v>
      </c>
      <c r="D210" s="6" t="s">
        <v>5</v>
      </c>
      <c r="E210" s="6" t="s">
        <v>6</v>
      </c>
      <c r="F210" s="6" t="s">
        <v>7</v>
      </c>
      <c r="G210" s="6" t="s">
        <v>8</v>
      </c>
      <c r="H210" s="6" t="s">
        <v>9</v>
      </c>
      <c r="J210" s="13" t="s">
        <v>29</v>
      </c>
      <c r="K210" s="14" t="s">
        <v>30</v>
      </c>
      <c r="L210" s="13" t="s">
        <v>31</v>
      </c>
      <c r="M210" s="13" t="s">
        <v>32</v>
      </c>
    </row>
    <row r="211" spans="1:13" ht="14" customHeight="1" x14ac:dyDescent="0.3">
      <c r="A211" s="17" t="s">
        <v>23</v>
      </c>
      <c r="B211" s="4" t="s">
        <v>10</v>
      </c>
      <c r="C211" s="6">
        <v>24.496711730957031</v>
      </c>
      <c r="D211" s="7">
        <v>11.69284725189209</v>
      </c>
      <c r="E211" s="7">
        <f>C211-D211</f>
        <v>12.803864479064941</v>
      </c>
      <c r="F211" s="8">
        <f t="shared" ref="F211:F222" si="22">2^-E211</f>
        <v>1.3984686381232161E-4</v>
      </c>
      <c r="G211" s="19">
        <f>AVERAGE(F211:F214)</f>
        <v>1.9320545226289955E-4</v>
      </c>
      <c r="H211" s="9">
        <f>F211/G211</f>
        <v>0.72382462386221091</v>
      </c>
      <c r="J211" s="13" t="s">
        <v>33</v>
      </c>
      <c r="K211" s="14">
        <v>0.79600000000000004</v>
      </c>
      <c r="L211" s="13" t="s">
        <v>43</v>
      </c>
      <c r="M211" s="13" t="s">
        <v>44</v>
      </c>
    </row>
    <row r="212" spans="1:13" x14ac:dyDescent="0.3">
      <c r="A212" s="17"/>
      <c r="B212" s="4" t="s">
        <v>11</v>
      </c>
      <c r="C212" s="6">
        <v>24.64967155456543</v>
      </c>
      <c r="D212" s="7">
        <v>11.565791130065918</v>
      </c>
      <c r="E212" s="7">
        <f t="shared" ref="E212:E222" si="23">C212-D212</f>
        <v>13.083880424499512</v>
      </c>
      <c r="F212" s="8">
        <f t="shared" si="22"/>
        <v>1.1517534784250047E-4</v>
      </c>
      <c r="G212" s="20"/>
      <c r="H212" s="9">
        <f>F212/G211</f>
        <v>0.59612886951957478</v>
      </c>
      <c r="J212" s="13" t="s">
        <v>40</v>
      </c>
      <c r="K212" s="14">
        <v>0.67500000000000004</v>
      </c>
      <c r="L212" s="13" t="s">
        <v>43</v>
      </c>
      <c r="M212" s="13" t="s">
        <v>44</v>
      </c>
    </row>
    <row r="213" spans="1:13" x14ac:dyDescent="0.3">
      <c r="A213" s="17"/>
      <c r="B213" s="4" t="s">
        <v>12</v>
      </c>
      <c r="C213" s="6">
        <v>24.447607040405273</v>
      </c>
      <c r="D213" s="7">
        <v>12.161742210388184</v>
      </c>
      <c r="E213" s="7">
        <f t="shared" si="23"/>
        <v>12.28586483001709</v>
      </c>
      <c r="F213" s="8">
        <f t="shared" si="22"/>
        <v>2.0025628881960842E-4</v>
      </c>
      <c r="G213" s="20"/>
      <c r="H213" s="9">
        <f>F213/G211</f>
        <v>1.0364939833432578</v>
      </c>
      <c r="J213" s="13" t="s">
        <v>37</v>
      </c>
      <c r="K213" s="14">
        <v>0.4</v>
      </c>
      <c r="L213" s="13" t="s">
        <v>43</v>
      </c>
      <c r="M213" s="13" t="s">
        <v>44</v>
      </c>
    </row>
    <row r="214" spans="1:13" x14ac:dyDescent="0.3">
      <c r="A214" s="17"/>
      <c r="B214" s="4" t="s">
        <v>13</v>
      </c>
      <c r="C214" s="6">
        <v>24.972021102905273</v>
      </c>
      <c r="D214" s="7">
        <v>13.351262092590332</v>
      </c>
      <c r="E214" s="7">
        <f t="shared" si="23"/>
        <v>11.620759010314941</v>
      </c>
      <c r="F214" s="8">
        <f t="shared" si="22"/>
        <v>3.1754330857716777E-4</v>
      </c>
      <c r="G214" s="21"/>
      <c r="H214" s="9">
        <f>F214/G211</f>
        <v>1.6435525232749568</v>
      </c>
      <c r="J214" s="13" t="s">
        <v>41</v>
      </c>
      <c r="K214" s="14">
        <v>0.871</v>
      </c>
      <c r="L214" s="13" t="s">
        <v>43</v>
      </c>
      <c r="M214" s="13" t="s">
        <v>44</v>
      </c>
    </row>
    <row r="215" spans="1:13" ht="14" customHeight="1" x14ac:dyDescent="0.3">
      <c r="A215" s="17" t="s">
        <v>25</v>
      </c>
      <c r="B215" s="4" t="s">
        <v>10</v>
      </c>
      <c r="C215" s="6">
        <v>26.421140670776367</v>
      </c>
      <c r="D215" s="7">
        <v>13.698718070983887</v>
      </c>
      <c r="E215" s="7">
        <f t="shared" si="23"/>
        <v>12.72242259979248</v>
      </c>
      <c r="F215" s="8">
        <f t="shared" si="22"/>
        <v>1.4796846889005469E-4</v>
      </c>
      <c r="G215" s="10"/>
      <c r="H215" s="9">
        <f>F215/G211</f>
        <v>0.76586073093170393</v>
      </c>
      <c r="J215" s="13" t="s">
        <v>38</v>
      </c>
      <c r="K215" s="14">
        <v>0.27800000000000002</v>
      </c>
      <c r="L215" s="13" t="s">
        <v>43</v>
      </c>
      <c r="M215" s="13" t="s">
        <v>44</v>
      </c>
    </row>
    <row r="216" spans="1:13" x14ac:dyDescent="0.3">
      <c r="A216" s="17"/>
      <c r="B216" s="4" t="s">
        <v>11</v>
      </c>
      <c r="C216" s="6">
        <v>26.326107025146484</v>
      </c>
      <c r="D216" s="7">
        <v>13.364845275878906</v>
      </c>
      <c r="E216" s="7">
        <f t="shared" si="23"/>
        <v>12.961261749267578</v>
      </c>
      <c r="F216" s="8">
        <f t="shared" si="22"/>
        <v>1.2539246265338107E-4</v>
      </c>
      <c r="G216" s="10"/>
      <c r="H216" s="9">
        <f>F216/G211</f>
        <v>0.64901099417606689</v>
      </c>
      <c r="J216" s="13" t="s">
        <v>42</v>
      </c>
      <c r="K216" s="14">
        <v>0.217</v>
      </c>
      <c r="L216" s="13" t="s">
        <v>43</v>
      </c>
      <c r="M216" s="13" t="s">
        <v>44</v>
      </c>
    </row>
    <row r="217" spans="1:13" x14ac:dyDescent="0.3">
      <c r="A217" s="17"/>
      <c r="B217" s="4" t="s">
        <v>12</v>
      </c>
      <c r="C217" s="6">
        <v>25.765253067016602</v>
      </c>
      <c r="D217" s="7">
        <v>14.644561767578125</v>
      </c>
      <c r="E217" s="7">
        <f t="shared" si="23"/>
        <v>11.120691299438477</v>
      </c>
      <c r="F217" s="8">
        <f t="shared" si="22"/>
        <v>4.4909513078866744E-4</v>
      </c>
      <c r="G217" s="10"/>
      <c r="H217" s="9">
        <f>F217/G211</f>
        <v>2.3244433608300676</v>
      </c>
      <c r="K217" s="15"/>
    </row>
    <row r="218" spans="1:13" x14ac:dyDescent="0.3">
      <c r="A218" s="17"/>
      <c r="B218" s="4" t="s">
        <v>13</v>
      </c>
      <c r="C218" s="6">
        <v>26.021196365356445</v>
      </c>
      <c r="D218" s="6">
        <v>13.427881240844727</v>
      </c>
      <c r="E218" s="7">
        <f t="shared" si="23"/>
        <v>12.593315124511719</v>
      </c>
      <c r="F218" s="8">
        <f t="shared" si="22"/>
        <v>1.6182082190631587E-4</v>
      </c>
      <c r="G218" s="6"/>
      <c r="H218" s="6">
        <f>F218/G211</f>
        <v>0.83755825734214884</v>
      </c>
      <c r="K218" s="15"/>
    </row>
    <row r="219" spans="1:13" ht="14" customHeight="1" x14ac:dyDescent="0.3">
      <c r="A219" s="17" t="s">
        <v>26</v>
      </c>
      <c r="B219" s="4" t="s">
        <v>10</v>
      </c>
      <c r="C219" s="6">
        <v>26.985500335693359</v>
      </c>
      <c r="D219" s="6">
        <v>13.239611625671387</v>
      </c>
      <c r="E219" s="7">
        <f t="shared" si="23"/>
        <v>13.745888710021973</v>
      </c>
      <c r="F219" s="8">
        <f t="shared" si="22"/>
        <v>7.2790580225348602E-5</v>
      </c>
      <c r="G219" s="6"/>
      <c r="H219" s="6">
        <f>F219/G211</f>
        <v>0.37675220534822496</v>
      </c>
      <c r="K219" s="15"/>
    </row>
    <row r="220" spans="1:13" x14ac:dyDescent="0.3">
      <c r="A220" s="17"/>
      <c r="B220" s="4" t="s">
        <v>11</v>
      </c>
      <c r="C220" s="6">
        <v>26.73481559753418</v>
      </c>
      <c r="D220" s="6">
        <v>12.170354843139648</v>
      </c>
      <c r="E220" s="7">
        <f t="shared" si="23"/>
        <v>14.564460754394531</v>
      </c>
      <c r="F220" s="8">
        <f t="shared" si="22"/>
        <v>4.1272468263929646E-5</v>
      </c>
      <c r="G220" s="6"/>
      <c r="H220" s="6">
        <f>F220/G211</f>
        <v>0.21361958361179764</v>
      </c>
      <c r="K220" s="15"/>
    </row>
    <row r="221" spans="1:13" x14ac:dyDescent="0.3">
      <c r="A221" s="17"/>
      <c r="B221" s="4" t="s">
        <v>12</v>
      </c>
      <c r="C221" s="6">
        <v>24.550914764404297</v>
      </c>
      <c r="D221" s="6">
        <v>12.742269515991211</v>
      </c>
      <c r="E221" s="7">
        <f t="shared" si="23"/>
        <v>11.808645248413086</v>
      </c>
      <c r="F221" s="8">
        <f t="shared" si="22"/>
        <v>2.7876841902028661E-4</v>
      </c>
      <c r="G221" s="6"/>
      <c r="H221" s="6">
        <f>F221/G211</f>
        <v>1.4428600008707795</v>
      </c>
      <c r="K221" s="15"/>
    </row>
    <row r="222" spans="1:13" x14ac:dyDescent="0.3">
      <c r="A222" s="17"/>
      <c r="B222" s="4" t="s">
        <v>13</v>
      </c>
      <c r="C222" s="6">
        <v>23.831245422363281</v>
      </c>
      <c r="D222" s="6">
        <v>13.033229827880859</v>
      </c>
      <c r="E222" s="7">
        <f t="shared" si="23"/>
        <v>10.798015594482422</v>
      </c>
      <c r="F222" s="8">
        <f t="shared" si="22"/>
        <v>5.6165989238300771E-4</v>
      </c>
      <c r="G222" s="6"/>
      <c r="H222" s="6">
        <f>F222/G211</f>
        <v>2.9070602604875915</v>
      </c>
      <c r="K222" s="15"/>
    </row>
    <row r="223" spans="1:13" ht="14" customHeight="1" x14ac:dyDescent="0.3">
      <c r="A223" s="17" t="s">
        <v>27</v>
      </c>
      <c r="B223" s="4" t="s">
        <v>10</v>
      </c>
      <c r="C223" s="6">
        <v>26.447891235351563</v>
      </c>
      <c r="D223" s="6">
        <v>13.368372917175293</v>
      </c>
      <c r="E223" s="7">
        <f>C223-D223</f>
        <v>13.07951831817627</v>
      </c>
      <c r="F223" s="8">
        <f>2^-E223</f>
        <v>1.1552411691663226E-4</v>
      </c>
      <c r="G223" s="6"/>
      <c r="H223" s="6">
        <f>F223/G211</f>
        <v>0.5979340415271287</v>
      </c>
      <c r="K223" s="15"/>
    </row>
    <row r="224" spans="1:13" x14ac:dyDescent="0.3">
      <c r="A224" s="17"/>
      <c r="B224" s="4" t="s">
        <v>11</v>
      </c>
      <c r="C224" s="6">
        <v>26.476064682006836</v>
      </c>
      <c r="D224" s="6">
        <v>13.368263244628906</v>
      </c>
      <c r="E224" s="7">
        <f>C224-D224</f>
        <v>13.10780143737793</v>
      </c>
      <c r="F224" s="8">
        <f>2^-E224</f>
        <v>1.132813954325009E-4</v>
      </c>
      <c r="G224" s="6"/>
      <c r="H224" s="6">
        <f>F224/G211</f>
        <v>0.58632607985801577</v>
      </c>
      <c r="K224" s="15"/>
    </row>
    <row r="225" spans="1:13" x14ac:dyDescent="0.3">
      <c r="A225" s="17"/>
      <c r="B225" s="4" t="s">
        <v>12</v>
      </c>
      <c r="C225" s="6">
        <v>27.575628280639648</v>
      </c>
      <c r="D225" s="6">
        <v>14.054416656494141</v>
      </c>
      <c r="E225" s="7">
        <f>C225-D225</f>
        <v>13.521211624145508</v>
      </c>
      <c r="F225" s="8">
        <f>2^-E225</f>
        <v>8.5056933906625773E-5</v>
      </c>
      <c r="G225" s="6"/>
      <c r="H225" s="6">
        <f>F225/G211</f>
        <v>0.44024085713112615</v>
      </c>
      <c r="K225" s="15"/>
    </row>
    <row r="226" spans="1:13" x14ac:dyDescent="0.3">
      <c r="A226" s="17"/>
      <c r="B226" s="4" t="s">
        <v>13</v>
      </c>
      <c r="C226" s="6">
        <v>27.417793273925781</v>
      </c>
      <c r="D226" s="6">
        <v>13.98667049407959</v>
      </c>
      <c r="E226" s="7">
        <f>C226-D226</f>
        <v>13.431122779846191</v>
      </c>
      <c r="F226" s="8">
        <f>2^-E226</f>
        <v>9.0537639594264328E-5</v>
      </c>
      <c r="G226" s="6"/>
      <c r="H226" s="6">
        <f>F226/G211</f>
        <v>0.46860809844572848</v>
      </c>
      <c r="K226" s="15"/>
    </row>
    <row r="227" spans="1:13" x14ac:dyDescent="0.25">
      <c r="A227" s="5"/>
      <c r="B227" s="5"/>
      <c r="C227" s="12"/>
      <c r="D227" s="12"/>
      <c r="E227" s="12"/>
      <c r="F227" s="12"/>
      <c r="G227" s="12"/>
      <c r="H227" s="12"/>
      <c r="K227" s="15"/>
    </row>
    <row r="228" spans="1:13" x14ac:dyDescent="0.25">
      <c r="A228" s="5"/>
      <c r="B228" s="5"/>
      <c r="C228" s="12"/>
      <c r="D228" s="12"/>
      <c r="E228" s="12"/>
      <c r="F228" s="12"/>
      <c r="G228" s="12"/>
      <c r="H228" s="12"/>
      <c r="K228" s="15"/>
    </row>
    <row r="229" spans="1:13" x14ac:dyDescent="0.3">
      <c r="A229" s="18" t="s">
        <v>24</v>
      </c>
      <c r="B229" s="18"/>
      <c r="C229" s="16" t="s">
        <v>22</v>
      </c>
      <c r="D229" s="6" t="s">
        <v>18</v>
      </c>
      <c r="E229" s="6" t="s">
        <v>6</v>
      </c>
      <c r="F229" s="6" t="s">
        <v>7</v>
      </c>
      <c r="G229" s="6" t="s">
        <v>8</v>
      </c>
      <c r="H229" s="6" t="s">
        <v>9</v>
      </c>
      <c r="J229" s="13" t="s">
        <v>29</v>
      </c>
      <c r="K229" s="14" t="s">
        <v>30</v>
      </c>
      <c r="L229" s="13" t="s">
        <v>31</v>
      </c>
      <c r="M229" s="13" t="s">
        <v>32</v>
      </c>
    </row>
    <row r="230" spans="1:13" x14ac:dyDescent="0.3">
      <c r="A230" s="17" t="s">
        <v>23</v>
      </c>
      <c r="B230" s="4" t="s">
        <v>10</v>
      </c>
      <c r="C230" s="6">
        <v>24.543483734130859</v>
      </c>
      <c r="D230" s="7">
        <v>11.149046897888184</v>
      </c>
      <c r="E230" s="7">
        <f>C230-D230</f>
        <v>13.394436836242676</v>
      </c>
      <c r="F230" s="8">
        <f t="shared" ref="F230:F241" si="24">2^-E230</f>
        <v>9.286942085951474E-5</v>
      </c>
      <c r="G230" s="19">
        <f>AVERAGE(F230:F233)</f>
        <v>3.0094766112593642E-4</v>
      </c>
      <c r="H230" s="9">
        <f>F230/G230</f>
        <v>0.30858994056329292</v>
      </c>
      <c r="J230" s="13" t="s">
        <v>33</v>
      </c>
      <c r="K230" s="14">
        <v>0.28499999999999998</v>
      </c>
      <c r="L230" s="13" t="s">
        <v>43</v>
      </c>
      <c r="M230" s="13" t="s">
        <v>44</v>
      </c>
    </row>
    <row r="231" spans="1:13" x14ac:dyDescent="0.3">
      <c r="A231" s="17"/>
      <c r="B231" s="4" t="s">
        <v>11</v>
      </c>
      <c r="C231" s="6">
        <v>23.852249145507813</v>
      </c>
      <c r="D231" s="7">
        <v>11.895053863525391</v>
      </c>
      <c r="E231" s="7">
        <f t="shared" ref="E231:E241" si="25">C231-D231</f>
        <v>11.957195281982422</v>
      </c>
      <c r="F231" s="8">
        <f t="shared" si="24"/>
        <v>2.5149279998845539E-4</v>
      </c>
      <c r="G231" s="20"/>
      <c r="H231" s="9">
        <f>F231/G230</f>
        <v>0.83566956143651228</v>
      </c>
      <c r="J231" s="13" t="s">
        <v>40</v>
      </c>
      <c r="K231" s="14">
        <v>0.13800000000000001</v>
      </c>
      <c r="L231" s="13" t="s">
        <v>43</v>
      </c>
      <c r="M231" s="13" t="s">
        <v>44</v>
      </c>
    </row>
    <row r="232" spans="1:13" x14ac:dyDescent="0.3">
      <c r="A232" s="17"/>
      <c r="B232" s="4" t="s">
        <v>12</v>
      </c>
      <c r="C232" s="6">
        <v>23.606464385986328</v>
      </c>
      <c r="D232" s="7">
        <v>12.035861015319824</v>
      </c>
      <c r="E232" s="7">
        <f t="shared" si="25"/>
        <v>11.570603370666504</v>
      </c>
      <c r="F232" s="8">
        <f t="shared" si="24"/>
        <v>3.2877691610015474E-4</v>
      </c>
      <c r="G232" s="20"/>
      <c r="H232" s="9">
        <f>F232/G230</f>
        <v>1.0924720759420448</v>
      </c>
      <c r="J232" s="13" t="s">
        <v>37</v>
      </c>
      <c r="K232" s="14">
        <v>0.36299999999999999</v>
      </c>
      <c r="L232" s="13" t="s">
        <v>43</v>
      </c>
      <c r="M232" s="13" t="s">
        <v>44</v>
      </c>
    </row>
    <row r="233" spans="1:13" x14ac:dyDescent="0.3">
      <c r="A233" s="17"/>
      <c r="B233" s="4" t="s">
        <v>13</v>
      </c>
      <c r="C233" s="6">
        <v>23.40260124206543</v>
      </c>
      <c r="D233" s="7">
        <v>12.522653579711914</v>
      </c>
      <c r="E233" s="7">
        <f t="shared" si="25"/>
        <v>10.879947662353516</v>
      </c>
      <c r="F233" s="8">
        <f t="shared" si="24"/>
        <v>5.3065150755562094E-4</v>
      </c>
      <c r="G233" s="21"/>
      <c r="H233" s="9">
        <f>F233/G230</f>
        <v>1.7632684220581507</v>
      </c>
      <c r="J233" s="13" t="s">
        <v>41</v>
      </c>
      <c r="K233" s="14">
        <v>0.64800000000000002</v>
      </c>
      <c r="L233" s="13" t="s">
        <v>43</v>
      </c>
      <c r="M233" s="13" t="s">
        <v>44</v>
      </c>
    </row>
    <row r="234" spans="1:13" x14ac:dyDescent="0.3">
      <c r="A234" s="17" t="s">
        <v>25</v>
      </c>
      <c r="B234" s="4" t="s">
        <v>10</v>
      </c>
      <c r="C234" s="6">
        <v>24.71856689453125</v>
      </c>
      <c r="D234" s="7">
        <v>10.994072914123535</v>
      </c>
      <c r="E234" s="7">
        <f t="shared" si="25"/>
        <v>13.724493980407715</v>
      </c>
      <c r="F234" s="8">
        <f t="shared" si="24"/>
        <v>7.3878086200452646E-5</v>
      </c>
      <c r="G234" s="10"/>
      <c r="H234" s="9">
        <f>F234/G230</f>
        <v>0.24548483255876563</v>
      </c>
      <c r="J234" s="13" t="s">
        <v>38</v>
      </c>
      <c r="K234" s="14">
        <v>0.86599999999999999</v>
      </c>
      <c r="L234" s="13" t="s">
        <v>43</v>
      </c>
      <c r="M234" s="13" t="s">
        <v>44</v>
      </c>
    </row>
    <row r="235" spans="1:13" x14ac:dyDescent="0.3">
      <c r="A235" s="17"/>
      <c r="B235" s="4" t="s">
        <v>11</v>
      </c>
      <c r="C235" s="6">
        <v>24.137660980224609</v>
      </c>
      <c r="D235" s="7">
        <v>11.884480476379395</v>
      </c>
      <c r="E235" s="7">
        <f t="shared" si="25"/>
        <v>12.253180503845215</v>
      </c>
      <c r="F235" s="8">
        <f t="shared" si="24"/>
        <v>2.0484488595060455E-4</v>
      </c>
      <c r="G235" s="10"/>
      <c r="H235" s="9">
        <f>F235/G230</f>
        <v>0.68066615033397415</v>
      </c>
      <c r="J235" s="13" t="s">
        <v>42</v>
      </c>
      <c r="K235" s="14">
        <v>0.53400000000000003</v>
      </c>
      <c r="L235" s="13" t="s">
        <v>43</v>
      </c>
      <c r="M235" s="13" t="s">
        <v>44</v>
      </c>
    </row>
    <row r="236" spans="1:13" x14ac:dyDescent="0.3">
      <c r="A236" s="17"/>
      <c r="B236" s="4" t="s">
        <v>12</v>
      </c>
      <c r="C236" s="6">
        <v>25.322092056274414</v>
      </c>
      <c r="D236" s="7">
        <v>12.966681480407715</v>
      </c>
      <c r="E236" s="7">
        <f t="shared" si="25"/>
        <v>12.355410575866699</v>
      </c>
      <c r="F236" s="8">
        <f t="shared" si="24"/>
        <v>1.9083182687832409E-4</v>
      </c>
      <c r="G236" s="10"/>
      <c r="H236" s="9">
        <f>F236/G230</f>
        <v>0.63410304025744668</v>
      </c>
    </row>
    <row r="237" spans="1:13" x14ac:dyDescent="0.3">
      <c r="A237" s="17"/>
      <c r="B237" s="4" t="s">
        <v>13</v>
      </c>
      <c r="C237" s="6">
        <v>24.674652099609375</v>
      </c>
      <c r="D237" s="6">
        <v>13.08054256439209</v>
      </c>
      <c r="E237" s="7">
        <f t="shared" si="25"/>
        <v>11.594109535217285</v>
      </c>
      <c r="F237" s="8">
        <f t="shared" si="24"/>
        <v>3.234634816883554E-4</v>
      </c>
      <c r="G237" s="6"/>
      <c r="H237" s="6">
        <f>F237/G230</f>
        <v>1.0748163998955182</v>
      </c>
    </row>
    <row r="238" spans="1:13" x14ac:dyDescent="0.3">
      <c r="A238" s="17" t="s">
        <v>26</v>
      </c>
      <c r="B238" s="4" t="s">
        <v>10</v>
      </c>
      <c r="C238" s="6">
        <v>26.272045135498047</v>
      </c>
      <c r="D238" s="6">
        <v>12.436058044433594</v>
      </c>
      <c r="E238" s="7">
        <f t="shared" si="25"/>
        <v>13.835987091064453</v>
      </c>
      <c r="F238" s="8">
        <f t="shared" si="24"/>
        <v>6.838374262994304E-5</v>
      </c>
      <c r="G238" s="6"/>
      <c r="H238" s="6">
        <f>F238/G230</f>
        <v>0.22722802488013608</v>
      </c>
    </row>
    <row r="239" spans="1:13" x14ac:dyDescent="0.3">
      <c r="A239" s="17"/>
      <c r="B239" s="4" t="s">
        <v>11</v>
      </c>
      <c r="C239" s="6">
        <v>26.49409294128418</v>
      </c>
      <c r="D239" s="6">
        <v>12.618133544921875</v>
      </c>
      <c r="E239" s="7">
        <f t="shared" si="25"/>
        <v>13.875959396362305</v>
      </c>
      <c r="F239" s="8">
        <f t="shared" si="24"/>
        <v>6.6515062436036331E-5</v>
      </c>
      <c r="G239" s="6"/>
      <c r="H239" s="6">
        <f>F239/G230</f>
        <v>0.22101870533628115</v>
      </c>
    </row>
    <row r="240" spans="1:13" x14ac:dyDescent="0.3">
      <c r="A240" s="17"/>
      <c r="B240" s="4" t="s">
        <v>12</v>
      </c>
      <c r="C240" s="6">
        <v>24.873971939086914</v>
      </c>
      <c r="D240" s="6">
        <v>12.985855102539063</v>
      </c>
      <c r="E240" s="7">
        <f t="shared" si="25"/>
        <v>11.888116836547852</v>
      </c>
      <c r="F240" s="8">
        <f t="shared" si="24"/>
        <v>2.638276081833495E-4</v>
      </c>
      <c r="G240" s="6"/>
      <c r="H240" s="6">
        <f>F240/G230</f>
        <v>0.8766561175331633</v>
      </c>
    </row>
    <row r="241" spans="1:8" x14ac:dyDescent="0.3">
      <c r="A241" s="17"/>
      <c r="B241" s="4" t="s">
        <v>13</v>
      </c>
      <c r="C241" s="6">
        <v>25.035709381103516</v>
      </c>
      <c r="D241" s="6">
        <v>12.901113510131836</v>
      </c>
      <c r="E241" s="7">
        <f t="shared" si="25"/>
        <v>12.13459587097168</v>
      </c>
      <c r="F241" s="8">
        <f t="shared" si="24"/>
        <v>2.2239379076529904E-4</v>
      </c>
      <c r="G241" s="6"/>
      <c r="H241" s="6">
        <f>F241/G230</f>
        <v>0.73897829919414049</v>
      </c>
    </row>
    <row r="242" spans="1:8" x14ac:dyDescent="0.3">
      <c r="A242" s="17" t="s">
        <v>27</v>
      </c>
      <c r="B242" s="4" t="s">
        <v>10</v>
      </c>
      <c r="C242" s="6">
        <v>25.65962028503418</v>
      </c>
      <c r="D242" s="6">
        <v>13.925750732421875</v>
      </c>
      <c r="E242" s="7">
        <f>C242-D242</f>
        <v>11.733869552612305</v>
      </c>
      <c r="F242" s="8">
        <f>2^-E242</f>
        <v>2.9359813968950205E-4</v>
      </c>
      <c r="G242" s="6"/>
      <c r="H242" s="6">
        <f>F242/G230</f>
        <v>0.97557873881146784</v>
      </c>
    </row>
    <row r="243" spans="1:8" x14ac:dyDescent="0.3">
      <c r="A243" s="17"/>
      <c r="B243" s="4" t="s">
        <v>11</v>
      </c>
      <c r="C243" s="6">
        <v>25.138040542602539</v>
      </c>
      <c r="D243" s="6">
        <v>13.583100318908691</v>
      </c>
      <c r="E243" s="7">
        <f>C243-D243</f>
        <v>11.554940223693848</v>
      </c>
      <c r="F243" s="8">
        <f>2^-E243</f>
        <v>3.3236585011108552E-4</v>
      </c>
      <c r="G243" s="6"/>
      <c r="H243" s="6">
        <f>F243/G230</f>
        <v>1.1043975183844399</v>
      </c>
    </row>
    <row r="244" spans="1:8" x14ac:dyDescent="0.3">
      <c r="A244" s="17"/>
      <c r="B244" s="4" t="s">
        <v>12</v>
      </c>
      <c r="C244" s="6">
        <v>25.784782409667969</v>
      </c>
      <c r="D244" s="6">
        <v>12.715337753295898</v>
      </c>
      <c r="E244" s="7">
        <f>C244-D244</f>
        <v>13.06944465637207</v>
      </c>
      <c r="F244" s="8">
        <f>2^-E244</f>
        <v>1.1633359035832162E-4</v>
      </c>
      <c r="G244" s="6"/>
      <c r="H244" s="6">
        <f>F244/G230</f>
        <v>0.38655754931964714</v>
      </c>
    </row>
    <row r="245" spans="1:8" x14ac:dyDescent="0.3">
      <c r="A245" s="17"/>
      <c r="B245" s="4" t="s">
        <v>13</v>
      </c>
      <c r="C245" s="6">
        <v>25.656150817871094</v>
      </c>
      <c r="D245" s="6">
        <v>12.559142112731934</v>
      </c>
      <c r="E245" s="7">
        <f>C245-D245</f>
        <v>13.09700870513916</v>
      </c>
      <c r="F245" s="8">
        <f>2^-E245</f>
        <v>1.1413202590109125E-4</v>
      </c>
      <c r="G245" s="6"/>
      <c r="H245" s="6">
        <f>F245/G230</f>
        <v>0.37924210965484412</v>
      </c>
    </row>
  </sheetData>
  <mergeCells count="78">
    <mergeCell ref="G21:G24"/>
    <mergeCell ref="G2:G5"/>
    <mergeCell ref="G135:G138"/>
    <mergeCell ref="G116:G119"/>
    <mergeCell ref="G97:G100"/>
    <mergeCell ref="G78:G81"/>
    <mergeCell ref="G59:G62"/>
    <mergeCell ref="G40:G43"/>
    <mergeCell ref="A229:B229"/>
    <mergeCell ref="G230:G233"/>
    <mergeCell ref="G211:G214"/>
    <mergeCell ref="G192:G195"/>
    <mergeCell ref="G173:G176"/>
    <mergeCell ref="A191:B191"/>
    <mergeCell ref="A210:B210"/>
    <mergeCell ref="A230:A233"/>
    <mergeCell ref="A177:A180"/>
    <mergeCell ref="A181:A184"/>
    <mergeCell ref="A185:A188"/>
    <mergeCell ref="A192:A195"/>
    <mergeCell ref="A196:A199"/>
    <mergeCell ref="G154:G157"/>
    <mergeCell ref="A115:B115"/>
    <mergeCell ref="A134:B134"/>
    <mergeCell ref="A153:B153"/>
    <mergeCell ref="A172:B172"/>
    <mergeCell ref="A143:A146"/>
    <mergeCell ref="A147:A150"/>
    <mergeCell ref="A154:A157"/>
    <mergeCell ref="A158:A161"/>
    <mergeCell ref="A162:A165"/>
    <mergeCell ref="A166:A169"/>
    <mergeCell ref="A116:A119"/>
    <mergeCell ref="A120:A123"/>
    <mergeCell ref="A124:A127"/>
    <mergeCell ref="A128:A131"/>
    <mergeCell ref="A135:A138"/>
    <mergeCell ref="A234:A237"/>
    <mergeCell ref="A238:A241"/>
    <mergeCell ref="A242:A245"/>
    <mergeCell ref="A1:B1"/>
    <mergeCell ref="A20:B20"/>
    <mergeCell ref="A39:B39"/>
    <mergeCell ref="A58:B58"/>
    <mergeCell ref="A77:B77"/>
    <mergeCell ref="A96:B96"/>
    <mergeCell ref="A200:A203"/>
    <mergeCell ref="A204:A207"/>
    <mergeCell ref="A211:A214"/>
    <mergeCell ref="A215:A218"/>
    <mergeCell ref="A219:A222"/>
    <mergeCell ref="A223:A226"/>
    <mergeCell ref="A173:A176"/>
    <mergeCell ref="A139:A142"/>
    <mergeCell ref="A86:A89"/>
    <mergeCell ref="A90:A93"/>
    <mergeCell ref="A97:A100"/>
    <mergeCell ref="A101:A104"/>
    <mergeCell ref="A105:A108"/>
    <mergeCell ref="A109:A112"/>
    <mergeCell ref="A82:A85"/>
    <mergeCell ref="A29:A32"/>
    <mergeCell ref="A33:A36"/>
    <mergeCell ref="A40:A43"/>
    <mergeCell ref="A44:A47"/>
    <mergeCell ref="A48:A51"/>
    <mergeCell ref="A52:A55"/>
    <mergeCell ref="A59:A62"/>
    <mergeCell ref="A63:A66"/>
    <mergeCell ref="A67:A70"/>
    <mergeCell ref="A71:A74"/>
    <mergeCell ref="A78:A81"/>
    <mergeCell ref="A25:A28"/>
    <mergeCell ref="A2:A5"/>
    <mergeCell ref="A6:A9"/>
    <mergeCell ref="A10:A13"/>
    <mergeCell ref="A14:A17"/>
    <mergeCell ref="A21:A2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S1A</vt:lpstr>
      <vt:lpstr>Figure S1B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hejia</dc:creator>
  <cp:lastModifiedBy>hejia9310@163.com</cp:lastModifiedBy>
  <dcterms:created xsi:type="dcterms:W3CDTF">2023-05-12T11:15:00Z</dcterms:created>
  <dcterms:modified xsi:type="dcterms:W3CDTF">2026-04-17T09:11:26Z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