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, E; S1 A, B" sheetId="1" r:id="rId5"/>
    <sheet state="visible" name="I" sheetId="2" r:id="rId6"/>
    <sheet state="visible" name="L" sheetId="3" r:id="rId7"/>
    <sheet state="visible" name="S1 D" sheetId="4" r:id="rId8"/>
    <sheet state="visible" name="S1 E-G" sheetId="5" r:id="rId9"/>
  </sheets>
  <definedNames/>
  <calcPr/>
</workbook>
</file>

<file path=xl/sharedStrings.xml><?xml version="1.0" encoding="utf-8"?>
<sst xmlns="http://schemas.openxmlformats.org/spreadsheetml/2006/main" count="849" uniqueCount="181">
  <si>
    <t>Sample</t>
  </si>
  <si>
    <t>Genotype</t>
  </si>
  <si>
    <t># cell bodies</t>
  </si>
  <si>
    <t>DL1</t>
  </si>
  <si>
    <t>DA3</t>
  </si>
  <si>
    <t>DC2</t>
  </si>
  <si>
    <t>D</t>
  </si>
  <si>
    <t>VA3</t>
  </si>
  <si>
    <t>DC3</t>
  </si>
  <si>
    <t>VA1d</t>
  </si>
  <si>
    <t>VM7</t>
  </si>
  <si>
    <t>VM2</t>
  </si>
  <si>
    <t>DM6</t>
  </si>
  <si>
    <t>VA1v</t>
  </si>
  <si>
    <t>DA1</t>
  </si>
  <si>
    <t>VC4</t>
  </si>
  <si>
    <t>VA4</t>
  </si>
  <si>
    <t>VM5d</t>
  </si>
  <si>
    <t>DM3</t>
  </si>
  <si>
    <t>DL5</t>
  </si>
  <si>
    <t>VM4</t>
  </si>
  <si>
    <t>VC3</t>
  </si>
  <si>
    <t>DA2</t>
  </si>
  <si>
    <t>VA6</t>
  </si>
  <si>
    <t>DP1m</t>
  </si>
  <si>
    <t>DM5</t>
  </si>
  <si>
    <t>DL2</t>
  </si>
  <si>
    <t>VA7m</t>
  </si>
  <si>
    <t>FRT82BMARCM_40X_0_8Z_EX1-01-1-l.tif</t>
  </si>
  <si>
    <t>Control</t>
  </si>
  <si>
    <t>strong</t>
  </si>
  <si>
    <t>weak</t>
  </si>
  <si>
    <t>FRT82BMARCM_40X_0_8Z_EX1-03-1-l.tif</t>
  </si>
  <si>
    <t>mCD8-GFP-GH146-FRT82b-MARCM_40X_0_7Z-01.czi - mCD8-GFP-GH146-FRT82b-MARCM_40X_0_7Z-01-r.czi #3-1.tif</t>
  </si>
  <si>
    <t>mCD8-GFP-GH146-FRT82b-MARCM_40X_0_8Z-01.czi - mCD8-GFP-GH146-FRT82b-MARCM_40X_0_8Z-01-l.czi #2-1.tif</t>
  </si>
  <si>
    <t>mCD8-GFP-GH146-FRT82b-MARCM_40X_0_8Z-04-080223-1-l.tif</t>
  </si>
  <si>
    <t>mCD8-GFP-GH146-FRT82b-MARCM_40X_0_8Z-05-080223-1-l.tif</t>
  </si>
  <si>
    <t>cell bodies cut out of image</t>
  </si>
  <si>
    <t>mCD8-GFP-GH146-FRT82b-Rab11EP-MARCM_40X_0_8Z-01-080823-1-r.tif</t>
  </si>
  <si>
    <t>Rab11</t>
  </si>
  <si>
    <t>moderate</t>
  </si>
  <si>
    <t>mCD8-GFP-GH146-FRT82b-Rab11EP-MARCM_40X_0_8Z-01-1-l.tif</t>
  </si>
  <si>
    <t>mCD8-GFP-GH146-FRT82b-Rab11EP-MARCM_40X_0_8Z-03-080823-1-l.tif</t>
  </si>
  <si>
    <t>RAB11MARCM_40X_0_8Z_-01-1-r.tif</t>
  </si>
  <si>
    <t>RAB11MARCM_40X_0_8Z_-02-1-r.tif</t>
  </si>
  <si>
    <t>RAB11MARCM_40X_0_8Z_-03-1-l.tif</t>
  </si>
  <si>
    <t>RAB11MARCM_40X_0_8Z_-03-1-r.tif</t>
  </si>
  <si>
    <t>RAB11MARCM_40X_0_8Z_EX2-01-1-r.tif</t>
  </si>
  <si>
    <t>mCD8-GFP-GH146-FRT82b-MARCM-RAB11EP-mCHERRYRAB11-RESCUE-EX1_40X_1_2Z-03</t>
  </si>
  <si>
    <t>Rab11 Rescue</t>
  </si>
  <si>
    <t>mCD8-GFP-GH146-FRT82b-MARCM-RAB11EP-mCHERRYRAB11-RESCUE-EX1_40X_1_2Z-05</t>
  </si>
  <si>
    <t>mCD8-GFP-GH146-FRT82b-MARCM-RAB11EP-mCHERRYRAB11-RESCUE-EX2_40X_1_2Z-02</t>
  </si>
  <si>
    <t>mCD8-GFP-GH146-FRT82b-MARCM-RAB11EP-mCHERRYRAB11-RESCUE-EX3_40X_1_2Z-01</t>
  </si>
  <si>
    <t>mCD8-GFP-GH146-FRT82b-MARCM-RAB11EP-mCHERRYRAB11-RESCUE-EX4_40X_1_2Z-03</t>
  </si>
  <si>
    <t>no</t>
  </si>
  <si>
    <t>no change</t>
  </si>
  <si>
    <t>change</t>
  </si>
  <si>
    <t>%Area filled</t>
  </si>
  <si>
    <t>FRT82BMARCM_40X_0_8Z_EX1-01-1-r.tif</t>
  </si>
  <si>
    <t>FRT82BMARCM_40X_0_8Z_EX2-01-1-l.tif</t>
  </si>
  <si>
    <t>mCD8-GFP-GH146-FRT82b-MARCM_40X_0_7Z-01.czi - mCD8-GFP-GH146-FRT82b-MARCM_40X_0_7Z-01-l.czi #1-1.tif</t>
  </si>
  <si>
    <t>mCD8-GFP-GH146-FRT82b-MARCM_40X_0_7Z-01.czi - mCD8-GFP-GH146-FRT82b-MARCM_40X_0_7Z-01-l.czi #8-1.tif</t>
  </si>
  <si>
    <t>mCD8-GFP-GH146-FRT82b-MARCM_40X_0_7Z-01.czi - mCD8-GFP-GH146-FRT82b-MARCM_40X_0_7Z-01-r.czi #6-1.tif</t>
  </si>
  <si>
    <t>mCD8-GFP-GH146-FRT82b-MARCM_40X_0_7Z-01.czi - mCD8-GFP-GH146-FRT82b-MARCM_40X_0_7Z-01-r.czi #7-1.tif</t>
  </si>
  <si>
    <t>mCD8-GFP-GH146-FRT82b-MARCM_40X_0_8Z-01.czi - mCD8-GFP-GH146-FRT82b-MARCM_40X_0_8Z-01-l.czi #1-1.tif</t>
  </si>
  <si>
    <t>mCD8-GFP-GH146-FRT82b-MARCM_40X_0_8Z-01.czi - mCD8-GFP-GH146-FRT82b-MARCM_40X_0_8Z-01-l.czi #8-1.tif</t>
  </si>
  <si>
    <t>mCD8-GFP-GH146-FRT82b-MARCM_40X_0_8Z-01.czi - mCD8-GFP-GH146-FRT82b-MARCM_40X_0_8Z-01-r.czi #7-1.tif</t>
  </si>
  <si>
    <t>mCD8-GFP-GH146-FRT82b-Rab11EP-MARCM_40X_0_8Z-04-080223-1-l.tif</t>
  </si>
  <si>
    <t>mCD8-GFP-GH146-FRT82b-Rab11EP-MARCM_40X_0_8Z-05-080223-1-l.tif</t>
  </si>
  <si>
    <t>RAB11MARCM_40X_0_8Z_-01-1-l.tif</t>
  </si>
  <si>
    <t>RAB11MARCM_40X_0_8Z_EX2-02-1-l.tif</t>
  </si>
  <si>
    <t>RAB11MARCM_40X_0_8Z_EX2-UGLY-02-1-l.tif</t>
  </si>
  <si>
    <t>RAB11MARCM_40X_1Z-01-1-l.tif</t>
  </si>
  <si>
    <t>mCD8-GFP-GH146-FRT82b-Rab11EP-MARCM_40X_0_8Z-03-080223-1-r.tif</t>
  </si>
  <si>
    <t>mCD8-GFP-GH146-FRT82b-MARCM-RAB11EP-mCHERRYRAB11-RESCUE-EX1_40X_1_2Z-01.czi</t>
  </si>
  <si>
    <t>mCD8-GFP-GH146-FRT82b-MARCM-RAB11EP-mCHERRYRAB11-RESCUE-EX1_40X_1_2Z-04.czi</t>
  </si>
  <si>
    <t>mCD8-GFP-GH146-FRT82b-MARCM-RAB11EP-mCHERRYRAB11-RESCUE-EX2_40X_1_2Z-01.czi</t>
  </si>
  <si>
    <t>mCD8-GFP-GH146-FRT82b-MARCM-RAB11EP-mCHERRYRAB11-RESCUE-EX5_40X_1_2Z-01.czi</t>
  </si>
  <si>
    <t>mCD8-GFP-GH146-FRT82b-MARCM-48H_40X_1_2Z-05</t>
  </si>
  <si>
    <t>48H_GH146MARCM_FRT82BCONT_40X_0_8Z-03</t>
  </si>
  <si>
    <t>48H_GH146MARCM_FRT82BCONT_40X_0_8Z-04</t>
  </si>
  <si>
    <t>48H-GH146FRT82BCONTROL_40X_1Z-01_l</t>
  </si>
  <si>
    <t>48H-GH146FRT82BCONTROL_40X_1Z-01_r</t>
  </si>
  <si>
    <t>mCD8-GFP-GH146-FRT82b-Rab11EP-MARCM-48H_40X_1_2Z-02</t>
  </si>
  <si>
    <t>mCD8-GFP-GH146-FRT82b-Rab11EP-MARCM-48H_40X_1_2Z-03</t>
  </si>
  <si>
    <t>mCD8-GFP-GH146-FRT82b-Rab11EP-MARCM-48H_40X_1_2Z-04</t>
  </si>
  <si>
    <t>mCD8-GFP-GH146-FRT82b-Rab11EP-MARCM-48H_40X_1_2Z-09</t>
  </si>
  <si>
    <t>mCD8-GFP-GH146-FRT82b-Rab11EP-MARCM-48H_40X_1_2Z-11</t>
  </si>
  <si>
    <t>mCD8-GFP-GH146-FRT82b-Rab11EP-MARCM-48H_40X_1_2Z-12_l</t>
  </si>
  <si>
    <t>mCD8-GFP-GH146-FRT82b-Rab11EP-MARCM-48H_40X_1_2Z-12_r</t>
  </si>
  <si>
    <t>Glomerulus</t>
  </si>
  <si>
    <t>mCD8-GFP-MZ19-FRT82b-MARCM_40X_1_2Z-01</t>
  </si>
  <si>
    <t>mCD8-GFP-MZ19-FRT82b-MARCM_40X_1_2Z-02</t>
  </si>
  <si>
    <t>mCD8-GFP-MZ19-FRT82b-MARCM_40X_1_2Z-04</t>
  </si>
  <si>
    <t>mCD8-GFP-MZ19-FRT82b-MARCM_40X_1_2Z-06</t>
  </si>
  <si>
    <t>mCD8-GFP-MZ19-FRT82b-MARCM_40X_1_2Z-08</t>
  </si>
  <si>
    <t>mCD8-GFP-MZ19-FRT82b-MARCM_40X_1Z-02</t>
  </si>
  <si>
    <t>mCD8-GFP-MZ19-FRT82b-MARCM_40X_1Z-08</t>
  </si>
  <si>
    <t>myrGFP-MZ19-FRT82b-MARCM_40X_0_7Z-02_l</t>
  </si>
  <si>
    <t>myrGFP-MZ19-FRT82b-MARCM_40X_0_8Z-02_r</t>
  </si>
  <si>
    <t>myrGFP-MZ19-FRT82b-MARCM_40X_0_8Z-03_r</t>
  </si>
  <si>
    <t>myrGFP-MZ19-FRT82b-MARCM_40X_1_2Z-01_l</t>
  </si>
  <si>
    <t>myrGFP-MZ19-FRT82b-MARCM_40X_1_2Z-02</t>
  </si>
  <si>
    <t>myrGFP-MZ19-FRT82b-MARCM_40X_1_2Z-02.czi 2</t>
  </si>
  <si>
    <t>myrGFP-MZ19-FRT82b-MARCM_40X_1_2Z-03</t>
  </si>
  <si>
    <t>myrGFP-MZ19-FRT82b-MARCM_40X_1_2Z-05</t>
  </si>
  <si>
    <t>mCD8-GFP-MZ19-FRT82b-Rab11EP-MARCM_40X_0_7Z-03_r</t>
  </si>
  <si>
    <t>mCD8-GFP-MZ19-FRT82b-Rab11EP-MARCM_40X_0_7Z-04_l</t>
  </si>
  <si>
    <t>mCD8-GFP-MZ19-FRT82b-Rab11EP-MARCM_40X_0_7Z-04_r</t>
  </si>
  <si>
    <t>mCD8-GFP-MZ19-FRT82b-Rab11EP-MARCM_40X_1Z-01</t>
  </si>
  <si>
    <t>mCD8-GFP-MZ19-FRT82b-Rab11EP-MARCM_40X_1Z-04</t>
  </si>
  <si>
    <t>mCD8-GFP-MZ19-FRT82b-Rab11EP-MARCM_40X_1Z-06</t>
  </si>
  <si>
    <t>mCD8-GFP-MZ19-FRT82b-Rab11EP-MARCM_40X_1Z-07</t>
  </si>
  <si>
    <t>mCD8-GFP-MZ19-FRT82b-Rab11EP-MARCM_40X_1Z-10</t>
  </si>
  <si>
    <t>mCD8-GFP-MZ19-FRT82b-Rab11EP-MARCM_40X_1Z-11</t>
  </si>
  <si>
    <t>mCD8-GFP-MZ19-FRT82b-Rab11EP-MARCM_40X_1Z-13</t>
  </si>
  <si>
    <t>mCD8-GFP-MZ19-FRT82b-Rab11EP-MARCM_40X_1Z-16</t>
  </si>
  <si>
    <t>mCD8-GFP-MZ19-FRT82b-Rab11EP-MARCM_40X_1Z-17</t>
  </si>
  <si>
    <t>mCD8-GFP-MZ19-FRT82b-MARCM_40X_1_2Z-03</t>
  </si>
  <si>
    <t>mCD8-GFP-MZ19-FRT82b-MARCM_40X_1_2Z-09</t>
  </si>
  <si>
    <t>mCD8-GFP-MZ19-FRT82b-MARCM_40X_1Z-04</t>
  </si>
  <si>
    <t>mCD8-GFP-MZ19-FRT82b-MARCM_40X_1Z-06</t>
  </si>
  <si>
    <t>myrGFP-MZ19-FRT82b-MARCM_40X_0_7Z-01_r</t>
  </si>
  <si>
    <t>myrGFP-MZ19-FRT82b-MARCM_40X_0_8Z-01.czi copy_l</t>
  </si>
  <si>
    <t>myrGFP-MZ19-FRT82b-MARCM_40X_0_8Z-01.czi copy_r</t>
  </si>
  <si>
    <t>myrGFP-MZ19-FRT82b-MARCM_40X_0_8Z-01_l</t>
  </si>
  <si>
    <t>myrGFP-MZ19-FRT82b-MARCM_40X_0_8Z-01_r</t>
  </si>
  <si>
    <t>myrGFP-MZ19-FRT82b-MARCM_40X_0_8Z-03_l</t>
  </si>
  <si>
    <t>myrGFP-MZ19-FRT82b-MARCM_40X_1_2Z-04</t>
  </si>
  <si>
    <t>myrGFP-MZ19-FRT82b-MARCM_40X_1_2Z-04.czi 2</t>
  </si>
  <si>
    <t>mCD8-GFP-MZ19-FRT82b-Rab11EP-MARCM_40X_1Z-05</t>
  </si>
  <si>
    <t>mCD8-GFP-MZ19-FRT82b-Rab11EP-MARCM_40X_1Z-12</t>
  </si>
  <si>
    <t>mCD8-GFP-MZ19-FRT82b-Rab11EP-MARCM_40X_1Z-14</t>
  </si>
  <si>
    <t>mCD8-GFP-MZ19-FRT82b-Rab11EP-MARCM_40X_1Z-15</t>
  </si>
  <si>
    <t>mCD8-GFP-MZ19-FRT82b-Rab11EP-MARCM_40X_1Z-09</t>
  </si>
  <si>
    <t>Side</t>
  </si>
  <si>
    <t>Clones</t>
  </si>
  <si>
    <t>Mistargeting present</t>
  </si>
  <si>
    <t>myrGFP-MZ19-FRT82b-MARCM_40X_1_2Z-03.czi</t>
  </si>
  <si>
    <t>L</t>
  </si>
  <si>
    <t>myrGFP-MZ19-FRT82b-MARCM_40X_1_2Z-01.czi</t>
  </si>
  <si>
    <t>mCD8-GFP-MZ19-FRT82b-MARCM_40X_1Z-08.czi</t>
  </si>
  <si>
    <t>mCD8-GFP-MZ19-FRT82b-MARCM_40X_1Z-02.czi</t>
  </si>
  <si>
    <t>mCD8-GFP-MZ19-FRT82b-MARCM_40X_1_2Z-08.czi</t>
  </si>
  <si>
    <t>R</t>
  </si>
  <si>
    <t>myrGFP-MZ19-FRT82b-MARCM_40X_0_8Z-03.czi-R</t>
  </si>
  <si>
    <t>myrGFP-MZ19-FRT82b-MARCM_40X_1_2Z-05.czi</t>
  </si>
  <si>
    <t>mCD8-GFP-MZ19-FRT82b-MARCM_40X_1_2Z-01.czi</t>
  </si>
  <si>
    <t>mCD8-GFP-MZ19-FRT82b-MARCM_40X_1_2Z-06.czi</t>
  </si>
  <si>
    <t>myrGFP-MZ19-FRT82b-MARCM_40X_0_8Z-02.czi</t>
  </si>
  <si>
    <t>mCD8-GFP-MZ19-FRT82b-MARCM_40X_1_2Z-04.czi</t>
  </si>
  <si>
    <t>myrGFP-MZ19-FRT82b-MARCM_40X_0_7Z-02.czi-L</t>
  </si>
  <si>
    <t>myrGFP-MZ19-FRT82b-MARCM_40X_1_2Z-02.czi</t>
  </si>
  <si>
    <t>mCD8-GFP-MZ19-FRT82b-MARCM_40X_1_2Z-02.czi</t>
  </si>
  <si>
    <t>mCD8-GFP-MZ19-FRT82b-Rab11EP-MARCM_40X_1Z-01.czi</t>
  </si>
  <si>
    <t>yes</t>
  </si>
  <si>
    <t>mCD8-GFP-MZ19-FRT82b-Rab11EP-MARCM_40X_1Z-10.czi</t>
  </si>
  <si>
    <t>mCD8-GFP-MZ19-FRT82b-Rab11EP-MARCM_40X_1Z-11.czi</t>
  </si>
  <si>
    <t>mCD8-GFP-MZ19-FRT82b-Rab11EP-MARCM_40X_1Z-07.czi</t>
  </si>
  <si>
    <t>mCD8-GFP-MZ19-FRT82b-Rab11EP-MARCM_40X_0_7Z-03.czi</t>
  </si>
  <si>
    <t>mCD8-GFP-MZ19-FRT82b-Rab11EP-MARCM_40X_0_7Z-04.czi</t>
  </si>
  <si>
    <t>mCD8-GFP-MZ19-FRT82b-Rab11EP-MARCM_40X_1Z-04.czi</t>
  </si>
  <si>
    <t>mCD8-GFP-MZ19-FRT82b-Rab11EP-MARCM_40X_1Z-17.czi</t>
  </si>
  <si>
    <t>mCD8-GFP-MZ19-FRT82b-Rab11EP-MARCM_40X_1Z-13.czi</t>
  </si>
  <si>
    <t>mCD8-GFP-MZ19-FRT82b-Rab11EP-MARCM_40X_1Z-06.czi</t>
  </si>
  <si>
    <t>mCD8-GFP-MZ19-FRT82b-Rab11EP-MARCM_40X_1Z-16.czi</t>
  </si>
  <si>
    <t>VA1d/DC3</t>
  </si>
  <si>
    <t>myrGFP-MZ19-FRT82b-MARCM_40X_0_7Z-01.czi-R</t>
  </si>
  <si>
    <t>mCD8-GFP-MZ19-FRT82b-MARCM_40X_1Z-06.czi</t>
  </si>
  <si>
    <t>myrGFP-MZ19-FRT82b-MARCM_40X_0_8Z-01.czi</t>
  </si>
  <si>
    <t>myrGFP-MZ19-FRT82b-MARCM_40X_1_2Z-04.czi</t>
  </si>
  <si>
    <t>myrGFP-MZ19-FRT82b-MARCM_40X_0_8Z-03.czi-L</t>
  </si>
  <si>
    <t>myrGFP-MZ19-FRT82b-MARCM_40X_0_8Z-01.czi copy</t>
  </si>
  <si>
    <t>mCD8-GFP-MZ19-FRT82b-MARCM_40X_1_2Z-09.czi</t>
  </si>
  <si>
    <t>mCD8-GFP-MZ19-FRT82b-MARCM_40X_1_2Z-03.czi</t>
  </si>
  <si>
    <t>mCD8-GFP-MZ19-FRT82b-MARCM_40X_1Z-04.czi</t>
  </si>
  <si>
    <t>mCD8-GFP-MZ19-FRT82b-Rab11EP-MARCM_40X_1Z-15.czi</t>
  </si>
  <si>
    <t>mCD8-GFP-MZ19-FRT82b-Rab11EP-MARCM_40X_1Z-14.czi</t>
  </si>
  <si>
    <t>mCD8-GFP-MZ19-FRT82b-Rab11EP-MARCM_40X_1Z-12.czi</t>
  </si>
  <si>
    <t>mCD8-GFP-MZ19-FRT82b-Rab11EP-MARCM_40X_1Z-09.czi</t>
  </si>
  <si>
    <t>mCD8-GFP-MZ19-FRT82b-Rab11EP-MARCM_40X_1Z-05.czi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</si>
</sst>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Calibri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sz val="10.0"/>
      <color theme="1"/>
      <name val="Arial"/>
      <scheme val="minor"/>
    </font>
    <font>
      <b/>
      <sz val="10.0"/>
      <color theme="1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2" numFmtId="0" xfId="0" applyFon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0" xfId="0" applyFont="1"/>
    <xf borderId="0" fillId="0" fontId="7" numFmtId="0" xfId="0" applyAlignment="1" applyFont="1">
      <alignment readingOrder="0"/>
    </xf>
    <xf borderId="0" fillId="0" fontId="5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3"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>
      <c r="A2" s="3" t="s">
        <v>28</v>
      </c>
      <c r="B2" s="4" t="s">
        <v>29</v>
      </c>
      <c r="C2" s="3">
        <v>30.0</v>
      </c>
      <c r="D2" s="3" t="s">
        <v>30</v>
      </c>
      <c r="E2" s="3" t="s">
        <v>30</v>
      </c>
      <c r="F2" s="3" t="s">
        <v>30</v>
      </c>
      <c r="G2" s="3" t="s">
        <v>30</v>
      </c>
      <c r="H2" s="3" t="s">
        <v>30</v>
      </c>
      <c r="I2" s="3" t="s">
        <v>30</v>
      </c>
      <c r="J2" s="3" t="s">
        <v>30</v>
      </c>
      <c r="K2" s="3" t="s">
        <v>30</v>
      </c>
      <c r="L2" s="3" t="s">
        <v>30</v>
      </c>
      <c r="M2" s="3" t="s">
        <v>30</v>
      </c>
      <c r="N2" s="3" t="s">
        <v>30</v>
      </c>
      <c r="O2" s="3" t="s">
        <v>31</v>
      </c>
      <c r="W2" s="3" t="s">
        <v>31</v>
      </c>
      <c r="X2" s="3"/>
      <c r="Y2" s="3"/>
      <c r="Z2" s="3"/>
      <c r="AA2" s="3"/>
      <c r="AB2" s="3"/>
    </row>
    <row r="3">
      <c r="A3" s="3" t="s">
        <v>32</v>
      </c>
      <c r="B3" s="4" t="s">
        <v>29</v>
      </c>
      <c r="C3" s="3">
        <v>31.0</v>
      </c>
      <c r="D3" s="3" t="s">
        <v>30</v>
      </c>
      <c r="E3" s="3" t="s">
        <v>30</v>
      </c>
      <c r="F3" s="3" t="s">
        <v>30</v>
      </c>
      <c r="G3" s="3" t="s">
        <v>30</v>
      </c>
      <c r="H3" s="3" t="s">
        <v>30</v>
      </c>
      <c r="I3" s="3" t="s">
        <v>30</v>
      </c>
      <c r="J3" s="3" t="s">
        <v>30</v>
      </c>
      <c r="K3" s="3" t="s">
        <v>30</v>
      </c>
      <c r="L3" s="3" t="s">
        <v>30</v>
      </c>
      <c r="M3" s="3" t="s">
        <v>30</v>
      </c>
      <c r="N3" s="3" t="s">
        <v>30</v>
      </c>
      <c r="W3" s="3" t="s">
        <v>31</v>
      </c>
      <c r="X3" s="3" t="s">
        <v>31</v>
      </c>
    </row>
    <row r="4">
      <c r="A4" s="3" t="s">
        <v>33</v>
      </c>
      <c r="B4" s="4" t="s">
        <v>29</v>
      </c>
      <c r="C4" s="3">
        <v>29.0</v>
      </c>
      <c r="D4" s="3" t="s">
        <v>30</v>
      </c>
      <c r="E4" s="3" t="s">
        <v>30</v>
      </c>
      <c r="F4" s="3" t="s">
        <v>30</v>
      </c>
      <c r="G4" s="3" t="s">
        <v>30</v>
      </c>
      <c r="H4" s="3" t="s">
        <v>30</v>
      </c>
      <c r="I4" s="3" t="s">
        <v>30</v>
      </c>
      <c r="J4" s="3" t="s">
        <v>30</v>
      </c>
      <c r="K4" s="3" t="s">
        <v>30</v>
      </c>
      <c r="L4" s="3" t="s">
        <v>30</v>
      </c>
      <c r="M4" s="3" t="s">
        <v>30</v>
      </c>
      <c r="N4" s="3" t="s">
        <v>30</v>
      </c>
      <c r="O4" s="3" t="s">
        <v>31</v>
      </c>
      <c r="P4" s="3"/>
      <c r="W4" s="3" t="s">
        <v>31</v>
      </c>
      <c r="X4" s="3"/>
      <c r="Y4" s="3"/>
      <c r="Z4" s="3"/>
      <c r="AA4" s="3"/>
      <c r="AB4" s="3"/>
    </row>
    <row r="5">
      <c r="A5" s="3" t="s">
        <v>34</v>
      </c>
      <c r="B5" s="4" t="s">
        <v>29</v>
      </c>
      <c r="C5" s="3">
        <v>30.0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P5" s="3"/>
      <c r="U5" s="3" t="s">
        <v>31</v>
      </c>
      <c r="X5" s="3"/>
      <c r="Y5" s="3"/>
      <c r="Z5" s="3"/>
      <c r="AA5" s="3"/>
      <c r="AB5" s="3"/>
    </row>
    <row r="6">
      <c r="A6" s="3" t="s">
        <v>35</v>
      </c>
      <c r="B6" s="4" t="s">
        <v>29</v>
      </c>
      <c r="C6" s="3">
        <v>30.0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30</v>
      </c>
      <c r="K6" s="3" t="s">
        <v>30</v>
      </c>
      <c r="L6" s="3" t="s">
        <v>30</v>
      </c>
      <c r="M6" s="3" t="s">
        <v>30</v>
      </c>
      <c r="N6" s="3" t="s">
        <v>30</v>
      </c>
    </row>
    <row r="7">
      <c r="A7" s="3" t="s">
        <v>36</v>
      </c>
      <c r="B7" s="4" t="s">
        <v>29</v>
      </c>
      <c r="C7" s="3" t="s">
        <v>37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 t="s">
        <v>30</v>
      </c>
      <c r="M7" s="3" t="s">
        <v>30</v>
      </c>
      <c r="N7" s="3" t="s">
        <v>30</v>
      </c>
      <c r="P7" s="3"/>
      <c r="R7" s="3"/>
      <c r="X7" s="3"/>
      <c r="Y7" s="3"/>
      <c r="Z7" s="3"/>
      <c r="AA7" s="3"/>
      <c r="AB7" s="3"/>
    </row>
    <row r="8">
      <c r="A8" s="3" t="s">
        <v>38</v>
      </c>
      <c r="B8" s="4" t="s">
        <v>39</v>
      </c>
      <c r="C8" s="3">
        <v>33.0</v>
      </c>
      <c r="D8" s="3" t="s">
        <v>31</v>
      </c>
      <c r="E8" s="3" t="s">
        <v>31</v>
      </c>
      <c r="F8" s="3" t="s">
        <v>30</v>
      </c>
      <c r="G8" s="3" t="s">
        <v>30</v>
      </c>
      <c r="H8" s="3" t="s">
        <v>40</v>
      </c>
      <c r="I8" s="3" t="s">
        <v>30</v>
      </c>
      <c r="J8" s="3" t="s">
        <v>40</v>
      </c>
      <c r="K8" s="3" t="s">
        <v>30</v>
      </c>
      <c r="L8" s="3" t="s">
        <v>40</v>
      </c>
      <c r="M8" s="3" t="s">
        <v>30</v>
      </c>
      <c r="N8" s="3" t="s">
        <v>40</v>
      </c>
      <c r="O8" s="3" t="s">
        <v>31</v>
      </c>
      <c r="P8" s="3" t="s">
        <v>40</v>
      </c>
      <c r="Q8" s="3" t="s">
        <v>31</v>
      </c>
      <c r="Y8" s="3" t="s">
        <v>31</v>
      </c>
      <c r="Z8" s="3"/>
      <c r="AA8" s="3"/>
      <c r="AB8" s="3"/>
    </row>
    <row r="9">
      <c r="A9" s="3" t="s">
        <v>41</v>
      </c>
      <c r="B9" s="4" t="s">
        <v>39</v>
      </c>
      <c r="C9" s="3">
        <v>30.0</v>
      </c>
      <c r="D9" s="3" t="s">
        <v>31</v>
      </c>
      <c r="E9" s="3" t="s">
        <v>31</v>
      </c>
      <c r="F9" s="3" t="s">
        <v>30</v>
      </c>
      <c r="G9" s="3" t="s">
        <v>40</v>
      </c>
      <c r="H9" s="3" t="s">
        <v>31</v>
      </c>
      <c r="I9" s="3" t="s">
        <v>40</v>
      </c>
      <c r="J9" s="3" t="s">
        <v>40</v>
      </c>
      <c r="K9" s="3" t="s">
        <v>40</v>
      </c>
      <c r="L9" s="3" t="s">
        <v>31</v>
      </c>
      <c r="M9" s="3" t="s">
        <v>40</v>
      </c>
      <c r="N9" s="3" t="s">
        <v>40</v>
      </c>
      <c r="O9" s="3" t="s">
        <v>31</v>
      </c>
      <c r="P9" s="3"/>
      <c r="X9" s="3"/>
      <c r="Y9" s="3"/>
      <c r="Z9" s="3"/>
      <c r="AA9" s="3"/>
      <c r="AB9" s="3"/>
    </row>
    <row r="10">
      <c r="A10" s="3" t="s">
        <v>42</v>
      </c>
      <c r="B10" s="4" t="s">
        <v>39</v>
      </c>
      <c r="C10" s="3">
        <v>28.0</v>
      </c>
      <c r="D10" s="3" t="s">
        <v>31</v>
      </c>
      <c r="E10" s="3" t="s">
        <v>31</v>
      </c>
      <c r="F10" s="3" t="s">
        <v>30</v>
      </c>
      <c r="G10" s="3" t="s">
        <v>31</v>
      </c>
      <c r="H10" s="3" t="s">
        <v>40</v>
      </c>
      <c r="I10" s="3" t="s">
        <v>30</v>
      </c>
      <c r="J10" s="3" t="s">
        <v>40</v>
      </c>
      <c r="K10" s="3" t="s">
        <v>30</v>
      </c>
      <c r="L10" s="3" t="s">
        <v>40</v>
      </c>
      <c r="M10" s="3" t="s">
        <v>30</v>
      </c>
      <c r="N10" s="3" t="s">
        <v>40</v>
      </c>
      <c r="O10" s="3" t="s">
        <v>31</v>
      </c>
    </row>
    <row r="11">
      <c r="A11" s="3" t="s">
        <v>43</v>
      </c>
      <c r="B11" s="4" t="s">
        <v>39</v>
      </c>
      <c r="C11" s="3">
        <v>31.0</v>
      </c>
      <c r="D11" s="3" t="s">
        <v>31</v>
      </c>
      <c r="E11" s="3" t="s">
        <v>31</v>
      </c>
      <c r="F11" s="3" t="s">
        <v>30</v>
      </c>
      <c r="G11" s="3" t="s">
        <v>40</v>
      </c>
      <c r="H11" s="3" t="s">
        <v>30</v>
      </c>
      <c r="I11" s="3" t="s">
        <v>30</v>
      </c>
      <c r="J11" s="3" t="s">
        <v>40</v>
      </c>
      <c r="K11" s="3" t="s">
        <v>30</v>
      </c>
      <c r="L11" s="3" t="s">
        <v>40</v>
      </c>
      <c r="M11" s="3" t="s">
        <v>30</v>
      </c>
      <c r="N11" s="3" t="s">
        <v>40</v>
      </c>
      <c r="O11" s="3" t="s">
        <v>31</v>
      </c>
      <c r="T11" s="3" t="s">
        <v>31</v>
      </c>
    </row>
    <row r="12">
      <c r="A12" s="3" t="s">
        <v>44</v>
      </c>
      <c r="B12" s="4" t="s">
        <v>39</v>
      </c>
      <c r="C12" s="3">
        <v>31.0</v>
      </c>
      <c r="D12" s="3" t="s">
        <v>31</v>
      </c>
      <c r="E12" s="3" t="s">
        <v>40</v>
      </c>
      <c r="F12" s="3" t="s">
        <v>31</v>
      </c>
      <c r="G12" s="3" t="s">
        <v>40</v>
      </c>
      <c r="H12" s="3" t="s">
        <v>31</v>
      </c>
      <c r="I12" s="3" t="s">
        <v>40</v>
      </c>
      <c r="J12" s="3" t="s">
        <v>31</v>
      </c>
      <c r="K12" s="3" t="s">
        <v>40</v>
      </c>
      <c r="L12" s="3" t="s">
        <v>31</v>
      </c>
      <c r="M12" s="3" t="s">
        <v>40</v>
      </c>
      <c r="N12" s="3" t="s">
        <v>40</v>
      </c>
      <c r="O12" s="3" t="s">
        <v>31</v>
      </c>
      <c r="P12" s="3" t="s">
        <v>31</v>
      </c>
      <c r="S12" s="3" t="s">
        <v>31</v>
      </c>
    </row>
    <row r="13">
      <c r="A13" s="3" t="s">
        <v>45</v>
      </c>
      <c r="B13" s="4" t="s">
        <v>39</v>
      </c>
      <c r="C13" s="3">
        <v>33.0</v>
      </c>
      <c r="D13" s="3" t="s">
        <v>40</v>
      </c>
      <c r="E13" s="3" t="s">
        <v>31</v>
      </c>
      <c r="F13" s="3" t="s">
        <v>30</v>
      </c>
      <c r="G13" s="3" t="s">
        <v>40</v>
      </c>
      <c r="H13" s="3" t="s">
        <v>40</v>
      </c>
      <c r="I13" s="3" t="s">
        <v>30</v>
      </c>
      <c r="J13" s="3" t="s">
        <v>40</v>
      </c>
      <c r="K13" s="3" t="s">
        <v>40</v>
      </c>
      <c r="L13" s="3" t="s">
        <v>40</v>
      </c>
      <c r="M13" s="3" t="s">
        <v>30</v>
      </c>
      <c r="N13" s="3" t="s">
        <v>31</v>
      </c>
      <c r="O13" s="3" t="s">
        <v>31</v>
      </c>
      <c r="P13" s="3" t="s">
        <v>31</v>
      </c>
      <c r="R13" s="3" t="s">
        <v>31</v>
      </c>
      <c r="X13" s="3"/>
      <c r="Y13" s="3"/>
      <c r="Z13" s="3"/>
      <c r="AA13" s="3"/>
      <c r="AB13" s="3"/>
    </row>
    <row r="14">
      <c r="A14" s="3" t="s">
        <v>46</v>
      </c>
      <c r="B14" s="4" t="s">
        <v>39</v>
      </c>
      <c r="C14" s="3">
        <v>30.0</v>
      </c>
      <c r="D14" s="3" t="s">
        <v>31</v>
      </c>
      <c r="E14" s="3" t="s">
        <v>31</v>
      </c>
      <c r="F14" s="3" t="s">
        <v>40</v>
      </c>
      <c r="G14" s="3" t="s">
        <v>40</v>
      </c>
      <c r="H14" s="3" t="s">
        <v>40</v>
      </c>
      <c r="I14" s="3" t="s">
        <v>40</v>
      </c>
      <c r="J14" s="3" t="s">
        <v>40</v>
      </c>
      <c r="K14" s="3" t="s">
        <v>30</v>
      </c>
      <c r="L14" s="3" t="s">
        <v>40</v>
      </c>
      <c r="M14" s="3" t="s">
        <v>30</v>
      </c>
      <c r="N14" s="3" t="s">
        <v>40</v>
      </c>
      <c r="O14" s="3" t="s">
        <v>31</v>
      </c>
      <c r="X14" s="3"/>
      <c r="Y14" s="3"/>
      <c r="Z14" s="3"/>
      <c r="AA14" s="3"/>
      <c r="AB14" s="3"/>
    </row>
    <row r="15">
      <c r="A15" s="3" t="s">
        <v>47</v>
      </c>
      <c r="B15" s="4" t="s">
        <v>39</v>
      </c>
      <c r="C15" s="3">
        <v>31.0</v>
      </c>
      <c r="D15" s="3" t="s">
        <v>31</v>
      </c>
      <c r="E15" s="3" t="s">
        <v>31</v>
      </c>
      <c r="F15" s="3" t="s">
        <v>30</v>
      </c>
      <c r="G15" s="3" t="s">
        <v>40</v>
      </c>
      <c r="I15" s="3" t="s">
        <v>30</v>
      </c>
      <c r="J15" s="3" t="s">
        <v>40</v>
      </c>
      <c r="K15" s="3" t="s">
        <v>40</v>
      </c>
      <c r="L15" s="3" t="s">
        <v>40</v>
      </c>
      <c r="M15" s="3" t="s">
        <v>30</v>
      </c>
      <c r="N15" s="3" t="s">
        <v>31</v>
      </c>
      <c r="O15" s="3" t="s">
        <v>31</v>
      </c>
      <c r="V15" s="3" t="s">
        <v>31</v>
      </c>
      <c r="X15" s="3"/>
      <c r="Y15" s="3"/>
      <c r="Z15" s="3"/>
      <c r="AA15" s="3"/>
      <c r="AB15" s="3"/>
    </row>
    <row r="16">
      <c r="A16" s="5" t="s">
        <v>48</v>
      </c>
      <c r="B16" s="6" t="s">
        <v>49</v>
      </c>
      <c r="C16" s="3">
        <v>28.0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5" t="s">
        <v>30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  <c r="O16" s="5" t="s">
        <v>31</v>
      </c>
      <c r="V16" s="7" t="s">
        <v>31</v>
      </c>
      <c r="W16" s="3" t="s">
        <v>31</v>
      </c>
      <c r="Z16" s="5" t="s">
        <v>31</v>
      </c>
      <c r="AA16" s="7" t="s">
        <v>40</v>
      </c>
      <c r="AB16" s="7"/>
    </row>
    <row r="17">
      <c r="A17" s="5" t="s">
        <v>50</v>
      </c>
      <c r="B17" s="6" t="s">
        <v>49</v>
      </c>
      <c r="C17" s="3">
        <v>25.0</v>
      </c>
      <c r="D17" s="5" t="s">
        <v>30</v>
      </c>
      <c r="E17" s="7" t="s">
        <v>40</v>
      </c>
      <c r="F17" s="7" t="s">
        <v>30</v>
      </c>
      <c r="G17" s="7" t="s">
        <v>30</v>
      </c>
      <c r="H17" s="7" t="s">
        <v>30</v>
      </c>
      <c r="I17" s="7" t="s">
        <v>30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  <c r="O17" s="7"/>
      <c r="P17" s="3" t="s">
        <v>31</v>
      </c>
      <c r="Q17" s="1"/>
      <c r="R17" s="1"/>
      <c r="S17" s="1"/>
      <c r="T17" s="1"/>
      <c r="U17" s="1"/>
      <c r="V17" s="7" t="s">
        <v>31</v>
      </c>
      <c r="W17" s="2"/>
      <c r="X17" s="1"/>
      <c r="Y17" s="1"/>
      <c r="Z17" s="7"/>
      <c r="AA17" s="7"/>
      <c r="AB17" s="7"/>
    </row>
    <row r="18">
      <c r="A18" s="5" t="s">
        <v>51</v>
      </c>
      <c r="B18" s="6" t="s">
        <v>49</v>
      </c>
      <c r="C18" s="3">
        <v>36.0</v>
      </c>
      <c r="D18" s="5" t="s">
        <v>30</v>
      </c>
      <c r="E18" s="7" t="s">
        <v>30</v>
      </c>
      <c r="F18" s="7" t="s">
        <v>30</v>
      </c>
      <c r="G18" s="7" t="s">
        <v>30</v>
      </c>
      <c r="H18" s="7" t="s">
        <v>30</v>
      </c>
      <c r="I18" s="7" t="s">
        <v>30</v>
      </c>
      <c r="J18" s="7" t="s">
        <v>30</v>
      </c>
      <c r="K18" s="7" t="s">
        <v>30</v>
      </c>
      <c r="L18" s="7" t="s">
        <v>30</v>
      </c>
      <c r="M18" s="7" t="s">
        <v>30</v>
      </c>
      <c r="N18" s="7" t="s">
        <v>30</v>
      </c>
      <c r="O18" s="7"/>
      <c r="P18" s="2"/>
      <c r="Q18" s="1"/>
      <c r="R18" s="1"/>
      <c r="S18" s="1"/>
      <c r="T18" s="1"/>
      <c r="U18" s="1"/>
      <c r="V18" s="7" t="s">
        <v>31</v>
      </c>
      <c r="W18" s="2"/>
      <c r="X18" s="1"/>
      <c r="Y18" s="1"/>
      <c r="Z18" s="7"/>
      <c r="AA18" s="7" t="s">
        <v>31</v>
      </c>
      <c r="AB18" s="7"/>
    </row>
    <row r="19">
      <c r="A19" s="5" t="s">
        <v>52</v>
      </c>
      <c r="B19" s="6" t="s">
        <v>49</v>
      </c>
      <c r="C19" s="3">
        <v>37.0</v>
      </c>
      <c r="D19" s="5" t="s">
        <v>30</v>
      </c>
      <c r="E19" s="7" t="s">
        <v>30</v>
      </c>
      <c r="F19" s="7" t="s">
        <v>30</v>
      </c>
      <c r="G19" s="7" t="s">
        <v>30</v>
      </c>
      <c r="H19" s="7" t="s">
        <v>30</v>
      </c>
      <c r="I19" s="7" t="s">
        <v>30</v>
      </c>
      <c r="J19" s="7" t="s">
        <v>30</v>
      </c>
      <c r="K19" s="7" t="s">
        <v>30</v>
      </c>
      <c r="L19" s="7" t="s">
        <v>30</v>
      </c>
      <c r="M19" s="7" t="s">
        <v>30</v>
      </c>
      <c r="N19" s="7" t="s">
        <v>30</v>
      </c>
      <c r="O19" s="7"/>
      <c r="P19" s="2"/>
      <c r="Q19" s="1"/>
      <c r="R19" s="1"/>
      <c r="S19" s="1"/>
      <c r="T19" s="1"/>
      <c r="U19" s="1"/>
      <c r="V19" s="7" t="s">
        <v>31</v>
      </c>
      <c r="W19" s="2"/>
      <c r="X19" s="1"/>
      <c r="Y19" s="1"/>
      <c r="Z19" s="7"/>
      <c r="AA19" s="7" t="s">
        <v>31</v>
      </c>
      <c r="AB19" s="7"/>
    </row>
    <row r="20">
      <c r="A20" s="5" t="s">
        <v>53</v>
      </c>
      <c r="B20" s="6" t="s">
        <v>49</v>
      </c>
      <c r="C20" s="3">
        <v>35.0</v>
      </c>
      <c r="D20" s="5" t="s">
        <v>30</v>
      </c>
      <c r="E20" s="7" t="s">
        <v>30</v>
      </c>
      <c r="F20" s="7" t="s">
        <v>30</v>
      </c>
      <c r="G20" s="7" t="s">
        <v>30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  <c r="O20" s="7" t="s">
        <v>31</v>
      </c>
      <c r="P20" s="2"/>
      <c r="Q20" s="1"/>
      <c r="R20" s="1"/>
      <c r="S20" s="1"/>
      <c r="T20" s="1"/>
      <c r="U20" s="1"/>
      <c r="V20" s="7" t="s">
        <v>31</v>
      </c>
      <c r="W20" s="2"/>
      <c r="X20" s="1"/>
      <c r="Y20" s="1"/>
      <c r="Z20" s="7"/>
      <c r="AA20" s="7" t="s">
        <v>31</v>
      </c>
      <c r="AB20" s="6" t="s">
        <v>30</v>
      </c>
    </row>
    <row r="21">
      <c r="D21" s="1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  <c r="P21" s="2"/>
      <c r="Q21" s="1"/>
      <c r="R21" s="1"/>
      <c r="S21" s="1"/>
      <c r="T21" s="1"/>
      <c r="U21" s="1"/>
      <c r="V21" s="2"/>
      <c r="W21" s="2"/>
      <c r="X21" s="1"/>
      <c r="Y21" s="1"/>
      <c r="Z21" s="1"/>
      <c r="AA21" s="1"/>
      <c r="AB21" s="1"/>
    </row>
    <row r="23">
      <c r="D23" s="1"/>
      <c r="E23" s="2"/>
      <c r="F23" s="2"/>
      <c r="G23" s="2"/>
      <c r="H23" s="1"/>
      <c r="I23" s="1"/>
      <c r="J23" s="1"/>
      <c r="K23" s="1"/>
      <c r="L23" s="1"/>
      <c r="M23" s="1"/>
      <c r="N23" s="1"/>
      <c r="O23" s="1"/>
      <c r="P23" s="2"/>
      <c r="Q23" s="1"/>
      <c r="R23" s="1"/>
      <c r="S23" s="1"/>
      <c r="T23" s="1"/>
      <c r="U23" s="1"/>
      <c r="V23" s="2"/>
      <c r="W23" s="2"/>
      <c r="X23" s="1"/>
      <c r="Y23" s="1"/>
      <c r="Z23" s="1"/>
      <c r="AA23" s="1"/>
      <c r="AB23" s="1"/>
    </row>
    <row r="24">
      <c r="D24" s="1" t="s">
        <v>3</v>
      </c>
      <c r="E24" s="2" t="s">
        <v>4</v>
      </c>
      <c r="F24" s="2" t="s">
        <v>5</v>
      </c>
      <c r="G24" s="2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  <c r="N24" s="1" t="s">
        <v>13</v>
      </c>
      <c r="O24" s="1" t="s">
        <v>14</v>
      </c>
      <c r="P24" s="2" t="s">
        <v>15</v>
      </c>
      <c r="Q24" s="1" t="s">
        <v>16</v>
      </c>
      <c r="R24" s="1" t="s">
        <v>17</v>
      </c>
      <c r="S24" s="1" t="s">
        <v>18</v>
      </c>
      <c r="T24" s="1" t="s">
        <v>19</v>
      </c>
      <c r="U24" s="1" t="s">
        <v>20</v>
      </c>
      <c r="V24" s="2" t="s">
        <v>21</v>
      </c>
      <c r="W24" s="2" t="s">
        <v>22</v>
      </c>
      <c r="X24" s="1" t="s">
        <v>23</v>
      </c>
      <c r="Y24" s="1" t="s">
        <v>24</v>
      </c>
      <c r="Z24" s="1" t="s">
        <v>25</v>
      </c>
      <c r="AA24" s="1" t="s">
        <v>26</v>
      </c>
      <c r="AB24" s="1" t="s">
        <v>27</v>
      </c>
    </row>
    <row r="25">
      <c r="B25" s="5" t="s">
        <v>29</v>
      </c>
      <c r="C25" s="5" t="s">
        <v>54</v>
      </c>
      <c r="D25" s="4">
        <f t="shared" ref="D25:AB25" si="1">100*COUNTIFS(D$2:D$20, "", $B$2:$B$20, $B25)/COUNTIF($B$2:$B$20, $B25)</f>
        <v>0</v>
      </c>
      <c r="E25" s="4">
        <f t="shared" si="1"/>
        <v>0</v>
      </c>
      <c r="F25" s="4">
        <f t="shared" si="1"/>
        <v>0</v>
      </c>
      <c r="G25" s="4">
        <f t="shared" si="1"/>
        <v>0</v>
      </c>
      <c r="H25" s="4">
        <f t="shared" si="1"/>
        <v>0</v>
      </c>
      <c r="I25" s="4">
        <f t="shared" si="1"/>
        <v>0</v>
      </c>
      <c r="J25" s="4">
        <f t="shared" si="1"/>
        <v>0</v>
      </c>
      <c r="K25" s="4">
        <f t="shared" si="1"/>
        <v>0</v>
      </c>
      <c r="L25" s="4">
        <f t="shared" si="1"/>
        <v>0</v>
      </c>
      <c r="M25" s="4">
        <f t="shared" si="1"/>
        <v>0</v>
      </c>
      <c r="N25" s="4">
        <f t="shared" si="1"/>
        <v>0</v>
      </c>
      <c r="O25" s="4">
        <f t="shared" si="1"/>
        <v>66.66666667</v>
      </c>
      <c r="P25" s="4">
        <f t="shared" si="1"/>
        <v>100</v>
      </c>
      <c r="Q25" s="4">
        <f t="shared" si="1"/>
        <v>100</v>
      </c>
      <c r="R25" s="4">
        <f t="shared" si="1"/>
        <v>100</v>
      </c>
      <c r="S25" s="4">
        <f t="shared" si="1"/>
        <v>100</v>
      </c>
      <c r="T25" s="4">
        <f t="shared" si="1"/>
        <v>100</v>
      </c>
      <c r="U25" s="4">
        <f t="shared" si="1"/>
        <v>83.33333333</v>
      </c>
      <c r="V25" s="4">
        <f t="shared" si="1"/>
        <v>100</v>
      </c>
      <c r="W25" s="4">
        <f t="shared" si="1"/>
        <v>50</v>
      </c>
      <c r="X25" s="4">
        <f t="shared" si="1"/>
        <v>83.33333333</v>
      </c>
      <c r="Y25" s="4">
        <f t="shared" si="1"/>
        <v>100</v>
      </c>
      <c r="Z25" s="4">
        <f t="shared" si="1"/>
        <v>100</v>
      </c>
      <c r="AA25" s="4">
        <f t="shared" si="1"/>
        <v>100</v>
      </c>
      <c r="AB25" s="4">
        <f t="shared" si="1"/>
        <v>100</v>
      </c>
    </row>
    <row r="26">
      <c r="B26" s="5" t="s">
        <v>29</v>
      </c>
      <c r="C26" s="5" t="s">
        <v>31</v>
      </c>
      <c r="D26" s="4">
        <f t="shared" ref="D26:AB26" si="2">100*COUNTIFS(D$2:D$20, $C26, $B$2:$B$20, $B26)/COUNTIF($B$2:$B$20, $B26)</f>
        <v>0</v>
      </c>
      <c r="E26" s="4">
        <f t="shared" si="2"/>
        <v>0</v>
      </c>
      <c r="F26" s="4">
        <f t="shared" si="2"/>
        <v>0</v>
      </c>
      <c r="G26" s="4">
        <f t="shared" si="2"/>
        <v>0</v>
      </c>
      <c r="H26" s="4">
        <f t="shared" si="2"/>
        <v>0</v>
      </c>
      <c r="I26" s="4">
        <f t="shared" si="2"/>
        <v>0</v>
      </c>
      <c r="J26" s="4">
        <f t="shared" si="2"/>
        <v>0</v>
      </c>
      <c r="K26" s="4">
        <f t="shared" si="2"/>
        <v>0</v>
      </c>
      <c r="L26" s="4">
        <f t="shared" si="2"/>
        <v>0</v>
      </c>
      <c r="M26" s="4">
        <f t="shared" si="2"/>
        <v>0</v>
      </c>
      <c r="N26" s="4">
        <f t="shared" si="2"/>
        <v>0</v>
      </c>
      <c r="O26" s="4">
        <f t="shared" si="2"/>
        <v>33.33333333</v>
      </c>
      <c r="P26" s="4">
        <f t="shared" si="2"/>
        <v>0</v>
      </c>
      <c r="Q26" s="4">
        <f t="shared" si="2"/>
        <v>0</v>
      </c>
      <c r="R26" s="4">
        <f t="shared" si="2"/>
        <v>0</v>
      </c>
      <c r="S26" s="4">
        <f t="shared" si="2"/>
        <v>0</v>
      </c>
      <c r="T26" s="4">
        <f t="shared" si="2"/>
        <v>0</v>
      </c>
      <c r="U26" s="4">
        <f t="shared" si="2"/>
        <v>16.66666667</v>
      </c>
      <c r="V26" s="4">
        <f t="shared" si="2"/>
        <v>0</v>
      </c>
      <c r="W26" s="4">
        <f t="shared" si="2"/>
        <v>50</v>
      </c>
      <c r="X26" s="4">
        <f t="shared" si="2"/>
        <v>16.66666667</v>
      </c>
      <c r="Y26" s="4">
        <f t="shared" si="2"/>
        <v>0</v>
      </c>
      <c r="Z26" s="4">
        <f t="shared" si="2"/>
        <v>0</v>
      </c>
      <c r="AA26" s="4">
        <f t="shared" si="2"/>
        <v>0</v>
      </c>
      <c r="AB26" s="4">
        <f t="shared" si="2"/>
        <v>0</v>
      </c>
    </row>
    <row r="27">
      <c r="B27" s="5" t="s">
        <v>29</v>
      </c>
      <c r="C27" s="5" t="s">
        <v>40</v>
      </c>
      <c r="D27" s="4">
        <f t="shared" ref="D27:AB27" si="3">100*COUNTIFS(D$2:D$20, $C27, $B$2:$B$20, $B27)/COUNTIF($B$2:$B$20, $B27)</f>
        <v>0</v>
      </c>
      <c r="E27" s="4">
        <f t="shared" si="3"/>
        <v>0</v>
      </c>
      <c r="F27" s="4">
        <f t="shared" si="3"/>
        <v>0</v>
      </c>
      <c r="G27" s="4">
        <f t="shared" si="3"/>
        <v>0</v>
      </c>
      <c r="H27" s="4">
        <f t="shared" si="3"/>
        <v>0</v>
      </c>
      <c r="I27" s="4">
        <f t="shared" si="3"/>
        <v>0</v>
      </c>
      <c r="J27" s="4">
        <f t="shared" si="3"/>
        <v>0</v>
      </c>
      <c r="K27" s="4">
        <f t="shared" si="3"/>
        <v>0</v>
      </c>
      <c r="L27" s="4">
        <f t="shared" si="3"/>
        <v>0</v>
      </c>
      <c r="M27" s="4">
        <f t="shared" si="3"/>
        <v>0</v>
      </c>
      <c r="N27" s="4">
        <f t="shared" si="3"/>
        <v>0</v>
      </c>
      <c r="O27" s="4">
        <f t="shared" si="3"/>
        <v>0</v>
      </c>
      <c r="P27" s="4">
        <f t="shared" si="3"/>
        <v>0</v>
      </c>
      <c r="Q27" s="4">
        <f t="shared" si="3"/>
        <v>0</v>
      </c>
      <c r="R27" s="4">
        <f t="shared" si="3"/>
        <v>0</v>
      </c>
      <c r="S27" s="4">
        <f t="shared" si="3"/>
        <v>0</v>
      </c>
      <c r="T27" s="4">
        <f t="shared" si="3"/>
        <v>0</v>
      </c>
      <c r="U27" s="4">
        <f t="shared" si="3"/>
        <v>0</v>
      </c>
      <c r="V27" s="4">
        <f t="shared" si="3"/>
        <v>0</v>
      </c>
      <c r="W27" s="4">
        <f t="shared" si="3"/>
        <v>0</v>
      </c>
      <c r="X27" s="4">
        <f t="shared" si="3"/>
        <v>0</v>
      </c>
      <c r="Y27" s="4">
        <f t="shared" si="3"/>
        <v>0</v>
      </c>
      <c r="Z27" s="4">
        <f t="shared" si="3"/>
        <v>0</v>
      </c>
      <c r="AA27" s="4">
        <f t="shared" si="3"/>
        <v>0</v>
      </c>
      <c r="AB27" s="4">
        <f t="shared" si="3"/>
        <v>0</v>
      </c>
    </row>
    <row r="28">
      <c r="B28" s="5" t="s">
        <v>29</v>
      </c>
      <c r="C28" s="5" t="s">
        <v>30</v>
      </c>
      <c r="D28" s="4">
        <f t="shared" ref="D28:AB28" si="4">100*COUNTIFS(D$2:D$20, $C28, $B$2:$B$20, $B28)/COUNTIF($B$2:$B$20, $B28)</f>
        <v>100</v>
      </c>
      <c r="E28" s="4">
        <f t="shared" si="4"/>
        <v>100</v>
      </c>
      <c r="F28" s="4">
        <f t="shared" si="4"/>
        <v>100</v>
      </c>
      <c r="G28" s="4">
        <f t="shared" si="4"/>
        <v>100</v>
      </c>
      <c r="H28" s="4">
        <f t="shared" si="4"/>
        <v>100</v>
      </c>
      <c r="I28" s="4">
        <f t="shared" si="4"/>
        <v>100</v>
      </c>
      <c r="J28" s="4">
        <f t="shared" si="4"/>
        <v>100</v>
      </c>
      <c r="K28" s="4">
        <f t="shared" si="4"/>
        <v>100</v>
      </c>
      <c r="L28" s="4">
        <f t="shared" si="4"/>
        <v>100</v>
      </c>
      <c r="M28" s="4">
        <f t="shared" si="4"/>
        <v>100</v>
      </c>
      <c r="N28" s="4">
        <f t="shared" si="4"/>
        <v>100</v>
      </c>
      <c r="O28" s="4">
        <f t="shared" si="4"/>
        <v>0</v>
      </c>
      <c r="P28" s="4">
        <f t="shared" si="4"/>
        <v>0</v>
      </c>
      <c r="Q28" s="4">
        <f t="shared" si="4"/>
        <v>0</v>
      </c>
      <c r="R28" s="4">
        <f t="shared" si="4"/>
        <v>0</v>
      </c>
      <c r="S28" s="4">
        <f t="shared" si="4"/>
        <v>0</v>
      </c>
      <c r="T28" s="4">
        <f t="shared" si="4"/>
        <v>0</v>
      </c>
      <c r="U28" s="4">
        <f t="shared" si="4"/>
        <v>0</v>
      </c>
      <c r="V28" s="4">
        <f t="shared" si="4"/>
        <v>0</v>
      </c>
      <c r="W28" s="4">
        <f t="shared" si="4"/>
        <v>0</v>
      </c>
      <c r="X28" s="4">
        <f t="shared" si="4"/>
        <v>0</v>
      </c>
      <c r="Y28" s="4">
        <f t="shared" si="4"/>
        <v>0</v>
      </c>
      <c r="Z28" s="4">
        <f t="shared" si="4"/>
        <v>0</v>
      </c>
      <c r="AA28" s="4">
        <f t="shared" si="4"/>
        <v>0</v>
      </c>
      <c r="AB28" s="4">
        <f t="shared" si="4"/>
        <v>0</v>
      </c>
    </row>
    <row r="29">
      <c r="B29" s="6" t="s">
        <v>39</v>
      </c>
      <c r="C29" s="5" t="s">
        <v>54</v>
      </c>
      <c r="D29" s="4">
        <f t="shared" ref="D29:AB29" si="5">100*COUNTIFS(D$2:D$20, "", $B$2:$B$20, $B29)/COUNTIF($B$2:$B$20, $B29)</f>
        <v>0</v>
      </c>
      <c r="E29" s="4">
        <f t="shared" si="5"/>
        <v>0</v>
      </c>
      <c r="F29" s="4">
        <f t="shared" si="5"/>
        <v>0</v>
      </c>
      <c r="G29" s="4">
        <f t="shared" si="5"/>
        <v>0</v>
      </c>
      <c r="H29" s="4">
        <f t="shared" si="5"/>
        <v>12.5</v>
      </c>
      <c r="I29" s="4">
        <f t="shared" si="5"/>
        <v>0</v>
      </c>
      <c r="J29" s="4">
        <f t="shared" si="5"/>
        <v>0</v>
      </c>
      <c r="K29" s="4">
        <f t="shared" si="5"/>
        <v>0</v>
      </c>
      <c r="L29" s="4">
        <f t="shared" si="5"/>
        <v>0</v>
      </c>
      <c r="M29" s="4">
        <f t="shared" si="5"/>
        <v>0</v>
      </c>
      <c r="N29" s="4">
        <f t="shared" si="5"/>
        <v>0</v>
      </c>
      <c r="O29" s="4">
        <f t="shared" si="5"/>
        <v>0</v>
      </c>
      <c r="P29" s="4">
        <f t="shared" si="5"/>
        <v>62.5</v>
      </c>
      <c r="Q29" s="4">
        <f t="shared" si="5"/>
        <v>87.5</v>
      </c>
      <c r="R29" s="4">
        <f t="shared" si="5"/>
        <v>87.5</v>
      </c>
      <c r="S29" s="4">
        <f t="shared" si="5"/>
        <v>87.5</v>
      </c>
      <c r="T29" s="4">
        <f t="shared" si="5"/>
        <v>87.5</v>
      </c>
      <c r="U29" s="4">
        <f t="shared" si="5"/>
        <v>100</v>
      </c>
      <c r="V29" s="4">
        <f t="shared" si="5"/>
        <v>87.5</v>
      </c>
      <c r="W29" s="4">
        <f t="shared" si="5"/>
        <v>100</v>
      </c>
      <c r="X29" s="4">
        <f t="shared" si="5"/>
        <v>100</v>
      </c>
      <c r="Y29" s="4">
        <f t="shared" si="5"/>
        <v>87.5</v>
      </c>
      <c r="Z29" s="4">
        <f t="shared" si="5"/>
        <v>100</v>
      </c>
      <c r="AA29" s="4">
        <f t="shared" si="5"/>
        <v>100</v>
      </c>
      <c r="AB29" s="4">
        <f t="shared" si="5"/>
        <v>100</v>
      </c>
    </row>
    <row r="30">
      <c r="B30" s="6" t="s">
        <v>39</v>
      </c>
      <c r="C30" s="5" t="s">
        <v>31</v>
      </c>
      <c r="D30" s="4">
        <f t="shared" ref="D30:AB30" si="6">100*COUNTIFS(D$2:D$20, $C30, $B$2:$B$20, $B30)/COUNTIF($B$2:$B$20, $B30)</f>
        <v>87.5</v>
      </c>
      <c r="E30" s="4">
        <f t="shared" si="6"/>
        <v>87.5</v>
      </c>
      <c r="F30" s="4">
        <f t="shared" si="6"/>
        <v>12.5</v>
      </c>
      <c r="G30" s="4">
        <f t="shared" si="6"/>
        <v>12.5</v>
      </c>
      <c r="H30" s="4">
        <f t="shared" si="6"/>
        <v>25</v>
      </c>
      <c r="I30" s="4">
        <f t="shared" si="6"/>
        <v>0</v>
      </c>
      <c r="J30" s="4">
        <f t="shared" si="6"/>
        <v>12.5</v>
      </c>
      <c r="K30" s="4">
        <f t="shared" si="6"/>
        <v>0</v>
      </c>
      <c r="L30" s="4">
        <f t="shared" si="6"/>
        <v>25</v>
      </c>
      <c r="M30" s="4">
        <f t="shared" si="6"/>
        <v>0</v>
      </c>
      <c r="N30" s="4">
        <f t="shared" si="6"/>
        <v>25</v>
      </c>
      <c r="O30" s="4">
        <f t="shared" si="6"/>
        <v>100</v>
      </c>
      <c r="P30" s="4">
        <f t="shared" si="6"/>
        <v>25</v>
      </c>
      <c r="Q30" s="4">
        <f t="shared" si="6"/>
        <v>12.5</v>
      </c>
      <c r="R30" s="4">
        <f t="shared" si="6"/>
        <v>12.5</v>
      </c>
      <c r="S30" s="4">
        <f t="shared" si="6"/>
        <v>12.5</v>
      </c>
      <c r="T30" s="4">
        <f t="shared" si="6"/>
        <v>12.5</v>
      </c>
      <c r="U30" s="4">
        <f t="shared" si="6"/>
        <v>0</v>
      </c>
      <c r="V30" s="4">
        <f t="shared" si="6"/>
        <v>12.5</v>
      </c>
      <c r="W30" s="4">
        <f t="shared" si="6"/>
        <v>0</v>
      </c>
      <c r="X30" s="4">
        <f t="shared" si="6"/>
        <v>0</v>
      </c>
      <c r="Y30" s="4">
        <f t="shared" si="6"/>
        <v>12.5</v>
      </c>
      <c r="Z30" s="4">
        <f t="shared" si="6"/>
        <v>0</v>
      </c>
      <c r="AA30" s="4">
        <f t="shared" si="6"/>
        <v>0</v>
      </c>
      <c r="AB30" s="4">
        <f t="shared" si="6"/>
        <v>0</v>
      </c>
    </row>
    <row r="31">
      <c r="B31" s="6" t="s">
        <v>39</v>
      </c>
      <c r="C31" s="5" t="s">
        <v>40</v>
      </c>
      <c r="D31" s="4">
        <f t="shared" ref="D31:AB31" si="7">100*COUNTIFS(D$2:D$20, $C31, $B$2:$B$20, $B31)/COUNTIF($B$2:$B$20, $B31)</f>
        <v>12.5</v>
      </c>
      <c r="E31" s="4">
        <f t="shared" si="7"/>
        <v>12.5</v>
      </c>
      <c r="F31" s="4">
        <f t="shared" si="7"/>
        <v>12.5</v>
      </c>
      <c r="G31" s="4">
        <f t="shared" si="7"/>
        <v>75</v>
      </c>
      <c r="H31" s="4">
        <f t="shared" si="7"/>
        <v>50</v>
      </c>
      <c r="I31" s="4">
        <f t="shared" si="7"/>
        <v>37.5</v>
      </c>
      <c r="J31" s="4">
        <f t="shared" si="7"/>
        <v>87.5</v>
      </c>
      <c r="K31" s="4">
        <f t="shared" si="7"/>
        <v>50</v>
      </c>
      <c r="L31" s="4">
        <f t="shared" si="7"/>
        <v>75</v>
      </c>
      <c r="M31" s="4">
        <f t="shared" si="7"/>
        <v>25</v>
      </c>
      <c r="N31" s="4">
        <f t="shared" si="7"/>
        <v>75</v>
      </c>
      <c r="O31" s="4">
        <f t="shared" si="7"/>
        <v>0</v>
      </c>
      <c r="P31" s="4">
        <f t="shared" si="7"/>
        <v>12.5</v>
      </c>
      <c r="Q31" s="4">
        <f t="shared" si="7"/>
        <v>0</v>
      </c>
      <c r="R31" s="4">
        <f t="shared" si="7"/>
        <v>0</v>
      </c>
      <c r="S31" s="4">
        <f t="shared" si="7"/>
        <v>0</v>
      </c>
      <c r="T31" s="4">
        <f t="shared" si="7"/>
        <v>0</v>
      </c>
      <c r="U31" s="4">
        <f t="shared" si="7"/>
        <v>0</v>
      </c>
      <c r="V31" s="4">
        <f t="shared" si="7"/>
        <v>0</v>
      </c>
      <c r="W31" s="4">
        <f t="shared" si="7"/>
        <v>0</v>
      </c>
      <c r="X31" s="4">
        <f t="shared" si="7"/>
        <v>0</v>
      </c>
      <c r="Y31" s="4">
        <f t="shared" si="7"/>
        <v>0</v>
      </c>
      <c r="Z31" s="4">
        <f t="shared" si="7"/>
        <v>0</v>
      </c>
      <c r="AA31" s="4">
        <f t="shared" si="7"/>
        <v>0</v>
      </c>
      <c r="AB31" s="4">
        <f t="shared" si="7"/>
        <v>0</v>
      </c>
    </row>
    <row r="32">
      <c r="B32" s="6" t="s">
        <v>39</v>
      </c>
      <c r="C32" s="5" t="s">
        <v>30</v>
      </c>
      <c r="D32" s="4">
        <f t="shared" ref="D32:AB32" si="8">100*COUNTIFS(D$2:D$20, $C32, $B$2:$B$20, $B32)/COUNTIF($B$2:$B$20, $B32)</f>
        <v>0</v>
      </c>
      <c r="E32" s="4">
        <f t="shared" si="8"/>
        <v>0</v>
      </c>
      <c r="F32" s="4">
        <f t="shared" si="8"/>
        <v>75</v>
      </c>
      <c r="G32" s="4">
        <f t="shared" si="8"/>
        <v>12.5</v>
      </c>
      <c r="H32" s="4">
        <f t="shared" si="8"/>
        <v>12.5</v>
      </c>
      <c r="I32" s="4">
        <f t="shared" si="8"/>
        <v>62.5</v>
      </c>
      <c r="J32" s="4">
        <f t="shared" si="8"/>
        <v>0</v>
      </c>
      <c r="K32" s="4">
        <f t="shared" si="8"/>
        <v>50</v>
      </c>
      <c r="L32" s="4">
        <f t="shared" si="8"/>
        <v>0</v>
      </c>
      <c r="M32" s="4">
        <f t="shared" si="8"/>
        <v>75</v>
      </c>
      <c r="N32" s="4">
        <f t="shared" si="8"/>
        <v>0</v>
      </c>
      <c r="O32" s="4">
        <f t="shared" si="8"/>
        <v>0</v>
      </c>
      <c r="P32" s="4">
        <f t="shared" si="8"/>
        <v>0</v>
      </c>
      <c r="Q32" s="4">
        <f t="shared" si="8"/>
        <v>0</v>
      </c>
      <c r="R32" s="4">
        <f t="shared" si="8"/>
        <v>0</v>
      </c>
      <c r="S32" s="4">
        <f t="shared" si="8"/>
        <v>0</v>
      </c>
      <c r="T32" s="4">
        <f t="shared" si="8"/>
        <v>0</v>
      </c>
      <c r="U32" s="4">
        <f t="shared" si="8"/>
        <v>0</v>
      </c>
      <c r="V32" s="4">
        <f t="shared" si="8"/>
        <v>0</v>
      </c>
      <c r="W32" s="4">
        <f t="shared" si="8"/>
        <v>0</v>
      </c>
      <c r="X32" s="4">
        <f t="shared" si="8"/>
        <v>0</v>
      </c>
      <c r="Y32" s="4">
        <f t="shared" si="8"/>
        <v>0</v>
      </c>
      <c r="Z32" s="4">
        <f t="shared" si="8"/>
        <v>0</v>
      </c>
      <c r="AA32" s="4">
        <f t="shared" si="8"/>
        <v>0</v>
      </c>
      <c r="AB32" s="4">
        <f t="shared" si="8"/>
        <v>0</v>
      </c>
    </row>
    <row r="33">
      <c r="B33" s="6" t="s">
        <v>49</v>
      </c>
      <c r="C33" s="5" t="s">
        <v>54</v>
      </c>
      <c r="D33" s="4">
        <f t="shared" ref="D33:AB33" si="9">100*COUNTIFS(D$2:D$20, "", $B$2:$B$20, $B33)/COUNTIF($B$2:$B$20, $B33)</f>
        <v>0</v>
      </c>
      <c r="E33" s="4">
        <f t="shared" si="9"/>
        <v>0</v>
      </c>
      <c r="F33" s="4">
        <f t="shared" si="9"/>
        <v>0</v>
      </c>
      <c r="G33" s="4">
        <f t="shared" si="9"/>
        <v>0</v>
      </c>
      <c r="H33" s="4">
        <f t="shared" si="9"/>
        <v>0</v>
      </c>
      <c r="I33" s="4">
        <f t="shared" si="9"/>
        <v>0</v>
      </c>
      <c r="J33" s="4">
        <f t="shared" si="9"/>
        <v>0</v>
      </c>
      <c r="K33" s="4">
        <f t="shared" si="9"/>
        <v>0</v>
      </c>
      <c r="L33" s="4">
        <f t="shared" si="9"/>
        <v>0</v>
      </c>
      <c r="M33" s="4">
        <f t="shared" si="9"/>
        <v>0</v>
      </c>
      <c r="N33" s="4">
        <f t="shared" si="9"/>
        <v>0</v>
      </c>
      <c r="O33" s="4">
        <f t="shared" si="9"/>
        <v>60</v>
      </c>
      <c r="P33" s="4">
        <f t="shared" si="9"/>
        <v>80</v>
      </c>
      <c r="Q33" s="4">
        <f t="shared" si="9"/>
        <v>100</v>
      </c>
      <c r="R33" s="4">
        <f t="shared" si="9"/>
        <v>100</v>
      </c>
      <c r="S33" s="4">
        <f t="shared" si="9"/>
        <v>100</v>
      </c>
      <c r="T33" s="4">
        <f t="shared" si="9"/>
        <v>100</v>
      </c>
      <c r="U33" s="4">
        <f t="shared" si="9"/>
        <v>100</v>
      </c>
      <c r="V33" s="4">
        <f t="shared" si="9"/>
        <v>0</v>
      </c>
      <c r="W33" s="4">
        <f t="shared" si="9"/>
        <v>80</v>
      </c>
      <c r="X33" s="4">
        <f t="shared" si="9"/>
        <v>100</v>
      </c>
      <c r="Y33" s="4">
        <f t="shared" si="9"/>
        <v>100</v>
      </c>
      <c r="Z33" s="4">
        <f t="shared" si="9"/>
        <v>80</v>
      </c>
      <c r="AA33" s="4">
        <f t="shared" si="9"/>
        <v>20</v>
      </c>
      <c r="AB33" s="4">
        <f t="shared" si="9"/>
        <v>80</v>
      </c>
    </row>
    <row r="34">
      <c r="B34" s="6" t="s">
        <v>49</v>
      </c>
      <c r="C34" s="5" t="s">
        <v>31</v>
      </c>
      <c r="D34" s="4">
        <f t="shared" ref="D34:AB34" si="10">100*COUNTIFS(D$2:D$20, $C34, $B$2:$B$20, $B34)/COUNTIF($B$2:$B$20, $B34)</f>
        <v>0</v>
      </c>
      <c r="E34" s="4">
        <f t="shared" si="10"/>
        <v>0</v>
      </c>
      <c r="F34" s="4">
        <f t="shared" si="10"/>
        <v>0</v>
      </c>
      <c r="G34" s="4">
        <f t="shared" si="10"/>
        <v>0</v>
      </c>
      <c r="H34" s="4">
        <f t="shared" si="10"/>
        <v>0</v>
      </c>
      <c r="I34" s="4">
        <f t="shared" si="10"/>
        <v>0</v>
      </c>
      <c r="J34" s="4">
        <f t="shared" si="10"/>
        <v>0</v>
      </c>
      <c r="K34" s="4">
        <f t="shared" si="10"/>
        <v>0</v>
      </c>
      <c r="L34" s="4">
        <f t="shared" si="10"/>
        <v>0</v>
      </c>
      <c r="M34" s="4">
        <f t="shared" si="10"/>
        <v>0</v>
      </c>
      <c r="N34" s="4">
        <f t="shared" si="10"/>
        <v>0</v>
      </c>
      <c r="O34" s="4">
        <f t="shared" si="10"/>
        <v>40</v>
      </c>
      <c r="P34" s="4">
        <f t="shared" si="10"/>
        <v>20</v>
      </c>
      <c r="Q34" s="4">
        <f t="shared" si="10"/>
        <v>0</v>
      </c>
      <c r="R34" s="4">
        <f t="shared" si="10"/>
        <v>0</v>
      </c>
      <c r="S34" s="4">
        <f t="shared" si="10"/>
        <v>0</v>
      </c>
      <c r="T34" s="4">
        <f t="shared" si="10"/>
        <v>0</v>
      </c>
      <c r="U34" s="4">
        <f t="shared" si="10"/>
        <v>0</v>
      </c>
      <c r="V34" s="4">
        <f t="shared" si="10"/>
        <v>100</v>
      </c>
      <c r="W34" s="4">
        <f t="shared" si="10"/>
        <v>20</v>
      </c>
      <c r="X34" s="4">
        <f t="shared" si="10"/>
        <v>0</v>
      </c>
      <c r="Y34" s="4">
        <f t="shared" si="10"/>
        <v>0</v>
      </c>
      <c r="Z34" s="4">
        <f t="shared" si="10"/>
        <v>20</v>
      </c>
      <c r="AA34" s="4">
        <f t="shared" si="10"/>
        <v>60</v>
      </c>
      <c r="AB34" s="4">
        <f t="shared" si="10"/>
        <v>0</v>
      </c>
    </row>
    <row r="35">
      <c r="B35" s="6" t="s">
        <v>49</v>
      </c>
      <c r="C35" s="5" t="s">
        <v>40</v>
      </c>
      <c r="D35" s="4">
        <f t="shared" ref="D35:AB35" si="11">100*COUNTIFS(D$2:D$20, $C35, $B$2:$B$20, $B35)/COUNTIF($B$2:$B$20, $B35)</f>
        <v>0</v>
      </c>
      <c r="E35" s="4">
        <f t="shared" si="11"/>
        <v>20</v>
      </c>
      <c r="F35" s="4">
        <f t="shared" si="11"/>
        <v>0</v>
      </c>
      <c r="G35" s="4">
        <f t="shared" si="11"/>
        <v>0</v>
      </c>
      <c r="H35" s="4">
        <f t="shared" si="11"/>
        <v>0</v>
      </c>
      <c r="I35" s="4">
        <f t="shared" si="11"/>
        <v>0</v>
      </c>
      <c r="J35" s="4">
        <f t="shared" si="11"/>
        <v>0</v>
      </c>
      <c r="K35" s="4">
        <f t="shared" si="11"/>
        <v>0</v>
      </c>
      <c r="L35" s="4">
        <f t="shared" si="11"/>
        <v>0</v>
      </c>
      <c r="M35" s="4">
        <f t="shared" si="11"/>
        <v>0</v>
      </c>
      <c r="N35" s="4">
        <f t="shared" si="11"/>
        <v>0</v>
      </c>
      <c r="O35" s="4">
        <f t="shared" si="11"/>
        <v>0</v>
      </c>
      <c r="P35" s="4">
        <f t="shared" si="11"/>
        <v>0</v>
      </c>
      <c r="Q35" s="4">
        <f t="shared" si="11"/>
        <v>0</v>
      </c>
      <c r="R35" s="4">
        <f t="shared" si="11"/>
        <v>0</v>
      </c>
      <c r="S35" s="4">
        <f t="shared" si="11"/>
        <v>0</v>
      </c>
      <c r="T35" s="4">
        <f t="shared" si="11"/>
        <v>0</v>
      </c>
      <c r="U35" s="4">
        <f t="shared" si="11"/>
        <v>0</v>
      </c>
      <c r="V35" s="4">
        <f t="shared" si="11"/>
        <v>0</v>
      </c>
      <c r="W35" s="4">
        <f t="shared" si="11"/>
        <v>0</v>
      </c>
      <c r="X35" s="4">
        <f t="shared" si="11"/>
        <v>0</v>
      </c>
      <c r="Y35" s="4">
        <f t="shared" si="11"/>
        <v>0</v>
      </c>
      <c r="Z35" s="4">
        <f t="shared" si="11"/>
        <v>0</v>
      </c>
      <c r="AA35" s="4">
        <f t="shared" si="11"/>
        <v>20</v>
      </c>
      <c r="AB35" s="4">
        <f t="shared" si="11"/>
        <v>0</v>
      </c>
    </row>
    <row r="36">
      <c r="B36" s="6" t="s">
        <v>49</v>
      </c>
      <c r="C36" s="5" t="s">
        <v>30</v>
      </c>
      <c r="D36" s="4">
        <f t="shared" ref="D36:AB36" si="12">100*COUNTIFS(D$2:D$20, $C36, $B$2:$B$20, $B36)/COUNTIF($B$2:$B$20, $B36)</f>
        <v>100</v>
      </c>
      <c r="E36" s="4">
        <f t="shared" si="12"/>
        <v>80</v>
      </c>
      <c r="F36" s="4">
        <f t="shared" si="12"/>
        <v>100</v>
      </c>
      <c r="G36" s="4">
        <f t="shared" si="12"/>
        <v>100</v>
      </c>
      <c r="H36" s="4">
        <f t="shared" si="12"/>
        <v>100</v>
      </c>
      <c r="I36" s="4">
        <f t="shared" si="12"/>
        <v>100</v>
      </c>
      <c r="J36" s="4">
        <f t="shared" si="12"/>
        <v>100</v>
      </c>
      <c r="K36" s="4">
        <f t="shared" si="12"/>
        <v>100</v>
      </c>
      <c r="L36" s="4">
        <f t="shared" si="12"/>
        <v>100</v>
      </c>
      <c r="M36" s="4">
        <f t="shared" si="12"/>
        <v>100</v>
      </c>
      <c r="N36" s="4">
        <f t="shared" si="12"/>
        <v>100</v>
      </c>
      <c r="O36" s="4">
        <f t="shared" si="12"/>
        <v>0</v>
      </c>
      <c r="P36" s="4">
        <f t="shared" si="12"/>
        <v>0</v>
      </c>
      <c r="Q36" s="4">
        <f t="shared" si="12"/>
        <v>0</v>
      </c>
      <c r="R36" s="4">
        <f t="shared" si="12"/>
        <v>0</v>
      </c>
      <c r="S36" s="4">
        <f t="shared" si="12"/>
        <v>0</v>
      </c>
      <c r="T36" s="4">
        <f t="shared" si="12"/>
        <v>0</v>
      </c>
      <c r="U36" s="4">
        <f t="shared" si="12"/>
        <v>0</v>
      </c>
      <c r="V36" s="4">
        <f t="shared" si="12"/>
        <v>0</v>
      </c>
      <c r="W36" s="4">
        <f t="shared" si="12"/>
        <v>0</v>
      </c>
      <c r="X36" s="4">
        <f t="shared" si="12"/>
        <v>0</v>
      </c>
      <c r="Y36" s="4">
        <f t="shared" si="12"/>
        <v>0</v>
      </c>
      <c r="Z36" s="4">
        <f t="shared" si="12"/>
        <v>0</v>
      </c>
      <c r="AA36" s="4">
        <f t="shared" si="12"/>
        <v>0</v>
      </c>
      <c r="AB36" s="4">
        <f t="shared" si="12"/>
        <v>20</v>
      </c>
    </row>
    <row r="38">
      <c r="D38" s="1" t="s">
        <v>3</v>
      </c>
      <c r="E38" s="2" t="s">
        <v>4</v>
      </c>
      <c r="F38" s="2" t="s">
        <v>5</v>
      </c>
      <c r="G38" s="2" t="s">
        <v>6</v>
      </c>
      <c r="H38" s="1" t="s">
        <v>7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12</v>
      </c>
      <c r="N38" s="1" t="s">
        <v>13</v>
      </c>
      <c r="O38" s="1" t="s">
        <v>14</v>
      </c>
      <c r="P38" s="2" t="s">
        <v>15</v>
      </c>
      <c r="Q38" s="1" t="s">
        <v>16</v>
      </c>
      <c r="R38" s="1" t="s">
        <v>17</v>
      </c>
      <c r="S38" s="1" t="s">
        <v>18</v>
      </c>
      <c r="T38" s="1" t="s">
        <v>19</v>
      </c>
      <c r="U38" s="1" t="s">
        <v>20</v>
      </c>
      <c r="V38" s="2" t="s">
        <v>21</v>
      </c>
      <c r="W38" s="2" t="s">
        <v>22</v>
      </c>
      <c r="X38" s="1" t="s">
        <v>23</v>
      </c>
      <c r="Y38" s="1" t="s">
        <v>24</v>
      </c>
      <c r="Z38" s="1" t="s">
        <v>25</v>
      </c>
      <c r="AA38" s="1" t="s">
        <v>26</v>
      </c>
      <c r="AB38" s="1" t="s">
        <v>27</v>
      </c>
    </row>
    <row r="39">
      <c r="B39" s="3" t="s">
        <v>29</v>
      </c>
      <c r="C39" s="3" t="s">
        <v>55</v>
      </c>
      <c r="D39" s="4">
        <f t="shared" ref="D39:N39" si="13">COUNTIFS(D$2:D$20, "strong", $B$2:$B$20, $B39)</f>
        <v>6</v>
      </c>
      <c r="E39" s="4">
        <f t="shared" si="13"/>
        <v>6</v>
      </c>
      <c r="F39" s="4">
        <f t="shared" si="13"/>
        <v>6</v>
      </c>
      <c r="G39" s="4">
        <f t="shared" si="13"/>
        <v>6</v>
      </c>
      <c r="H39" s="4">
        <f t="shared" si="13"/>
        <v>6</v>
      </c>
      <c r="I39" s="4">
        <f t="shared" si="13"/>
        <v>6</v>
      </c>
      <c r="J39" s="4">
        <f t="shared" si="13"/>
        <v>6</v>
      </c>
      <c r="K39" s="4">
        <f t="shared" si="13"/>
        <v>6</v>
      </c>
      <c r="L39" s="4">
        <f t="shared" si="13"/>
        <v>6</v>
      </c>
      <c r="M39" s="4">
        <f t="shared" si="13"/>
        <v>6</v>
      </c>
      <c r="N39" s="4">
        <f t="shared" si="13"/>
        <v>6</v>
      </c>
      <c r="O39" s="4">
        <f t="shared" ref="O39:AB39" si="14">COUNTIFS(O$2:O$20, "", $B$2:$B$20, $B39)</f>
        <v>4</v>
      </c>
      <c r="P39" s="4">
        <f t="shared" si="14"/>
        <v>6</v>
      </c>
      <c r="Q39" s="4">
        <f t="shared" si="14"/>
        <v>6</v>
      </c>
      <c r="R39" s="4">
        <f t="shared" si="14"/>
        <v>6</v>
      </c>
      <c r="S39" s="4">
        <f t="shared" si="14"/>
        <v>6</v>
      </c>
      <c r="T39" s="4">
        <f t="shared" si="14"/>
        <v>6</v>
      </c>
      <c r="U39" s="4">
        <f t="shared" si="14"/>
        <v>5</v>
      </c>
      <c r="V39" s="4">
        <f t="shared" si="14"/>
        <v>6</v>
      </c>
      <c r="W39" s="4">
        <f t="shared" si="14"/>
        <v>3</v>
      </c>
      <c r="X39" s="4">
        <f t="shared" si="14"/>
        <v>5</v>
      </c>
      <c r="Y39" s="4">
        <f t="shared" si="14"/>
        <v>6</v>
      </c>
      <c r="Z39" s="4">
        <f t="shared" si="14"/>
        <v>6</v>
      </c>
      <c r="AA39" s="4">
        <f t="shared" si="14"/>
        <v>6</v>
      </c>
      <c r="AB39" s="4">
        <f t="shared" si="14"/>
        <v>6</v>
      </c>
    </row>
    <row r="40">
      <c r="B40" s="3" t="s">
        <v>29</v>
      </c>
      <c r="C40" s="3" t="s">
        <v>56</v>
      </c>
      <c r="D40" s="4">
        <f t="shared" ref="D40:N40" si="15">COUNTIFS(D$2:D$20, "&lt;&gt;strong", $B$2:$B$20, $B40)</f>
        <v>0</v>
      </c>
      <c r="E40" s="4">
        <f t="shared" si="15"/>
        <v>0</v>
      </c>
      <c r="F40" s="4">
        <f t="shared" si="15"/>
        <v>0</v>
      </c>
      <c r="G40" s="4">
        <f t="shared" si="15"/>
        <v>0</v>
      </c>
      <c r="H40" s="4">
        <f t="shared" si="15"/>
        <v>0</v>
      </c>
      <c r="I40" s="4">
        <f t="shared" si="15"/>
        <v>0</v>
      </c>
      <c r="J40" s="4">
        <f t="shared" si="15"/>
        <v>0</v>
      </c>
      <c r="K40" s="4">
        <f t="shared" si="15"/>
        <v>0</v>
      </c>
      <c r="L40" s="4">
        <f t="shared" si="15"/>
        <v>0</v>
      </c>
      <c r="M40" s="4">
        <f t="shared" si="15"/>
        <v>0</v>
      </c>
      <c r="N40" s="4">
        <f t="shared" si="15"/>
        <v>0</v>
      </c>
      <c r="O40" s="4">
        <f t="shared" ref="O40:AB40" si="16">COUNTIFS(O$2:O$20, "&lt;&gt;", $B$2:$B$20, $B40)</f>
        <v>2</v>
      </c>
      <c r="P40" s="4">
        <f t="shared" si="16"/>
        <v>0</v>
      </c>
      <c r="Q40" s="4">
        <f t="shared" si="16"/>
        <v>0</v>
      </c>
      <c r="R40" s="4">
        <f t="shared" si="16"/>
        <v>0</v>
      </c>
      <c r="S40" s="4">
        <f t="shared" si="16"/>
        <v>0</v>
      </c>
      <c r="T40" s="4">
        <f t="shared" si="16"/>
        <v>0</v>
      </c>
      <c r="U40" s="4">
        <f t="shared" si="16"/>
        <v>1</v>
      </c>
      <c r="V40" s="4">
        <f t="shared" si="16"/>
        <v>0</v>
      </c>
      <c r="W40" s="4">
        <f t="shared" si="16"/>
        <v>3</v>
      </c>
      <c r="X40" s="4">
        <f t="shared" si="16"/>
        <v>1</v>
      </c>
      <c r="Y40" s="4">
        <f t="shared" si="16"/>
        <v>0</v>
      </c>
      <c r="Z40" s="4">
        <f t="shared" si="16"/>
        <v>0</v>
      </c>
      <c r="AA40" s="4">
        <f t="shared" si="16"/>
        <v>0</v>
      </c>
      <c r="AB40" s="4">
        <f t="shared" si="16"/>
        <v>0</v>
      </c>
    </row>
    <row r="41">
      <c r="B41" s="6" t="s">
        <v>39</v>
      </c>
      <c r="C41" s="3" t="s">
        <v>55</v>
      </c>
      <c r="D41" s="4">
        <f t="shared" ref="D41:N41" si="17">COUNTIFS(D$2:D$20, "strong", $B$2:$B$20, $B41)</f>
        <v>0</v>
      </c>
      <c r="E41" s="4">
        <f t="shared" si="17"/>
        <v>0</v>
      </c>
      <c r="F41" s="4">
        <f t="shared" si="17"/>
        <v>6</v>
      </c>
      <c r="G41" s="4">
        <f t="shared" si="17"/>
        <v>1</v>
      </c>
      <c r="H41" s="4">
        <f t="shared" si="17"/>
        <v>1</v>
      </c>
      <c r="I41" s="4">
        <f t="shared" si="17"/>
        <v>5</v>
      </c>
      <c r="J41" s="4">
        <f t="shared" si="17"/>
        <v>0</v>
      </c>
      <c r="K41" s="4">
        <f t="shared" si="17"/>
        <v>4</v>
      </c>
      <c r="L41" s="4">
        <f t="shared" si="17"/>
        <v>0</v>
      </c>
      <c r="M41" s="4">
        <f t="shared" si="17"/>
        <v>6</v>
      </c>
      <c r="N41" s="4">
        <f t="shared" si="17"/>
        <v>0</v>
      </c>
      <c r="O41" s="4">
        <f t="shared" ref="O41:AB41" si="18">COUNTIFS(O$2:O$20, "", $B$2:$B$20, $B41)</f>
        <v>0</v>
      </c>
      <c r="P41" s="4">
        <f t="shared" si="18"/>
        <v>5</v>
      </c>
      <c r="Q41" s="4">
        <f t="shared" si="18"/>
        <v>7</v>
      </c>
      <c r="R41" s="4">
        <f t="shared" si="18"/>
        <v>7</v>
      </c>
      <c r="S41" s="4">
        <f t="shared" si="18"/>
        <v>7</v>
      </c>
      <c r="T41" s="4">
        <f t="shared" si="18"/>
        <v>7</v>
      </c>
      <c r="U41" s="4">
        <f t="shared" si="18"/>
        <v>8</v>
      </c>
      <c r="V41" s="4">
        <f t="shared" si="18"/>
        <v>7</v>
      </c>
      <c r="W41" s="4">
        <f t="shared" si="18"/>
        <v>8</v>
      </c>
      <c r="X41" s="4">
        <f t="shared" si="18"/>
        <v>8</v>
      </c>
      <c r="Y41" s="4">
        <f t="shared" si="18"/>
        <v>7</v>
      </c>
      <c r="Z41" s="4">
        <f t="shared" si="18"/>
        <v>8</v>
      </c>
      <c r="AA41" s="4">
        <f t="shared" si="18"/>
        <v>8</v>
      </c>
      <c r="AB41" s="4">
        <f t="shared" si="18"/>
        <v>8</v>
      </c>
    </row>
    <row r="42">
      <c r="B42" s="6" t="s">
        <v>39</v>
      </c>
      <c r="C42" s="3" t="s">
        <v>56</v>
      </c>
      <c r="D42" s="4">
        <f t="shared" ref="D42:N42" si="19">COUNTIFS(D$2:D$20, "&lt;&gt;strong", $B$2:$B$20, $B42)</f>
        <v>8</v>
      </c>
      <c r="E42" s="4">
        <f t="shared" si="19"/>
        <v>8</v>
      </c>
      <c r="F42" s="4">
        <f t="shared" si="19"/>
        <v>2</v>
      </c>
      <c r="G42" s="4">
        <f t="shared" si="19"/>
        <v>7</v>
      </c>
      <c r="H42" s="4">
        <f t="shared" si="19"/>
        <v>7</v>
      </c>
      <c r="I42" s="4">
        <f t="shared" si="19"/>
        <v>3</v>
      </c>
      <c r="J42" s="4">
        <f t="shared" si="19"/>
        <v>8</v>
      </c>
      <c r="K42" s="4">
        <f t="shared" si="19"/>
        <v>4</v>
      </c>
      <c r="L42" s="4">
        <f t="shared" si="19"/>
        <v>8</v>
      </c>
      <c r="M42" s="4">
        <f t="shared" si="19"/>
        <v>2</v>
      </c>
      <c r="N42" s="4">
        <f t="shared" si="19"/>
        <v>8</v>
      </c>
      <c r="O42" s="4">
        <f t="shared" ref="O42:AB42" si="20">COUNTIFS(O$2:O$20, "&lt;&gt;", $B$2:$B$20, $B42)</f>
        <v>8</v>
      </c>
      <c r="P42" s="4">
        <f t="shared" si="20"/>
        <v>3</v>
      </c>
      <c r="Q42" s="4">
        <f t="shared" si="20"/>
        <v>1</v>
      </c>
      <c r="R42" s="4">
        <f t="shared" si="20"/>
        <v>1</v>
      </c>
      <c r="S42" s="4">
        <f t="shared" si="20"/>
        <v>1</v>
      </c>
      <c r="T42" s="4">
        <f t="shared" si="20"/>
        <v>1</v>
      </c>
      <c r="U42" s="4">
        <f t="shared" si="20"/>
        <v>0</v>
      </c>
      <c r="V42" s="4">
        <f t="shared" si="20"/>
        <v>1</v>
      </c>
      <c r="W42" s="4">
        <f t="shared" si="20"/>
        <v>0</v>
      </c>
      <c r="X42" s="4">
        <f t="shared" si="20"/>
        <v>0</v>
      </c>
      <c r="Y42" s="4">
        <f t="shared" si="20"/>
        <v>1</v>
      </c>
      <c r="Z42" s="4">
        <f t="shared" si="20"/>
        <v>0</v>
      </c>
      <c r="AA42" s="4">
        <f t="shared" si="20"/>
        <v>0</v>
      </c>
      <c r="AB42" s="4">
        <f t="shared" si="20"/>
        <v>0</v>
      </c>
    </row>
    <row r="43">
      <c r="B43" s="6" t="s">
        <v>49</v>
      </c>
      <c r="C43" s="3" t="s">
        <v>55</v>
      </c>
      <c r="D43" s="4">
        <f t="shared" ref="D43:N43" si="21">COUNTIFS(D$2:D$20, "strong", $B$2:$B$20, $B43)</f>
        <v>5</v>
      </c>
      <c r="E43" s="4">
        <f t="shared" si="21"/>
        <v>4</v>
      </c>
      <c r="F43" s="4">
        <f t="shared" si="21"/>
        <v>5</v>
      </c>
      <c r="G43" s="4">
        <f t="shared" si="21"/>
        <v>5</v>
      </c>
      <c r="H43" s="4">
        <f t="shared" si="21"/>
        <v>5</v>
      </c>
      <c r="I43" s="4">
        <f t="shared" si="21"/>
        <v>5</v>
      </c>
      <c r="J43" s="4">
        <f t="shared" si="21"/>
        <v>5</v>
      </c>
      <c r="K43" s="4">
        <f t="shared" si="21"/>
        <v>5</v>
      </c>
      <c r="L43" s="4">
        <f t="shared" si="21"/>
        <v>5</v>
      </c>
      <c r="M43" s="4">
        <f t="shared" si="21"/>
        <v>5</v>
      </c>
      <c r="N43" s="4">
        <f t="shared" si="21"/>
        <v>5</v>
      </c>
      <c r="O43" s="4">
        <f t="shared" ref="O43:AB43" si="22">COUNTIFS(O$2:O$20, "", $B$2:$B$20, $B43)</f>
        <v>3</v>
      </c>
      <c r="P43" s="4">
        <f t="shared" si="22"/>
        <v>4</v>
      </c>
      <c r="Q43" s="4">
        <f t="shared" si="22"/>
        <v>5</v>
      </c>
      <c r="R43" s="4">
        <f t="shared" si="22"/>
        <v>5</v>
      </c>
      <c r="S43" s="4">
        <f t="shared" si="22"/>
        <v>5</v>
      </c>
      <c r="T43" s="4">
        <f t="shared" si="22"/>
        <v>5</v>
      </c>
      <c r="U43" s="4">
        <f t="shared" si="22"/>
        <v>5</v>
      </c>
      <c r="V43" s="4">
        <f t="shared" si="22"/>
        <v>0</v>
      </c>
      <c r="W43" s="4">
        <f t="shared" si="22"/>
        <v>4</v>
      </c>
      <c r="X43" s="4">
        <f t="shared" si="22"/>
        <v>5</v>
      </c>
      <c r="Y43" s="4">
        <f t="shared" si="22"/>
        <v>5</v>
      </c>
      <c r="Z43" s="4">
        <f t="shared" si="22"/>
        <v>4</v>
      </c>
      <c r="AA43" s="4">
        <f t="shared" si="22"/>
        <v>1</v>
      </c>
      <c r="AB43" s="4">
        <f t="shared" si="22"/>
        <v>4</v>
      </c>
    </row>
    <row r="44">
      <c r="B44" s="6" t="s">
        <v>49</v>
      </c>
      <c r="C44" s="3" t="s">
        <v>56</v>
      </c>
      <c r="D44" s="4">
        <f t="shared" ref="D44:N44" si="23">COUNTIFS(D$2:D$20, "&lt;&gt;strong", $B$2:$B$20, $B44)</f>
        <v>0</v>
      </c>
      <c r="E44" s="4">
        <f t="shared" si="23"/>
        <v>1</v>
      </c>
      <c r="F44" s="4">
        <f t="shared" si="23"/>
        <v>0</v>
      </c>
      <c r="G44" s="4">
        <f t="shared" si="23"/>
        <v>0</v>
      </c>
      <c r="H44" s="4">
        <f t="shared" si="23"/>
        <v>0</v>
      </c>
      <c r="I44" s="4">
        <f t="shared" si="23"/>
        <v>0</v>
      </c>
      <c r="J44" s="4">
        <f t="shared" si="23"/>
        <v>0</v>
      </c>
      <c r="K44" s="4">
        <f t="shared" si="23"/>
        <v>0</v>
      </c>
      <c r="L44" s="4">
        <f t="shared" si="23"/>
        <v>0</v>
      </c>
      <c r="M44" s="4">
        <f t="shared" si="23"/>
        <v>0</v>
      </c>
      <c r="N44" s="4">
        <f t="shared" si="23"/>
        <v>0</v>
      </c>
      <c r="O44" s="4">
        <f t="shared" ref="O44:AB44" si="24">COUNTIFS(O$2:O$20, "&lt;&gt;", $B$2:$B$20, $B44)</f>
        <v>2</v>
      </c>
      <c r="P44" s="4">
        <f t="shared" si="24"/>
        <v>1</v>
      </c>
      <c r="Q44" s="4">
        <f t="shared" si="24"/>
        <v>0</v>
      </c>
      <c r="R44" s="4">
        <f t="shared" si="24"/>
        <v>0</v>
      </c>
      <c r="S44" s="4">
        <f t="shared" si="24"/>
        <v>0</v>
      </c>
      <c r="T44" s="4">
        <f t="shared" si="24"/>
        <v>0</v>
      </c>
      <c r="U44" s="4">
        <f t="shared" si="24"/>
        <v>0</v>
      </c>
      <c r="V44" s="4">
        <f t="shared" si="24"/>
        <v>5</v>
      </c>
      <c r="W44" s="4">
        <f t="shared" si="24"/>
        <v>1</v>
      </c>
      <c r="X44" s="4">
        <f t="shared" si="24"/>
        <v>0</v>
      </c>
      <c r="Y44" s="4">
        <f t="shared" si="24"/>
        <v>0</v>
      </c>
      <c r="Z44" s="4">
        <f t="shared" si="24"/>
        <v>1</v>
      </c>
      <c r="AA44" s="4">
        <f t="shared" si="24"/>
        <v>4</v>
      </c>
      <c r="AB44" s="4">
        <f t="shared" si="24"/>
        <v>1</v>
      </c>
    </row>
    <row r="61">
      <c r="A61" s="6"/>
    </row>
    <row r="62">
      <c r="A62" s="6"/>
    </row>
    <row r="63">
      <c r="A63" s="6"/>
    </row>
    <row r="64">
      <c r="A64" s="6"/>
    </row>
    <row r="66">
      <c r="A66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4.0"/>
  </cols>
  <sheetData>
    <row r="1">
      <c r="A1" s="2" t="s">
        <v>0</v>
      </c>
      <c r="B1" s="2" t="s">
        <v>1</v>
      </c>
      <c r="C1" s="2" t="s">
        <v>57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>
      <c r="A2" s="3" t="s">
        <v>58</v>
      </c>
      <c r="B2" s="3" t="s">
        <v>29</v>
      </c>
      <c r="C2" s="3">
        <v>84.671</v>
      </c>
    </row>
    <row r="3">
      <c r="A3" s="3" t="s">
        <v>59</v>
      </c>
      <c r="B3" s="3" t="s">
        <v>29</v>
      </c>
      <c r="C3" s="3">
        <v>92.022</v>
      </c>
    </row>
    <row r="4">
      <c r="A4" s="3" t="s">
        <v>60</v>
      </c>
      <c r="B4" s="3" t="s">
        <v>29</v>
      </c>
      <c r="C4" s="3">
        <v>93.962</v>
      </c>
    </row>
    <row r="5">
      <c r="A5" s="3" t="s">
        <v>61</v>
      </c>
      <c r="B5" s="3" t="s">
        <v>29</v>
      </c>
      <c r="C5" s="3">
        <v>87.328</v>
      </c>
    </row>
    <row r="6">
      <c r="A6" s="3" t="s">
        <v>62</v>
      </c>
      <c r="B6" s="3" t="s">
        <v>29</v>
      </c>
      <c r="C6" s="3">
        <v>89.746</v>
      </c>
    </row>
    <row r="7">
      <c r="A7" s="3" t="s">
        <v>63</v>
      </c>
      <c r="B7" s="3" t="s">
        <v>29</v>
      </c>
      <c r="C7" s="3">
        <v>95.221</v>
      </c>
    </row>
    <row r="8">
      <c r="A8" s="3" t="s">
        <v>64</v>
      </c>
      <c r="B8" s="3" t="s">
        <v>29</v>
      </c>
      <c r="C8" s="3">
        <v>92.587</v>
      </c>
    </row>
    <row r="9">
      <c r="A9" s="3" t="s">
        <v>65</v>
      </c>
      <c r="B9" s="3" t="s">
        <v>29</v>
      </c>
      <c r="C9" s="3">
        <v>97.709</v>
      </c>
    </row>
    <row r="10">
      <c r="A10" s="3" t="s">
        <v>66</v>
      </c>
      <c r="B10" s="3" t="s">
        <v>29</v>
      </c>
      <c r="C10" s="3">
        <v>90.781</v>
      </c>
    </row>
    <row r="11">
      <c r="A11" s="3" t="s">
        <v>67</v>
      </c>
      <c r="B11" s="3" t="s">
        <v>39</v>
      </c>
      <c r="C11" s="3">
        <v>40.941</v>
      </c>
    </row>
    <row r="12">
      <c r="A12" s="3" t="s">
        <v>68</v>
      </c>
      <c r="B12" s="3" t="s">
        <v>39</v>
      </c>
      <c r="C12" s="3">
        <v>49.532</v>
      </c>
    </row>
    <row r="13">
      <c r="A13" s="3" t="s">
        <v>69</v>
      </c>
      <c r="B13" s="3" t="s">
        <v>39</v>
      </c>
      <c r="C13" s="3">
        <v>60.645</v>
      </c>
    </row>
    <row r="14">
      <c r="A14" s="3" t="s">
        <v>70</v>
      </c>
      <c r="B14" s="3" t="s">
        <v>39</v>
      </c>
      <c r="C14" s="3">
        <v>31.013</v>
      </c>
    </row>
    <row r="15">
      <c r="A15" s="3" t="s">
        <v>71</v>
      </c>
      <c r="B15" s="3" t="s">
        <v>39</v>
      </c>
      <c r="C15" s="3">
        <v>41.078</v>
      </c>
    </row>
    <row r="16">
      <c r="A16" s="3" t="s">
        <v>72</v>
      </c>
      <c r="B16" s="3" t="s">
        <v>39</v>
      </c>
      <c r="C16" s="3">
        <v>41.566</v>
      </c>
    </row>
    <row r="17">
      <c r="A17" s="3" t="s">
        <v>73</v>
      </c>
      <c r="B17" s="3" t="s">
        <v>39</v>
      </c>
      <c r="C17" s="3">
        <v>29.713</v>
      </c>
    </row>
    <row r="18">
      <c r="A18" s="3" t="s">
        <v>74</v>
      </c>
      <c r="B18" s="3" t="s">
        <v>49</v>
      </c>
      <c r="C18" s="3">
        <v>93.381</v>
      </c>
    </row>
    <row r="19">
      <c r="A19" s="3" t="s">
        <v>75</v>
      </c>
      <c r="B19" s="3" t="s">
        <v>49</v>
      </c>
      <c r="C19" s="3">
        <v>94.689</v>
      </c>
    </row>
    <row r="20">
      <c r="A20" s="3" t="s">
        <v>76</v>
      </c>
      <c r="B20" s="3" t="s">
        <v>49</v>
      </c>
      <c r="C20" s="3">
        <v>94.681</v>
      </c>
    </row>
    <row r="21">
      <c r="A21" s="3" t="s">
        <v>77</v>
      </c>
      <c r="B21" s="3" t="s">
        <v>49</v>
      </c>
      <c r="C21" s="3">
        <v>90.185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1</v>
      </c>
      <c r="C1" s="2" t="s">
        <v>57</v>
      </c>
    </row>
    <row r="2">
      <c r="A2" s="3" t="s">
        <v>78</v>
      </c>
      <c r="B2" s="3" t="s">
        <v>29</v>
      </c>
      <c r="C2" s="3">
        <v>86.431</v>
      </c>
    </row>
    <row r="3">
      <c r="A3" s="3" t="s">
        <v>79</v>
      </c>
      <c r="B3" s="3" t="s">
        <v>29</v>
      </c>
      <c r="C3" s="3">
        <v>82.62</v>
      </c>
    </row>
    <row r="4">
      <c r="A4" s="3" t="s">
        <v>80</v>
      </c>
      <c r="B4" s="3" t="s">
        <v>29</v>
      </c>
      <c r="C4" s="3">
        <v>87.851</v>
      </c>
    </row>
    <row r="5">
      <c r="A5" s="3" t="s">
        <v>81</v>
      </c>
      <c r="B5" s="3" t="s">
        <v>29</v>
      </c>
      <c r="C5" s="3">
        <v>81.472</v>
      </c>
    </row>
    <row r="6">
      <c r="A6" s="3" t="s">
        <v>82</v>
      </c>
      <c r="B6" s="3" t="s">
        <v>29</v>
      </c>
      <c r="C6" s="3">
        <v>92.695</v>
      </c>
    </row>
    <row r="7">
      <c r="A7" s="3" t="s">
        <v>83</v>
      </c>
      <c r="B7" s="3" t="s">
        <v>39</v>
      </c>
      <c r="C7" s="3">
        <v>43.578</v>
      </c>
    </row>
    <row r="8">
      <c r="A8" s="3" t="s">
        <v>84</v>
      </c>
      <c r="B8" s="3" t="s">
        <v>39</v>
      </c>
      <c r="C8" s="3">
        <v>35.672</v>
      </c>
    </row>
    <row r="9">
      <c r="A9" s="3" t="s">
        <v>85</v>
      </c>
      <c r="B9" s="3" t="s">
        <v>39</v>
      </c>
      <c r="C9" s="3">
        <v>34.072</v>
      </c>
    </row>
    <row r="10">
      <c r="A10" s="3" t="s">
        <v>86</v>
      </c>
      <c r="B10" s="3" t="s">
        <v>39</v>
      </c>
      <c r="C10" s="3">
        <v>32.332</v>
      </c>
    </row>
    <row r="11">
      <c r="A11" s="3" t="s">
        <v>87</v>
      </c>
      <c r="B11" s="3" t="s">
        <v>39</v>
      </c>
      <c r="C11" s="3">
        <v>33.909</v>
      </c>
    </row>
    <row r="12">
      <c r="A12" s="3" t="s">
        <v>88</v>
      </c>
      <c r="B12" s="3" t="s">
        <v>39</v>
      </c>
      <c r="C12" s="3">
        <v>36.107</v>
      </c>
    </row>
    <row r="13">
      <c r="A13" s="3" t="s">
        <v>89</v>
      </c>
      <c r="B13" s="3" t="s">
        <v>39</v>
      </c>
      <c r="C13" s="3">
        <v>30.99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3.38"/>
    <col customWidth="1" min="2" max="2" width="14.25"/>
    <col customWidth="1" min="3" max="3" width="13.5"/>
  </cols>
  <sheetData>
    <row r="1">
      <c r="A1" s="2" t="s">
        <v>0</v>
      </c>
      <c r="B1" s="2" t="s">
        <v>1</v>
      </c>
      <c r="C1" s="2" t="s">
        <v>90</v>
      </c>
      <c r="D1" s="2" t="s">
        <v>57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>
      <c r="A2" s="3" t="s">
        <v>91</v>
      </c>
      <c r="B2" s="3" t="s">
        <v>29</v>
      </c>
      <c r="C2" s="3" t="s">
        <v>14</v>
      </c>
      <c r="D2" s="3">
        <v>93.666</v>
      </c>
    </row>
    <row r="3">
      <c r="A3" s="3" t="s">
        <v>92</v>
      </c>
      <c r="B3" s="3" t="s">
        <v>29</v>
      </c>
      <c r="C3" s="3" t="s">
        <v>14</v>
      </c>
      <c r="D3" s="3">
        <v>93.911</v>
      </c>
    </row>
    <row r="4">
      <c r="A4" s="3" t="s">
        <v>93</v>
      </c>
      <c r="B4" s="3" t="s">
        <v>29</v>
      </c>
      <c r="C4" s="3" t="s">
        <v>14</v>
      </c>
      <c r="D4" s="3">
        <v>92.558</v>
      </c>
    </row>
    <row r="5">
      <c r="A5" s="3" t="s">
        <v>94</v>
      </c>
      <c r="B5" s="3" t="s">
        <v>29</v>
      </c>
      <c r="C5" s="3" t="s">
        <v>14</v>
      </c>
      <c r="D5" s="3">
        <v>95.446</v>
      </c>
    </row>
    <row r="6">
      <c r="A6" s="3" t="s">
        <v>95</v>
      </c>
      <c r="B6" s="3" t="s">
        <v>29</v>
      </c>
      <c r="C6" s="3" t="s">
        <v>14</v>
      </c>
      <c r="D6" s="3">
        <v>97.036</v>
      </c>
    </row>
    <row r="7">
      <c r="A7" s="3" t="s">
        <v>96</v>
      </c>
      <c r="B7" s="3" t="s">
        <v>29</v>
      </c>
      <c r="C7" s="3" t="s">
        <v>14</v>
      </c>
      <c r="D7" s="3">
        <v>98.724</v>
      </c>
    </row>
    <row r="8">
      <c r="A8" s="3" t="s">
        <v>97</v>
      </c>
      <c r="B8" s="3" t="s">
        <v>29</v>
      </c>
      <c r="C8" s="3" t="s">
        <v>14</v>
      </c>
      <c r="D8" s="3">
        <v>98.155</v>
      </c>
    </row>
    <row r="9">
      <c r="A9" s="3" t="s">
        <v>98</v>
      </c>
      <c r="B9" s="3" t="s">
        <v>29</v>
      </c>
      <c r="C9" s="3" t="s">
        <v>14</v>
      </c>
      <c r="D9" s="3">
        <v>97.272</v>
      </c>
    </row>
    <row r="10">
      <c r="A10" s="3" t="s">
        <v>99</v>
      </c>
      <c r="B10" s="3" t="s">
        <v>29</v>
      </c>
      <c r="C10" s="3" t="s">
        <v>14</v>
      </c>
      <c r="D10" s="3">
        <v>98.934</v>
      </c>
    </row>
    <row r="11">
      <c r="A11" s="3" t="s">
        <v>100</v>
      </c>
      <c r="B11" s="3" t="s">
        <v>29</v>
      </c>
      <c r="C11" s="3" t="s">
        <v>14</v>
      </c>
      <c r="D11" s="3">
        <v>98.701</v>
      </c>
    </row>
    <row r="12">
      <c r="A12" s="3" t="s">
        <v>101</v>
      </c>
      <c r="B12" s="3" t="s">
        <v>29</v>
      </c>
      <c r="C12" s="3" t="s">
        <v>14</v>
      </c>
      <c r="D12" s="3">
        <v>97.95</v>
      </c>
    </row>
    <row r="13">
      <c r="A13" s="3" t="s">
        <v>102</v>
      </c>
      <c r="B13" s="3" t="s">
        <v>29</v>
      </c>
      <c r="C13" s="3" t="s">
        <v>14</v>
      </c>
      <c r="D13" s="3">
        <v>94.336</v>
      </c>
    </row>
    <row r="14">
      <c r="A14" s="3" t="s">
        <v>103</v>
      </c>
      <c r="B14" s="3" t="s">
        <v>29</v>
      </c>
      <c r="C14" s="3" t="s">
        <v>14</v>
      </c>
      <c r="D14" s="3">
        <v>97.473</v>
      </c>
    </row>
    <row r="15">
      <c r="A15" s="3" t="s">
        <v>104</v>
      </c>
      <c r="B15" s="3" t="s">
        <v>29</v>
      </c>
      <c r="C15" s="3" t="s">
        <v>14</v>
      </c>
      <c r="D15" s="3">
        <v>97.238</v>
      </c>
    </row>
    <row r="16">
      <c r="A16" s="3" t="s">
        <v>105</v>
      </c>
      <c r="B16" s="3" t="s">
        <v>29</v>
      </c>
      <c r="C16" s="3" t="s">
        <v>14</v>
      </c>
      <c r="D16" s="3">
        <v>97.609</v>
      </c>
    </row>
    <row r="17">
      <c r="A17" s="3" t="s">
        <v>106</v>
      </c>
      <c r="B17" s="3" t="s">
        <v>39</v>
      </c>
      <c r="C17" s="3" t="s">
        <v>14</v>
      </c>
      <c r="D17" s="3">
        <v>93.819</v>
      </c>
    </row>
    <row r="18">
      <c r="A18" s="3" t="s">
        <v>107</v>
      </c>
      <c r="B18" s="3" t="s">
        <v>39</v>
      </c>
      <c r="C18" s="3" t="s">
        <v>14</v>
      </c>
      <c r="D18" s="3">
        <v>96.321</v>
      </c>
    </row>
    <row r="19">
      <c r="A19" s="3" t="s">
        <v>108</v>
      </c>
      <c r="B19" s="3" t="s">
        <v>39</v>
      </c>
      <c r="C19" s="3" t="s">
        <v>14</v>
      </c>
      <c r="D19" s="3">
        <v>94.377</v>
      </c>
    </row>
    <row r="20">
      <c r="A20" s="3" t="s">
        <v>109</v>
      </c>
      <c r="B20" s="3" t="s">
        <v>39</v>
      </c>
      <c r="C20" s="3" t="s">
        <v>14</v>
      </c>
      <c r="D20" s="3">
        <v>86.357</v>
      </c>
    </row>
    <row r="21">
      <c r="A21" s="3" t="s">
        <v>110</v>
      </c>
      <c r="B21" s="3" t="s">
        <v>39</v>
      </c>
      <c r="C21" s="3" t="s">
        <v>14</v>
      </c>
      <c r="D21" s="3">
        <v>80.808</v>
      </c>
    </row>
    <row r="22">
      <c r="A22" s="3" t="s">
        <v>111</v>
      </c>
      <c r="B22" s="3" t="s">
        <v>39</v>
      </c>
      <c r="C22" s="3" t="s">
        <v>14</v>
      </c>
      <c r="D22" s="3">
        <v>79.755</v>
      </c>
    </row>
    <row r="23">
      <c r="A23" s="3" t="s">
        <v>112</v>
      </c>
      <c r="B23" s="3" t="s">
        <v>39</v>
      </c>
      <c r="C23" s="3" t="s">
        <v>14</v>
      </c>
      <c r="D23" s="3">
        <v>97.038</v>
      </c>
    </row>
    <row r="24">
      <c r="A24" s="3" t="s">
        <v>113</v>
      </c>
      <c r="B24" s="3" t="s">
        <v>39</v>
      </c>
      <c r="C24" s="3" t="s">
        <v>14</v>
      </c>
      <c r="D24" s="3">
        <v>68.926</v>
      </c>
    </row>
    <row r="25">
      <c r="A25" s="3" t="s">
        <v>114</v>
      </c>
      <c r="B25" s="3" t="s">
        <v>39</v>
      </c>
      <c r="C25" s="3" t="s">
        <v>14</v>
      </c>
      <c r="D25" s="3">
        <v>74.898</v>
      </c>
    </row>
    <row r="26">
      <c r="A26" s="3" t="s">
        <v>115</v>
      </c>
      <c r="B26" s="3" t="s">
        <v>39</v>
      </c>
      <c r="C26" s="3" t="s">
        <v>14</v>
      </c>
      <c r="D26" s="3">
        <v>84.277</v>
      </c>
    </row>
    <row r="27">
      <c r="A27" s="3" t="s">
        <v>116</v>
      </c>
      <c r="B27" s="3" t="s">
        <v>39</v>
      </c>
      <c r="C27" s="3" t="s">
        <v>14</v>
      </c>
      <c r="D27" s="3">
        <v>91.322</v>
      </c>
    </row>
    <row r="28">
      <c r="A28" s="3" t="s">
        <v>117</v>
      </c>
      <c r="B28" s="3" t="s">
        <v>39</v>
      </c>
      <c r="C28" s="3" t="s">
        <v>14</v>
      </c>
      <c r="D28" s="3">
        <v>95.156</v>
      </c>
    </row>
    <row r="29">
      <c r="A29" s="3" t="s">
        <v>118</v>
      </c>
      <c r="B29" s="3" t="s">
        <v>29</v>
      </c>
      <c r="C29" s="3" t="s">
        <v>8</v>
      </c>
      <c r="D29" s="3">
        <v>93.984</v>
      </c>
      <c r="F29" s="9"/>
    </row>
    <row r="30">
      <c r="A30" s="3" t="s">
        <v>119</v>
      </c>
      <c r="B30" s="3" t="s">
        <v>29</v>
      </c>
      <c r="C30" s="3" t="s">
        <v>8</v>
      </c>
      <c r="D30" s="3">
        <v>95.464</v>
      </c>
      <c r="F30" s="9"/>
    </row>
    <row r="31">
      <c r="A31" s="3" t="s">
        <v>120</v>
      </c>
      <c r="B31" s="3" t="s">
        <v>29</v>
      </c>
      <c r="C31" s="3" t="s">
        <v>8</v>
      </c>
      <c r="D31" s="3">
        <v>99.454</v>
      </c>
      <c r="F31" s="9"/>
    </row>
    <row r="32">
      <c r="A32" s="3" t="s">
        <v>121</v>
      </c>
      <c r="B32" s="3" t="s">
        <v>29</v>
      </c>
      <c r="C32" s="3" t="s">
        <v>8</v>
      </c>
      <c r="D32" s="3">
        <v>99.365</v>
      </c>
      <c r="F32" s="9"/>
    </row>
    <row r="33">
      <c r="A33" s="3" t="s">
        <v>122</v>
      </c>
      <c r="B33" s="3" t="s">
        <v>29</v>
      </c>
      <c r="C33" s="3" t="s">
        <v>8</v>
      </c>
      <c r="D33" s="3">
        <v>99.425</v>
      </c>
      <c r="F33" s="9"/>
    </row>
    <row r="34">
      <c r="A34" s="3" t="s">
        <v>123</v>
      </c>
      <c r="B34" s="3" t="s">
        <v>29</v>
      </c>
      <c r="C34" s="3" t="s">
        <v>8</v>
      </c>
      <c r="D34" s="3">
        <v>96.082</v>
      </c>
      <c r="F34" s="9"/>
    </row>
    <row r="35">
      <c r="A35" s="3" t="s">
        <v>124</v>
      </c>
      <c r="B35" s="3" t="s">
        <v>29</v>
      </c>
      <c r="C35" s="3" t="s">
        <v>8</v>
      </c>
      <c r="D35" s="3">
        <v>97.477</v>
      </c>
      <c r="F35" s="9"/>
    </row>
    <row r="36">
      <c r="A36" s="3" t="s">
        <v>125</v>
      </c>
      <c r="B36" s="3" t="s">
        <v>29</v>
      </c>
      <c r="C36" s="3" t="s">
        <v>8</v>
      </c>
      <c r="D36" s="3">
        <v>99.745</v>
      </c>
      <c r="F36" s="9"/>
    </row>
    <row r="37">
      <c r="A37" s="3" t="s">
        <v>126</v>
      </c>
      <c r="B37" s="3" t="s">
        <v>29</v>
      </c>
      <c r="C37" s="3" t="s">
        <v>8</v>
      </c>
      <c r="D37" s="3">
        <v>99.465</v>
      </c>
      <c r="F37" s="9"/>
    </row>
    <row r="38">
      <c r="A38" s="3" t="s">
        <v>127</v>
      </c>
      <c r="B38" s="3" t="s">
        <v>29</v>
      </c>
      <c r="C38" s="3" t="s">
        <v>8</v>
      </c>
      <c r="D38" s="3">
        <v>99.141</v>
      </c>
      <c r="F38" s="9"/>
    </row>
    <row r="39">
      <c r="A39" s="3" t="s">
        <v>104</v>
      </c>
      <c r="B39" s="3" t="s">
        <v>29</v>
      </c>
      <c r="C39" s="3" t="s">
        <v>8</v>
      </c>
      <c r="D39" s="3">
        <v>91.399</v>
      </c>
      <c r="F39" s="9"/>
    </row>
    <row r="40">
      <c r="A40" s="3" t="s">
        <v>128</v>
      </c>
      <c r="B40" s="3" t="s">
        <v>29</v>
      </c>
      <c r="C40" s="3" t="s">
        <v>8</v>
      </c>
      <c r="D40" s="3">
        <v>97.402</v>
      </c>
      <c r="F40" s="9"/>
    </row>
    <row r="41">
      <c r="A41" s="3" t="s">
        <v>129</v>
      </c>
      <c r="B41" s="3" t="s">
        <v>29</v>
      </c>
      <c r="C41" s="3" t="s">
        <v>8</v>
      </c>
      <c r="D41" s="3">
        <v>96.731</v>
      </c>
      <c r="F41" s="9"/>
    </row>
    <row r="42">
      <c r="A42" s="3" t="s">
        <v>130</v>
      </c>
      <c r="B42" s="3" t="s">
        <v>39</v>
      </c>
      <c r="C42" s="3" t="s">
        <v>8</v>
      </c>
      <c r="D42" s="9">
        <v>57.285</v>
      </c>
    </row>
    <row r="43">
      <c r="A43" s="3" t="s">
        <v>131</v>
      </c>
      <c r="B43" s="3" t="s">
        <v>39</v>
      </c>
      <c r="C43" s="3" t="s">
        <v>8</v>
      </c>
      <c r="D43" s="9">
        <v>66.206</v>
      </c>
    </row>
    <row r="44">
      <c r="A44" s="3" t="s">
        <v>132</v>
      </c>
      <c r="B44" s="3" t="s">
        <v>39</v>
      </c>
      <c r="C44" s="3" t="s">
        <v>8</v>
      </c>
      <c r="D44" s="9">
        <v>89.992</v>
      </c>
    </row>
    <row r="45">
      <c r="A45" s="3" t="s">
        <v>133</v>
      </c>
      <c r="B45" s="3" t="s">
        <v>39</v>
      </c>
      <c r="C45" s="3" t="s">
        <v>8</v>
      </c>
      <c r="D45" s="9">
        <v>81.853</v>
      </c>
    </row>
    <row r="46">
      <c r="A46" s="3" t="s">
        <v>134</v>
      </c>
      <c r="B46" s="3" t="s">
        <v>39</v>
      </c>
      <c r="C46" s="3" t="s">
        <v>8</v>
      </c>
      <c r="D46" s="9">
        <v>72.947</v>
      </c>
    </row>
    <row r="47">
      <c r="A47" s="3" t="s">
        <v>118</v>
      </c>
      <c r="B47" s="3" t="s">
        <v>29</v>
      </c>
      <c r="C47" s="3" t="s">
        <v>9</v>
      </c>
      <c r="D47" s="3">
        <v>93.3</v>
      </c>
    </row>
    <row r="48">
      <c r="A48" s="3" t="s">
        <v>119</v>
      </c>
      <c r="B48" s="3" t="s">
        <v>29</v>
      </c>
      <c r="C48" s="3" t="s">
        <v>9</v>
      </c>
      <c r="D48" s="3">
        <v>96.658</v>
      </c>
    </row>
    <row r="49">
      <c r="A49" s="3" t="s">
        <v>120</v>
      </c>
      <c r="B49" s="3" t="s">
        <v>29</v>
      </c>
      <c r="C49" s="3" t="s">
        <v>9</v>
      </c>
      <c r="D49" s="3">
        <v>91.8</v>
      </c>
    </row>
    <row r="50">
      <c r="A50" s="3" t="s">
        <v>121</v>
      </c>
      <c r="B50" s="3" t="s">
        <v>29</v>
      </c>
      <c r="C50" s="3" t="s">
        <v>9</v>
      </c>
      <c r="D50" s="3">
        <v>98.378</v>
      </c>
    </row>
    <row r="51">
      <c r="A51" s="3" t="s">
        <v>122</v>
      </c>
      <c r="B51" s="3" t="s">
        <v>29</v>
      </c>
      <c r="C51" s="3" t="s">
        <v>9</v>
      </c>
      <c r="D51" s="3">
        <v>94.625</v>
      </c>
    </row>
    <row r="52">
      <c r="A52" s="3" t="s">
        <v>125</v>
      </c>
      <c r="B52" s="3" t="s">
        <v>29</v>
      </c>
      <c r="C52" s="3" t="s">
        <v>9</v>
      </c>
      <c r="D52" s="3">
        <v>97.807</v>
      </c>
    </row>
    <row r="53">
      <c r="A53" s="3" t="s">
        <v>126</v>
      </c>
      <c r="B53" s="3" t="s">
        <v>29</v>
      </c>
      <c r="C53" s="3" t="s">
        <v>9</v>
      </c>
      <c r="D53" s="3">
        <v>97.292</v>
      </c>
    </row>
    <row r="54">
      <c r="A54" s="3" t="s">
        <v>123</v>
      </c>
      <c r="B54" s="3" t="s">
        <v>29</v>
      </c>
      <c r="C54" s="3" t="s">
        <v>9</v>
      </c>
      <c r="D54" s="3">
        <v>98.348</v>
      </c>
    </row>
    <row r="55">
      <c r="A55" s="3" t="s">
        <v>124</v>
      </c>
      <c r="B55" s="3" t="s">
        <v>29</v>
      </c>
      <c r="C55" s="3" t="s">
        <v>9</v>
      </c>
      <c r="D55" s="3">
        <v>98.654</v>
      </c>
    </row>
    <row r="56">
      <c r="A56" s="3" t="s">
        <v>127</v>
      </c>
      <c r="B56" s="3" t="s">
        <v>29</v>
      </c>
      <c r="C56" s="3" t="s">
        <v>9</v>
      </c>
      <c r="D56" s="3">
        <v>96.822</v>
      </c>
    </row>
    <row r="57">
      <c r="A57" s="3" t="s">
        <v>104</v>
      </c>
      <c r="B57" s="3" t="s">
        <v>29</v>
      </c>
      <c r="C57" s="3" t="s">
        <v>9</v>
      </c>
      <c r="D57" s="3">
        <v>96.069</v>
      </c>
    </row>
    <row r="58">
      <c r="A58" s="3" t="s">
        <v>128</v>
      </c>
      <c r="B58" s="3" t="s">
        <v>29</v>
      </c>
      <c r="C58" s="3" t="s">
        <v>9</v>
      </c>
      <c r="D58" s="3">
        <v>96.704</v>
      </c>
    </row>
    <row r="59">
      <c r="A59" s="3" t="s">
        <v>129</v>
      </c>
      <c r="B59" s="3" t="s">
        <v>29</v>
      </c>
      <c r="C59" s="3" t="s">
        <v>9</v>
      </c>
      <c r="D59" s="3">
        <v>93.891</v>
      </c>
    </row>
    <row r="60">
      <c r="A60" s="3" t="s">
        <v>130</v>
      </c>
      <c r="B60" s="3" t="s">
        <v>39</v>
      </c>
      <c r="C60" s="3" t="s">
        <v>9</v>
      </c>
      <c r="D60" s="3">
        <v>40.718</v>
      </c>
    </row>
    <row r="61">
      <c r="A61" s="3" t="s">
        <v>131</v>
      </c>
      <c r="B61" s="3" t="s">
        <v>39</v>
      </c>
      <c r="C61" s="3" t="s">
        <v>9</v>
      </c>
      <c r="D61" s="3">
        <v>39.209</v>
      </c>
    </row>
    <row r="62">
      <c r="A62" s="3" t="s">
        <v>132</v>
      </c>
      <c r="B62" s="3" t="s">
        <v>39</v>
      </c>
      <c r="C62" s="3" t="s">
        <v>9</v>
      </c>
      <c r="D62" s="3">
        <v>69.638</v>
      </c>
    </row>
    <row r="63">
      <c r="A63" s="3" t="s">
        <v>133</v>
      </c>
      <c r="B63" s="3" t="s">
        <v>39</v>
      </c>
      <c r="C63" s="3" t="s">
        <v>9</v>
      </c>
      <c r="D63" s="3">
        <v>72.74</v>
      </c>
    </row>
    <row r="64">
      <c r="A64" s="3" t="s">
        <v>134</v>
      </c>
      <c r="B64" s="3" t="s">
        <v>39</v>
      </c>
      <c r="C64" s="3" t="s">
        <v>9</v>
      </c>
      <c r="D64" s="3">
        <v>67.911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13"/>
    <col customWidth="1" min="2" max="2" width="11.88"/>
    <col customWidth="1" min="3" max="3" width="17.38"/>
    <col customWidth="1" min="4" max="4" width="13.13"/>
    <col customWidth="1" min="5" max="24" width="11.88"/>
  </cols>
  <sheetData>
    <row r="1">
      <c r="A1" s="10" t="s">
        <v>0</v>
      </c>
      <c r="B1" s="11" t="s">
        <v>135</v>
      </c>
      <c r="C1" s="10" t="s">
        <v>1</v>
      </c>
      <c r="D1" s="10" t="s">
        <v>136</v>
      </c>
      <c r="E1" s="10" t="s">
        <v>2</v>
      </c>
      <c r="F1" s="10" t="s">
        <v>137</v>
      </c>
      <c r="G1" s="8"/>
      <c r="H1" s="8"/>
      <c r="I1" s="12"/>
      <c r="J1" s="12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>
      <c r="A2" s="13" t="s">
        <v>138</v>
      </c>
      <c r="B2" s="13" t="s">
        <v>139</v>
      </c>
      <c r="C2" s="13" t="str">
        <f>IFERROR(__xludf.DUMMYFUNCTION("IF(REGEXMATCH(LOWER(A2), ""rab11""),""Rab11"",""Control"")"),"Control")</f>
        <v>Control</v>
      </c>
      <c r="D2" s="9" t="s">
        <v>14</v>
      </c>
      <c r="E2" s="13">
        <v>7.0</v>
      </c>
      <c r="F2" s="13" t="s">
        <v>54</v>
      </c>
      <c r="H2" s="14"/>
    </row>
    <row r="3">
      <c r="A3" s="13" t="s">
        <v>140</v>
      </c>
      <c r="B3" s="13" t="s">
        <v>139</v>
      </c>
      <c r="C3" s="13" t="str">
        <f>IFERROR(__xludf.DUMMYFUNCTION("IF(REGEXMATCH(LOWER(A3), ""rab11""),""Rab11"",""Control"")"),"Control")</f>
        <v>Control</v>
      </c>
      <c r="D3" s="9" t="s">
        <v>14</v>
      </c>
      <c r="E3" s="13">
        <v>8.0</v>
      </c>
      <c r="F3" s="13" t="s">
        <v>54</v>
      </c>
      <c r="H3" s="14"/>
    </row>
    <row r="4">
      <c r="A4" s="13" t="s">
        <v>141</v>
      </c>
      <c r="B4" s="13" t="s">
        <v>139</v>
      </c>
      <c r="C4" s="13" t="str">
        <f>IFERROR(__xludf.DUMMYFUNCTION("IF(REGEXMATCH(LOWER(A4), ""rab11""),""Rab11"",""Control"")"),"Control")</f>
        <v>Control</v>
      </c>
      <c r="D4" s="9" t="s">
        <v>14</v>
      </c>
      <c r="E4" s="13">
        <v>7.0</v>
      </c>
      <c r="F4" s="13" t="s">
        <v>54</v>
      </c>
    </row>
    <row r="5">
      <c r="A5" s="13" t="s">
        <v>142</v>
      </c>
      <c r="B5" s="13" t="s">
        <v>139</v>
      </c>
      <c r="C5" s="13" t="str">
        <f>IFERROR(__xludf.DUMMYFUNCTION("IF(REGEXMATCH(LOWER(A5), ""rab11""),""Rab11"",""Control"")"),"Control")</f>
        <v>Control</v>
      </c>
      <c r="D5" s="9" t="s">
        <v>14</v>
      </c>
      <c r="E5" s="13">
        <v>7.0</v>
      </c>
      <c r="F5" s="13" t="s">
        <v>54</v>
      </c>
    </row>
    <row r="6">
      <c r="A6" s="13" t="s">
        <v>143</v>
      </c>
      <c r="B6" s="13" t="s">
        <v>144</v>
      </c>
      <c r="C6" s="13" t="str">
        <f>IFERROR(__xludf.DUMMYFUNCTION("IF(REGEXMATCH(LOWER(A6), ""rab11""),""Rab11"",""Control"")"),"Control")</f>
        <v>Control</v>
      </c>
      <c r="D6" s="9" t="s">
        <v>14</v>
      </c>
      <c r="E6" s="13">
        <v>7.0</v>
      </c>
      <c r="F6" s="13" t="s">
        <v>54</v>
      </c>
    </row>
    <row r="7">
      <c r="A7" s="13" t="s">
        <v>145</v>
      </c>
      <c r="B7" s="13" t="s">
        <v>144</v>
      </c>
      <c r="C7" s="13" t="str">
        <f>IFERROR(__xludf.DUMMYFUNCTION("IF(REGEXMATCH(LOWER(A7), ""rab11""),""Rab11"",""Control"")"),"Control")</f>
        <v>Control</v>
      </c>
      <c r="D7" s="9" t="s">
        <v>14</v>
      </c>
      <c r="E7" s="13">
        <v>6.0</v>
      </c>
      <c r="F7" s="13" t="s">
        <v>54</v>
      </c>
    </row>
    <row r="8">
      <c r="A8" s="13" t="s">
        <v>103</v>
      </c>
      <c r="B8" s="13" t="s">
        <v>139</v>
      </c>
      <c r="C8" s="13" t="str">
        <f>IFERROR(__xludf.DUMMYFUNCTION("IF(REGEXMATCH(LOWER(A8), ""rab11""),""Rab11"",""Control"")"),"Control")</f>
        <v>Control</v>
      </c>
      <c r="D8" s="9" t="s">
        <v>14</v>
      </c>
      <c r="E8" s="13">
        <v>8.0</v>
      </c>
      <c r="F8" s="13" t="s">
        <v>54</v>
      </c>
    </row>
    <row r="9">
      <c r="A9" s="13" t="s">
        <v>146</v>
      </c>
      <c r="B9" s="13" t="s">
        <v>144</v>
      </c>
      <c r="C9" s="13" t="str">
        <f>IFERROR(__xludf.DUMMYFUNCTION("IF(REGEXMATCH(LOWER(A9), ""rab11""),""Rab11"",""Control"")"),"Control")</f>
        <v>Control</v>
      </c>
      <c r="D9" s="9" t="s">
        <v>14</v>
      </c>
      <c r="E9" s="13">
        <v>9.0</v>
      </c>
      <c r="F9" s="13" t="s">
        <v>54</v>
      </c>
    </row>
    <row r="10">
      <c r="A10" s="13" t="s">
        <v>147</v>
      </c>
      <c r="B10" s="13" t="s">
        <v>144</v>
      </c>
      <c r="C10" s="13" t="str">
        <f>IFERROR(__xludf.DUMMYFUNCTION("IF(REGEXMATCH(LOWER(A10), ""rab11""),""Rab11"",""Control"")"),"Control")</f>
        <v>Control</v>
      </c>
      <c r="D10" s="9" t="s">
        <v>14</v>
      </c>
      <c r="E10" s="13">
        <v>8.0</v>
      </c>
      <c r="F10" s="13" t="s">
        <v>54</v>
      </c>
    </row>
    <row r="11">
      <c r="A11" s="13" t="s">
        <v>148</v>
      </c>
      <c r="B11" s="13" t="s">
        <v>139</v>
      </c>
      <c r="C11" s="13" t="str">
        <f>IFERROR(__xludf.DUMMYFUNCTION("IF(REGEXMATCH(LOWER(A11), ""rab11""),""Rab11"",""Control"")"),"Control")</f>
        <v>Control</v>
      </c>
      <c r="D11" s="9" t="s">
        <v>14</v>
      </c>
      <c r="E11" s="13">
        <v>6.0</v>
      </c>
      <c r="F11" s="13" t="s">
        <v>54</v>
      </c>
    </row>
    <row r="12">
      <c r="A12" s="13" t="s">
        <v>149</v>
      </c>
      <c r="B12" s="13" t="s">
        <v>144</v>
      </c>
      <c r="C12" s="13" t="str">
        <f>IFERROR(__xludf.DUMMYFUNCTION("IF(REGEXMATCH(LOWER(A12), ""rab11""),""Rab11"",""Control"")"),"Control")</f>
        <v>Control</v>
      </c>
      <c r="D12" s="9" t="s">
        <v>14</v>
      </c>
      <c r="E12" s="13">
        <v>9.0</v>
      </c>
      <c r="F12" s="13" t="s">
        <v>54</v>
      </c>
    </row>
    <row r="13">
      <c r="A13" s="13" t="s">
        <v>150</v>
      </c>
      <c r="B13" s="13" t="s">
        <v>144</v>
      </c>
      <c r="C13" s="13" t="str">
        <f>IFERROR(__xludf.DUMMYFUNCTION("IF(REGEXMATCH(LOWER(A13), ""rab11""),""Rab11"",""Control"")"),"Control")</f>
        <v>Control</v>
      </c>
      <c r="D13" s="9" t="s">
        <v>14</v>
      </c>
      <c r="E13" s="13">
        <v>7.0</v>
      </c>
      <c r="F13" s="13" t="s">
        <v>54</v>
      </c>
    </row>
    <row r="14">
      <c r="A14" s="13" t="s">
        <v>151</v>
      </c>
      <c r="B14" s="13" t="s">
        <v>139</v>
      </c>
      <c r="C14" s="13" t="str">
        <f>IFERROR(__xludf.DUMMYFUNCTION("IF(REGEXMATCH(LOWER(A14), ""rab11""),""Rab11"",""Control"")"),"Control")</f>
        <v>Control</v>
      </c>
      <c r="D14" s="9" t="s">
        <v>14</v>
      </c>
      <c r="E14" s="13">
        <v>9.0</v>
      </c>
      <c r="F14" s="13" t="s">
        <v>54</v>
      </c>
    </row>
    <row r="15">
      <c r="A15" s="13" t="s">
        <v>152</v>
      </c>
      <c r="B15" s="13" t="s">
        <v>139</v>
      </c>
      <c r="C15" s="13" t="str">
        <f>IFERROR(__xludf.DUMMYFUNCTION("IF(REGEXMATCH(LOWER(A15), ""rab11""),""Rab11"",""Control"")"),"Control")</f>
        <v>Control</v>
      </c>
      <c r="D15" s="9" t="s">
        <v>14</v>
      </c>
      <c r="E15" s="13">
        <v>7.0</v>
      </c>
      <c r="F15" s="13" t="s">
        <v>54</v>
      </c>
    </row>
    <row r="16">
      <c r="A16" s="13" t="s">
        <v>153</v>
      </c>
      <c r="B16" s="13" t="s">
        <v>139</v>
      </c>
      <c r="C16" s="13" t="str">
        <f>IFERROR(__xludf.DUMMYFUNCTION("IF(REGEXMATCH(LOWER(A16), ""rab11""),""Rab11"",""Control"")"),"Control")</f>
        <v>Control</v>
      </c>
      <c r="D16" s="9" t="s">
        <v>14</v>
      </c>
      <c r="E16" s="13">
        <v>9.0</v>
      </c>
      <c r="F16" s="13" t="s">
        <v>54</v>
      </c>
    </row>
    <row r="17">
      <c r="A17" s="13" t="s">
        <v>154</v>
      </c>
      <c r="B17" s="13" t="s">
        <v>144</v>
      </c>
      <c r="C17" s="13" t="str">
        <f>IFERROR(__xludf.DUMMYFUNCTION("IF(REGEXMATCH(LOWER(A17), ""rab11""),""Rab11"",""Control"")"),"Rab11")</f>
        <v>Rab11</v>
      </c>
      <c r="D17" s="9" t="s">
        <v>14</v>
      </c>
      <c r="E17" s="13">
        <v>9.0</v>
      </c>
      <c r="F17" s="13" t="s">
        <v>155</v>
      </c>
    </row>
    <row r="18">
      <c r="A18" s="13" t="s">
        <v>156</v>
      </c>
      <c r="B18" s="13" t="s">
        <v>144</v>
      </c>
      <c r="C18" s="13" t="str">
        <f>IFERROR(__xludf.DUMMYFUNCTION("IF(REGEXMATCH(LOWER(A18), ""rab11""),""Rab11"",""Control"")"),"Rab11")</f>
        <v>Rab11</v>
      </c>
      <c r="D18" s="9" t="s">
        <v>14</v>
      </c>
      <c r="E18" s="13">
        <v>8.0</v>
      </c>
      <c r="F18" s="13" t="s">
        <v>54</v>
      </c>
    </row>
    <row r="19">
      <c r="A19" s="13" t="s">
        <v>157</v>
      </c>
      <c r="B19" s="13" t="s">
        <v>139</v>
      </c>
      <c r="C19" s="13" t="str">
        <f>IFERROR(__xludf.DUMMYFUNCTION("IF(REGEXMATCH(LOWER(A19), ""rab11""),""Rab11"",""Control"")"),"Rab11")</f>
        <v>Rab11</v>
      </c>
      <c r="D19" s="9" t="s">
        <v>14</v>
      </c>
      <c r="E19" s="13">
        <v>9.0</v>
      </c>
      <c r="F19" s="13" t="s">
        <v>54</v>
      </c>
    </row>
    <row r="20">
      <c r="A20" s="13" t="s">
        <v>158</v>
      </c>
      <c r="B20" s="13" t="s">
        <v>139</v>
      </c>
      <c r="C20" s="13" t="str">
        <f>IFERROR(__xludf.DUMMYFUNCTION("IF(REGEXMATCH(LOWER(A20), ""rab11""),""Rab11"",""Control"")"),"Rab11")</f>
        <v>Rab11</v>
      </c>
      <c r="D20" s="9" t="s">
        <v>14</v>
      </c>
      <c r="E20" s="13">
        <v>8.0</v>
      </c>
      <c r="F20" s="13" t="s">
        <v>155</v>
      </c>
    </row>
    <row r="21">
      <c r="A21" s="13" t="s">
        <v>159</v>
      </c>
      <c r="B21" s="13" t="s">
        <v>144</v>
      </c>
      <c r="C21" s="13" t="str">
        <f>IFERROR(__xludf.DUMMYFUNCTION("IF(REGEXMATCH(LOWER(A21), ""rab11""),""Rab11"",""Control"")"),"Rab11")</f>
        <v>Rab11</v>
      </c>
      <c r="D21" s="9" t="s">
        <v>14</v>
      </c>
      <c r="E21" s="13">
        <v>8.0</v>
      </c>
      <c r="F21" s="13" t="s">
        <v>155</v>
      </c>
    </row>
    <row r="22">
      <c r="A22" s="13" t="s">
        <v>160</v>
      </c>
      <c r="B22" s="13" t="s">
        <v>139</v>
      </c>
      <c r="C22" s="13" t="str">
        <f>IFERROR(__xludf.DUMMYFUNCTION("IF(REGEXMATCH(LOWER(A22), ""rab11""),""Rab11"",""Control"")"),"Rab11")</f>
        <v>Rab11</v>
      </c>
      <c r="D22" s="9" t="s">
        <v>14</v>
      </c>
      <c r="E22" s="13">
        <v>8.0</v>
      </c>
      <c r="F22" s="13" t="s">
        <v>155</v>
      </c>
    </row>
    <row r="23">
      <c r="A23" s="13" t="s">
        <v>160</v>
      </c>
      <c r="B23" s="13" t="s">
        <v>144</v>
      </c>
      <c r="C23" s="13" t="str">
        <f>IFERROR(__xludf.DUMMYFUNCTION("IF(REGEXMATCH(LOWER(A23), ""rab11""),""Rab11"",""Control"")"),"Rab11")</f>
        <v>Rab11</v>
      </c>
      <c r="D23" s="9" t="s">
        <v>14</v>
      </c>
      <c r="E23" s="13">
        <v>12.0</v>
      </c>
      <c r="F23" s="13" t="s">
        <v>155</v>
      </c>
    </row>
    <row r="24">
      <c r="A24" s="13" t="s">
        <v>161</v>
      </c>
      <c r="B24" s="13" t="s">
        <v>144</v>
      </c>
      <c r="C24" s="13" t="str">
        <f>IFERROR(__xludf.DUMMYFUNCTION("IF(REGEXMATCH(LOWER(A24), ""rab11""),""Rab11"",""Control"")"),"Rab11")</f>
        <v>Rab11</v>
      </c>
      <c r="D24" s="9" t="s">
        <v>14</v>
      </c>
      <c r="E24" s="13">
        <v>8.0</v>
      </c>
      <c r="F24" s="13" t="s">
        <v>54</v>
      </c>
    </row>
    <row r="25">
      <c r="A25" s="13" t="s">
        <v>162</v>
      </c>
      <c r="B25" s="13" t="s">
        <v>144</v>
      </c>
      <c r="C25" s="13" t="str">
        <f>IFERROR(__xludf.DUMMYFUNCTION("IF(REGEXMATCH(LOWER(A25), ""rab11""),""Rab11"",""Control"")"),"Rab11")</f>
        <v>Rab11</v>
      </c>
      <c r="D25" s="9" t="s">
        <v>14</v>
      </c>
      <c r="E25" s="13">
        <v>6.0</v>
      </c>
      <c r="F25" s="13" t="s">
        <v>155</v>
      </c>
    </row>
    <row r="26">
      <c r="A26" s="13" t="s">
        <v>163</v>
      </c>
      <c r="B26" s="13" t="s">
        <v>139</v>
      </c>
      <c r="C26" s="13" t="str">
        <f>IFERROR(__xludf.DUMMYFUNCTION("IF(REGEXMATCH(LOWER(A26), ""rab11""),""Rab11"",""Control"")"),"Rab11")</f>
        <v>Rab11</v>
      </c>
      <c r="D26" s="9" t="s">
        <v>14</v>
      </c>
      <c r="E26" s="13">
        <v>8.0</v>
      </c>
      <c r="F26" s="13" t="s">
        <v>155</v>
      </c>
    </row>
    <row r="27">
      <c r="A27" s="13" t="s">
        <v>164</v>
      </c>
      <c r="B27" s="13" t="s">
        <v>144</v>
      </c>
      <c r="C27" s="13" t="str">
        <f>IFERROR(__xludf.DUMMYFUNCTION("IF(REGEXMATCH(LOWER(A27), ""rab11""),""Rab11"",""Control"")"),"Rab11")</f>
        <v>Rab11</v>
      </c>
      <c r="D27" s="9" t="s">
        <v>14</v>
      </c>
      <c r="E27" s="13">
        <v>9.0</v>
      </c>
      <c r="F27" s="13" t="s">
        <v>155</v>
      </c>
    </row>
    <row r="28">
      <c r="A28" s="13" t="s">
        <v>165</v>
      </c>
      <c r="B28" s="13" t="s">
        <v>144</v>
      </c>
      <c r="C28" s="13" t="str">
        <f>IFERROR(__xludf.DUMMYFUNCTION("IF(REGEXMATCH(LOWER(A28), ""rab11""),""Rab11"",""Control"")"),"Rab11")</f>
        <v>Rab11</v>
      </c>
      <c r="D28" s="9" t="s">
        <v>14</v>
      </c>
      <c r="E28" s="13">
        <v>11.0</v>
      </c>
      <c r="F28" s="13" t="s">
        <v>155</v>
      </c>
    </row>
    <row r="29">
      <c r="A29" s="9" t="s">
        <v>138</v>
      </c>
      <c r="B29" s="13" t="s">
        <v>144</v>
      </c>
      <c r="C29" s="13" t="str">
        <f>IFERROR(__xludf.DUMMYFUNCTION("IF(REGEXMATCH(LOWER(A29), ""rab11""),""Rab11"",""Control"")"),"Control")</f>
        <v>Control</v>
      </c>
      <c r="D29" s="3" t="s">
        <v>166</v>
      </c>
      <c r="E29" s="4">
        <v>5.0</v>
      </c>
      <c r="F29" s="14" t="s">
        <v>54</v>
      </c>
    </row>
    <row r="30">
      <c r="A30" s="9" t="s">
        <v>167</v>
      </c>
      <c r="B30" s="13" t="s">
        <v>144</v>
      </c>
      <c r="C30" s="13" t="str">
        <f>IFERROR(__xludf.DUMMYFUNCTION("IF(REGEXMATCH(LOWER(A30), ""rab11""),""Rab11"",""Control"")"),"Control")</f>
        <v>Control</v>
      </c>
      <c r="D30" s="3" t="s">
        <v>166</v>
      </c>
      <c r="E30" s="4">
        <v>6.0</v>
      </c>
      <c r="F30" s="14" t="s">
        <v>54</v>
      </c>
    </row>
    <row r="31">
      <c r="A31" s="9" t="s">
        <v>168</v>
      </c>
      <c r="B31" s="13" t="s">
        <v>144</v>
      </c>
      <c r="C31" s="13" t="str">
        <f>IFERROR(__xludf.DUMMYFUNCTION("IF(REGEXMATCH(LOWER(A31), ""rab11""),""Rab11"",""Control"")"),"Control")</f>
        <v>Control</v>
      </c>
      <c r="D31" s="3" t="s">
        <v>166</v>
      </c>
      <c r="E31" s="4">
        <v>6.0</v>
      </c>
      <c r="F31" s="14" t="s">
        <v>54</v>
      </c>
    </row>
    <row r="32">
      <c r="A32" s="9" t="s">
        <v>169</v>
      </c>
      <c r="B32" s="13" t="s">
        <v>139</v>
      </c>
      <c r="C32" s="13" t="str">
        <f>IFERROR(__xludf.DUMMYFUNCTION("IF(REGEXMATCH(LOWER(A32), ""rab11""),""Rab11"",""Control"")"),"Control")</f>
        <v>Control</v>
      </c>
      <c r="D32" s="3" t="s">
        <v>166</v>
      </c>
      <c r="E32" s="4">
        <v>6.0</v>
      </c>
      <c r="F32" s="14" t="s">
        <v>54</v>
      </c>
    </row>
    <row r="33">
      <c r="A33" s="9" t="s">
        <v>169</v>
      </c>
      <c r="B33" s="13" t="s">
        <v>144</v>
      </c>
      <c r="C33" s="13" t="str">
        <f>IFERROR(__xludf.DUMMYFUNCTION("IF(REGEXMATCH(LOWER(A33), ""rab11""),""Rab11"",""Control"")"),"Control")</f>
        <v>Control</v>
      </c>
      <c r="D33" s="3" t="s">
        <v>166</v>
      </c>
      <c r="E33" s="4">
        <v>6.0</v>
      </c>
      <c r="F33" s="14" t="s">
        <v>54</v>
      </c>
    </row>
    <row r="34">
      <c r="A34" s="9" t="s">
        <v>170</v>
      </c>
      <c r="B34" s="13" t="s">
        <v>139</v>
      </c>
      <c r="C34" s="13" t="str">
        <f>IFERROR(__xludf.DUMMYFUNCTION("IF(REGEXMATCH(LOWER(A34), ""rab11""),""Rab11"",""Control"")"),"Control")</f>
        <v>Control</v>
      </c>
      <c r="D34" s="3" t="s">
        <v>166</v>
      </c>
      <c r="E34" s="4">
        <v>6.0</v>
      </c>
      <c r="F34" s="14" t="s">
        <v>54</v>
      </c>
    </row>
    <row r="35">
      <c r="A35" s="9" t="s">
        <v>129</v>
      </c>
      <c r="B35" s="13" t="s">
        <v>139</v>
      </c>
      <c r="C35" s="13" t="str">
        <f>IFERROR(__xludf.DUMMYFUNCTION("IF(REGEXMATCH(LOWER(A35), ""rab11""),""Rab11"",""Control"")"),"Control")</f>
        <v>Control</v>
      </c>
      <c r="D35" s="3" t="s">
        <v>166</v>
      </c>
      <c r="E35" s="4">
        <v>6.0</v>
      </c>
      <c r="F35" s="14" t="s">
        <v>155</v>
      </c>
    </row>
    <row r="36">
      <c r="A36" s="9" t="s">
        <v>171</v>
      </c>
      <c r="B36" s="13" t="s">
        <v>139</v>
      </c>
      <c r="C36" s="13" t="str">
        <f>IFERROR(__xludf.DUMMYFUNCTION("IF(REGEXMATCH(LOWER(A36), ""rab11""),""Rab11"",""Control"")"),"Control")</f>
        <v>Control</v>
      </c>
      <c r="D36" s="3" t="s">
        <v>166</v>
      </c>
      <c r="E36" s="4">
        <v>7.0</v>
      </c>
      <c r="F36" s="14" t="s">
        <v>54</v>
      </c>
    </row>
    <row r="37">
      <c r="A37" s="9" t="s">
        <v>172</v>
      </c>
      <c r="B37" s="13" t="s">
        <v>139</v>
      </c>
      <c r="C37" s="13" t="str">
        <f>IFERROR(__xludf.DUMMYFUNCTION("IF(REGEXMATCH(LOWER(A37), ""rab11""),""Rab11"",""Control"")"),"Control")</f>
        <v>Control</v>
      </c>
      <c r="D37" s="3" t="s">
        <v>166</v>
      </c>
      <c r="E37" s="4">
        <v>7.0</v>
      </c>
      <c r="F37" s="14" t="s">
        <v>54</v>
      </c>
    </row>
    <row r="38">
      <c r="A38" s="9" t="s">
        <v>173</v>
      </c>
      <c r="B38" s="13" t="s">
        <v>139</v>
      </c>
      <c r="C38" s="13" t="str">
        <f>IFERROR(__xludf.DUMMYFUNCTION("IF(REGEXMATCH(LOWER(A38), ""rab11""),""Rab11"",""Control"")"),"Control")</f>
        <v>Control</v>
      </c>
      <c r="D38" s="3" t="s">
        <v>166</v>
      </c>
      <c r="E38" s="4">
        <v>7.0</v>
      </c>
      <c r="F38" s="14" t="s">
        <v>54</v>
      </c>
    </row>
    <row r="39">
      <c r="A39" s="9" t="s">
        <v>174</v>
      </c>
      <c r="B39" s="13" t="s">
        <v>139</v>
      </c>
      <c r="C39" s="13" t="str">
        <f>IFERROR(__xludf.DUMMYFUNCTION("IF(REGEXMATCH(LOWER(A39), ""rab11""),""Rab11"",""Control"")"),"Control")</f>
        <v>Control</v>
      </c>
      <c r="D39" s="3" t="s">
        <v>166</v>
      </c>
      <c r="E39" s="4">
        <v>8.0</v>
      </c>
      <c r="F39" s="14" t="s">
        <v>54</v>
      </c>
    </row>
    <row r="40">
      <c r="A40" s="9" t="s">
        <v>172</v>
      </c>
      <c r="B40" s="13" t="s">
        <v>144</v>
      </c>
      <c r="C40" s="13" t="str">
        <f>IFERROR(__xludf.DUMMYFUNCTION("IF(REGEXMATCH(LOWER(A40), ""rab11""),""Rab11"",""Control"")"),"Control")</f>
        <v>Control</v>
      </c>
      <c r="D40" s="3" t="s">
        <v>166</v>
      </c>
      <c r="E40" s="4">
        <v>9.0</v>
      </c>
      <c r="F40" s="14" t="s">
        <v>54</v>
      </c>
    </row>
    <row r="41">
      <c r="A41" s="9" t="s">
        <v>175</v>
      </c>
      <c r="B41" s="13" t="s">
        <v>139</v>
      </c>
      <c r="C41" s="13" t="str">
        <f>IFERROR(__xludf.DUMMYFUNCTION("IF(REGEXMATCH(LOWER(A41), ""rab11""),""Rab11"",""Control"")"),"Control")</f>
        <v>Control</v>
      </c>
      <c r="D41" s="3" t="s">
        <v>166</v>
      </c>
      <c r="E41" s="4">
        <v>9.0</v>
      </c>
      <c r="F41" s="14" t="s">
        <v>54</v>
      </c>
    </row>
    <row r="42">
      <c r="A42" s="9" t="s">
        <v>176</v>
      </c>
      <c r="B42" s="13" t="s">
        <v>144</v>
      </c>
      <c r="C42" s="13" t="str">
        <f>IFERROR(__xludf.DUMMYFUNCTION("IF(REGEXMATCH(LOWER(A42), ""rab11""),""Rab11"",""Control"")"),"Rab11")</f>
        <v>Rab11</v>
      </c>
      <c r="D42" s="3" t="s">
        <v>166</v>
      </c>
      <c r="E42" s="4">
        <v>6.0</v>
      </c>
      <c r="F42" s="14" t="s">
        <v>155</v>
      </c>
    </row>
    <row r="43">
      <c r="A43" s="9" t="s">
        <v>177</v>
      </c>
      <c r="B43" s="13" t="s">
        <v>144</v>
      </c>
      <c r="C43" s="13" t="str">
        <f>IFERROR(__xludf.DUMMYFUNCTION("IF(REGEXMATCH(LOWER(A43), ""rab11""),""Rab11"",""Control"")"),"Rab11")</f>
        <v>Rab11</v>
      </c>
      <c r="D43" s="3" t="s">
        <v>166</v>
      </c>
      <c r="E43" s="4">
        <v>6.0</v>
      </c>
      <c r="F43" s="14" t="s">
        <v>54</v>
      </c>
    </row>
    <row r="44">
      <c r="A44" s="9" t="s">
        <v>178</v>
      </c>
      <c r="B44" s="13" t="s">
        <v>139</v>
      </c>
      <c r="C44" s="13" t="str">
        <f>IFERROR(__xludf.DUMMYFUNCTION("IF(REGEXMATCH(LOWER(A44), ""rab11""),""Rab11"",""Control"")"),"Rab11")</f>
        <v>Rab11</v>
      </c>
      <c r="D44" s="3" t="s">
        <v>166</v>
      </c>
      <c r="E44" s="4">
        <v>7.0</v>
      </c>
      <c r="F44" s="14" t="s">
        <v>155</v>
      </c>
    </row>
    <row r="45">
      <c r="A45" s="9" t="s">
        <v>179</v>
      </c>
      <c r="B45" s="13" t="s">
        <v>144</v>
      </c>
      <c r="C45" s="13" t="str">
        <f>IFERROR(__xludf.DUMMYFUNCTION("IF(REGEXMATCH(LOWER(A45), ""rab11""),""Rab11"",""Control"")"),"Rab11")</f>
        <v>Rab11</v>
      </c>
      <c r="D45" s="3" t="s">
        <v>166</v>
      </c>
      <c r="E45" s="4">
        <v>7.0</v>
      </c>
      <c r="F45" s="14" t="s">
        <v>155</v>
      </c>
    </row>
    <row r="46">
      <c r="A46" s="9" t="s">
        <v>180</v>
      </c>
      <c r="B46" s="13" t="s">
        <v>139</v>
      </c>
      <c r="C46" s="13" t="str">
        <f>IFERROR(__xludf.DUMMYFUNCTION("IF(REGEXMATCH(LOWER(A46), ""rab11""),""Rab11"",""Control"")"),"Rab11")</f>
        <v>Rab11</v>
      </c>
      <c r="D46" s="3" t="s">
        <v>166</v>
      </c>
      <c r="E46" s="4">
        <v>9.0</v>
      </c>
      <c r="F46" s="14" t="s">
        <v>155</v>
      </c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conditionalFormatting sqref="F29:F46">
    <cfRule type="containsText" dxfId="0" priority="1" operator="containsText" text="moderate">
      <formula>NOT(ISERROR(SEARCH(("moderate"),(F29))))</formula>
    </cfRule>
  </conditionalFormatting>
  <conditionalFormatting sqref="F29:F46">
    <cfRule type="containsText" dxfId="1" priority="2" operator="containsText" text="weak">
      <formula>NOT(ISERROR(SEARCH(("weak"),(F29))))</formula>
    </cfRule>
  </conditionalFormatting>
  <conditionalFormatting sqref="F29:F46">
    <cfRule type="containsText" dxfId="2" priority="3" operator="containsText" text="strong">
      <formula>NOT(ISERROR(SEARCH(("strong"),(F29))))</formula>
    </cfRule>
  </conditionalFormatting>
  <printOptions/>
  <pageMargins bottom="0.75" footer="0.0" header="0.0" left="0.7" right="0.7" top="0.75"/>
  <pageSetup orientation="landscape"/>
  <drawing r:id="rId1"/>
</worksheet>
</file>