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ATA\bdf\article\TOM PAPER\data excel\supp\"/>
    </mc:Choice>
  </mc:AlternateContent>
  <bookViews>
    <workbookView xWindow="0" yWindow="0" windowWidth="28800" windowHeight="12300"/>
  </bookViews>
  <sheets>
    <sheet name="Fig 2 - figure sup 1B" sheetId="7" r:id="rId1"/>
    <sheet name="Fig 2 - figure sup 1C" sheetId="5" r:id="rId2"/>
    <sheet name="Fig 2 - figure sup 1D" sheetId="6" r:id="rId3"/>
    <sheet name="Fig 2 - figure sup 1E" sheetId="2" r:id="rId4"/>
    <sheet name="Fig 2 - figure sup 1F" sheetId="3" r:id="rId5"/>
    <sheet name="Fig 2 - figure sup 1K" sheetId="4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6" l="1"/>
  <c r="G12" i="6"/>
  <c r="G13" i="6"/>
  <c r="G14" i="6"/>
  <c r="F5" i="6"/>
  <c r="F15" i="6"/>
  <c r="G15" i="6" s="1"/>
  <c r="F14" i="6"/>
  <c r="F13" i="6"/>
  <c r="F12" i="6"/>
  <c r="F11" i="6"/>
  <c r="G11" i="6" s="1"/>
  <c r="F10" i="6"/>
  <c r="G10" i="6" s="1"/>
  <c r="F9" i="6"/>
  <c r="G9" i="6" s="1"/>
  <c r="F8" i="6"/>
  <c r="G8" i="6" s="1"/>
  <c r="F7" i="6"/>
  <c r="G7" i="6" s="1"/>
  <c r="F6" i="6"/>
  <c r="G6" i="6" s="1"/>
  <c r="F4" i="6"/>
  <c r="G4" i="6" s="1"/>
  <c r="G15" i="5" l="1"/>
  <c r="H15" i="5" s="1"/>
  <c r="G14" i="5"/>
  <c r="H14" i="5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s="1"/>
  <c r="G7" i="5"/>
  <c r="H7" i="5" s="1"/>
  <c r="G6" i="5"/>
  <c r="H6" i="5" s="1"/>
  <c r="G5" i="5"/>
  <c r="H5" i="5" s="1"/>
  <c r="G4" i="5"/>
  <c r="H4" i="5" s="1"/>
  <c r="F22" i="3" l="1"/>
  <c r="F21" i="3"/>
  <c r="F20" i="3"/>
  <c r="F19" i="3"/>
  <c r="F18" i="3"/>
  <c r="F17" i="3"/>
  <c r="G16" i="3"/>
  <c r="L16" i="3" s="1"/>
  <c r="F16" i="3"/>
  <c r="F15" i="3"/>
  <c r="K22" i="3" s="1"/>
  <c r="F11" i="3"/>
  <c r="F10" i="3"/>
  <c r="F9" i="3"/>
  <c r="F8" i="3"/>
  <c r="K7" i="3"/>
  <c r="F7" i="3"/>
  <c r="F6" i="3"/>
  <c r="G5" i="3"/>
  <c r="G6" i="3" s="1"/>
  <c r="F5" i="3"/>
  <c r="F4" i="3"/>
  <c r="K9" i="3" s="1"/>
  <c r="K8" i="3" l="1"/>
  <c r="G17" i="3"/>
  <c r="I17" i="3" s="1"/>
  <c r="K5" i="3"/>
  <c r="K6" i="3"/>
  <c r="G7" i="3"/>
  <c r="L6" i="3"/>
  <c r="J6" i="3"/>
  <c r="I6" i="3"/>
  <c r="K19" i="3"/>
  <c r="I5" i="3"/>
  <c r="J17" i="3"/>
  <c r="K18" i="3"/>
  <c r="J16" i="3"/>
  <c r="K17" i="3"/>
  <c r="I16" i="3"/>
  <c r="K11" i="3"/>
  <c r="K16" i="3"/>
  <c r="M16" i="3" s="1"/>
  <c r="K21" i="3"/>
  <c r="K20" i="3"/>
  <c r="J5" i="3"/>
  <c r="L5" i="3"/>
  <c r="K10" i="3"/>
  <c r="F22" i="2"/>
  <c r="F21" i="2"/>
  <c r="F20" i="2"/>
  <c r="F19" i="2"/>
  <c r="F18" i="2"/>
  <c r="F17" i="2"/>
  <c r="G16" i="2"/>
  <c r="G17" i="2" s="1"/>
  <c r="F16" i="2"/>
  <c r="F15" i="2"/>
  <c r="F11" i="2"/>
  <c r="F10" i="2"/>
  <c r="F9" i="2"/>
  <c r="F8" i="2"/>
  <c r="F7" i="2"/>
  <c r="F6" i="2"/>
  <c r="G5" i="2"/>
  <c r="L5" i="2" s="1"/>
  <c r="F5" i="2"/>
  <c r="F4" i="2"/>
  <c r="K11" i="2" s="1"/>
  <c r="M6" i="3" l="1"/>
  <c r="M5" i="3"/>
  <c r="L17" i="3"/>
  <c r="M17" i="3" s="1"/>
  <c r="G18" i="3"/>
  <c r="J7" i="3"/>
  <c r="I7" i="3"/>
  <c r="G8" i="3"/>
  <c r="L7" i="3"/>
  <c r="M7" i="3" s="1"/>
  <c r="K16" i="2"/>
  <c r="L16" i="2"/>
  <c r="J16" i="2"/>
  <c r="K17" i="2"/>
  <c r="G6" i="2"/>
  <c r="I6" i="2" s="1"/>
  <c r="J17" i="2"/>
  <c r="I17" i="2"/>
  <c r="G18" i="2"/>
  <c r="L17" i="2"/>
  <c r="K9" i="2"/>
  <c r="K8" i="2"/>
  <c r="I5" i="2"/>
  <c r="J6" i="2"/>
  <c r="K7" i="2"/>
  <c r="K22" i="2"/>
  <c r="K10" i="2"/>
  <c r="J5" i="2"/>
  <c r="K21" i="2"/>
  <c r="K5" i="2"/>
  <c r="M5" i="2" s="1"/>
  <c r="K20" i="2"/>
  <c r="K6" i="2"/>
  <c r="K19" i="2"/>
  <c r="I16" i="2"/>
  <c r="K18" i="2"/>
  <c r="G19" i="3" l="1"/>
  <c r="I18" i="3"/>
  <c r="L18" i="3"/>
  <c r="M18" i="3" s="1"/>
  <c r="J18" i="3"/>
  <c r="J8" i="3"/>
  <c r="L8" i="3"/>
  <c r="M8" i="3" s="1"/>
  <c r="I8" i="3"/>
  <c r="G9" i="3"/>
  <c r="M17" i="2"/>
  <c r="M16" i="2"/>
  <c r="L6" i="2"/>
  <c r="M6" i="2" s="1"/>
  <c r="G7" i="2"/>
  <c r="J18" i="2"/>
  <c r="I18" i="2"/>
  <c r="L18" i="2"/>
  <c r="G19" i="2"/>
  <c r="J19" i="2" s="1"/>
  <c r="M18" i="2"/>
  <c r="G20" i="3" l="1"/>
  <c r="L19" i="3"/>
  <c r="M19" i="3" s="1"/>
  <c r="I19" i="3"/>
  <c r="J19" i="3"/>
  <c r="J9" i="3"/>
  <c r="L9" i="3"/>
  <c r="M9" i="3" s="1"/>
  <c r="I9" i="3"/>
  <c r="G10" i="3"/>
  <c r="G8" i="2"/>
  <c r="L7" i="2"/>
  <c r="M7" i="2" s="1"/>
  <c r="J7" i="2"/>
  <c r="I7" i="2"/>
  <c r="L19" i="2"/>
  <c r="M19" i="2" s="1"/>
  <c r="I19" i="2"/>
  <c r="G20" i="2"/>
  <c r="L20" i="3" l="1"/>
  <c r="M20" i="3" s="1"/>
  <c r="I20" i="3"/>
  <c r="G21" i="3"/>
  <c r="J20" i="3"/>
  <c r="L10" i="3"/>
  <c r="M10" i="3" s="1"/>
  <c r="G11" i="3"/>
  <c r="J10" i="3"/>
  <c r="I10" i="3"/>
  <c r="J8" i="2"/>
  <c r="I8" i="2"/>
  <c r="L8" i="2"/>
  <c r="M8" i="2" s="1"/>
  <c r="G9" i="2"/>
  <c r="L20" i="2"/>
  <c r="M20" i="2" s="1"/>
  <c r="J20" i="2"/>
  <c r="I20" i="2"/>
  <c r="G21" i="2"/>
  <c r="I21" i="3" l="1"/>
  <c r="G22" i="3"/>
  <c r="L21" i="3"/>
  <c r="M21" i="3" s="1"/>
  <c r="J21" i="3"/>
  <c r="L11" i="3"/>
  <c r="M11" i="3" s="1"/>
  <c r="I11" i="3"/>
  <c r="J11" i="3"/>
  <c r="L9" i="2"/>
  <c r="M9" i="2" s="1"/>
  <c r="I9" i="2"/>
  <c r="G10" i="2"/>
  <c r="J9" i="2"/>
  <c r="L21" i="2"/>
  <c r="M21" i="2" s="1"/>
  <c r="J21" i="2"/>
  <c r="I21" i="2"/>
  <c r="G22" i="2"/>
  <c r="L22" i="3" l="1"/>
  <c r="M22" i="3" s="1"/>
  <c r="J22" i="3"/>
  <c r="I22" i="3"/>
  <c r="J10" i="2"/>
  <c r="I10" i="2"/>
  <c r="L10" i="2"/>
  <c r="M10" i="2" s="1"/>
  <c r="G11" i="2"/>
  <c r="I22" i="2"/>
  <c r="L22" i="2"/>
  <c r="M22" i="2" s="1"/>
  <c r="J22" i="2"/>
  <c r="J11" i="2" l="1"/>
  <c r="L11" i="2"/>
  <c r="M11" i="2" s="1"/>
  <c r="I11" i="2"/>
</calcChain>
</file>

<file path=xl/sharedStrings.xml><?xml version="1.0" encoding="utf-8"?>
<sst xmlns="http://schemas.openxmlformats.org/spreadsheetml/2006/main" count="102" uniqueCount="37">
  <si>
    <t>replicate #1</t>
  </si>
  <si>
    <t>replicate #2</t>
  </si>
  <si>
    <t>replicate #3</t>
  </si>
  <si>
    <t>total</t>
  </si>
  <si>
    <t>Cummulative 
cells forming a bud</t>
  </si>
  <si>
    <t xml:space="preserve">Budding index </t>
  </si>
  <si>
    <t xml:space="preserve">SD </t>
  </si>
  <si>
    <t>n</t>
  </si>
  <si>
    <t>Contigency table</t>
  </si>
  <si>
    <t>number of initial cells</t>
  </si>
  <si>
    <t xml:space="preserve">bud </t>
  </si>
  <si>
    <t xml:space="preserve">unbud </t>
  </si>
  <si>
    <t># of initial cells forming 
a first bud at t=</t>
  </si>
  <si>
    <t># of cell forming 
a first bud at t=</t>
  </si>
  <si>
    <r>
      <rPr>
        <b/>
        <i/>
        <sz val="11"/>
        <color rgb="FFFF0000"/>
        <rFont val="Calibri"/>
        <family val="2"/>
        <scheme val="minor"/>
      </rPr>
      <t>ACE2/ACE2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i/>
        <sz val="11"/>
        <color rgb="FFFF0000"/>
        <rFont val="Calibri"/>
        <family val="2"/>
        <scheme val="minor"/>
      </rPr>
      <t>CLN3/CLN3</t>
    </r>
  </si>
  <si>
    <t>ACE2/ACE2 CLN3/CLN3</t>
  </si>
  <si>
    <t>ace2/ace2 CLN3/CLN3</t>
  </si>
  <si>
    <t>ACE2 CLN3</t>
  </si>
  <si>
    <t>ace2 CLN3</t>
  </si>
  <si>
    <t>Snowflake #</t>
  </si>
  <si>
    <t>Longest segment</t>
  </si>
  <si>
    <t xml:space="preserve">Longest perpendicular segment </t>
  </si>
  <si>
    <t>ace2/ace2 cln3/cln3</t>
  </si>
  <si>
    <t>ace2 cln3</t>
  </si>
  <si>
    <t>ACE2/ACE2 cln3/cln3</t>
  </si>
  <si>
    <t>replicates</t>
  </si>
  <si>
    <t>methylen blue staining</t>
  </si>
  <si>
    <t>positive cells</t>
  </si>
  <si>
    <t>negative cells</t>
  </si>
  <si>
    <t>total cells</t>
  </si>
  <si>
    <t>% of dead cells</t>
  </si>
  <si>
    <t>filtered volume (mL)</t>
  </si>
  <si>
    <t>initial filter mass (mg)</t>
  </si>
  <si>
    <t>final filter mass (mg)</t>
  </si>
  <si>
    <t>filtered dry biomass (mg)</t>
  </si>
  <si>
    <t>dry biomass /mL</t>
  </si>
  <si>
    <t>Doubling time in proliferation phase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</si>
</sst>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1">
    <xf numFmtId="0" fontId="0" fillId="0" borderId="0" xfId="0"/>
    <xf numFmtId="0" fontId="0" fillId="0" borderId="0" xfId="0" applyBorder="1"/>
    <xf numFmtId="0" fontId="0" fillId="0" borderId="8" xfId="0" applyBorder="1"/>
    <xf numFmtId="0" fontId="0" fillId="0" borderId="9" xfId="0" applyBorder="1"/>
    <xf numFmtId="164" fontId="0" fillId="0" borderId="10" xfId="0" applyNumberFormat="1" applyBorder="1"/>
    <xf numFmtId="0" fontId="0" fillId="0" borderId="0" xfId="0" applyBorder="1" applyAlignment="1">
      <alignment horizontal="center" wrapText="1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164" fontId="0" fillId="0" borderId="28" xfId="0" applyNumberFormat="1" applyBorder="1"/>
    <xf numFmtId="1" fontId="0" fillId="0" borderId="28" xfId="0" applyNumberFormat="1" applyBorder="1"/>
    <xf numFmtId="1" fontId="0" fillId="0" borderId="29" xfId="0" applyNumberFormat="1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164" fontId="0" fillId="0" borderId="1" xfId="0" applyNumberFormat="1" applyBorder="1"/>
    <xf numFmtId="1" fontId="0" fillId="0" borderId="1" xfId="0" applyNumberFormat="1" applyBorder="1"/>
    <xf numFmtId="1" fontId="0" fillId="0" borderId="2" xfId="0" applyNumberFormat="1" applyBorder="1"/>
    <xf numFmtId="0" fontId="0" fillId="0" borderId="35" xfId="0" applyBorder="1"/>
    <xf numFmtId="164" fontId="0" fillId="0" borderId="3" xfId="0" applyNumberFormat="1" applyBorder="1"/>
    <xf numFmtId="0" fontId="0" fillId="0" borderId="36" xfId="0" applyBorder="1"/>
    <xf numFmtId="0" fontId="0" fillId="0" borderId="37" xfId="0" applyBorder="1"/>
    <xf numFmtId="1" fontId="0" fillId="0" borderId="3" xfId="0" applyNumberFormat="1" applyBorder="1"/>
    <xf numFmtId="1" fontId="0" fillId="0" borderId="4" xfId="0" applyNumberFormat="1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30" xfId="0" applyBorder="1"/>
    <xf numFmtId="0" fontId="0" fillId="0" borderId="50" xfId="0" applyBorder="1"/>
    <xf numFmtId="0" fontId="0" fillId="0" borderId="49" xfId="0" applyBorder="1"/>
    <xf numFmtId="0" fontId="0" fillId="0" borderId="51" xfId="0" applyBorder="1"/>
    <xf numFmtId="0" fontId="0" fillId="0" borderId="52" xfId="0" applyBorder="1"/>
    <xf numFmtId="0" fontId="0" fillId="0" borderId="1" xfId="0" applyBorder="1"/>
    <xf numFmtId="0" fontId="0" fillId="0" borderId="3" xfId="0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28" xfId="0" applyBorder="1"/>
    <xf numFmtId="0" fontId="0" fillId="0" borderId="63" xfId="0" applyBorder="1"/>
    <xf numFmtId="0" fontId="0" fillId="0" borderId="5" xfId="0" applyBorder="1"/>
    <xf numFmtId="0" fontId="0" fillId="0" borderId="48" xfId="0" applyBorder="1"/>
    <xf numFmtId="0" fontId="0" fillId="0" borderId="7" xfId="0" applyBorder="1"/>
    <xf numFmtId="164" fontId="4" fillId="0" borderId="61" xfId="0" applyNumberFormat="1" applyFont="1" applyBorder="1"/>
    <xf numFmtId="164" fontId="4" fillId="0" borderId="58" xfId="0" applyNumberFormat="1" applyFont="1" applyBorder="1"/>
    <xf numFmtId="164" fontId="4" fillId="0" borderId="31" xfId="0" applyNumberFormat="1" applyFont="1" applyBorder="1"/>
    <xf numFmtId="164" fontId="4" fillId="0" borderId="59" xfId="0" applyNumberFormat="1" applyFont="1" applyBorder="1"/>
    <xf numFmtId="164" fontId="4" fillId="0" borderId="35" xfId="0" applyNumberFormat="1" applyFont="1" applyBorder="1"/>
    <xf numFmtId="164" fontId="4" fillId="0" borderId="60" xfId="0" applyNumberFormat="1" applyFont="1" applyBorder="1"/>
    <xf numFmtId="164" fontId="4" fillId="0" borderId="62" xfId="0" applyNumberFormat="1" applyFont="1" applyBorder="1"/>
    <xf numFmtId="164" fontId="4" fillId="0" borderId="64" xfId="0" applyNumberFormat="1" applyFont="1" applyBorder="1"/>
    <xf numFmtId="0" fontId="2" fillId="0" borderId="0" xfId="0" applyFont="1"/>
    <xf numFmtId="2" fontId="0" fillId="0" borderId="0" xfId="1" applyNumberFormat="1" applyFont="1"/>
    <xf numFmtId="2" fontId="0" fillId="0" borderId="2" xfId="0" applyNumberFormat="1" applyBorder="1"/>
    <xf numFmtId="2" fontId="0" fillId="0" borderId="4" xfId="0" applyNumberFormat="1" applyBorder="1"/>
    <xf numFmtId="0" fontId="0" fillId="0" borderId="65" xfId="0" applyBorder="1"/>
    <xf numFmtId="0" fontId="0" fillId="0" borderId="66" xfId="0" applyBorder="1"/>
    <xf numFmtId="2" fontId="0" fillId="0" borderId="67" xfId="0" applyNumberFormat="1" applyBorder="1"/>
    <xf numFmtId="0" fontId="0" fillId="0" borderId="68" xfId="0" applyBorder="1"/>
    <xf numFmtId="0" fontId="0" fillId="0" borderId="69" xfId="0" applyBorder="1"/>
    <xf numFmtId="0" fontId="0" fillId="0" borderId="70" xfId="0" applyBorder="1"/>
    <xf numFmtId="2" fontId="0" fillId="0" borderId="29" xfId="0" applyNumberFormat="1" applyBorder="1"/>
    <xf numFmtId="0" fontId="0" fillId="0" borderId="72" xfId="0" applyBorder="1"/>
    <xf numFmtId="0" fontId="0" fillId="0" borderId="73" xfId="0" applyBorder="1"/>
    <xf numFmtId="2" fontId="0" fillId="0" borderId="74" xfId="0" applyNumberFormat="1" applyBorder="1"/>
    <xf numFmtId="0" fontId="0" fillId="0" borderId="46" xfId="0" applyBorder="1"/>
    <xf numFmtId="0" fontId="0" fillId="0" borderId="76" xfId="0" applyBorder="1"/>
    <xf numFmtId="2" fontId="0" fillId="0" borderId="47" xfId="0" applyNumberFormat="1" applyBorder="1"/>
    <xf numFmtId="0" fontId="0" fillId="0" borderId="53" xfId="0" applyBorder="1"/>
    <xf numFmtId="2" fontId="0" fillId="0" borderId="54" xfId="0" applyNumberFormat="1" applyBorder="1"/>
    <xf numFmtId="0" fontId="0" fillId="0" borderId="26" xfId="0" applyBorder="1" applyAlignment="1">
      <alignment vertical="center" wrapText="1"/>
    </xf>
    <xf numFmtId="165" fontId="0" fillId="0" borderId="26" xfId="0" applyNumberFormat="1" applyBorder="1"/>
    <xf numFmtId="164" fontId="0" fillId="0" borderId="29" xfId="0" applyNumberFormat="1" applyBorder="1"/>
    <xf numFmtId="0" fontId="0" fillId="0" borderId="33" xfId="0" applyBorder="1" applyAlignment="1">
      <alignment vertical="center" wrapText="1"/>
    </xf>
    <xf numFmtId="165" fontId="0" fillId="0" borderId="33" xfId="0" applyNumberFormat="1" applyBorder="1"/>
    <xf numFmtId="164" fontId="0" fillId="0" borderId="2" xfId="0" applyNumberFormat="1" applyBorder="1"/>
    <xf numFmtId="0" fontId="0" fillId="0" borderId="36" xfId="0" applyBorder="1" applyAlignment="1">
      <alignment vertical="center" wrapText="1"/>
    </xf>
    <xf numFmtId="165" fontId="0" fillId="0" borderId="36" xfId="0" applyNumberFormat="1" applyBorder="1"/>
    <xf numFmtId="164" fontId="0" fillId="0" borderId="4" xfId="0" applyNumberFormat="1" applyBorder="1"/>
    <xf numFmtId="0" fontId="0" fillId="0" borderId="76" xfId="0" applyBorder="1" applyAlignment="1">
      <alignment vertical="center" wrapText="1"/>
    </xf>
    <xf numFmtId="165" fontId="0" fillId="0" borderId="76" xfId="0" applyNumberFormat="1" applyBorder="1"/>
    <xf numFmtId="164" fontId="0" fillId="0" borderId="47" xfId="0" applyNumberFormat="1" applyBorder="1"/>
    <xf numFmtId="0" fontId="0" fillId="0" borderId="66" xfId="0" applyBorder="1" applyAlignment="1">
      <alignment vertical="center" wrapText="1"/>
    </xf>
    <xf numFmtId="165" fontId="0" fillId="0" borderId="66" xfId="0" applyNumberFormat="1" applyBorder="1"/>
    <xf numFmtId="164" fontId="0" fillId="0" borderId="67" xfId="0" applyNumberFormat="1" applyBorder="1"/>
    <xf numFmtId="0" fontId="0" fillId="0" borderId="53" xfId="0" applyBorder="1" applyAlignment="1">
      <alignment vertical="center" wrapText="1"/>
    </xf>
    <xf numFmtId="165" fontId="0" fillId="0" borderId="53" xfId="0" applyNumberFormat="1" applyBorder="1"/>
    <xf numFmtId="164" fontId="0" fillId="0" borderId="54" xfId="0" applyNumberFormat="1" applyBorder="1"/>
    <xf numFmtId="0" fontId="0" fillId="0" borderId="73" xfId="0" applyBorder="1" applyAlignment="1">
      <alignment vertical="center" wrapText="1"/>
    </xf>
    <xf numFmtId="165" fontId="0" fillId="0" borderId="73" xfId="0" applyNumberFormat="1" applyBorder="1"/>
    <xf numFmtId="164" fontId="0" fillId="0" borderId="74" xfId="0" applyNumberForma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3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29" xfId="0" applyBorder="1"/>
    <xf numFmtId="0" fontId="0" fillId="0" borderId="2" xfId="0" applyBorder="1"/>
    <xf numFmtId="0" fontId="0" fillId="0" borderId="47" xfId="0" applyBorder="1"/>
    <xf numFmtId="0" fontId="0" fillId="0" borderId="54" xfId="0" applyBorder="1"/>
    <xf numFmtId="0" fontId="0" fillId="0" borderId="74" xfId="0" applyBorder="1"/>
    <xf numFmtId="0" fontId="0" fillId="0" borderId="67" xfId="0" applyBorder="1"/>
    <xf numFmtId="0" fontId="0" fillId="0" borderId="4" xfId="0" applyBorder="1"/>
  </cellXfs>
  <cellStyles count="2">
    <cellStyle name="Normal" xfId="0" builtinId="0"/>
    <cellStyle name="Pourcentage" xfId="1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8"/>
  <sheetViews>
    <sheetView tabSelected="1" workbookViewId="0">
      <selection activeCell="H13" sqref="H13"/>
    </sheetView>
  </sheetViews>
  <sheetFormatPr baseColWidth="10" defaultRowHeight="15" x14ac:dyDescent="0.25"/>
  <cols>
    <col min="2" max="2" width="22" bestFit="1" customWidth="1"/>
    <col min="4" max="4" width="33.7109375" bestFit="1" customWidth="1"/>
  </cols>
  <sheetData>
    <row r="1" spans="2:9" ht="15.75" thickBot="1" x14ac:dyDescent="0.3"/>
    <row r="2" spans="2:9" ht="16.5" thickTop="1" thickBot="1" x14ac:dyDescent="0.3">
      <c r="C2" s="69" t="s">
        <v>25</v>
      </c>
      <c r="D2" s="71" t="s">
        <v>36</v>
      </c>
      <c r="E2" s="103"/>
      <c r="F2" s="103"/>
      <c r="G2" s="103"/>
      <c r="H2" s="103"/>
      <c r="I2" s="103"/>
    </row>
    <row r="3" spans="2:9" ht="15.75" thickTop="1" x14ac:dyDescent="0.25">
      <c r="B3" s="104" t="s">
        <v>24</v>
      </c>
      <c r="C3" s="49">
        <v>1</v>
      </c>
      <c r="D3" s="134">
        <v>74.569999999999993</v>
      </c>
      <c r="E3" s="102"/>
      <c r="F3" s="102"/>
      <c r="G3" s="102"/>
      <c r="H3" s="102"/>
      <c r="I3" s="102"/>
    </row>
    <row r="4" spans="2:9" x14ac:dyDescent="0.25">
      <c r="B4" s="105"/>
      <c r="C4" s="66">
        <v>2</v>
      </c>
      <c r="D4" s="139">
        <v>81.83</v>
      </c>
      <c r="E4" s="102"/>
      <c r="F4" s="102"/>
      <c r="G4" s="102"/>
      <c r="H4" s="102"/>
      <c r="I4" s="102"/>
    </row>
    <row r="5" spans="2:9" x14ac:dyDescent="0.25">
      <c r="B5" s="105"/>
      <c r="C5" s="44">
        <v>3</v>
      </c>
      <c r="D5" s="135">
        <v>81.400000000000006</v>
      </c>
      <c r="E5" s="102"/>
      <c r="F5" s="102"/>
      <c r="G5" s="102"/>
      <c r="H5" s="102"/>
      <c r="I5" s="102"/>
    </row>
    <row r="6" spans="2:9" ht="15.75" thickBot="1" x14ac:dyDescent="0.3">
      <c r="B6" s="106"/>
      <c r="C6" s="76">
        <v>4</v>
      </c>
      <c r="D6" s="136">
        <v>81.540000000000006</v>
      </c>
      <c r="E6" s="102"/>
      <c r="F6" s="102"/>
      <c r="G6" s="102"/>
      <c r="H6" s="102"/>
      <c r="I6" s="102"/>
    </row>
    <row r="7" spans="2:9" ht="15.75" thickTop="1" x14ac:dyDescent="0.25">
      <c r="B7" s="105" t="s">
        <v>22</v>
      </c>
      <c r="C7" s="49">
        <v>1</v>
      </c>
      <c r="D7" s="137">
        <v>81.099999999999994</v>
      </c>
      <c r="E7" s="102"/>
      <c r="F7" s="102"/>
      <c r="G7" s="102"/>
      <c r="H7" s="102"/>
      <c r="I7" s="102"/>
    </row>
    <row r="8" spans="2:9" x14ac:dyDescent="0.25">
      <c r="B8" s="105"/>
      <c r="C8" s="66">
        <v>2</v>
      </c>
      <c r="D8" s="139">
        <v>77.75</v>
      </c>
      <c r="E8" s="102"/>
      <c r="F8" s="102"/>
      <c r="G8" s="102"/>
      <c r="H8" s="102"/>
      <c r="I8" s="102"/>
    </row>
    <row r="9" spans="2:9" ht="15.75" thickBot="1" x14ac:dyDescent="0.3">
      <c r="B9" s="105"/>
      <c r="C9" s="76">
        <v>3</v>
      </c>
      <c r="D9" s="138">
        <v>82.21</v>
      </c>
      <c r="E9" s="102"/>
      <c r="F9" s="102"/>
      <c r="G9" s="102"/>
      <c r="H9" s="102"/>
      <c r="I9" s="102"/>
    </row>
    <row r="10" spans="2:9" ht="15.75" thickTop="1" x14ac:dyDescent="0.25">
      <c r="B10" s="107" t="s">
        <v>15</v>
      </c>
      <c r="C10" s="49">
        <v>1</v>
      </c>
      <c r="D10" s="137">
        <v>77.650000000000006</v>
      </c>
      <c r="E10" s="102"/>
      <c r="F10" s="102"/>
      <c r="G10" s="102"/>
      <c r="H10" s="102"/>
      <c r="I10" s="102"/>
    </row>
    <row r="11" spans="2:9" x14ac:dyDescent="0.25">
      <c r="B11" s="105"/>
      <c r="C11" s="66">
        <v>2</v>
      </c>
      <c r="D11" s="139">
        <v>76.459999999999994</v>
      </c>
      <c r="E11" s="102"/>
      <c r="F11" s="102"/>
      <c r="G11" s="102"/>
      <c r="H11" s="102"/>
      <c r="I11" s="102"/>
    </row>
    <row r="12" spans="2:9" x14ac:dyDescent="0.25">
      <c r="B12" s="105"/>
      <c r="C12" s="44">
        <v>3</v>
      </c>
      <c r="D12" s="135">
        <v>77.930000000000007</v>
      </c>
      <c r="E12" s="102"/>
      <c r="F12" s="102"/>
      <c r="G12" s="102"/>
      <c r="H12" s="102"/>
      <c r="I12" s="102"/>
    </row>
    <row r="13" spans="2:9" ht="15.75" thickBot="1" x14ac:dyDescent="0.3">
      <c r="B13" s="106"/>
      <c r="C13" s="76">
        <v>4</v>
      </c>
      <c r="D13" s="138">
        <v>69.8</v>
      </c>
      <c r="E13" s="102"/>
      <c r="F13" s="102"/>
      <c r="G13" s="102"/>
      <c r="H13" s="102"/>
      <c r="I13" s="102"/>
    </row>
    <row r="14" spans="2:9" ht="15.75" thickTop="1" x14ac:dyDescent="0.25">
      <c r="B14" s="105" t="s">
        <v>16</v>
      </c>
      <c r="C14" s="49">
        <v>1</v>
      </c>
      <c r="D14" s="139">
        <v>77.33</v>
      </c>
      <c r="E14" s="102"/>
      <c r="F14" s="102"/>
      <c r="G14" s="102"/>
      <c r="H14" s="102"/>
      <c r="I14" s="102"/>
    </row>
    <row r="15" spans="2:9" x14ac:dyDescent="0.25">
      <c r="B15" s="105"/>
      <c r="C15" s="66">
        <v>2</v>
      </c>
      <c r="D15" s="139">
        <v>74.540000000000006</v>
      </c>
      <c r="E15" s="102"/>
      <c r="F15" s="102"/>
      <c r="G15" s="102"/>
      <c r="H15" s="102"/>
      <c r="I15" s="102"/>
    </row>
    <row r="16" spans="2:9" x14ac:dyDescent="0.25">
      <c r="B16" s="105"/>
      <c r="C16" s="44">
        <v>3</v>
      </c>
      <c r="D16" s="135">
        <v>79.73</v>
      </c>
    </row>
    <row r="17" spans="2:4" ht="15.75" thickBot="1" x14ac:dyDescent="0.3">
      <c r="B17" s="108"/>
      <c r="C17" s="45">
        <v>4</v>
      </c>
      <c r="D17" s="140">
        <v>75.39</v>
      </c>
    </row>
    <row r="18" spans="2:4" ht="15.75" thickTop="1" x14ac:dyDescent="0.25"/>
  </sheetData>
  <mergeCells count="4">
    <mergeCell ref="B3:B6"/>
    <mergeCell ref="B7:B9"/>
    <mergeCell ref="B10:B13"/>
    <mergeCell ref="B14:B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6"/>
  <sheetViews>
    <sheetView workbookViewId="0">
      <selection activeCell="B3" sqref="B3:D15"/>
    </sheetView>
  </sheetViews>
  <sheetFormatPr baseColWidth="10" defaultRowHeight="15" x14ac:dyDescent="0.25"/>
  <cols>
    <col min="2" max="2" width="22" bestFit="1" customWidth="1"/>
    <col min="3" max="3" width="15.140625" customWidth="1"/>
    <col min="4" max="4" width="19.42578125" bestFit="1" customWidth="1"/>
    <col min="5" max="5" width="20.5703125" bestFit="1" customWidth="1"/>
    <col min="6" max="6" width="19.42578125" bestFit="1" customWidth="1"/>
    <col min="7" max="7" width="23.5703125" bestFit="1" customWidth="1"/>
    <col min="8" max="8" width="18.5703125" bestFit="1" customWidth="1"/>
  </cols>
  <sheetData>
    <row r="2" spans="2:8" ht="15.75" thickBot="1" x14ac:dyDescent="0.3"/>
    <row r="3" spans="2:8" ht="16.5" thickTop="1" thickBot="1" x14ac:dyDescent="0.3">
      <c r="C3" s="69" t="s">
        <v>25</v>
      </c>
      <c r="D3" s="70" t="s">
        <v>31</v>
      </c>
      <c r="E3" s="70" t="s">
        <v>32</v>
      </c>
      <c r="F3" s="70" t="s">
        <v>33</v>
      </c>
      <c r="G3" s="70" t="s">
        <v>34</v>
      </c>
      <c r="H3" s="71" t="s">
        <v>35</v>
      </c>
    </row>
    <row r="4" spans="2:8" ht="15.75" thickTop="1" x14ac:dyDescent="0.25">
      <c r="B4" s="104" t="s">
        <v>24</v>
      </c>
      <c r="C4" s="49">
        <v>1</v>
      </c>
      <c r="D4" s="14">
        <v>5</v>
      </c>
      <c r="E4" s="81">
        <v>56.9</v>
      </c>
      <c r="F4" s="82">
        <v>69.3</v>
      </c>
      <c r="G4" s="82">
        <f>F4-E4</f>
        <v>12.399999999999999</v>
      </c>
      <c r="H4" s="83">
        <f>G4/D4</f>
        <v>2.4799999999999995</v>
      </c>
    </row>
    <row r="5" spans="2:8" x14ac:dyDescent="0.25">
      <c r="B5" s="105"/>
      <c r="C5" s="44">
        <v>2</v>
      </c>
      <c r="D5" s="21">
        <v>5</v>
      </c>
      <c r="E5" s="84">
        <v>57.3</v>
      </c>
      <c r="F5" s="85">
        <v>69.400000000000006</v>
      </c>
      <c r="G5" s="85">
        <f t="shared" ref="G5:G15" si="0">F5-E5</f>
        <v>12.100000000000009</v>
      </c>
      <c r="H5" s="86">
        <f>G5/D5</f>
        <v>2.4200000000000017</v>
      </c>
    </row>
    <row r="6" spans="2:8" ht="15.75" thickBot="1" x14ac:dyDescent="0.3">
      <c r="B6" s="106"/>
      <c r="C6" s="76">
        <v>3</v>
      </c>
      <c r="D6" s="77">
        <v>5</v>
      </c>
      <c r="E6" s="90">
        <v>57.2</v>
      </c>
      <c r="F6" s="91">
        <v>68.8</v>
      </c>
      <c r="G6" s="91">
        <f t="shared" si="0"/>
        <v>11.599999999999994</v>
      </c>
      <c r="H6" s="92">
        <f>G6/D6</f>
        <v>2.319999999999999</v>
      </c>
    </row>
    <row r="7" spans="2:8" x14ac:dyDescent="0.25">
      <c r="B7" s="105" t="s">
        <v>22</v>
      </c>
      <c r="C7" s="43">
        <v>1</v>
      </c>
      <c r="D7" s="79">
        <v>5</v>
      </c>
      <c r="E7" s="96">
        <v>57</v>
      </c>
      <c r="F7" s="97">
        <v>68.900000000000006</v>
      </c>
      <c r="G7" s="97">
        <f t="shared" si="0"/>
        <v>11.900000000000006</v>
      </c>
      <c r="H7" s="98">
        <f>G7/D7</f>
        <v>2.3800000000000012</v>
      </c>
    </row>
    <row r="8" spans="2:8" x14ac:dyDescent="0.25">
      <c r="B8" s="105"/>
      <c r="C8" s="44">
        <v>2</v>
      </c>
      <c r="D8" s="21">
        <v>5</v>
      </c>
      <c r="E8" s="84">
        <v>56.9</v>
      </c>
      <c r="F8" s="85">
        <v>69</v>
      </c>
      <c r="G8" s="85">
        <f t="shared" si="0"/>
        <v>12.100000000000001</v>
      </c>
      <c r="H8" s="86">
        <f>G8/D8</f>
        <v>2.4200000000000004</v>
      </c>
    </row>
    <row r="9" spans="2:8" ht="15.75" thickBot="1" x14ac:dyDescent="0.3">
      <c r="B9" s="105"/>
      <c r="C9" s="73">
        <v>3</v>
      </c>
      <c r="D9" s="74">
        <v>5</v>
      </c>
      <c r="E9" s="99">
        <v>57.2</v>
      </c>
      <c r="F9" s="100">
        <v>69.3</v>
      </c>
      <c r="G9" s="100">
        <f t="shared" si="0"/>
        <v>12.099999999999994</v>
      </c>
      <c r="H9" s="101">
        <f t="shared" ref="H9:H14" si="1">G9/D9</f>
        <v>2.419999999999999</v>
      </c>
    </row>
    <row r="10" spans="2:8" x14ac:dyDescent="0.25">
      <c r="B10" s="107" t="s">
        <v>15</v>
      </c>
      <c r="C10" s="43">
        <v>1</v>
      </c>
      <c r="D10" s="79">
        <v>5</v>
      </c>
      <c r="E10" s="96">
        <v>57.2</v>
      </c>
      <c r="F10" s="97">
        <v>68.599999999999994</v>
      </c>
      <c r="G10" s="97">
        <f t="shared" si="0"/>
        <v>11.399999999999991</v>
      </c>
      <c r="H10" s="98">
        <f t="shared" si="1"/>
        <v>2.2799999999999985</v>
      </c>
    </row>
    <row r="11" spans="2:8" x14ac:dyDescent="0.25">
      <c r="B11" s="105"/>
      <c r="C11" s="44">
        <v>2</v>
      </c>
      <c r="D11" s="21">
        <v>5</v>
      </c>
      <c r="E11" s="84">
        <v>57.3</v>
      </c>
      <c r="F11" s="85">
        <v>68.5</v>
      </c>
      <c r="G11" s="85">
        <f t="shared" si="0"/>
        <v>11.200000000000003</v>
      </c>
      <c r="H11" s="86">
        <f t="shared" si="1"/>
        <v>2.2400000000000007</v>
      </c>
    </row>
    <row r="12" spans="2:8" ht="15.75" thickBot="1" x14ac:dyDescent="0.3">
      <c r="B12" s="106"/>
      <c r="C12" s="73">
        <v>3</v>
      </c>
      <c r="D12" s="74">
        <v>5</v>
      </c>
      <c r="E12" s="99">
        <v>56.8</v>
      </c>
      <c r="F12" s="100">
        <v>68.5</v>
      </c>
      <c r="G12" s="100">
        <f t="shared" si="0"/>
        <v>11.700000000000003</v>
      </c>
      <c r="H12" s="101">
        <f t="shared" si="1"/>
        <v>2.3400000000000007</v>
      </c>
    </row>
    <row r="13" spans="2:8" x14ac:dyDescent="0.25">
      <c r="B13" s="105" t="s">
        <v>16</v>
      </c>
      <c r="C13" s="66">
        <v>1</v>
      </c>
      <c r="D13" s="67">
        <v>5</v>
      </c>
      <c r="E13" s="93">
        <v>56.8</v>
      </c>
      <c r="F13" s="94">
        <v>68.599999999999994</v>
      </c>
      <c r="G13" s="94">
        <f t="shared" si="0"/>
        <v>11.799999999999997</v>
      </c>
      <c r="H13" s="95">
        <f t="shared" si="1"/>
        <v>2.3599999999999994</v>
      </c>
    </row>
    <row r="14" spans="2:8" x14ac:dyDescent="0.25">
      <c r="B14" s="105"/>
      <c r="C14" s="44">
        <v>2</v>
      </c>
      <c r="D14" s="21">
        <v>5</v>
      </c>
      <c r="E14" s="84">
        <v>57</v>
      </c>
      <c r="F14" s="85">
        <v>68.400000000000006</v>
      </c>
      <c r="G14" s="85">
        <f t="shared" si="0"/>
        <v>11.400000000000006</v>
      </c>
      <c r="H14" s="86">
        <f t="shared" si="1"/>
        <v>2.2800000000000011</v>
      </c>
    </row>
    <row r="15" spans="2:8" ht="15.75" thickBot="1" x14ac:dyDescent="0.3">
      <c r="B15" s="108"/>
      <c r="C15" s="45">
        <v>3</v>
      </c>
      <c r="D15" s="28">
        <v>5</v>
      </c>
      <c r="E15" s="87">
        <v>57.4</v>
      </c>
      <c r="F15" s="88">
        <v>68.8</v>
      </c>
      <c r="G15" s="88">
        <f t="shared" si="0"/>
        <v>11.399999999999999</v>
      </c>
      <c r="H15" s="89">
        <f>G15/D15</f>
        <v>2.2799999999999998</v>
      </c>
    </row>
    <row r="16" spans="2:8" ht="15.75" thickTop="1" x14ac:dyDescent="0.25"/>
  </sheetData>
  <mergeCells count="4">
    <mergeCell ref="B4:B6"/>
    <mergeCell ref="B7:B9"/>
    <mergeCell ref="B10:B12"/>
    <mergeCell ref="B13:B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6"/>
  <sheetViews>
    <sheetView workbookViewId="0">
      <selection activeCell="D38" sqref="D38"/>
    </sheetView>
  </sheetViews>
  <sheetFormatPr baseColWidth="10" defaultRowHeight="15" x14ac:dyDescent="0.25"/>
  <cols>
    <col min="2" max="2" width="21" style="62" bestFit="1" customWidth="1"/>
    <col min="4" max="4" width="12.5703125" bestFit="1" customWidth="1"/>
    <col min="5" max="5" width="13.140625" bestFit="1" customWidth="1"/>
    <col min="7" max="7" width="13.7109375" bestFit="1" customWidth="1"/>
  </cols>
  <sheetData>
    <row r="1" spans="2:8" ht="15.75" thickBot="1" x14ac:dyDescent="0.3"/>
    <row r="2" spans="2:8" ht="16.5" thickTop="1" thickBot="1" x14ac:dyDescent="0.3">
      <c r="D2" s="109" t="s">
        <v>26</v>
      </c>
      <c r="E2" s="110"/>
    </row>
    <row r="3" spans="2:8" ht="16.5" thickTop="1" thickBot="1" x14ac:dyDescent="0.3">
      <c r="C3" s="69" t="s">
        <v>25</v>
      </c>
      <c r="D3" s="70" t="s">
        <v>27</v>
      </c>
      <c r="E3" s="70" t="s">
        <v>28</v>
      </c>
      <c r="F3" s="70" t="s">
        <v>29</v>
      </c>
      <c r="G3" s="71" t="s">
        <v>30</v>
      </c>
    </row>
    <row r="4" spans="2:8" ht="15.75" thickTop="1" x14ac:dyDescent="0.25">
      <c r="B4" s="104" t="s">
        <v>24</v>
      </c>
      <c r="C4" s="49">
        <v>1</v>
      </c>
      <c r="D4" s="14">
        <v>9</v>
      </c>
      <c r="E4" s="14">
        <v>271</v>
      </c>
      <c r="F4" s="14">
        <f>E4+D4</f>
        <v>280</v>
      </c>
      <c r="G4" s="72">
        <f>(D4/F4)*100</f>
        <v>3.214285714285714</v>
      </c>
      <c r="H4" s="63"/>
    </row>
    <row r="5" spans="2:8" x14ac:dyDescent="0.25">
      <c r="B5" s="105"/>
      <c r="C5" s="44">
        <v>2</v>
      </c>
      <c r="D5" s="21">
        <v>12</v>
      </c>
      <c r="E5" s="21">
        <v>297</v>
      </c>
      <c r="F5" s="21">
        <f>E5+D5</f>
        <v>309</v>
      </c>
      <c r="G5" s="64">
        <f t="shared" ref="G5:G15" si="0">(D5/F5)*100</f>
        <v>3.8834951456310676</v>
      </c>
      <c r="H5" s="63"/>
    </row>
    <row r="6" spans="2:8" ht="15.75" thickBot="1" x14ac:dyDescent="0.3">
      <c r="B6" s="106"/>
      <c r="C6" s="73">
        <v>3</v>
      </c>
      <c r="D6" s="74">
        <v>13</v>
      </c>
      <c r="E6" s="74">
        <v>294</v>
      </c>
      <c r="F6" s="74">
        <f t="shared" ref="F6:F15" si="1">E6+D6</f>
        <v>307</v>
      </c>
      <c r="G6" s="75">
        <f t="shared" si="0"/>
        <v>4.234527687296417</v>
      </c>
      <c r="H6" s="63"/>
    </row>
    <row r="7" spans="2:8" x14ac:dyDescent="0.25">
      <c r="B7" s="105" t="s">
        <v>22</v>
      </c>
      <c r="C7" s="66">
        <v>1</v>
      </c>
      <c r="D7" s="67">
        <v>11</v>
      </c>
      <c r="E7" s="67">
        <v>296</v>
      </c>
      <c r="F7" s="67">
        <f t="shared" si="1"/>
        <v>307</v>
      </c>
      <c r="G7" s="68">
        <f t="shared" si="0"/>
        <v>3.5830618892508146</v>
      </c>
      <c r="H7" s="63"/>
    </row>
    <row r="8" spans="2:8" x14ac:dyDescent="0.25">
      <c r="B8" s="105"/>
      <c r="C8" s="44">
        <v>2</v>
      </c>
      <c r="D8" s="21">
        <v>10</v>
      </c>
      <c r="E8" s="21">
        <v>291</v>
      </c>
      <c r="F8" s="21">
        <f t="shared" si="1"/>
        <v>301</v>
      </c>
      <c r="G8" s="64">
        <f t="shared" si="0"/>
        <v>3.322259136212625</v>
      </c>
      <c r="H8" s="63"/>
    </row>
    <row r="9" spans="2:8" ht="15.75" thickBot="1" x14ac:dyDescent="0.3">
      <c r="B9" s="105"/>
      <c r="C9" s="76">
        <v>3</v>
      </c>
      <c r="D9" s="77">
        <v>12</v>
      </c>
      <c r="E9" s="77">
        <v>288</v>
      </c>
      <c r="F9" s="77">
        <f t="shared" si="1"/>
        <v>300</v>
      </c>
      <c r="G9" s="78">
        <f t="shared" si="0"/>
        <v>4</v>
      </c>
      <c r="H9" s="63"/>
    </row>
    <row r="10" spans="2:8" x14ac:dyDescent="0.25">
      <c r="B10" s="107" t="s">
        <v>15</v>
      </c>
      <c r="C10" s="43">
        <v>1</v>
      </c>
      <c r="D10" s="79">
        <v>13</v>
      </c>
      <c r="E10" s="79">
        <v>298</v>
      </c>
      <c r="F10" s="79">
        <f t="shared" si="1"/>
        <v>311</v>
      </c>
      <c r="G10" s="80">
        <f t="shared" si="0"/>
        <v>4.180064308681672</v>
      </c>
      <c r="H10" s="63"/>
    </row>
    <row r="11" spans="2:8" x14ac:dyDescent="0.25">
      <c r="B11" s="105"/>
      <c r="C11" s="44">
        <v>2</v>
      </c>
      <c r="D11" s="21">
        <v>11</v>
      </c>
      <c r="E11" s="21">
        <v>289</v>
      </c>
      <c r="F11" s="21">
        <f t="shared" si="1"/>
        <v>300</v>
      </c>
      <c r="G11" s="64">
        <f t="shared" si="0"/>
        <v>3.6666666666666665</v>
      </c>
      <c r="H11" s="63"/>
    </row>
    <row r="12" spans="2:8" ht="15.75" thickBot="1" x14ac:dyDescent="0.3">
      <c r="B12" s="106"/>
      <c r="C12" s="73">
        <v>3</v>
      </c>
      <c r="D12" s="74">
        <v>12</v>
      </c>
      <c r="E12" s="74">
        <v>287</v>
      </c>
      <c r="F12" s="74">
        <f t="shared" si="1"/>
        <v>299</v>
      </c>
      <c r="G12" s="75">
        <f t="shared" si="0"/>
        <v>4.0133779264214047</v>
      </c>
      <c r="H12" s="63"/>
    </row>
    <row r="13" spans="2:8" x14ac:dyDescent="0.25">
      <c r="B13" s="105" t="s">
        <v>16</v>
      </c>
      <c r="C13" s="66">
        <v>1</v>
      </c>
      <c r="D13" s="67">
        <v>11</v>
      </c>
      <c r="E13" s="67">
        <v>289</v>
      </c>
      <c r="F13" s="67">
        <f t="shared" si="1"/>
        <v>300</v>
      </c>
      <c r="G13" s="68">
        <f t="shared" si="0"/>
        <v>3.6666666666666665</v>
      </c>
      <c r="H13" s="63"/>
    </row>
    <row r="14" spans="2:8" x14ac:dyDescent="0.25">
      <c r="B14" s="105"/>
      <c r="C14" s="44">
        <v>2</v>
      </c>
      <c r="D14" s="21">
        <v>13</v>
      </c>
      <c r="E14" s="21">
        <v>292</v>
      </c>
      <c r="F14" s="21">
        <f t="shared" si="1"/>
        <v>305</v>
      </c>
      <c r="G14" s="64">
        <f t="shared" si="0"/>
        <v>4.2622950819672125</v>
      </c>
      <c r="H14" s="63"/>
    </row>
    <row r="15" spans="2:8" ht="15.75" thickBot="1" x14ac:dyDescent="0.3">
      <c r="B15" s="108"/>
      <c r="C15" s="45">
        <v>3</v>
      </c>
      <c r="D15" s="28">
        <v>13</v>
      </c>
      <c r="E15" s="28">
        <v>307</v>
      </c>
      <c r="F15" s="28">
        <f t="shared" si="1"/>
        <v>320</v>
      </c>
      <c r="G15" s="65">
        <f t="shared" si="0"/>
        <v>4.0625</v>
      </c>
      <c r="H15" s="63"/>
    </row>
    <row r="16" spans="2:8" ht="15.75" thickTop="1" x14ac:dyDescent="0.25"/>
  </sheetData>
  <mergeCells count="5">
    <mergeCell ref="B4:B6"/>
    <mergeCell ref="B7:B9"/>
    <mergeCell ref="B13:B15"/>
    <mergeCell ref="B10:B12"/>
    <mergeCell ref="D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zoomScaleNormal="100" workbookViewId="0">
      <selection activeCell="C2" sqref="C2:F2"/>
    </sheetView>
  </sheetViews>
  <sheetFormatPr baseColWidth="10" defaultRowHeight="15" x14ac:dyDescent="0.25"/>
  <cols>
    <col min="7" max="7" width="18.42578125" customWidth="1"/>
  </cols>
  <sheetData>
    <row r="1" spans="1:13" ht="15.75" thickBot="1" x14ac:dyDescent="0.3">
      <c r="H1" s="1"/>
    </row>
    <row r="2" spans="1:13" ht="16.5" thickTop="1" thickBot="1" x14ac:dyDescent="0.3">
      <c r="C2" s="129" t="s">
        <v>14</v>
      </c>
      <c r="D2" s="115"/>
      <c r="E2" s="115"/>
      <c r="F2" s="116"/>
      <c r="H2" s="1"/>
      <c r="I2" s="129" t="s">
        <v>15</v>
      </c>
      <c r="J2" s="115"/>
      <c r="K2" s="115"/>
      <c r="L2" s="115"/>
      <c r="M2" s="116"/>
    </row>
    <row r="3" spans="1:13" ht="16.5" thickTop="1" thickBot="1" x14ac:dyDescent="0.3">
      <c r="C3" s="2" t="s">
        <v>0</v>
      </c>
      <c r="D3" s="3" t="s">
        <v>1</v>
      </c>
      <c r="E3" s="3" t="s">
        <v>2</v>
      </c>
      <c r="F3" s="4" t="s">
        <v>3</v>
      </c>
      <c r="G3" s="123" t="s">
        <v>4</v>
      </c>
      <c r="H3" s="5"/>
      <c r="I3" s="125" t="s">
        <v>5</v>
      </c>
      <c r="J3" s="117" t="s">
        <v>6</v>
      </c>
      <c r="K3" s="119" t="s">
        <v>7</v>
      </c>
      <c r="L3" s="127" t="s">
        <v>8</v>
      </c>
      <c r="M3" s="128"/>
    </row>
    <row r="4" spans="1:13" ht="16.5" thickTop="1" thickBot="1" x14ac:dyDescent="0.3">
      <c r="A4" s="109" t="s">
        <v>9</v>
      </c>
      <c r="B4" s="110"/>
      <c r="C4" s="6">
        <v>115</v>
      </c>
      <c r="D4" s="7">
        <v>102</v>
      </c>
      <c r="E4" s="7">
        <v>105</v>
      </c>
      <c r="F4" s="8">
        <f>SUM(C4:E4)</f>
        <v>322</v>
      </c>
      <c r="G4" s="130"/>
      <c r="H4" s="9"/>
      <c r="I4" s="131"/>
      <c r="J4" s="121"/>
      <c r="K4" s="122"/>
      <c r="L4" s="10" t="s">
        <v>10</v>
      </c>
      <c r="M4" s="11" t="s">
        <v>11</v>
      </c>
    </row>
    <row r="5" spans="1:13" ht="15.75" customHeight="1" thickTop="1" x14ac:dyDescent="0.25">
      <c r="A5" s="111" t="s">
        <v>12</v>
      </c>
      <c r="B5" s="12">
        <v>60</v>
      </c>
      <c r="C5" s="13">
        <v>1</v>
      </c>
      <c r="D5" s="14">
        <v>2</v>
      </c>
      <c r="E5" s="14">
        <v>5</v>
      </c>
      <c r="F5" s="15">
        <f>SUM(C5:E5)</f>
        <v>8</v>
      </c>
      <c r="G5" s="12">
        <f>SUM(C5:E5)</f>
        <v>8</v>
      </c>
      <c r="H5" s="1"/>
      <c r="I5" s="16">
        <f>(G5/$F$4)</f>
        <v>2.4844720496894408E-2</v>
      </c>
      <c r="J5" s="14">
        <f t="shared" ref="J5:J11" si="0">(G5/SQRT($F$4))/100</f>
        <v>4.4582257006028228E-3</v>
      </c>
      <c r="K5" s="15">
        <f>$F$4</f>
        <v>322</v>
      </c>
      <c r="L5" s="17">
        <f>G5</f>
        <v>8</v>
      </c>
      <c r="M5" s="18">
        <f>K5-L5</f>
        <v>314</v>
      </c>
    </row>
    <row r="6" spans="1:13" x14ac:dyDescent="0.25">
      <c r="A6" s="112"/>
      <c r="B6" s="19">
        <v>75</v>
      </c>
      <c r="C6" s="20">
        <v>6</v>
      </c>
      <c r="D6" s="21">
        <v>8</v>
      </c>
      <c r="E6" s="21">
        <v>10</v>
      </c>
      <c r="F6" s="22">
        <f>SUM(C6:E6)</f>
        <v>24</v>
      </c>
      <c r="G6" s="19">
        <f t="shared" ref="G6:G11" si="1">SUM(C6:E6)+G5</f>
        <v>32</v>
      </c>
      <c r="H6" s="1"/>
      <c r="I6" s="23">
        <f>(G6/$F$4)</f>
        <v>9.9378881987577633E-2</v>
      </c>
      <c r="J6" s="21">
        <f t="shared" si="0"/>
        <v>1.7832902802411291E-2</v>
      </c>
      <c r="K6" s="22">
        <f>$F$4</f>
        <v>322</v>
      </c>
      <c r="L6" s="24">
        <f>G6</f>
        <v>32</v>
      </c>
      <c r="M6" s="25">
        <f t="shared" ref="M6:M11" si="2">K6-L6</f>
        <v>290</v>
      </c>
    </row>
    <row r="7" spans="1:13" x14ac:dyDescent="0.25">
      <c r="A7" s="112"/>
      <c r="B7" s="19">
        <v>90</v>
      </c>
      <c r="C7" s="20">
        <v>15</v>
      </c>
      <c r="D7" s="21">
        <v>19</v>
      </c>
      <c r="E7" s="21">
        <v>22</v>
      </c>
      <c r="F7" s="22">
        <f t="shared" ref="F7:F11" si="3">SUM(C7:E7)</f>
        <v>56</v>
      </c>
      <c r="G7" s="19">
        <f t="shared" si="1"/>
        <v>88</v>
      </c>
      <c r="H7" s="1"/>
      <c r="I7" s="23">
        <f t="shared" ref="I7:I11" si="4">(G7/$F$4)</f>
        <v>0.27329192546583853</v>
      </c>
      <c r="J7" s="21">
        <f t="shared" si="0"/>
        <v>4.9040482706631049E-2</v>
      </c>
      <c r="K7" s="22">
        <f t="shared" ref="K7:K11" si="5">$F$4</f>
        <v>322</v>
      </c>
      <c r="L7" s="24">
        <f t="shared" ref="L7:L11" si="6">G7</f>
        <v>88</v>
      </c>
      <c r="M7" s="25">
        <f t="shared" si="2"/>
        <v>234</v>
      </c>
    </row>
    <row r="8" spans="1:13" x14ac:dyDescent="0.25">
      <c r="A8" s="112"/>
      <c r="B8" s="19">
        <v>105</v>
      </c>
      <c r="C8" s="20">
        <v>15</v>
      </c>
      <c r="D8" s="21">
        <v>10</v>
      </c>
      <c r="E8" s="21">
        <v>7</v>
      </c>
      <c r="F8" s="22">
        <f t="shared" si="3"/>
        <v>32</v>
      </c>
      <c r="G8" s="19">
        <f t="shared" si="1"/>
        <v>120</v>
      </c>
      <c r="H8" s="1"/>
      <c r="I8" s="23">
        <f t="shared" si="4"/>
        <v>0.37267080745341613</v>
      </c>
      <c r="J8" s="21">
        <f t="shared" si="0"/>
        <v>6.6873385509042343E-2</v>
      </c>
      <c r="K8" s="22">
        <f t="shared" si="5"/>
        <v>322</v>
      </c>
      <c r="L8" s="24">
        <f t="shared" si="6"/>
        <v>120</v>
      </c>
      <c r="M8" s="25">
        <f t="shared" si="2"/>
        <v>202</v>
      </c>
    </row>
    <row r="9" spans="1:13" x14ac:dyDescent="0.25">
      <c r="A9" s="112"/>
      <c r="B9" s="19">
        <v>120</v>
      </c>
      <c r="C9" s="20">
        <v>15</v>
      </c>
      <c r="D9" s="21">
        <v>11</v>
      </c>
      <c r="E9" s="21">
        <v>10</v>
      </c>
      <c r="F9" s="22">
        <f t="shared" si="3"/>
        <v>36</v>
      </c>
      <c r="G9" s="19">
        <f t="shared" si="1"/>
        <v>156</v>
      </c>
      <c r="H9" s="1"/>
      <c r="I9" s="23">
        <f t="shared" si="4"/>
        <v>0.48447204968944102</v>
      </c>
      <c r="J9" s="21">
        <f t="shared" si="0"/>
        <v>8.6935401161755035E-2</v>
      </c>
      <c r="K9" s="22">
        <f t="shared" si="5"/>
        <v>322</v>
      </c>
      <c r="L9" s="24">
        <f t="shared" si="6"/>
        <v>156</v>
      </c>
      <c r="M9" s="25">
        <f t="shared" si="2"/>
        <v>166</v>
      </c>
    </row>
    <row r="10" spans="1:13" x14ac:dyDescent="0.25">
      <c r="A10" s="112"/>
      <c r="B10" s="19">
        <v>135</v>
      </c>
      <c r="C10" s="20">
        <v>7</v>
      </c>
      <c r="D10" s="21">
        <v>12</v>
      </c>
      <c r="E10" s="21">
        <v>13</v>
      </c>
      <c r="F10" s="22">
        <f t="shared" si="3"/>
        <v>32</v>
      </c>
      <c r="G10" s="19">
        <f t="shared" si="1"/>
        <v>188</v>
      </c>
      <c r="H10" s="1"/>
      <c r="I10" s="23">
        <f t="shared" si="4"/>
        <v>0.58385093167701863</v>
      </c>
      <c r="J10" s="21">
        <f t="shared" si="0"/>
        <v>0.10476830396416632</v>
      </c>
      <c r="K10" s="22">
        <f t="shared" si="5"/>
        <v>322</v>
      </c>
      <c r="L10" s="24">
        <f t="shared" si="6"/>
        <v>188</v>
      </c>
      <c r="M10" s="25">
        <f t="shared" si="2"/>
        <v>134</v>
      </c>
    </row>
    <row r="11" spans="1:13" ht="15.75" thickBot="1" x14ac:dyDescent="0.3">
      <c r="A11" s="113"/>
      <c r="B11" s="19">
        <v>150</v>
      </c>
      <c r="C11" s="20">
        <v>14</v>
      </c>
      <c r="D11" s="21">
        <v>7</v>
      </c>
      <c r="E11" s="21">
        <v>9</v>
      </c>
      <c r="F11" s="22">
        <f t="shared" si="3"/>
        <v>30</v>
      </c>
      <c r="G11" s="26">
        <f t="shared" si="1"/>
        <v>218</v>
      </c>
      <c r="H11" s="1"/>
      <c r="I11" s="27">
        <f t="shared" si="4"/>
        <v>0.67701863354037262</v>
      </c>
      <c r="J11" s="28">
        <f t="shared" si="0"/>
        <v>0.12148665034142692</v>
      </c>
      <c r="K11" s="29">
        <f t="shared" si="5"/>
        <v>322</v>
      </c>
      <c r="L11" s="30">
        <f t="shared" si="6"/>
        <v>218</v>
      </c>
      <c r="M11" s="31">
        <f t="shared" si="2"/>
        <v>104</v>
      </c>
    </row>
    <row r="12" spans="1:13" ht="16.5" thickTop="1" thickBot="1" x14ac:dyDescent="0.3">
      <c r="B12" s="32"/>
      <c r="C12" s="32"/>
      <c r="D12" s="32"/>
      <c r="E12" s="32"/>
      <c r="F12" s="32"/>
      <c r="H12" s="1"/>
    </row>
    <row r="13" spans="1:13" ht="16.5" thickTop="1" thickBot="1" x14ac:dyDescent="0.3">
      <c r="C13" s="114" t="s">
        <v>16</v>
      </c>
      <c r="D13" s="115"/>
      <c r="E13" s="115"/>
      <c r="F13" s="116"/>
      <c r="H13" s="1"/>
      <c r="I13" s="114" t="s">
        <v>16</v>
      </c>
      <c r="J13" s="115"/>
      <c r="K13" s="115"/>
      <c r="L13" s="115"/>
      <c r="M13" s="116"/>
    </row>
    <row r="14" spans="1:13" ht="16.5" thickTop="1" thickBot="1" x14ac:dyDescent="0.3">
      <c r="C14" s="2" t="s">
        <v>0</v>
      </c>
      <c r="D14" s="3" t="s">
        <v>1</v>
      </c>
      <c r="E14" s="3" t="s">
        <v>2</v>
      </c>
      <c r="F14" s="4" t="s">
        <v>3</v>
      </c>
      <c r="G14" s="123" t="s">
        <v>4</v>
      </c>
      <c r="H14" s="5"/>
      <c r="I14" s="125" t="s">
        <v>5</v>
      </c>
      <c r="J14" s="117" t="s">
        <v>6</v>
      </c>
      <c r="K14" s="119" t="s">
        <v>7</v>
      </c>
      <c r="L14" s="127" t="s">
        <v>8</v>
      </c>
      <c r="M14" s="128"/>
    </row>
    <row r="15" spans="1:13" ht="16.5" thickTop="1" thickBot="1" x14ac:dyDescent="0.3">
      <c r="A15" s="109" t="s">
        <v>9</v>
      </c>
      <c r="B15" s="128"/>
      <c r="C15" s="34">
        <v>112</v>
      </c>
      <c r="D15" s="35">
        <v>106</v>
      </c>
      <c r="E15" s="35">
        <v>101</v>
      </c>
      <c r="F15" s="36">
        <f>SUM(C15:E15)</f>
        <v>319</v>
      </c>
      <c r="G15" s="124"/>
      <c r="H15" s="9"/>
      <c r="I15" s="126"/>
      <c r="J15" s="118"/>
      <c r="K15" s="120"/>
      <c r="L15" s="37" t="s">
        <v>10</v>
      </c>
      <c r="M15" s="38" t="s">
        <v>11</v>
      </c>
    </row>
    <row r="16" spans="1:13" ht="15.75" customHeight="1" thickTop="1" x14ac:dyDescent="0.25">
      <c r="A16" s="111" t="s">
        <v>13</v>
      </c>
      <c r="B16" s="12">
        <v>60</v>
      </c>
      <c r="C16" s="13">
        <v>1</v>
      </c>
      <c r="D16" s="14">
        <v>1</v>
      </c>
      <c r="E16" s="14">
        <v>2</v>
      </c>
      <c r="F16" s="15">
        <f>SUM(C16:E16)</f>
        <v>4</v>
      </c>
      <c r="G16" s="12">
        <f>SUM(C16:E16)</f>
        <v>4</v>
      </c>
      <c r="H16" s="39"/>
      <c r="I16" s="16">
        <f>(G16/$F$15)</f>
        <v>1.2539184952978056E-2</v>
      </c>
      <c r="J16" s="14">
        <f>(G16/SQRT($F$15))/100</f>
        <v>2.2395700438234173E-3</v>
      </c>
      <c r="K16" s="15">
        <f>$F$15</f>
        <v>319</v>
      </c>
      <c r="L16" s="17">
        <f>G16</f>
        <v>4</v>
      </c>
      <c r="M16" s="18">
        <f>K16-L16</f>
        <v>315</v>
      </c>
    </row>
    <row r="17" spans="1:13" x14ac:dyDescent="0.25">
      <c r="A17" s="112"/>
      <c r="B17" s="19">
        <v>75</v>
      </c>
      <c r="C17" s="20">
        <v>8</v>
      </c>
      <c r="D17" s="21">
        <v>13</v>
      </c>
      <c r="E17" s="21">
        <v>3</v>
      </c>
      <c r="F17" s="22">
        <f>SUM(C17:E17)</f>
        <v>24</v>
      </c>
      <c r="G17" s="19">
        <f t="shared" ref="G17:G22" si="7">SUM(C17:E17)+G16</f>
        <v>28</v>
      </c>
      <c r="H17" s="39"/>
      <c r="I17" s="23">
        <f>(G17/$F$15)</f>
        <v>8.7774294670846395E-2</v>
      </c>
      <c r="J17" s="21">
        <f>(G17/SQRT($F$15))/100</f>
        <v>1.5676990306763922E-2</v>
      </c>
      <c r="K17" s="22">
        <f>$F$15</f>
        <v>319</v>
      </c>
      <c r="L17" s="24">
        <f>G17</f>
        <v>28</v>
      </c>
      <c r="M17" s="25">
        <f>K17-L17</f>
        <v>291</v>
      </c>
    </row>
    <row r="18" spans="1:13" x14ac:dyDescent="0.25">
      <c r="A18" s="112"/>
      <c r="B18" s="19">
        <v>90</v>
      </c>
      <c r="C18" s="20">
        <v>13</v>
      </c>
      <c r="D18" s="21">
        <v>14</v>
      </c>
      <c r="E18" s="21">
        <v>14</v>
      </c>
      <c r="F18" s="22">
        <f t="shared" ref="F18:F22" si="8">SUM(C18:E18)</f>
        <v>41</v>
      </c>
      <c r="G18" s="19">
        <f t="shared" si="7"/>
        <v>69</v>
      </c>
      <c r="H18" s="39"/>
      <c r="I18" s="23">
        <f t="shared" ref="I18:I22" si="9">(G18/$F$15)</f>
        <v>0.21630094043887146</v>
      </c>
      <c r="J18" s="21">
        <f t="shared" ref="J18:J22" si="10">(G18/SQRT($F$15))/100</f>
        <v>3.8632583255953951E-2</v>
      </c>
      <c r="K18" s="22">
        <f t="shared" ref="K18:K21" si="11">$F$15</f>
        <v>319</v>
      </c>
      <c r="L18" s="24">
        <f t="shared" ref="L18:L22" si="12">G18</f>
        <v>69</v>
      </c>
      <c r="M18" s="25">
        <f t="shared" ref="M18:M22" si="13">K18-L18</f>
        <v>250</v>
      </c>
    </row>
    <row r="19" spans="1:13" x14ac:dyDescent="0.25">
      <c r="A19" s="112"/>
      <c r="B19" s="19">
        <v>105</v>
      </c>
      <c r="C19" s="20">
        <v>13</v>
      </c>
      <c r="D19" s="21">
        <v>13</v>
      </c>
      <c r="E19" s="21">
        <v>15</v>
      </c>
      <c r="F19" s="22">
        <f t="shared" si="8"/>
        <v>41</v>
      </c>
      <c r="G19" s="19">
        <f t="shared" si="7"/>
        <v>110</v>
      </c>
      <c r="H19" s="39"/>
      <c r="I19" s="23">
        <f t="shared" si="9"/>
        <v>0.34482758620689657</v>
      </c>
      <c r="J19" s="21">
        <f>(G19/SQRT($F$15))/100</f>
        <v>6.158817620514398E-2</v>
      </c>
      <c r="K19" s="22">
        <f t="shared" si="11"/>
        <v>319</v>
      </c>
      <c r="L19" s="24">
        <f t="shared" si="12"/>
        <v>110</v>
      </c>
      <c r="M19" s="25">
        <f t="shared" si="13"/>
        <v>209</v>
      </c>
    </row>
    <row r="20" spans="1:13" x14ac:dyDescent="0.25">
      <c r="A20" s="112"/>
      <c r="B20" s="19">
        <v>120</v>
      </c>
      <c r="C20" s="20">
        <v>14</v>
      </c>
      <c r="D20" s="21">
        <v>11</v>
      </c>
      <c r="E20" s="21">
        <v>11</v>
      </c>
      <c r="F20" s="22">
        <f t="shared" si="8"/>
        <v>36</v>
      </c>
      <c r="G20" s="19">
        <f t="shared" si="7"/>
        <v>146</v>
      </c>
      <c r="H20" s="39"/>
      <c r="I20" s="23">
        <f t="shared" si="9"/>
        <v>0.45768025078369906</v>
      </c>
      <c r="J20" s="21">
        <f t="shared" si="10"/>
        <v>8.1744306599554728E-2</v>
      </c>
      <c r="K20" s="22">
        <f t="shared" si="11"/>
        <v>319</v>
      </c>
      <c r="L20" s="24">
        <f t="shared" si="12"/>
        <v>146</v>
      </c>
      <c r="M20" s="25">
        <f t="shared" si="13"/>
        <v>173</v>
      </c>
    </row>
    <row r="21" spans="1:13" x14ac:dyDescent="0.25">
      <c r="A21" s="112"/>
      <c r="B21" s="19">
        <v>135</v>
      </c>
      <c r="C21" s="20">
        <v>14</v>
      </c>
      <c r="D21" s="21">
        <v>12</v>
      </c>
      <c r="E21" s="21">
        <v>16</v>
      </c>
      <c r="F21" s="22">
        <f t="shared" si="8"/>
        <v>42</v>
      </c>
      <c r="G21" s="19">
        <f t="shared" si="7"/>
        <v>188</v>
      </c>
      <c r="H21" s="39"/>
      <c r="I21" s="23">
        <f t="shared" si="9"/>
        <v>0.58934169278996862</v>
      </c>
      <c r="J21" s="21">
        <f t="shared" si="10"/>
        <v>0.10525979205970062</v>
      </c>
      <c r="K21" s="22">
        <f t="shared" si="11"/>
        <v>319</v>
      </c>
      <c r="L21" s="24">
        <f t="shared" si="12"/>
        <v>188</v>
      </c>
      <c r="M21" s="25">
        <f t="shared" si="13"/>
        <v>131</v>
      </c>
    </row>
    <row r="22" spans="1:13" ht="15.75" thickBot="1" x14ac:dyDescent="0.3">
      <c r="A22" s="113"/>
      <c r="B22" s="26">
        <v>150</v>
      </c>
      <c r="C22" s="33">
        <v>10</v>
      </c>
      <c r="D22" s="28">
        <v>10</v>
      </c>
      <c r="E22" s="28">
        <v>9</v>
      </c>
      <c r="F22" s="29">
        <f t="shared" si="8"/>
        <v>29</v>
      </c>
      <c r="G22" s="26">
        <f t="shared" si="7"/>
        <v>217</v>
      </c>
      <c r="H22" s="39"/>
      <c r="I22" s="27">
        <f t="shared" si="9"/>
        <v>0.68025078369905956</v>
      </c>
      <c r="J22" s="28">
        <f t="shared" si="10"/>
        <v>0.1214966748774204</v>
      </c>
      <c r="K22" s="29">
        <f>$F$15</f>
        <v>319</v>
      </c>
      <c r="L22" s="30">
        <f t="shared" si="12"/>
        <v>217</v>
      </c>
      <c r="M22" s="31">
        <f t="shared" si="13"/>
        <v>102</v>
      </c>
    </row>
    <row r="23" spans="1:13" ht="15.75" thickTop="1" x14ac:dyDescent="0.25"/>
  </sheetData>
  <mergeCells count="18">
    <mergeCell ref="C2:F2"/>
    <mergeCell ref="I2:M2"/>
    <mergeCell ref="G3:G4"/>
    <mergeCell ref="I3:I4"/>
    <mergeCell ref="L3:M3"/>
    <mergeCell ref="A16:A22"/>
    <mergeCell ref="A4:B4"/>
    <mergeCell ref="C13:F13"/>
    <mergeCell ref="I13:M13"/>
    <mergeCell ref="J14:J15"/>
    <mergeCell ref="K14:K15"/>
    <mergeCell ref="J3:J4"/>
    <mergeCell ref="K3:K4"/>
    <mergeCell ref="A5:A11"/>
    <mergeCell ref="G14:G15"/>
    <mergeCell ref="I14:I15"/>
    <mergeCell ref="L14:M14"/>
    <mergeCell ref="A15:B15"/>
  </mergeCells>
  <conditionalFormatting sqref="B12">
    <cfRule type="duplicateValues" dxfId="5" priority="3"/>
  </conditionalFormatting>
  <conditionalFormatting sqref="B5:B11">
    <cfRule type="duplicateValues" dxfId="4" priority="5"/>
  </conditionalFormatting>
  <conditionalFormatting sqref="B16:B22">
    <cfRule type="duplicateValues" dxfId="3" priority="6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zoomScaleNormal="100" workbookViewId="0">
      <selection activeCell="N31" sqref="N31"/>
    </sheetView>
  </sheetViews>
  <sheetFormatPr baseColWidth="10" defaultRowHeight="15" x14ac:dyDescent="0.25"/>
  <cols>
    <col min="7" max="7" width="18.42578125" customWidth="1"/>
  </cols>
  <sheetData>
    <row r="1" spans="1:13" ht="15.75" thickBot="1" x14ac:dyDescent="0.3">
      <c r="H1" s="1"/>
    </row>
    <row r="2" spans="1:13" ht="16.5" thickTop="1" thickBot="1" x14ac:dyDescent="0.3">
      <c r="C2" s="114" t="s">
        <v>17</v>
      </c>
      <c r="D2" s="115"/>
      <c r="E2" s="115"/>
      <c r="F2" s="116"/>
      <c r="H2" s="1"/>
      <c r="I2" s="114" t="s">
        <v>17</v>
      </c>
      <c r="J2" s="115"/>
      <c r="K2" s="115"/>
      <c r="L2" s="115"/>
      <c r="M2" s="116"/>
    </row>
    <row r="3" spans="1:13" ht="16.5" thickTop="1" thickBot="1" x14ac:dyDescent="0.3">
      <c r="C3" s="2" t="s">
        <v>0</v>
      </c>
      <c r="D3" s="3" t="s">
        <v>1</v>
      </c>
      <c r="E3" s="3" t="s">
        <v>2</v>
      </c>
      <c r="F3" s="4" t="s">
        <v>3</v>
      </c>
      <c r="G3" s="123" t="s">
        <v>4</v>
      </c>
      <c r="H3" s="5"/>
      <c r="I3" s="125" t="s">
        <v>5</v>
      </c>
      <c r="J3" s="117" t="s">
        <v>6</v>
      </c>
      <c r="K3" s="119" t="s">
        <v>7</v>
      </c>
      <c r="L3" s="127" t="s">
        <v>8</v>
      </c>
      <c r="M3" s="128"/>
    </row>
    <row r="4" spans="1:13" ht="16.5" thickTop="1" thickBot="1" x14ac:dyDescent="0.3">
      <c r="A4" s="109" t="s">
        <v>9</v>
      </c>
      <c r="B4" s="110"/>
      <c r="C4" s="6">
        <v>95</v>
      </c>
      <c r="D4" s="7">
        <v>111</v>
      </c>
      <c r="E4" s="7">
        <v>91</v>
      </c>
      <c r="F4" s="8">
        <f>SUM(C4:E4)</f>
        <v>297</v>
      </c>
      <c r="G4" s="130"/>
      <c r="H4" s="9"/>
      <c r="I4" s="131"/>
      <c r="J4" s="121"/>
      <c r="K4" s="122"/>
      <c r="L4" s="10" t="s">
        <v>10</v>
      </c>
      <c r="M4" s="11" t="s">
        <v>11</v>
      </c>
    </row>
    <row r="5" spans="1:13" ht="15.75" customHeight="1" thickTop="1" x14ac:dyDescent="0.25">
      <c r="A5" s="111" t="s">
        <v>12</v>
      </c>
      <c r="B5" s="12">
        <v>60</v>
      </c>
      <c r="C5" s="13">
        <v>0</v>
      </c>
      <c r="D5" s="14">
        <v>0</v>
      </c>
      <c r="E5" s="14">
        <v>0</v>
      </c>
      <c r="F5" s="15">
        <f>SUM(C5:E5)</f>
        <v>0</v>
      </c>
      <c r="G5" s="12">
        <f>SUM(C5:E5)</f>
        <v>0</v>
      </c>
      <c r="H5" s="1"/>
      <c r="I5" s="16">
        <f>(G5/$F$4)</f>
        <v>0</v>
      </c>
      <c r="J5" s="14">
        <f t="shared" ref="J5:J11" si="0">(G5/SQRT($F$4))/100</f>
        <v>0</v>
      </c>
      <c r="K5" s="15">
        <f>$F$4</f>
        <v>297</v>
      </c>
      <c r="L5" s="17">
        <f>G5</f>
        <v>0</v>
      </c>
      <c r="M5" s="18">
        <f>K5-L5</f>
        <v>297</v>
      </c>
    </row>
    <row r="6" spans="1:13" x14ac:dyDescent="0.25">
      <c r="A6" s="112"/>
      <c r="B6" s="19">
        <v>75</v>
      </c>
      <c r="C6" s="20">
        <v>14</v>
      </c>
      <c r="D6" s="21">
        <v>0</v>
      </c>
      <c r="E6" s="21">
        <v>1</v>
      </c>
      <c r="F6" s="22">
        <f>SUM(C6:E6)</f>
        <v>15</v>
      </c>
      <c r="G6" s="19">
        <f t="shared" ref="G6:G11" si="1">SUM(C6:E6)+G5</f>
        <v>15</v>
      </c>
      <c r="H6" s="1"/>
      <c r="I6" s="23">
        <f>(G6/$F$4)</f>
        <v>5.0505050505050504E-2</v>
      </c>
      <c r="J6" s="21">
        <f t="shared" si="0"/>
        <v>8.7038827977848916E-3</v>
      </c>
      <c r="K6" s="22">
        <f>$F$4</f>
        <v>297</v>
      </c>
      <c r="L6" s="24">
        <f>G6</f>
        <v>15</v>
      </c>
      <c r="M6" s="25">
        <f t="shared" ref="M6:M11" si="2">K6-L6</f>
        <v>282</v>
      </c>
    </row>
    <row r="7" spans="1:13" x14ac:dyDescent="0.25">
      <c r="A7" s="112"/>
      <c r="B7" s="19">
        <v>90</v>
      </c>
      <c r="C7" s="20">
        <v>12</v>
      </c>
      <c r="D7" s="21">
        <v>2</v>
      </c>
      <c r="E7" s="21">
        <v>7</v>
      </c>
      <c r="F7" s="22">
        <f t="shared" ref="F7:F11" si="3">SUM(C7:E7)</f>
        <v>21</v>
      </c>
      <c r="G7" s="19">
        <f t="shared" si="1"/>
        <v>36</v>
      </c>
      <c r="H7" s="1"/>
      <c r="I7" s="23">
        <f t="shared" ref="I7:I11" si="4">(G7/$F$4)</f>
        <v>0.12121212121212122</v>
      </c>
      <c r="J7" s="21">
        <f t="shared" si="0"/>
        <v>2.088931871468374E-2</v>
      </c>
      <c r="K7" s="22">
        <f t="shared" ref="K7:K11" si="5">$F$4</f>
        <v>297</v>
      </c>
      <c r="L7" s="24">
        <f t="shared" ref="L7:L11" si="6">G7</f>
        <v>36</v>
      </c>
      <c r="M7" s="25">
        <f t="shared" si="2"/>
        <v>261</v>
      </c>
    </row>
    <row r="8" spans="1:13" x14ac:dyDescent="0.25">
      <c r="A8" s="112"/>
      <c r="B8" s="19">
        <v>105</v>
      </c>
      <c r="C8" s="20">
        <v>12</v>
      </c>
      <c r="D8" s="21">
        <v>12</v>
      </c>
      <c r="E8" s="21">
        <v>9</v>
      </c>
      <c r="F8" s="22">
        <f t="shared" si="3"/>
        <v>33</v>
      </c>
      <c r="G8" s="19">
        <f t="shared" si="1"/>
        <v>69</v>
      </c>
      <c r="H8" s="1"/>
      <c r="I8" s="23">
        <f t="shared" si="4"/>
        <v>0.23232323232323232</v>
      </c>
      <c r="J8" s="21">
        <f t="shared" si="0"/>
        <v>4.003786086981051E-2</v>
      </c>
      <c r="K8" s="22">
        <f t="shared" si="5"/>
        <v>297</v>
      </c>
      <c r="L8" s="24">
        <f t="shared" si="6"/>
        <v>69</v>
      </c>
      <c r="M8" s="25">
        <f t="shared" si="2"/>
        <v>228</v>
      </c>
    </row>
    <row r="9" spans="1:13" x14ac:dyDescent="0.25">
      <c r="A9" s="112"/>
      <c r="B9" s="19">
        <v>120</v>
      </c>
      <c r="C9" s="20">
        <v>13</v>
      </c>
      <c r="D9" s="21">
        <v>13</v>
      </c>
      <c r="E9" s="21">
        <v>16</v>
      </c>
      <c r="F9" s="22">
        <f t="shared" si="3"/>
        <v>42</v>
      </c>
      <c r="G9" s="19">
        <f t="shared" si="1"/>
        <v>111</v>
      </c>
      <c r="H9" s="1"/>
      <c r="I9" s="23">
        <f t="shared" si="4"/>
        <v>0.37373737373737376</v>
      </c>
      <c r="J9" s="21">
        <f t="shared" si="0"/>
        <v>6.4408732703608196E-2</v>
      </c>
      <c r="K9" s="22">
        <f t="shared" si="5"/>
        <v>297</v>
      </c>
      <c r="L9" s="24">
        <f t="shared" si="6"/>
        <v>111</v>
      </c>
      <c r="M9" s="25">
        <f t="shared" si="2"/>
        <v>186</v>
      </c>
    </row>
    <row r="10" spans="1:13" x14ac:dyDescent="0.25">
      <c r="A10" s="112"/>
      <c r="B10" s="19">
        <v>135</v>
      </c>
      <c r="C10" s="20">
        <v>5</v>
      </c>
      <c r="D10" s="21">
        <v>10</v>
      </c>
      <c r="E10" s="21">
        <v>9</v>
      </c>
      <c r="F10" s="22">
        <f t="shared" si="3"/>
        <v>24</v>
      </c>
      <c r="G10" s="19">
        <f t="shared" si="1"/>
        <v>135</v>
      </c>
      <c r="H10" s="1"/>
      <c r="I10" s="23">
        <f t="shared" si="4"/>
        <v>0.45454545454545453</v>
      </c>
      <c r="J10" s="21">
        <f t="shared" si="0"/>
        <v>7.8334945180064036E-2</v>
      </c>
      <c r="K10" s="22">
        <f t="shared" si="5"/>
        <v>297</v>
      </c>
      <c r="L10" s="24">
        <f t="shared" si="6"/>
        <v>135</v>
      </c>
      <c r="M10" s="25">
        <f t="shared" si="2"/>
        <v>162</v>
      </c>
    </row>
    <row r="11" spans="1:13" ht="15.75" thickBot="1" x14ac:dyDescent="0.3">
      <c r="A11" s="113"/>
      <c r="B11" s="19">
        <v>150</v>
      </c>
      <c r="C11" s="20">
        <v>6</v>
      </c>
      <c r="D11" s="21">
        <v>14</v>
      </c>
      <c r="E11" s="21">
        <v>11</v>
      </c>
      <c r="F11" s="22">
        <f t="shared" si="3"/>
        <v>31</v>
      </c>
      <c r="G11" s="26">
        <f t="shared" si="1"/>
        <v>166</v>
      </c>
      <c r="H11" s="1"/>
      <c r="I11" s="27">
        <f t="shared" si="4"/>
        <v>0.55892255892255893</v>
      </c>
      <c r="J11" s="28">
        <f t="shared" si="0"/>
        <v>9.6322969628819463E-2</v>
      </c>
      <c r="K11" s="29">
        <f t="shared" si="5"/>
        <v>297</v>
      </c>
      <c r="L11" s="30">
        <f t="shared" si="6"/>
        <v>166</v>
      </c>
      <c r="M11" s="31">
        <f t="shared" si="2"/>
        <v>131</v>
      </c>
    </row>
    <row r="12" spans="1:13" ht="16.5" thickTop="1" thickBot="1" x14ac:dyDescent="0.3">
      <c r="B12" s="32"/>
      <c r="C12" s="32"/>
      <c r="D12" s="32"/>
      <c r="E12" s="32"/>
      <c r="F12" s="32"/>
      <c r="H12" s="1"/>
    </row>
    <row r="13" spans="1:13" ht="16.5" thickTop="1" thickBot="1" x14ac:dyDescent="0.3">
      <c r="C13" s="114" t="s">
        <v>18</v>
      </c>
      <c r="D13" s="115"/>
      <c r="E13" s="115"/>
      <c r="F13" s="116"/>
      <c r="H13" s="1"/>
      <c r="I13" s="114" t="s">
        <v>18</v>
      </c>
      <c r="J13" s="115"/>
      <c r="K13" s="115"/>
      <c r="L13" s="115"/>
      <c r="M13" s="116"/>
    </row>
    <row r="14" spans="1:13" ht="16.5" thickTop="1" thickBot="1" x14ac:dyDescent="0.3">
      <c r="C14" s="2" t="s">
        <v>0</v>
      </c>
      <c r="D14" s="3" t="s">
        <v>1</v>
      </c>
      <c r="E14" s="3" t="s">
        <v>2</v>
      </c>
      <c r="F14" s="4" t="s">
        <v>3</v>
      </c>
      <c r="G14" s="123" t="s">
        <v>4</v>
      </c>
      <c r="H14" s="5"/>
      <c r="I14" s="125" t="s">
        <v>5</v>
      </c>
      <c r="J14" s="117" t="s">
        <v>6</v>
      </c>
      <c r="K14" s="119" t="s">
        <v>7</v>
      </c>
      <c r="L14" s="127" t="s">
        <v>8</v>
      </c>
      <c r="M14" s="128"/>
    </row>
    <row r="15" spans="1:13" ht="16.5" thickTop="1" thickBot="1" x14ac:dyDescent="0.3">
      <c r="A15" s="109" t="s">
        <v>9</v>
      </c>
      <c r="B15" s="128"/>
      <c r="C15" s="34">
        <v>130</v>
      </c>
      <c r="D15" s="35">
        <v>102</v>
      </c>
      <c r="E15" s="35">
        <v>95</v>
      </c>
      <c r="F15" s="36">
        <f>SUM(C15:E15)</f>
        <v>327</v>
      </c>
      <c r="G15" s="124"/>
      <c r="H15" s="9"/>
      <c r="I15" s="126"/>
      <c r="J15" s="118"/>
      <c r="K15" s="120"/>
      <c r="L15" s="37" t="s">
        <v>10</v>
      </c>
      <c r="M15" s="38" t="s">
        <v>11</v>
      </c>
    </row>
    <row r="16" spans="1:13" ht="15.75" customHeight="1" thickTop="1" x14ac:dyDescent="0.25">
      <c r="A16" s="111" t="s">
        <v>13</v>
      </c>
      <c r="B16" s="12">
        <v>60</v>
      </c>
      <c r="C16" s="13">
        <v>0</v>
      </c>
      <c r="D16" s="14">
        <v>0</v>
      </c>
      <c r="E16" s="14">
        <v>0</v>
      </c>
      <c r="F16" s="15">
        <f>SUM(C16:E16)</f>
        <v>0</v>
      </c>
      <c r="G16" s="12">
        <f>SUM(C16:E16)</f>
        <v>0</v>
      </c>
      <c r="H16" s="39"/>
      <c r="I16" s="16">
        <f>(G16/$F$15)</f>
        <v>0</v>
      </c>
      <c r="J16" s="14">
        <f>(G16/SQRT($F$15))/100</f>
        <v>0</v>
      </c>
      <c r="K16" s="15">
        <f>$F$15</f>
        <v>327</v>
      </c>
      <c r="L16" s="17">
        <f>G16</f>
        <v>0</v>
      </c>
      <c r="M16" s="18">
        <f>K16-L16</f>
        <v>327</v>
      </c>
    </row>
    <row r="17" spans="1:13" x14ac:dyDescent="0.25">
      <c r="A17" s="112"/>
      <c r="B17" s="19">
        <v>75</v>
      </c>
      <c r="C17" s="20">
        <v>7</v>
      </c>
      <c r="D17" s="21">
        <v>0</v>
      </c>
      <c r="E17" s="21">
        <v>2</v>
      </c>
      <c r="F17" s="22">
        <f>SUM(C17:E17)</f>
        <v>9</v>
      </c>
      <c r="G17" s="19">
        <f t="shared" ref="G17:G22" si="7">SUM(C17:E17)+G16</f>
        <v>9</v>
      </c>
      <c r="H17" s="39"/>
      <c r="I17" s="23">
        <f>(G17/$F$15)</f>
        <v>2.7522935779816515E-2</v>
      </c>
      <c r="J17" s="21">
        <f>(G17/SQRT($F$15))/100</f>
        <v>4.9770113724839794E-3</v>
      </c>
      <c r="K17" s="22">
        <f>$F$15</f>
        <v>327</v>
      </c>
      <c r="L17" s="24">
        <f>G17</f>
        <v>9</v>
      </c>
      <c r="M17" s="25">
        <f>K17-L17</f>
        <v>318</v>
      </c>
    </row>
    <row r="18" spans="1:13" x14ac:dyDescent="0.25">
      <c r="A18" s="112"/>
      <c r="B18" s="19">
        <v>90</v>
      </c>
      <c r="C18" s="20">
        <v>17</v>
      </c>
      <c r="D18" s="21">
        <v>1</v>
      </c>
      <c r="E18" s="21">
        <v>3</v>
      </c>
      <c r="F18" s="22">
        <f t="shared" ref="F18:F22" si="8">SUM(C18:E18)</f>
        <v>21</v>
      </c>
      <c r="G18" s="19">
        <f t="shared" si="7"/>
        <v>30</v>
      </c>
      <c r="H18" s="39"/>
      <c r="I18" s="23">
        <f t="shared" ref="I18:I22" si="9">(G18/$F$15)</f>
        <v>9.1743119266055051E-2</v>
      </c>
      <c r="J18" s="21">
        <f t="shared" ref="J18:J22" si="10">(G18/SQRT($F$15))/100</f>
        <v>1.6590037908279932E-2</v>
      </c>
      <c r="K18" s="22">
        <f t="shared" ref="K18:K21" si="11">$F$15</f>
        <v>327</v>
      </c>
      <c r="L18" s="24">
        <f t="shared" ref="L18:L22" si="12">G18</f>
        <v>30</v>
      </c>
      <c r="M18" s="25">
        <f t="shared" ref="M18:M22" si="13">K18-L18</f>
        <v>297</v>
      </c>
    </row>
    <row r="19" spans="1:13" x14ac:dyDescent="0.25">
      <c r="A19" s="112"/>
      <c r="B19" s="19">
        <v>105</v>
      </c>
      <c r="C19" s="20">
        <v>22</v>
      </c>
      <c r="D19" s="21">
        <v>10</v>
      </c>
      <c r="E19" s="21">
        <v>10</v>
      </c>
      <c r="F19" s="22">
        <f t="shared" si="8"/>
        <v>42</v>
      </c>
      <c r="G19" s="19">
        <f t="shared" si="7"/>
        <v>72</v>
      </c>
      <c r="H19" s="39"/>
      <c r="I19" s="23">
        <f t="shared" si="9"/>
        <v>0.22018348623853212</v>
      </c>
      <c r="J19" s="21">
        <f>(G19/SQRT($F$15))/100</f>
        <v>3.9816090979871835E-2</v>
      </c>
      <c r="K19" s="22">
        <f t="shared" si="11"/>
        <v>327</v>
      </c>
      <c r="L19" s="24">
        <f t="shared" si="12"/>
        <v>72</v>
      </c>
      <c r="M19" s="25">
        <f t="shared" si="13"/>
        <v>255</v>
      </c>
    </row>
    <row r="20" spans="1:13" x14ac:dyDescent="0.25">
      <c r="A20" s="112"/>
      <c r="B20" s="19">
        <v>120</v>
      </c>
      <c r="C20" s="20">
        <v>15</v>
      </c>
      <c r="D20" s="21">
        <v>15</v>
      </c>
      <c r="E20" s="21">
        <v>15</v>
      </c>
      <c r="F20" s="22">
        <f t="shared" si="8"/>
        <v>45</v>
      </c>
      <c r="G20" s="19">
        <f t="shared" si="7"/>
        <v>117</v>
      </c>
      <c r="H20" s="39"/>
      <c r="I20" s="23">
        <f t="shared" si="9"/>
        <v>0.3577981651376147</v>
      </c>
      <c r="J20" s="21">
        <f t="shared" si="10"/>
        <v>6.4701147842291723E-2</v>
      </c>
      <c r="K20" s="22">
        <f t="shared" si="11"/>
        <v>327</v>
      </c>
      <c r="L20" s="24">
        <f t="shared" si="12"/>
        <v>117</v>
      </c>
      <c r="M20" s="25">
        <f t="shared" si="13"/>
        <v>210</v>
      </c>
    </row>
    <row r="21" spans="1:13" x14ac:dyDescent="0.25">
      <c r="A21" s="112"/>
      <c r="B21" s="19">
        <v>135</v>
      </c>
      <c r="C21" s="20">
        <v>12</v>
      </c>
      <c r="D21" s="21">
        <v>13</v>
      </c>
      <c r="E21" s="21">
        <v>9</v>
      </c>
      <c r="F21" s="22">
        <f t="shared" si="8"/>
        <v>34</v>
      </c>
      <c r="G21" s="19">
        <f t="shared" si="7"/>
        <v>151</v>
      </c>
      <c r="H21" s="39"/>
      <c r="I21" s="23">
        <f t="shared" si="9"/>
        <v>0.46177370030581039</v>
      </c>
      <c r="J21" s="21">
        <f t="shared" si="10"/>
        <v>8.3503190805008995E-2</v>
      </c>
      <c r="K21" s="22">
        <f t="shared" si="11"/>
        <v>327</v>
      </c>
      <c r="L21" s="24">
        <f t="shared" si="12"/>
        <v>151</v>
      </c>
      <c r="M21" s="25">
        <f t="shared" si="13"/>
        <v>176</v>
      </c>
    </row>
    <row r="22" spans="1:13" ht="15.75" thickBot="1" x14ac:dyDescent="0.3">
      <c r="A22" s="113"/>
      <c r="B22" s="26">
        <v>150</v>
      </c>
      <c r="C22" s="33">
        <v>8</v>
      </c>
      <c r="D22" s="28">
        <v>8</v>
      </c>
      <c r="E22" s="28">
        <v>9</v>
      </c>
      <c r="F22" s="29">
        <f t="shared" si="8"/>
        <v>25</v>
      </c>
      <c r="G22" s="26">
        <f t="shared" si="7"/>
        <v>176</v>
      </c>
      <c r="H22" s="39"/>
      <c r="I22" s="27">
        <f t="shared" si="9"/>
        <v>0.53822629969418956</v>
      </c>
      <c r="J22" s="28">
        <f t="shared" si="10"/>
        <v>9.7328222395242261E-2</v>
      </c>
      <c r="K22" s="29">
        <f>$F$15</f>
        <v>327</v>
      </c>
      <c r="L22" s="30">
        <f t="shared" si="12"/>
        <v>176</v>
      </c>
      <c r="M22" s="31">
        <f t="shared" si="13"/>
        <v>151</v>
      </c>
    </row>
    <row r="23" spans="1:13" ht="15.75" thickTop="1" x14ac:dyDescent="0.25"/>
  </sheetData>
  <mergeCells count="18">
    <mergeCell ref="C2:F2"/>
    <mergeCell ref="I2:M2"/>
    <mergeCell ref="G3:G4"/>
    <mergeCell ref="I3:I4"/>
    <mergeCell ref="J3:J4"/>
    <mergeCell ref="K3:K4"/>
    <mergeCell ref="L3:M3"/>
    <mergeCell ref="A16:A22"/>
    <mergeCell ref="A4:B4"/>
    <mergeCell ref="A5:A11"/>
    <mergeCell ref="C13:F13"/>
    <mergeCell ref="I13:M13"/>
    <mergeCell ref="G14:G15"/>
    <mergeCell ref="I14:I15"/>
    <mergeCell ref="J14:J15"/>
    <mergeCell ref="K14:K15"/>
    <mergeCell ref="L14:M14"/>
    <mergeCell ref="A15:B15"/>
  </mergeCells>
  <conditionalFormatting sqref="B12">
    <cfRule type="duplicateValues" dxfId="2" priority="1"/>
  </conditionalFormatting>
  <conditionalFormatting sqref="B5:B11">
    <cfRule type="duplicateValues" dxfId="1" priority="2"/>
  </conditionalFormatting>
  <conditionalFormatting sqref="B16:B22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4"/>
  <sheetViews>
    <sheetView workbookViewId="0">
      <selection activeCell="A11" sqref="A11"/>
    </sheetView>
  </sheetViews>
  <sheetFormatPr baseColWidth="10" defaultRowHeight="15" x14ac:dyDescent="0.25"/>
  <cols>
    <col min="3" max="3" width="16.140625" bestFit="1" customWidth="1"/>
    <col min="4" max="4" width="29.7109375" bestFit="1" customWidth="1"/>
    <col min="6" max="6" width="11.7109375" bestFit="1" customWidth="1"/>
    <col min="7" max="7" width="16.140625" bestFit="1" customWidth="1"/>
    <col min="8" max="8" width="29.7109375" bestFit="1" customWidth="1"/>
    <col min="10" max="10" width="11.7109375" bestFit="1" customWidth="1"/>
    <col min="11" max="11" width="16.140625" bestFit="1" customWidth="1"/>
    <col min="12" max="12" width="29.7109375" bestFit="1" customWidth="1"/>
    <col min="15" max="15" width="16.140625" bestFit="1" customWidth="1"/>
    <col min="16" max="16" width="29.7109375" bestFit="1" customWidth="1"/>
  </cols>
  <sheetData>
    <row r="1" spans="2:16" s="62" customFormat="1" ht="16.5" thickTop="1" thickBot="1" x14ac:dyDescent="0.3">
      <c r="B1" s="114" t="s">
        <v>22</v>
      </c>
      <c r="C1" s="132"/>
      <c r="D1" s="133"/>
      <c r="F1" s="114" t="s">
        <v>16</v>
      </c>
      <c r="G1" s="132"/>
      <c r="H1" s="133"/>
      <c r="J1" s="114" t="s">
        <v>23</v>
      </c>
      <c r="K1" s="132"/>
      <c r="L1" s="133"/>
      <c r="N1" s="114" t="s">
        <v>18</v>
      </c>
      <c r="O1" s="132"/>
      <c r="P1" s="133"/>
    </row>
    <row r="2" spans="2:16" ht="16.5" thickTop="1" thickBot="1" x14ac:dyDescent="0.3">
      <c r="B2" s="40" t="s">
        <v>19</v>
      </c>
      <c r="C2" s="41" t="s">
        <v>20</v>
      </c>
      <c r="D2" s="42" t="s">
        <v>21</v>
      </c>
      <c r="F2" s="51" t="s">
        <v>19</v>
      </c>
      <c r="G2" s="52" t="s">
        <v>20</v>
      </c>
      <c r="H2" s="53" t="s">
        <v>21</v>
      </c>
      <c r="J2" s="51" t="s">
        <v>19</v>
      </c>
      <c r="K2" s="52" t="s">
        <v>20</v>
      </c>
      <c r="L2" s="53" t="s">
        <v>21</v>
      </c>
      <c r="N2" s="51" t="s">
        <v>19</v>
      </c>
      <c r="O2" s="52" t="s">
        <v>20</v>
      </c>
      <c r="P2" s="53" t="s">
        <v>21</v>
      </c>
    </row>
    <row r="3" spans="2:16" x14ac:dyDescent="0.25">
      <c r="B3" s="46">
        <v>1</v>
      </c>
      <c r="C3" s="54">
        <v>111.35791500000001</v>
      </c>
      <c r="D3" s="55">
        <v>51.094421199999999</v>
      </c>
      <c r="F3" s="50">
        <v>1</v>
      </c>
      <c r="G3" s="60">
        <v>42.551806399999997</v>
      </c>
      <c r="H3" s="61">
        <v>28.581578499999999</v>
      </c>
      <c r="J3" s="50">
        <v>1</v>
      </c>
      <c r="K3" s="60">
        <v>28.137971499999999</v>
      </c>
      <c r="L3" s="61">
        <v>13.3917901</v>
      </c>
      <c r="N3" s="50">
        <v>1</v>
      </c>
      <c r="O3" s="60">
        <v>16.3835072</v>
      </c>
      <c r="P3" s="61">
        <v>10.0752217</v>
      </c>
    </row>
    <row r="4" spans="2:16" x14ac:dyDescent="0.25">
      <c r="B4" s="47">
        <v>2</v>
      </c>
      <c r="C4" s="56">
        <v>30.228142500000001</v>
      </c>
      <c r="D4" s="57">
        <v>19.398099500000001</v>
      </c>
      <c r="F4" s="47">
        <v>2</v>
      </c>
      <c r="G4" s="56">
        <v>23.1830614</v>
      </c>
      <c r="H4" s="57">
        <v>15.2334739</v>
      </c>
      <c r="J4" s="47">
        <v>2</v>
      </c>
      <c r="K4" s="56">
        <v>15.355876800000001</v>
      </c>
      <c r="L4" s="57">
        <v>14.385668600000001</v>
      </c>
      <c r="N4" s="47">
        <v>2</v>
      </c>
      <c r="O4" s="56">
        <v>11.1344259</v>
      </c>
      <c r="P4" s="57">
        <v>9.7616596999999992</v>
      </c>
    </row>
    <row r="5" spans="2:16" x14ac:dyDescent="0.25">
      <c r="B5" s="47">
        <v>3</v>
      </c>
      <c r="C5" s="56">
        <v>69.1483293</v>
      </c>
      <c r="D5" s="57">
        <v>55.729341599999998</v>
      </c>
      <c r="F5" s="47">
        <v>3</v>
      </c>
      <c r="G5" s="56">
        <v>17.483214499999999</v>
      </c>
      <c r="H5" s="57">
        <v>8.3252483000000002</v>
      </c>
      <c r="J5" s="47">
        <v>3</v>
      </c>
      <c r="K5" s="56">
        <v>8.1188050999999994</v>
      </c>
      <c r="L5" s="57">
        <v>5.5003032000000003</v>
      </c>
      <c r="N5" s="47">
        <v>3</v>
      </c>
      <c r="O5" s="56">
        <v>9.1871185000000004</v>
      </c>
      <c r="P5" s="57">
        <v>9.0419702999999991</v>
      </c>
    </row>
    <row r="6" spans="2:16" x14ac:dyDescent="0.25">
      <c r="B6" s="47">
        <v>4</v>
      </c>
      <c r="C6" s="56">
        <v>32.7263606</v>
      </c>
      <c r="D6" s="57">
        <v>18.3688021</v>
      </c>
      <c r="F6" s="47">
        <v>4</v>
      </c>
      <c r="G6" s="56">
        <v>42.458247100000001</v>
      </c>
      <c r="H6" s="57">
        <v>34.886807900000001</v>
      </c>
      <c r="J6" s="47">
        <v>4</v>
      </c>
      <c r="K6" s="56">
        <v>11.952529999999999</v>
      </c>
      <c r="L6" s="57">
        <v>8.3202496999999997</v>
      </c>
      <c r="N6" s="47">
        <v>4</v>
      </c>
      <c r="O6" s="56">
        <v>14.218117100000001</v>
      </c>
      <c r="P6" s="57">
        <v>10.8620754</v>
      </c>
    </row>
    <row r="7" spans="2:16" x14ac:dyDescent="0.25">
      <c r="B7" s="47">
        <v>5</v>
      </c>
      <c r="C7" s="56">
        <v>34.206410900000002</v>
      </c>
      <c r="D7" s="57">
        <v>14.604941699999999</v>
      </c>
      <c r="F7" s="47">
        <v>5</v>
      </c>
      <c r="G7" s="56">
        <v>12.5667449</v>
      </c>
      <c r="H7" s="57">
        <v>11.270348</v>
      </c>
      <c r="J7" s="47">
        <v>5</v>
      </c>
      <c r="K7" s="56">
        <v>19.069759999999999</v>
      </c>
      <c r="L7" s="57">
        <v>18.199644500000002</v>
      </c>
      <c r="N7" s="47">
        <v>5</v>
      </c>
      <c r="O7" s="56">
        <v>18.5050931</v>
      </c>
      <c r="P7" s="57">
        <v>12.344295300000001</v>
      </c>
    </row>
    <row r="8" spans="2:16" x14ac:dyDescent="0.25">
      <c r="B8" s="47">
        <v>6</v>
      </c>
      <c r="C8" s="56">
        <v>33.7280102</v>
      </c>
      <c r="D8" s="57">
        <v>11.3086726</v>
      </c>
      <c r="F8" s="47">
        <v>6</v>
      </c>
      <c r="G8" s="56">
        <v>27.914418600000001</v>
      </c>
      <c r="H8" s="57">
        <v>18.535194099999998</v>
      </c>
      <c r="J8" s="47">
        <v>6</v>
      </c>
      <c r="K8" s="56">
        <v>10.582718099999999</v>
      </c>
      <c r="L8" s="57">
        <v>10.5133017</v>
      </c>
      <c r="N8" s="47">
        <v>6</v>
      </c>
      <c r="O8" s="56">
        <v>9.4390628000000003</v>
      </c>
      <c r="P8" s="57">
        <v>6.1919997999999996</v>
      </c>
    </row>
    <row r="9" spans="2:16" x14ac:dyDescent="0.25">
      <c r="B9" s="47">
        <v>7</v>
      </c>
      <c r="C9" s="56">
        <v>18.917287099999999</v>
      </c>
      <c r="D9" s="57">
        <v>9.4178832000000003</v>
      </c>
      <c r="F9" s="47">
        <v>7</v>
      </c>
      <c r="G9" s="56">
        <v>35.401744800000003</v>
      </c>
      <c r="H9" s="57">
        <v>33.586109299999997</v>
      </c>
      <c r="J9" s="47">
        <v>7</v>
      </c>
      <c r="K9" s="56">
        <v>12.5925405</v>
      </c>
      <c r="L9" s="57">
        <v>7.8763978999999997</v>
      </c>
      <c r="N9" s="47">
        <v>7</v>
      </c>
      <c r="O9" s="56">
        <v>12.208743800000001</v>
      </c>
      <c r="P9" s="57">
        <v>10.4599235</v>
      </c>
    </row>
    <row r="10" spans="2:16" x14ac:dyDescent="0.25">
      <c r="B10" s="47">
        <v>8</v>
      </c>
      <c r="C10" s="56">
        <v>26.565857000000001</v>
      </c>
      <c r="D10" s="57">
        <v>17.464617499999999</v>
      </c>
      <c r="F10" s="47">
        <v>8</v>
      </c>
      <c r="G10" s="56">
        <v>14.9534001</v>
      </c>
      <c r="H10" s="57">
        <v>7.3348721000000001</v>
      </c>
      <c r="J10" s="47">
        <v>8</v>
      </c>
      <c r="K10" s="56">
        <v>13.1307802</v>
      </c>
      <c r="L10" s="57">
        <v>12.068913</v>
      </c>
      <c r="N10" s="47">
        <v>8</v>
      </c>
      <c r="O10" s="56">
        <v>10.5630439</v>
      </c>
      <c r="P10" s="57">
        <v>7.8563008999999999</v>
      </c>
    </row>
    <row r="11" spans="2:16" x14ac:dyDescent="0.25">
      <c r="B11" s="47">
        <v>9</v>
      </c>
      <c r="C11" s="56">
        <v>34.468837299999997</v>
      </c>
      <c r="D11" s="57">
        <v>21.499999200000001</v>
      </c>
      <c r="F11" s="47">
        <v>9</v>
      </c>
      <c r="G11" s="56">
        <v>32.125143100000003</v>
      </c>
      <c r="H11" s="57">
        <v>27.105044800000002</v>
      </c>
      <c r="J11" s="47">
        <v>9</v>
      </c>
      <c r="K11" s="56">
        <v>10.327253300000001</v>
      </c>
      <c r="L11" s="57">
        <v>8.8324969000000007</v>
      </c>
      <c r="N11" s="47">
        <v>9</v>
      </c>
      <c r="O11" s="56">
        <v>10.191815999999999</v>
      </c>
      <c r="P11" s="57">
        <v>9.8073937999999998</v>
      </c>
    </row>
    <row r="12" spans="2:16" x14ac:dyDescent="0.25">
      <c r="B12" s="47">
        <v>10</v>
      </c>
      <c r="C12" s="56">
        <v>98.647216400000005</v>
      </c>
      <c r="D12" s="57">
        <v>76.027110100000002</v>
      </c>
      <c r="F12" s="47">
        <v>10</v>
      </c>
      <c r="G12" s="56">
        <v>38.226011800000002</v>
      </c>
      <c r="H12" s="57">
        <v>23.432721799999999</v>
      </c>
      <c r="J12" s="47">
        <v>10</v>
      </c>
      <c r="K12" s="56">
        <v>26.6268615</v>
      </c>
      <c r="L12" s="57">
        <v>12.9161144</v>
      </c>
      <c r="N12" s="47">
        <v>10</v>
      </c>
      <c r="O12" s="56">
        <v>7.9847245999999998</v>
      </c>
      <c r="P12" s="57">
        <v>4.6084785999999998</v>
      </c>
    </row>
    <row r="13" spans="2:16" x14ac:dyDescent="0.25">
      <c r="B13" s="47">
        <v>11</v>
      </c>
      <c r="C13" s="56">
        <v>39.0203129</v>
      </c>
      <c r="D13" s="57">
        <v>30.286166000000001</v>
      </c>
      <c r="F13" s="47">
        <v>11</v>
      </c>
      <c r="G13" s="56">
        <v>19.907838300000002</v>
      </c>
      <c r="H13" s="57">
        <v>8.6775871999999996</v>
      </c>
      <c r="J13" s="47">
        <v>11</v>
      </c>
      <c r="K13" s="56">
        <v>12.462361</v>
      </c>
      <c r="L13" s="57">
        <v>12.308519499999999</v>
      </c>
      <c r="N13" s="47">
        <v>11</v>
      </c>
      <c r="O13" s="56">
        <v>22.7385032</v>
      </c>
      <c r="P13" s="57">
        <v>17.472741299999999</v>
      </c>
    </row>
    <row r="14" spans="2:16" x14ac:dyDescent="0.25">
      <c r="B14" s="47">
        <v>12</v>
      </c>
      <c r="C14" s="56">
        <v>81.453211499999995</v>
      </c>
      <c r="D14" s="57">
        <v>58.070833100000002</v>
      </c>
      <c r="F14" s="47">
        <v>12</v>
      </c>
      <c r="G14" s="56">
        <v>66.348683899999997</v>
      </c>
      <c r="H14" s="57">
        <v>49.176707100000002</v>
      </c>
      <c r="J14" s="47">
        <v>12</v>
      </c>
      <c r="K14" s="56">
        <v>11.421701300000001</v>
      </c>
      <c r="L14" s="57">
        <v>8.5743764999999996</v>
      </c>
      <c r="N14" s="47">
        <v>12</v>
      </c>
      <c r="O14" s="56">
        <v>16.555837</v>
      </c>
      <c r="P14" s="57">
        <v>12.6656712</v>
      </c>
    </row>
    <row r="15" spans="2:16" x14ac:dyDescent="0.25">
      <c r="B15" s="47">
        <v>13</v>
      </c>
      <c r="C15" s="56">
        <v>62.977898000000003</v>
      </c>
      <c r="D15" s="57">
        <v>38.240128499999997</v>
      </c>
      <c r="F15" s="47">
        <v>13</v>
      </c>
      <c r="G15" s="56">
        <v>53.154955399999999</v>
      </c>
      <c r="H15" s="57">
        <v>39.484325599999998</v>
      </c>
      <c r="J15" s="47">
        <v>13</v>
      </c>
      <c r="K15" s="56">
        <v>8.4097708000000004</v>
      </c>
      <c r="L15" s="57">
        <v>5.5484996000000004</v>
      </c>
      <c r="N15" s="47">
        <v>13</v>
      </c>
      <c r="O15" s="56">
        <v>13.384332300000001</v>
      </c>
      <c r="P15" s="57">
        <v>9.6689778000000004</v>
      </c>
    </row>
    <row r="16" spans="2:16" x14ac:dyDescent="0.25">
      <c r="B16" s="47">
        <v>14</v>
      </c>
      <c r="C16" s="56">
        <v>73.249509599999996</v>
      </c>
      <c r="D16" s="57">
        <v>58.7808955</v>
      </c>
      <c r="F16" s="47">
        <v>14</v>
      </c>
      <c r="G16" s="56">
        <v>43.1209378</v>
      </c>
      <c r="H16" s="57">
        <v>42.500359600000003</v>
      </c>
      <c r="J16" s="47">
        <v>14</v>
      </c>
      <c r="K16" s="56">
        <v>15.695647299999999</v>
      </c>
      <c r="L16" s="57">
        <v>11.840625599999999</v>
      </c>
      <c r="N16" s="47">
        <v>14</v>
      </c>
      <c r="O16" s="56">
        <v>8.1586760999999992</v>
      </c>
      <c r="P16" s="57">
        <v>5.2889998</v>
      </c>
    </row>
    <row r="17" spans="2:16" x14ac:dyDescent="0.25">
      <c r="B17" s="47">
        <v>15</v>
      </c>
      <c r="C17" s="56">
        <v>26.396816099999999</v>
      </c>
      <c r="D17" s="57">
        <v>21.6131569</v>
      </c>
      <c r="F17" s="47">
        <v>15</v>
      </c>
      <c r="G17" s="56">
        <v>50.916437700000003</v>
      </c>
      <c r="H17" s="57">
        <v>28.482898299999999</v>
      </c>
      <c r="J17" s="47">
        <v>15</v>
      </c>
      <c r="K17" s="56">
        <v>16.451925200000002</v>
      </c>
      <c r="L17" s="57">
        <v>11.882713300000001</v>
      </c>
      <c r="N17" s="47">
        <v>15</v>
      </c>
      <c r="O17" s="56">
        <v>11.2533551</v>
      </c>
      <c r="P17" s="57">
        <v>9.4619540000000004</v>
      </c>
    </row>
    <row r="18" spans="2:16" x14ac:dyDescent="0.25">
      <c r="B18" s="47">
        <v>16</v>
      </c>
      <c r="C18" s="56">
        <v>85.910897599999998</v>
      </c>
      <c r="D18" s="57">
        <v>48.979244299999998</v>
      </c>
      <c r="F18" s="47">
        <v>16</v>
      </c>
      <c r="G18" s="56">
        <v>68.498147099999997</v>
      </c>
      <c r="H18" s="57">
        <v>34.305268300000002</v>
      </c>
      <c r="J18" s="47">
        <v>16</v>
      </c>
      <c r="K18" s="56">
        <v>23.283615699999999</v>
      </c>
      <c r="L18" s="57">
        <v>16.722300799999999</v>
      </c>
      <c r="N18" s="47">
        <v>16</v>
      </c>
      <c r="O18" s="56">
        <v>14.8686135</v>
      </c>
      <c r="P18" s="57">
        <v>8.8710362000000007</v>
      </c>
    </row>
    <row r="19" spans="2:16" x14ac:dyDescent="0.25">
      <c r="B19" s="47">
        <v>17</v>
      </c>
      <c r="C19" s="56">
        <v>67.591196699999998</v>
      </c>
      <c r="D19" s="57">
        <v>52.427923200000002</v>
      </c>
      <c r="F19" s="47">
        <v>17</v>
      </c>
      <c r="G19" s="56">
        <v>23.747914600000001</v>
      </c>
      <c r="H19" s="57">
        <v>16.5693451</v>
      </c>
      <c r="J19" s="47">
        <v>17</v>
      </c>
      <c r="K19" s="56">
        <v>21.0376805</v>
      </c>
      <c r="L19" s="57">
        <v>14.2724373</v>
      </c>
      <c r="N19" s="47">
        <v>17</v>
      </c>
      <c r="O19" s="56">
        <v>7.7195476999999997</v>
      </c>
      <c r="P19" s="57">
        <v>7.3212469000000002</v>
      </c>
    </row>
    <row r="20" spans="2:16" x14ac:dyDescent="0.25">
      <c r="B20" s="47">
        <v>18</v>
      </c>
      <c r="C20" s="56">
        <v>72.251514200000003</v>
      </c>
      <c r="D20" s="57">
        <v>37.026594199999998</v>
      </c>
      <c r="F20" s="47">
        <v>18</v>
      </c>
      <c r="G20" s="56">
        <v>17.952795399999999</v>
      </c>
      <c r="H20" s="57">
        <v>14.449151199999999</v>
      </c>
      <c r="J20" s="47">
        <v>18</v>
      </c>
      <c r="K20" s="56">
        <v>11.8939115</v>
      </c>
      <c r="L20" s="57">
        <v>9.6301758</v>
      </c>
      <c r="N20" s="47">
        <v>18</v>
      </c>
      <c r="O20" s="56">
        <v>9.6990496999999998</v>
      </c>
      <c r="P20" s="57">
        <v>8.9559820000000006</v>
      </c>
    </row>
    <row r="21" spans="2:16" x14ac:dyDescent="0.25">
      <c r="B21" s="47">
        <v>19</v>
      </c>
      <c r="C21" s="56">
        <v>47.023059099999998</v>
      </c>
      <c r="D21" s="57">
        <v>42.957191999999999</v>
      </c>
      <c r="F21" s="47">
        <v>19</v>
      </c>
      <c r="G21" s="56">
        <v>26.655594600000001</v>
      </c>
      <c r="H21" s="57">
        <v>17.860327699999999</v>
      </c>
      <c r="J21" s="47">
        <v>19</v>
      </c>
      <c r="K21" s="56">
        <v>19.3882315</v>
      </c>
      <c r="L21" s="57">
        <v>14.029602000000001</v>
      </c>
      <c r="N21" s="47">
        <v>19</v>
      </c>
      <c r="O21" s="56">
        <v>13.0443172</v>
      </c>
      <c r="P21" s="57">
        <v>10.741611300000001</v>
      </c>
    </row>
    <row r="22" spans="2:16" x14ac:dyDescent="0.25">
      <c r="B22" s="47">
        <v>20</v>
      </c>
      <c r="C22" s="56">
        <v>100.311577</v>
      </c>
      <c r="D22" s="57">
        <v>40.481797999999998</v>
      </c>
      <c r="F22" s="47">
        <v>20</v>
      </c>
      <c r="G22" s="56">
        <v>20.730503899999999</v>
      </c>
      <c r="H22" s="57">
        <v>8.0529480000000007</v>
      </c>
      <c r="J22" s="47">
        <v>20</v>
      </c>
      <c r="K22" s="56">
        <v>16.4362396</v>
      </c>
      <c r="L22" s="57">
        <v>15.355876800000001</v>
      </c>
      <c r="N22" s="47">
        <v>20</v>
      </c>
      <c r="O22" s="56">
        <v>11.684651199999999</v>
      </c>
      <c r="P22" s="57">
        <v>9.9463931999999993</v>
      </c>
    </row>
    <row r="23" spans="2:16" x14ac:dyDescent="0.25">
      <c r="B23" s="47">
        <v>21</v>
      </c>
      <c r="C23" s="56">
        <v>41.429890299999997</v>
      </c>
      <c r="D23" s="57">
        <v>35.464546800000001</v>
      </c>
      <c r="F23" s="47">
        <v>21</v>
      </c>
      <c r="G23" s="56">
        <v>27.866686300000001</v>
      </c>
      <c r="H23" s="57">
        <v>14.966223400000001</v>
      </c>
      <c r="J23" s="47">
        <v>21</v>
      </c>
      <c r="K23" s="56">
        <v>11.9127846</v>
      </c>
      <c r="L23" s="57">
        <v>11.475200299999999</v>
      </c>
      <c r="N23" s="47">
        <v>21</v>
      </c>
      <c r="O23" s="56">
        <v>10.349787900000001</v>
      </c>
      <c r="P23" s="57">
        <v>7.4250676000000002</v>
      </c>
    </row>
    <row r="24" spans="2:16" x14ac:dyDescent="0.25">
      <c r="B24" s="47">
        <v>22</v>
      </c>
      <c r="C24" s="56">
        <v>63.000390699999997</v>
      </c>
      <c r="D24" s="57">
        <v>44.580039599999999</v>
      </c>
      <c r="F24" s="47">
        <v>22</v>
      </c>
      <c r="G24" s="56">
        <v>38.548773099999998</v>
      </c>
      <c r="H24" s="57">
        <v>20.305517099999999</v>
      </c>
      <c r="J24" s="47">
        <v>22</v>
      </c>
      <c r="K24" s="56">
        <v>14.2399804</v>
      </c>
      <c r="L24" s="57">
        <v>9.8733465000000002</v>
      </c>
      <c r="N24" s="47">
        <v>22</v>
      </c>
      <c r="O24" s="56">
        <v>10.468888099999999</v>
      </c>
      <c r="P24" s="57">
        <v>6.4821695000000004</v>
      </c>
    </row>
    <row r="25" spans="2:16" x14ac:dyDescent="0.25">
      <c r="B25" s="47">
        <v>23</v>
      </c>
      <c r="C25" s="56">
        <v>36.577571399999997</v>
      </c>
      <c r="D25" s="57">
        <v>31.975609500000001</v>
      </c>
      <c r="F25" s="47">
        <v>23</v>
      </c>
      <c r="G25" s="56">
        <v>52.999063599999999</v>
      </c>
      <c r="H25" s="57">
        <v>39.938700799999999</v>
      </c>
      <c r="J25" s="47">
        <v>23</v>
      </c>
      <c r="K25" s="56">
        <v>21.131447900000001</v>
      </c>
      <c r="L25" s="57">
        <v>14.918118</v>
      </c>
      <c r="N25" s="47">
        <v>23</v>
      </c>
      <c r="O25" s="56">
        <v>12.750133999999999</v>
      </c>
      <c r="P25" s="57">
        <v>9.4628332999999998</v>
      </c>
    </row>
    <row r="26" spans="2:16" x14ac:dyDescent="0.25">
      <c r="B26" s="47">
        <v>24</v>
      </c>
      <c r="C26" s="56">
        <v>115.71149</v>
      </c>
      <c r="D26" s="57">
        <v>60.802248599999999</v>
      </c>
      <c r="F26" s="47">
        <v>24</v>
      </c>
      <c r="G26" s="56">
        <v>26.619048200000002</v>
      </c>
      <c r="H26" s="57">
        <v>22.218353400000002</v>
      </c>
      <c r="J26" s="47">
        <v>24</v>
      </c>
      <c r="K26" s="56">
        <v>19.609696499999998</v>
      </c>
      <c r="L26" s="57">
        <v>14.531264</v>
      </c>
      <c r="N26" s="47">
        <v>24</v>
      </c>
      <c r="O26" s="56">
        <v>16.415668199999999</v>
      </c>
      <c r="P26" s="57">
        <v>13.697541299999999</v>
      </c>
    </row>
    <row r="27" spans="2:16" x14ac:dyDescent="0.25">
      <c r="B27" s="47">
        <v>25</v>
      </c>
      <c r="C27" s="56">
        <v>60.8449369</v>
      </c>
      <c r="D27" s="57">
        <v>44.916014599999997</v>
      </c>
      <c r="F27" s="47">
        <v>25</v>
      </c>
      <c r="G27" s="56">
        <v>65.904353999999998</v>
      </c>
      <c r="H27" s="57">
        <v>40.1594202</v>
      </c>
      <c r="J27" s="47">
        <v>25</v>
      </c>
      <c r="K27" s="56">
        <v>11.2696097</v>
      </c>
      <c r="L27" s="57">
        <v>6.1325897999999999</v>
      </c>
      <c r="N27" s="47">
        <v>25</v>
      </c>
      <c r="O27" s="56">
        <v>12.491036899999999</v>
      </c>
      <c r="P27" s="57">
        <v>10.032785199999999</v>
      </c>
    </row>
    <row r="28" spans="2:16" x14ac:dyDescent="0.25">
      <c r="B28" s="47">
        <v>26</v>
      </c>
      <c r="C28" s="56">
        <v>64.808123399999999</v>
      </c>
      <c r="D28" s="57">
        <v>47.445515</v>
      </c>
      <c r="F28" s="47">
        <v>26</v>
      </c>
      <c r="G28" s="56">
        <v>27.8021177</v>
      </c>
      <c r="H28" s="57">
        <v>13.5050119</v>
      </c>
      <c r="J28" s="47">
        <v>26</v>
      </c>
      <c r="K28" s="56">
        <v>19.703667200000002</v>
      </c>
      <c r="L28" s="57">
        <v>19.565920699999999</v>
      </c>
      <c r="N28" s="47">
        <v>26</v>
      </c>
      <c r="O28" s="56">
        <v>16.880580299999998</v>
      </c>
      <c r="P28" s="57">
        <v>12.371227299999999</v>
      </c>
    </row>
    <row r="29" spans="2:16" x14ac:dyDescent="0.25">
      <c r="B29" s="47">
        <v>27</v>
      </c>
      <c r="C29" s="56">
        <v>58.232516599999997</v>
      </c>
      <c r="D29" s="57">
        <v>55.914615900000001</v>
      </c>
      <c r="F29" s="47">
        <v>27</v>
      </c>
      <c r="G29" s="56">
        <v>48.174095899999998</v>
      </c>
      <c r="H29" s="57">
        <v>43.912515399999997</v>
      </c>
      <c r="J29" s="47">
        <v>27</v>
      </c>
      <c r="K29" s="56">
        <v>17.232782499999999</v>
      </c>
      <c r="L29" s="57">
        <v>10.3714712</v>
      </c>
      <c r="N29" s="47">
        <v>27</v>
      </c>
      <c r="O29" s="56">
        <v>8.7572851000000007</v>
      </c>
      <c r="P29" s="57">
        <v>4.7995106999999999</v>
      </c>
    </row>
    <row r="30" spans="2:16" x14ac:dyDescent="0.25">
      <c r="B30" s="47">
        <v>28</v>
      </c>
      <c r="C30" s="56">
        <v>73.607061299999998</v>
      </c>
      <c r="D30" s="57">
        <v>73.526124600000003</v>
      </c>
      <c r="F30" s="47">
        <v>28</v>
      </c>
      <c r="G30" s="56">
        <v>14.7110907</v>
      </c>
      <c r="H30" s="57">
        <v>10.5779996</v>
      </c>
      <c r="J30" s="47">
        <v>28</v>
      </c>
      <c r="K30" s="56">
        <v>16.903430100000001</v>
      </c>
      <c r="L30" s="57">
        <v>13.107313599999999</v>
      </c>
      <c r="N30" s="47">
        <v>28</v>
      </c>
      <c r="O30" s="56">
        <v>16.5200599</v>
      </c>
      <c r="P30" s="57">
        <v>13.467994900000001</v>
      </c>
    </row>
    <row r="31" spans="2:16" x14ac:dyDescent="0.25">
      <c r="B31" s="47">
        <v>29</v>
      </c>
      <c r="C31" s="56">
        <v>26.545490999999998</v>
      </c>
      <c r="D31" s="57">
        <v>24.362221999999999</v>
      </c>
      <c r="F31" s="47">
        <v>29</v>
      </c>
      <c r="G31" s="56">
        <v>44.832091900000002</v>
      </c>
      <c r="H31" s="57">
        <v>23.4155424</v>
      </c>
      <c r="J31" s="47">
        <v>29</v>
      </c>
      <c r="K31" s="56">
        <v>12.314602000000001</v>
      </c>
      <c r="L31" s="57">
        <v>9.2545447000000003</v>
      </c>
      <c r="N31" s="47">
        <v>29</v>
      </c>
      <c r="O31" s="56">
        <v>14.4997372</v>
      </c>
      <c r="P31" s="57">
        <v>12.552833</v>
      </c>
    </row>
    <row r="32" spans="2:16" x14ac:dyDescent="0.25">
      <c r="B32" s="47">
        <v>30</v>
      </c>
      <c r="C32" s="56">
        <v>93.567961800000006</v>
      </c>
      <c r="D32" s="57">
        <v>57.433834400000002</v>
      </c>
      <c r="F32" s="47">
        <v>30</v>
      </c>
      <c r="G32" s="56">
        <v>50.333192500000003</v>
      </c>
      <c r="H32" s="57">
        <v>24.219384099999999</v>
      </c>
      <c r="J32" s="47">
        <v>30</v>
      </c>
      <c r="K32" s="56">
        <v>16.327547299999999</v>
      </c>
      <c r="L32" s="57">
        <v>9.3602808999999993</v>
      </c>
      <c r="N32" s="47">
        <v>30</v>
      </c>
      <c r="O32" s="56">
        <v>13.100329</v>
      </c>
      <c r="P32" s="57">
        <v>10.327253300000001</v>
      </c>
    </row>
    <row r="33" spans="2:16" x14ac:dyDescent="0.25">
      <c r="B33" s="47">
        <v>31</v>
      </c>
      <c r="C33" s="56">
        <v>19.320737099999999</v>
      </c>
      <c r="D33" s="57">
        <v>10.2325541</v>
      </c>
      <c r="F33" s="47">
        <v>31</v>
      </c>
      <c r="G33" s="56">
        <v>44.939421500000002</v>
      </c>
      <c r="H33" s="57">
        <v>39.257562</v>
      </c>
      <c r="J33" s="47">
        <v>31</v>
      </c>
      <c r="K33" s="56">
        <v>21.256204499999999</v>
      </c>
      <c r="L33" s="57">
        <v>15.456869599999999</v>
      </c>
      <c r="N33" s="47">
        <v>31</v>
      </c>
      <c r="O33" s="56">
        <v>10.349787900000001</v>
      </c>
      <c r="P33" s="57">
        <v>9.8581658000000001</v>
      </c>
    </row>
    <row r="34" spans="2:16" x14ac:dyDescent="0.25">
      <c r="B34" s="47">
        <v>32</v>
      </c>
      <c r="C34" s="56">
        <v>102.369843</v>
      </c>
      <c r="D34" s="57">
        <v>57.874395700000001</v>
      </c>
      <c r="F34" s="47">
        <v>32</v>
      </c>
      <c r="G34" s="56">
        <v>21.9995531</v>
      </c>
      <c r="H34" s="57">
        <v>17.3901371</v>
      </c>
      <c r="J34" s="47">
        <v>32</v>
      </c>
      <c r="K34" s="56">
        <v>16.686935999999999</v>
      </c>
      <c r="L34" s="57">
        <v>9.4865442000000009</v>
      </c>
      <c r="N34" s="47">
        <v>32</v>
      </c>
      <c r="O34" s="56">
        <v>15.0929994</v>
      </c>
      <c r="P34" s="57">
        <v>7.3075964000000004</v>
      </c>
    </row>
    <row r="35" spans="2:16" x14ac:dyDescent="0.25">
      <c r="B35" s="47">
        <v>33</v>
      </c>
      <c r="C35" s="56">
        <v>49.925664699999999</v>
      </c>
      <c r="D35" s="57">
        <v>34.559815899999997</v>
      </c>
      <c r="F35" s="47">
        <v>33</v>
      </c>
      <c r="G35" s="56">
        <v>15.600468100000001</v>
      </c>
      <c r="H35" s="57">
        <v>9.3611698000000008</v>
      </c>
      <c r="J35" s="47">
        <v>33</v>
      </c>
      <c r="K35" s="56">
        <v>26.189858399999999</v>
      </c>
      <c r="L35" s="57">
        <v>17.416910300000001</v>
      </c>
      <c r="N35" s="47">
        <v>33</v>
      </c>
      <c r="O35" s="56">
        <v>9.0346056000000008</v>
      </c>
      <c r="P35" s="57">
        <v>6.7586642000000001</v>
      </c>
    </row>
    <row r="36" spans="2:16" x14ac:dyDescent="0.25">
      <c r="B36" s="47">
        <v>34</v>
      </c>
      <c r="C36" s="56">
        <v>45.980672499999997</v>
      </c>
      <c r="D36" s="57">
        <v>21.3885337</v>
      </c>
      <c r="F36" s="47">
        <v>34</v>
      </c>
      <c r="G36" s="56">
        <v>53.340843700000001</v>
      </c>
      <c r="H36" s="57">
        <v>25.960748200000001</v>
      </c>
      <c r="J36" s="47">
        <v>34</v>
      </c>
      <c r="K36" s="56">
        <v>19.8257507</v>
      </c>
      <c r="L36" s="57">
        <v>14.5512909</v>
      </c>
      <c r="N36" s="47">
        <v>34</v>
      </c>
      <c r="O36" s="56">
        <v>9.0970153000000007</v>
      </c>
      <c r="P36" s="57">
        <v>6.9468623000000003</v>
      </c>
    </row>
    <row r="37" spans="2:16" x14ac:dyDescent="0.25">
      <c r="B37" s="47">
        <v>35</v>
      </c>
      <c r="C37" s="56">
        <v>57.229855899999997</v>
      </c>
      <c r="D37" s="57">
        <v>28.920463999999999</v>
      </c>
      <c r="F37" s="47">
        <v>35</v>
      </c>
      <c r="G37" s="56">
        <v>74.117878599999997</v>
      </c>
      <c r="H37" s="57">
        <v>39.725506099999997</v>
      </c>
      <c r="J37" s="47">
        <v>35</v>
      </c>
      <c r="K37" s="56">
        <v>12.6092317</v>
      </c>
      <c r="L37" s="57">
        <v>11.6414902</v>
      </c>
      <c r="N37" s="47">
        <v>35</v>
      </c>
      <c r="O37" s="56">
        <v>9.7444106000000001</v>
      </c>
      <c r="P37" s="57">
        <v>9.2628824000000005</v>
      </c>
    </row>
    <row r="38" spans="2:16" x14ac:dyDescent="0.25">
      <c r="B38" s="47">
        <v>36</v>
      </c>
      <c r="C38" s="56">
        <v>51.461827800000002</v>
      </c>
      <c r="D38" s="57">
        <v>46.3122659</v>
      </c>
      <c r="F38" s="47">
        <v>36</v>
      </c>
      <c r="G38" s="56">
        <v>23.542744500000001</v>
      </c>
      <c r="H38" s="57">
        <v>13.4547057</v>
      </c>
      <c r="J38" s="47">
        <v>36</v>
      </c>
      <c r="K38" s="56">
        <v>12.2570362</v>
      </c>
      <c r="L38" s="57">
        <v>12.2421305</v>
      </c>
      <c r="N38" s="47">
        <v>36</v>
      </c>
      <c r="O38" s="56">
        <v>15.6134705</v>
      </c>
      <c r="P38" s="57">
        <v>10.7331734</v>
      </c>
    </row>
    <row r="39" spans="2:16" x14ac:dyDescent="0.25">
      <c r="B39" s="47">
        <v>37</v>
      </c>
      <c r="C39" s="56">
        <v>100.73886</v>
      </c>
      <c r="D39" s="57">
        <v>71.408466099999998</v>
      </c>
      <c r="F39" s="47">
        <v>37</v>
      </c>
      <c r="G39" s="56">
        <v>16.444337300000001</v>
      </c>
      <c r="H39" s="57">
        <v>8.3919429999999995</v>
      </c>
      <c r="J39" s="47">
        <v>37</v>
      </c>
      <c r="K39" s="56">
        <v>9.4487542999999992</v>
      </c>
      <c r="L39" s="57">
        <v>5.0573921000000004</v>
      </c>
      <c r="N39" s="47">
        <v>37</v>
      </c>
      <c r="O39" s="56">
        <v>14.1970341</v>
      </c>
      <c r="P39" s="57">
        <v>10.341700700000001</v>
      </c>
    </row>
    <row r="40" spans="2:16" x14ac:dyDescent="0.25">
      <c r="B40" s="47">
        <v>38</v>
      </c>
      <c r="C40" s="56">
        <v>52.434129900000002</v>
      </c>
      <c r="D40" s="57">
        <v>37.826925299999999</v>
      </c>
      <c r="F40" s="47">
        <v>38</v>
      </c>
      <c r="G40" s="56">
        <v>28.0526795</v>
      </c>
      <c r="H40" s="57">
        <v>15.462789799999999</v>
      </c>
      <c r="J40" s="47">
        <v>38</v>
      </c>
      <c r="K40" s="56">
        <v>19.4999185</v>
      </c>
      <c r="L40" s="57">
        <v>14.453181600000001</v>
      </c>
      <c r="N40" s="47">
        <v>38</v>
      </c>
      <c r="O40" s="56">
        <v>11.541715399999999</v>
      </c>
      <c r="P40" s="57">
        <v>10.5882203</v>
      </c>
    </row>
    <row r="41" spans="2:16" x14ac:dyDescent="0.25">
      <c r="B41" s="47">
        <v>39</v>
      </c>
      <c r="C41" s="56">
        <v>92.772882600000003</v>
      </c>
      <c r="D41" s="57">
        <v>35.068601100000002</v>
      </c>
      <c r="F41" s="47">
        <v>39</v>
      </c>
      <c r="G41" s="56">
        <v>12.469703000000001</v>
      </c>
      <c r="H41" s="57">
        <v>10.493497400000001</v>
      </c>
      <c r="J41" s="47">
        <v>39</v>
      </c>
      <c r="K41" s="56">
        <v>14.601174800000001</v>
      </c>
      <c r="L41" s="57">
        <v>13.2832069</v>
      </c>
      <c r="N41" s="47">
        <v>39</v>
      </c>
      <c r="O41" s="56">
        <v>7.8932818999999999</v>
      </c>
      <c r="P41" s="57">
        <v>7.0100549000000001</v>
      </c>
    </row>
    <row r="42" spans="2:16" x14ac:dyDescent="0.25">
      <c r="B42" s="47">
        <v>40</v>
      </c>
      <c r="C42" s="56">
        <v>53.7087881</v>
      </c>
      <c r="D42" s="57">
        <v>49.205001600000003</v>
      </c>
      <c r="F42" s="47">
        <v>40</v>
      </c>
      <c r="G42" s="56">
        <v>43.0264782</v>
      </c>
      <c r="H42" s="57">
        <v>30.137447000000002</v>
      </c>
      <c r="J42" s="47">
        <v>40</v>
      </c>
      <c r="K42" s="56">
        <v>6.0009266999999999</v>
      </c>
      <c r="L42" s="57">
        <v>5.2653493999999998</v>
      </c>
      <c r="N42" s="47">
        <v>40</v>
      </c>
      <c r="O42" s="56">
        <v>11.642204899999999</v>
      </c>
      <c r="P42" s="57">
        <v>9.3611698000000008</v>
      </c>
    </row>
    <row r="43" spans="2:16" x14ac:dyDescent="0.25">
      <c r="B43" s="47">
        <v>41</v>
      </c>
      <c r="C43" s="56">
        <v>68.394819299999995</v>
      </c>
      <c r="D43" s="57">
        <v>49.897658300000003</v>
      </c>
      <c r="F43" s="47">
        <v>41</v>
      </c>
      <c r="G43" s="56">
        <v>31.8477769</v>
      </c>
      <c r="H43" s="57">
        <v>25.110231899999999</v>
      </c>
      <c r="J43" s="47">
        <v>41</v>
      </c>
      <c r="K43" s="56">
        <v>23.716613899999999</v>
      </c>
      <c r="L43" s="57">
        <v>17.016756999999998</v>
      </c>
      <c r="N43" s="47">
        <v>41</v>
      </c>
      <c r="O43" s="56">
        <v>12.304462900000001</v>
      </c>
      <c r="P43" s="57">
        <v>7.7935644000000002</v>
      </c>
    </row>
    <row r="44" spans="2:16" x14ac:dyDescent="0.25">
      <c r="B44" s="47">
        <v>42</v>
      </c>
      <c r="C44" s="56">
        <v>31.3491222</v>
      </c>
      <c r="D44" s="57">
        <v>15.635097399999999</v>
      </c>
      <c r="F44" s="47">
        <v>42</v>
      </c>
      <c r="G44" s="56">
        <v>43.0120474</v>
      </c>
      <c r="H44" s="57">
        <v>34.669693700000003</v>
      </c>
      <c r="J44" s="47">
        <v>42</v>
      </c>
      <c r="K44" s="56">
        <v>7.9206417</v>
      </c>
      <c r="L44" s="57">
        <v>4.2550448000000003</v>
      </c>
      <c r="N44" s="47">
        <v>42</v>
      </c>
      <c r="O44" s="56">
        <v>11.997693099999999</v>
      </c>
      <c r="P44" s="57">
        <v>6.1176471000000001</v>
      </c>
    </row>
    <row r="45" spans="2:16" x14ac:dyDescent="0.25">
      <c r="B45" s="47">
        <v>43</v>
      </c>
      <c r="C45" s="56">
        <v>86.152817299999995</v>
      </c>
      <c r="D45" s="57">
        <v>46.374018</v>
      </c>
      <c r="F45" s="47">
        <v>43</v>
      </c>
      <c r="G45" s="56">
        <v>15.5191873</v>
      </c>
      <c r="H45" s="57">
        <v>8.9448264999999996</v>
      </c>
      <c r="J45" s="47">
        <v>43</v>
      </c>
      <c r="K45" s="56">
        <v>10.877087400000001</v>
      </c>
      <c r="L45" s="57">
        <v>10.8513459</v>
      </c>
      <c r="N45" s="47">
        <v>43</v>
      </c>
      <c r="O45" s="56">
        <v>8.3362347999999997</v>
      </c>
      <c r="P45" s="57">
        <v>7.6415486000000001</v>
      </c>
    </row>
    <row r="46" spans="2:16" x14ac:dyDescent="0.25">
      <c r="B46" s="47">
        <v>44</v>
      </c>
      <c r="C46" s="56">
        <v>122.900288</v>
      </c>
      <c r="D46" s="57">
        <v>80.836045600000006</v>
      </c>
      <c r="F46" s="47">
        <v>44</v>
      </c>
      <c r="G46" s="56">
        <v>38.2224395</v>
      </c>
      <c r="H46" s="57">
        <v>25.336177800000002</v>
      </c>
      <c r="J46" s="47">
        <v>44</v>
      </c>
      <c r="K46" s="56">
        <v>19.3174113</v>
      </c>
      <c r="L46" s="57">
        <v>14.531104900000001</v>
      </c>
      <c r="N46" s="47">
        <v>44</v>
      </c>
      <c r="O46" s="56">
        <v>12.5766726</v>
      </c>
      <c r="P46" s="57">
        <v>11.2788348</v>
      </c>
    </row>
    <row r="47" spans="2:16" x14ac:dyDescent="0.25">
      <c r="B47" s="47">
        <v>45</v>
      </c>
      <c r="C47" s="56">
        <v>66.598988300000002</v>
      </c>
      <c r="D47" s="57">
        <v>47.434173100000002</v>
      </c>
      <c r="F47" s="47">
        <v>45</v>
      </c>
      <c r="G47" s="56">
        <v>54.639531300000002</v>
      </c>
      <c r="H47" s="57">
        <v>30.247679399999999</v>
      </c>
      <c r="J47" s="47">
        <v>45</v>
      </c>
      <c r="K47" s="56">
        <v>13.9728493</v>
      </c>
      <c r="L47" s="57">
        <v>12.208743800000001</v>
      </c>
      <c r="N47" s="47">
        <v>45</v>
      </c>
      <c r="O47" s="56">
        <v>14.370622600000001</v>
      </c>
      <c r="P47" s="57">
        <v>8.7463519000000005</v>
      </c>
    </row>
    <row r="48" spans="2:16" x14ac:dyDescent="0.25">
      <c r="B48" s="47">
        <v>46</v>
      </c>
      <c r="C48" s="56">
        <v>29.290101499999999</v>
      </c>
      <c r="D48" s="57">
        <v>20.6311286</v>
      </c>
      <c r="F48" s="47">
        <v>46</v>
      </c>
      <c r="G48" s="56">
        <v>46.019019299999997</v>
      </c>
      <c r="H48" s="57">
        <v>32.382467699999999</v>
      </c>
      <c r="J48" s="47">
        <v>46</v>
      </c>
      <c r="K48" s="56">
        <v>11.824452300000001</v>
      </c>
      <c r="L48" s="57">
        <v>10.873559500000001</v>
      </c>
      <c r="N48" s="47">
        <v>46</v>
      </c>
      <c r="O48" s="56">
        <v>13.7707453</v>
      </c>
      <c r="P48" s="57">
        <v>10.557528599999999</v>
      </c>
    </row>
    <row r="49" spans="2:16" x14ac:dyDescent="0.25">
      <c r="B49" s="47">
        <v>47</v>
      </c>
      <c r="C49" s="56">
        <v>45.033143000000003</v>
      </c>
      <c r="D49" s="57">
        <v>40.4741468</v>
      </c>
      <c r="F49" s="47">
        <v>47</v>
      </c>
      <c r="G49" s="56">
        <v>61.482539899999999</v>
      </c>
      <c r="H49" s="57">
        <v>50.2947804</v>
      </c>
      <c r="J49" s="47">
        <v>47</v>
      </c>
      <c r="K49" s="56">
        <v>10.873559500000001</v>
      </c>
      <c r="L49" s="57">
        <v>8.7043935999999995</v>
      </c>
      <c r="N49" s="47">
        <v>47</v>
      </c>
      <c r="O49" s="56">
        <v>11.7187816</v>
      </c>
      <c r="P49" s="57">
        <v>10.174657399999999</v>
      </c>
    </row>
    <row r="50" spans="2:16" x14ac:dyDescent="0.25">
      <c r="B50" s="47">
        <v>48</v>
      </c>
      <c r="C50" s="56">
        <v>99.757039899999995</v>
      </c>
      <c r="D50" s="57">
        <v>93.412387300000006</v>
      </c>
      <c r="F50" s="47">
        <v>48</v>
      </c>
      <c r="G50" s="56">
        <v>29.520712400000001</v>
      </c>
      <c r="H50" s="57">
        <v>22.415210800000001</v>
      </c>
      <c r="J50" s="47">
        <v>48</v>
      </c>
      <c r="K50" s="56">
        <v>12.3544017</v>
      </c>
      <c r="L50" s="57">
        <v>8.4144416</v>
      </c>
      <c r="N50" s="47">
        <v>48</v>
      </c>
      <c r="O50" s="56">
        <v>9.9739605999999998</v>
      </c>
      <c r="P50" s="57">
        <v>6.6105418</v>
      </c>
    </row>
    <row r="51" spans="2:16" x14ac:dyDescent="0.25">
      <c r="B51" s="47">
        <v>49</v>
      </c>
      <c r="C51" s="56">
        <v>41.494107200000002</v>
      </c>
      <c r="D51" s="57">
        <v>24.503227500000001</v>
      </c>
      <c r="F51" s="47">
        <v>49</v>
      </c>
      <c r="G51" s="56">
        <v>34.490314499999997</v>
      </c>
      <c r="H51" s="57">
        <v>25.952217900000001</v>
      </c>
      <c r="J51" s="47">
        <v>49</v>
      </c>
      <c r="K51" s="56">
        <v>23.138514499999999</v>
      </c>
      <c r="L51" s="57">
        <v>14.5472877</v>
      </c>
      <c r="N51" s="47">
        <v>49</v>
      </c>
      <c r="O51" s="56">
        <v>10.977134</v>
      </c>
      <c r="P51" s="57">
        <v>6.7278165999999997</v>
      </c>
    </row>
    <row r="52" spans="2:16" x14ac:dyDescent="0.25">
      <c r="B52" s="47">
        <v>50</v>
      </c>
      <c r="C52" s="56">
        <v>74.608962500000004</v>
      </c>
      <c r="D52" s="57">
        <v>49.2754653</v>
      </c>
      <c r="F52" s="47">
        <v>50</v>
      </c>
      <c r="G52" s="56">
        <v>51.586782800000002</v>
      </c>
      <c r="H52" s="57">
        <v>27.557128599999999</v>
      </c>
      <c r="J52" s="47">
        <v>50</v>
      </c>
      <c r="K52" s="56">
        <v>14.145953799999999</v>
      </c>
      <c r="L52" s="57">
        <v>12.6549002</v>
      </c>
      <c r="N52" s="47">
        <v>50</v>
      </c>
      <c r="O52" s="56">
        <v>13.6252333</v>
      </c>
      <c r="P52" s="57">
        <v>11.4221465</v>
      </c>
    </row>
    <row r="53" spans="2:16" x14ac:dyDescent="0.25">
      <c r="B53" s="47">
        <v>51</v>
      </c>
      <c r="C53" s="56">
        <v>40.012243599999998</v>
      </c>
      <c r="D53" s="57">
        <v>29.442818299999999</v>
      </c>
      <c r="F53" s="47">
        <v>51</v>
      </c>
      <c r="G53" s="56">
        <v>23.043385799999999</v>
      </c>
      <c r="H53" s="57">
        <v>13.9612327</v>
      </c>
      <c r="J53" s="47">
        <v>51</v>
      </c>
      <c r="K53" s="56">
        <v>14.1388938</v>
      </c>
      <c r="L53" s="57">
        <v>9.8750318000000004</v>
      </c>
      <c r="N53" s="47">
        <v>51</v>
      </c>
      <c r="O53" s="56">
        <v>16.032744099999999</v>
      </c>
      <c r="P53" s="57">
        <v>13.569480499999999</v>
      </c>
    </row>
    <row r="54" spans="2:16" x14ac:dyDescent="0.25">
      <c r="B54" s="47">
        <v>52</v>
      </c>
      <c r="C54" s="56">
        <v>81.734400899999997</v>
      </c>
      <c r="D54" s="57">
        <v>72.710651400000003</v>
      </c>
      <c r="F54" s="47">
        <v>52</v>
      </c>
      <c r="G54" s="56">
        <v>41.057681000000002</v>
      </c>
      <c r="H54" s="57">
        <v>24.385302500000002</v>
      </c>
      <c r="J54" s="47">
        <v>52</v>
      </c>
      <c r="K54" s="56">
        <v>16.202728</v>
      </c>
      <c r="L54" s="57">
        <v>11.145629400000001</v>
      </c>
      <c r="N54" s="47">
        <v>52</v>
      </c>
      <c r="O54" s="56">
        <v>12.416244900000001</v>
      </c>
      <c r="P54" s="57">
        <v>10.423487</v>
      </c>
    </row>
    <row r="55" spans="2:16" x14ac:dyDescent="0.25">
      <c r="B55" s="47">
        <v>53</v>
      </c>
      <c r="C55" s="56">
        <v>67.405682900000002</v>
      </c>
      <c r="D55" s="57">
        <v>43.448492899999998</v>
      </c>
      <c r="F55" s="47">
        <v>53</v>
      </c>
      <c r="G55" s="56">
        <v>20.275992500000001</v>
      </c>
      <c r="H55" s="57">
        <v>12.401456</v>
      </c>
      <c r="J55" s="47">
        <v>53</v>
      </c>
      <c r="K55" s="56">
        <v>13.0155817</v>
      </c>
      <c r="L55" s="57">
        <v>12.035775599999999</v>
      </c>
      <c r="N55" s="47">
        <v>53</v>
      </c>
      <c r="O55" s="56">
        <v>17.170546000000002</v>
      </c>
      <c r="P55" s="57">
        <v>11.0387369</v>
      </c>
    </row>
    <row r="56" spans="2:16" x14ac:dyDescent="0.25">
      <c r="B56" s="47">
        <v>54</v>
      </c>
      <c r="C56" s="56">
        <v>56.599440999999999</v>
      </c>
      <c r="D56" s="57">
        <v>41.445953899999999</v>
      </c>
      <c r="F56" s="47">
        <v>54</v>
      </c>
      <c r="G56" s="56">
        <v>21.1693669</v>
      </c>
      <c r="H56" s="57">
        <v>11.949745200000001</v>
      </c>
      <c r="J56" s="47">
        <v>54</v>
      </c>
      <c r="K56" s="56">
        <v>17.786100900000001</v>
      </c>
      <c r="L56" s="57">
        <v>14.9778938</v>
      </c>
      <c r="N56" s="47">
        <v>54</v>
      </c>
      <c r="O56" s="56">
        <v>17.316777900000002</v>
      </c>
      <c r="P56" s="57">
        <v>13.960802299999999</v>
      </c>
    </row>
    <row r="57" spans="2:16" x14ac:dyDescent="0.25">
      <c r="B57" s="47">
        <v>55</v>
      </c>
      <c r="C57" s="56">
        <v>17.456993099999998</v>
      </c>
      <c r="D57" s="57">
        <v>8.5656385000000004</v>
      </c>
      <c r="F57" s="47">
        <v>55</v>
      </c>
      <c r="G57" s="56">
        <v>32.708304300000002</v>
      </c>
      <c r="H57" s="57">
        <v>14.0714826</v>
      </c>
      <c r="J57" s="47">
        <v>55</v>
      </c>
      <c r="K57" s="56">
        <v>16.644998900000001</v>
      </c>
      <c r="L57" s="57">
        <v>14.4945717</v>
      </c>
      <c r="N57" s="47">
        <v>55</v>
      </c>
      <c r="O57" s="56">
        <v>13.2267464</v>
      </c>
      <c r="P57" s="57">
        <v>8.3611503999999996</v>
      </c>
    </row>
    <row r="58" spans="2:16" x14ac:dyDescent="0.25">
      <c r="B58" s="47">
        <v>56</v>
      </c>
      <c r="C58" s="56">
        <v>69.954039499999993</v>
      </c>
      <c r="D58" s="57">
        <v>52.719979600000002</v>
      </c>
      <c r="F58" s="47">
        <v>56</v>
      </c>
      <c r="G58" s="56">
        <v>54.099466700000001</v>
      </c>
      <c r="H58" s="57">
        <v>27.211661500000002</v>
      </c>
      <c r="J58" s="47">
        <v>56</v>
      </c>
      <c r="K58" s="56">
        <v>19.265534899999999</v>
      </c>
      <c r="L58" s="57">
        <v>11.791294199999999</v>
      </c>
      <c r="N58" s="47">
        <v>56</v>
      </c>
      <c r="O58" s="56">
        <v>8.8324969000000007</v>
      </c>
      <c r="P58" s="57">
        <v>8.4334825999999996</v>
      </c>
    </row>
    <row r="59" spans="2:16" x14ac:dyDescent="0.25">
      <c r="B59" s="47">
        <v>57</v>
      </c>
      <c r="C59" s="56">
        <v>68.248800299999999</v>
      </c>
      <c r="D59" s="57">
        <v>60.176473600000001</v>
      </c>
      <c r="F59" s="47">
        <v>57</v>
      </c>
      <c r="G59" s="56">
        <v>81.917739299999994</v>
      </c>
      <c r="H59" s="57">
        <v>48.7405787</v>
      </c>
      <c r="J59" s="47">
        <v>57</v>
      </c>
      <c r="K59" s="56">
        <v>19.8446274</v>
      </c>
      <c r="L59" s="57">
        <v>14.6563777</v>
      </c>
      <c r="N59" s="47">
        <v>57</v>
      </c>
      <c r="O59" s="56">
        <v>15.024484899999999</v>
      </c>
      <c r="P59" s="57">
        <v>13.679474799999999</v>
      </c>
    </row>
    <row r="60" spans="2:16" x14ac:dyDescent="0.25">
      <c r="B60" s="47">
        <v>58</v>
      </c>
      <c r="C60" s="56">
        <v>43.566107799999997</v>
      </c>
      <c r="D60" s="57">
        <v>32.385165499999999</v>
      </c>
      <c r="F60" s="47">
        <v>58</v>
      </c>
      <c r="G60" s="56">
        <v>24.071551199999998</v>
      </c>
      <c r="H60" s="57">
        <v>21.017500099999999</v>
      </c>
      <c r="J60" s="47">
        <v>58</v>
      </c>
      <c r="K60" s="56">
        <v>14.061591200000001</v>
      </c>
      <c r="L60" s="57">
        <v>13.188948399999999</v>
      </c>
      <c r="N60" s="47">
        <v>58</v>
      </c>
      <c r="O60" s="56">
        <v>14.6697442</v>
      </c>
      <c r="P60" s="57">
        <v>11.078989399999999</v>
      </c>
    </row>
    <row r="61" spans="2:16" x14ac:dyDescent="0.25">
      <c r="B61" s="47">
        <v>59</v>
      </c>
      <c r="C61" s="56">
        <v>116.87257200000001</v>
      </c>
      <c r="D61" s="57">
        <v>60.642385599999997</v>
      </c>
      <c r="F61" s="47">
        <v>59</v>
      </c>
      <c r="G61" s="56">
        <v>44.557502100000001</v>
      </c>
      <c r="H61" s="57">
        <v>38.947472500000003</v>
      </c>
      <c r="J61" s="47">
        <v>59</v>
      </c>
      <c r="K61" s="56">
        <v>6.6344133999999997</v>
      </c>
      <c r="L61" s="57">
        <v>6.5789996999999998</v>
      </c>
      <c r="N61" s="47">
        <v>59</v>
      </c>
      <c r="O61" s="56">
        <v>13.455633199999999</v>
      </c>
      <c r="P61" s="57">
        <v>9.8039995999999991</v>
      </c>
    </row>
    <row r="62" spans="2:16" x14ac:dyDescent="0.25">
      <c r="B62" s="47">
        <v>60</v>
      </c>
      <c r="C62" s="56">
        <v>38.660848700000003</v>
      </c>
      <c r="D62" s="57">
        <v>23.4027466</v>
      </c>
      <c r="F62" s="47">
        <v>60</v>
      </c>
      <c r="G62" s="56">
        <v>40.147194300000002</v>
      </c>
      <c r="H62" s="57">
        <v>24.0663658</v>
      </c>
      <c r="J62" s="47">
        <v>60</v>
      </c>
      <c r="K62" s="56">
        <v>13.5842569</v>
      </c>
      <c r="L62" s="57">
        <v>9.9964592000000003</v>
      </c>
      <c r="N62" s="47">
        <v>60</v>
      </c>
      <c r="O62" s="56">
        <v>13.7903348</v>
      </c>
      <c r="P62" s="57">
        <v>11.1426429</v>
      </c>
    </row>
    <row r="63" spans="2:16" x14ac:dyDescent="0.25">
      <c r="B63" s="47">
        <v>61</v>
      </c>
      <c r="C63" s="56">
        <v>102.530349</v>
      </c>
      <c r="D63" s="57">
        <v>71.751210299999997</v>
      </c>
      <c r="F63" s="47">
        <v>61</v>
      </c>
      <c r="G63" s="56">
        <v>42.086631400000002</v>
      </c>
      <c r="H63" s="57">
        <v>35.825089300000002</v>
      </c>
      <c r="J63" s="47">
        <v>61</v>
      </c>
      <c r="K63" s="56">
        <v>12.9006445</v>
      </c>
      <c r="L63" s="57">
        <v>12.2111289</v>
      </c>
      <c r="N63" s="47">
        <v>61</v>
      </c>
      <c r="O63" s="56">
        <v>10.2179071</v>
      </c>
      <c r="P63" s="57">
        <v>9.2888953999999995</v>
      </c>
    </row>
    <row r="64" spans="2:16" x14ac:dyDescent="0.25">
      <c r="B64" s="47">
        <v>62</v>
      </c>
      <c r="C64" s="56">
        <v>101.30672800000001</v>
      </c>
      <c r="D64" s="57">
        <v>74.487522100000007</v>
      </c>
      <c r="F64" s="47">
        <v>62</v>
      </c>
      <c r="G64" s="56">
        <v>35.411144800000002</v>
      </c>
      <c r="H64" s="57">
        <v>21.589296699999998</v>
      </c>
      <c r="J64" s="47">
        <v>62</v>
      </c>
      <c r="K64" s="56">
        <v>16.0035399</v>
      </c>
      <c r="L64" s="57">
        <v>8.1464288000000007</v>
      </c>
      <c r="N64" s="47">
        <v>62</v>
      </c>
      <c r="O64" s="56">
        <v>10.7844304</v>
      </c>
      <c r="P64" s="57">
        <v>9.3602808999999993</v>
      </c>
    </row>
    <row r="65" spans="2:16" x14ac:dyDescent="0.25">
      <c r="B65" s="47">
        <v>63</v>
      </c>
      <c r="C65" s="56">
        <v>64.414542900000001</v>
      </c>
      <c r="D65" s="57">
        <v>52.0567329</v>
      </c>
      <c r="F65" s="47">
        <v>63</v>
      </c>
      <c r="G65" s="56">
        <v>16.672968699999998</v>
      </c>
      <c r="H65" s="57">
        <v>14.060999499999999</v>
      </c>
      <c r="J65" s="47">
        <v>63</v>
      </c>
      <c r="K65" s="56">
        <v>12.2719615</v>
      </c>
      <c r="L65" s="57">
        <v>9.2915823</v>
      </c>
      <c r="N65" s="47">
        <v>63</v>
      </c>
      <c r="O65" s="56">
        <v>15.1238397</v>
      </c>
      <c r="P65" s="57">
        <v>10.1771104</v>
      </c>
    </row>
    <row r="66" spans="2:16" x14ac:dyDescent="0.25">
      <c r="B66" s="47">
        <v>64</v>
      </c>
      <c r="C66" s="56">
        <v>49.509274499999997</v>
      </c>
      <c r="D66" s="57">
        <v>48.330439200000001</v>
      </c>
      <c r="F66" s="47">
        <v>64</v>
      </c>
      <c r="G66" s="56">
        <v>43.215768500000003</v>
      </c>
      <c r="H66" s="57">
        <v>38.743702499999998</v>
      </c>
      <c r="J66" s="47">
        <v>64</v>
      </c>
      <c r="K66" s="56">
        <v>10.5661942</v>
      </c>
      <c r="L66" s="57">
        <v>9.7364853999999994</v>
      </c>
      <c r="N66" s="47">
        <v>64</v>
      </c>
      <c r="O66" s="56">
        <v>25.697167400000001</v>
      </c>
      <c r="P66" s="57">
        <v>16.184601900000001</v>
      </c>
    </row>
    <row r="67" spans="2:16" x14ac:dyDescent="0.25">
      <c r="B67" s="47">
        <v>65</v>
      </c>
      <c r="C67" s="56">
        <v>18.998506800000001</v>
      </c>
      <c r="D67" s="57">
        <v>11.4279726</v>
      </c>
      <c r="F67" s="47">
        <v>65</v>
      </c>
      <c r="G67" s="56">
        <v>26.834789700000002</v>
      </c>
      <c r="H67" s="57">
        <v>22.507059300000002</v>
      </c>
      <c r="J67" s="47">
        <v>65</v>
      </c>
      <c r="K67" s="56">
        <v>10.976376</v>
      </c>
      <c r="L67" s="57">
        <v>8.6583889999999997</v>
      </c>
      <c r="N67" s="47">
        <v>65</v>
      </c>
      <c r="O67" s="56">
        <v>13.0850768</v>
      </c>
      <c r="P67" s="57">
        <v>9.2322909000000006</v>
      </c>
    </row>
    <row r="68" spans="2:16" x14ac:dyDescent="0.25">
      <c r="B68" s="47">
        <v>66</v>
      </c>
      <c r="C68" s="56">
        <v>57.460355800000002</v>
      </c>
      <c r="D68" s="57">
        <v>51.162996499999998</v>
      </c>
      <c r="F68" s="47">
        <v>66</v>
      </c>
      <c r="G68" s="56">
        <v>39.323504399999997</v>
      </c>
      <c r="H68" s="57">
        <v>37.818798000000001</v>
      </c>
      <c r="J68" s="47">
        <v>66</v>
      </c>
      <c r="K68" s="56">
        <v>12.656470799999999</v>
      </c>
      <c r="L68" s="57">
        <v>11.6959996</v>
      </c>
      <c r="N68" s="47">
        <v>66</v>
      </c>
      <c r="O68" s="56">
        <v>15.2460313</v>
      </c>
      <c r="P68" s="57">
        <v>9.0640283999999998</v>
      </c>
    </row>
    <row r="69" spans="2:16" x14ac:dyDescent="0.25">
      <c r="B69" s="47">
        <v>67</v>
      </c>
      <c r="C69" s="56">
        <v>41.553619699999999</v>
      </c>
      <c r="D69" s="57">
        <v>31.443041300000001</v>
      </c>
      <c r="F69" s="47">
        <v>67</v>
      </c>
      <c r="G69" s="56">
        <v>15.3124679</v>
      </c>
      <c r="H69" s="57">
        <v>13.9755287</v>
      </c>
      <c r="J69" s="47">
        <v>67</v>
      </c>
      <c r="K69" s="56">
        <v>20.486239000000001</v>
      </c>
      <c r="L69" s="57">
        <v>17.1220195</v>
      </c>
      <c r="N69" s="47">
        <v>67</v>
      </c>
      <c r="O69" s="56">
        <v>13.097470599999999</v>
      </c>
      <c r="P69" s="57">
        <v>10.1909996</v>
      </c>
    </row>
    <row r="70" spans="2:16" x14ac:dyDescent="0.25">
      <c r="B70" s="47">
        <v>68</v>
      </c>
      <c r="C70" s="56">
        <v>61.283770500000003</v>
      </c>
      <c r="D70" s="57">
        <v>40.578239799999999</v>
      </c>
      <c r="F70" s="47">
        <v>68</v>
      </c>
      <c r="G70" s="56">
        <v>26.558965600000001</v>
      </c>
      <c r="H70" s="57">
        <v>16.5200599</v>
      </c>
      <c r="J70" s="47">
        <v>68</v>
      </c>
      <c r="K70" s="56">
        <v>16.270741399999999</v>
      </c>
      <c r="L70" s="57">
        <v>14.1747458</v>
      </c>
      <c r="N70" s="47">
        <v>68</v>
      </c>
      <c r="O70" s="56">
        <v>13.0034299</v>
      </c>
      <c r="P70" s="57">
        <v>8.8484970000000001</v>
      </c>
    </row>
    <row r="71" spans="2:16" x14ac:dyDescent="0.25">
      <c r="B71" s="47">
        <v>69</v>
      </c>
      <c r="C71" s="56">
        <v>52.548777800000003</v>
      </c>
      <c r="D71" s="57">
        <v>43.9093047</v>
      </c>
      <c r="F71" s="47">
        <v>69</v>
      </c>
      <c r="G71" s="56">
        <v>13.0075173</v>
      </c>
      <c r="H71" s="57">
        <v>12.707645400000001</v>
      </c>
      <c r="J71" s="47">
        <v>69</v>
      </c>
      <c r="K71" s="56">
        <v>14.964555499999999</v>
      </c>
      <c r="L71" s="57">
        <v>12.9006445</v>
      </c>
      <c r="N71" s="47">
        <v>69</v>
      </c>
      <c r="O71" s="56">
        <v>14.1229958</v>
      </c>
      <c r="P71" s="57">
        <v>10.723349600000001</v>
      </c>
    </row>
    <row r="72" spans="2:16" x14ac:dyDescent="0.25">
      <c r="B72" s="47">
        <v>70</v>
      </c>
      <c r="C72" s="56">
        <v>92.853620399999997</v>
      </c>
      <c r="D72" s="57">
        <v>92.356248899999997</v>
      </c>
      <c r="F72" s="47">
        <v>70</v>
      </c>
      <c r="G72" s="56">
        <v>18.573933799999999</v>
      </c>
      <c r="H72" s="57">
        <v>15.7427569</v>
      </c>
      <c r="J72" s="47">
        <v>70</v>
      </c>
      <c r="K72" s="56">
        <v>18.736284000000001</v>
      </c>
      <c r="L72" s="57">
        <v>12.689954500000001</v>
      </c>
      <c r="N72" s="47">
        <v>70</v>
      </c>
      <c r="O72" s="56">
        <v>17.831887300000002</v>
      </c>
      <c r="P72" s="57">
        <v>13.688629199999999</v>
      </c>
    </row>
    <row r="73" spans="2:16" x14ac:dyDescent="0.25">
      <c r="B73" s="47">
        <v>71</v>
      </c>
      <c r="C73" s="56">
        <v>40.4091326</v>
      </c>
      <c r="D73" s="57">
        <v>29.0985154</v>
      </c>
      <c r="F73" s="47">
        <v>71</v>
      </c>
      <c r="G73" s="56">
        <v>20.243137000000001</v>
      </c>
      <c r="H73" s="57">
        <v>11.384934700000001</v>
      </c>
      <c r="J73" s="47">
        <v>71</v>
      </c>
      <c r="K73" s="56">
        <v>12.3949313</v>
      </c>
      <c r="L73" s="57">
        <v>11.030023399999999</v>
      </c>
      <c r="N73" s="47">
        <v>71</v>
      </c>
      <c r="O73" s="56">
        <v>12.5043522</v>
      </c>
      <c r="P73" s="57">
        <v>10.3765064</v>
      </c>
    </row>
    <row r="74" spans="2:16" x14ac:dyDescent="0.25">
      <c r="B74" s="47">
        <v>72</v>
      </c>
      <c r="C74" s="56">
        <v>46.427992500000002</v>
      </c>
      <c r="D74" s="57">
        <v>37.510197699999999</v>
      </c>
      <c r="F74" s="47">
        <v>72</v>
      </c>
      <c r="G74" s="56">
        <v>39.265615099999998</v>
      </c>
      <c r="H74" s="57">
        <v>21.604322100000001</v>
      </c>
      <c r="J74" s="47">
        <v>72</v>
      </c>
      <c r="K74" s="56">
        <v>16.457993099999999</v>
      </c>
      <c r="L74" s="57">
        <v>8.5879511999999991</v>
      </c>
      <c r="N74" s="47">
        <v>72</v>
      </c>
      <c r="O74" s="56">
        <v>9.3317922000000006</v>
      </c>
      <c r="P74" s="57">
        <v>7.3382744000000004</v>
      </c>
    </row>
    <row r="75" spans="2:16" x14ac:dyDescent="0.25">
      <c r="B75" s="47">
        <v>73</v>
      </c>
      <c r="C75" s="56">
        <v>28.7225988</v>
      </c>
      <c r="D75" s="57">
        <v>25.1880542</v>
      </c>
      <c r="F75" s="47">
        <v>73</v>
      </c>
      <c r="G75" s="56">
        <v>46.326087700000002</v>
      </c>
      <c r="H75" s="57">
        <v>42.7065974</v>
      </c>
      <c r="J75" s="47">
        <v>73</v>
      </c>
      <c r="K75" s="56">
        <v>14.624867699999999</v>
      </c>
      <c r="L75" s="57">
        <v>12.435626299999999</v>
      </c>
      <c r="N75" s="47">
        <v>73</v>
      </c>
      <c r="O75" s="56">
        <v>12.0186726</v>
      </c>
      <c r="P75" s="57">
        <v>9.9405356999999999</v>
      </c>
    </row>
    <row r="76" spans="2:16" x14ac:dyDescent="0.25">
      <c r="B76" s="47">
        <v>74</v>
      </c>
      <c r="C76" s="56">
        <v>25.438851400000001</v>
      </c>
      <c r="D76" s="57">
        <v>16.3911233</v>
      </c>
      <c r="F76" s="47">
        <v>74</v>
      </c>
      <c r="G76" s="56">
        <v>41.624042799999998</v>
      </c>
      <c r="H76" s="57">
        <v>30.021544500000001</v>
      </c>
      <c r="J76" s="47">
        <v>74</v>
      </c>
      <c r="K76" s="56">
        <v>12.8444097</v>
      </c>
      <c r="L76" s="57">
        <v>9.5981544999999997</v>
      </c>
      <c r="N76" s="47">
        <v>74</v>
      </c>
      <c r="O76" s="56">
        <v>12.6531833</v>
      </c>
      <c r="P76" s="57">
        <v>8.0818265</v>
      </c>
    </row>
    <row r="77" spans="2:16" x14ac:dyDescent="0.25">
      <c r="B77" s="47">
        <v>75</v>
      </c>
      <c r="C77" s="56">
        <v>51.240285499999999</v>
      </c>
      <c r="D77" s="57">
        <v>34.7354828</v>
      </c>
      <c r="F77" s="47">
        <v>75</v>
      </c>
      <c r="G77" s="56">
        <v>14.211092900000001</v>
      </c>
      <c r="H77" s="57">
        <v>7.4284286000000002</v>
      </c>
      <c r="J77" s="47">
        <v>75</v>
      </c>
      <c r="K77" s="56">
        <v>20.3747632</v>
      </c>
      <c r="L77" s="57">
        <v>13.832505299999999</v>
      </c>
      <c r="N77" s="47">
        <v>75</v>
      </c>
      <c r="O77" s="56">
        <v>14.2298163</v>
      </c>
      <c r="P77" s="57">
        <v>9.9137146999999999</v>
      </c>
    </row>
    <row r="78" spans="2:16" x14ac:dyDescent="0.25">
      <c r="B78" s="47">
        <v>76</v>
      </c>
      <c r="C78" s="56">
        <v>48.936803599999998</v>
      </c>
      <c r="D78" s="57">
        <v>34.116928700000003</v>
      </c>
      <c r="F78" s="47">
        <v>76</v>
      </c>
      <c r="G78" s="56">
        <v>41.019891200000004</v>
      </c>
      <c r="H78" s="57">
        <v>31.344609800000001</v>
      </c>
      <c r="J78" s="47">
        <v>76</v>
      </c>
      <c r="K78" s="56">
        <v>15.587128699999999</v>
      </c>
      <c r="L78" s="57">
        <v>10.626177500000001</v>
      </c>
      <c r="N78" s="47">
        <v>76</v>
      </c>
      <c r="O78" s="56">
        <v>13.9421485</v>
      </c>
      <c r="P78" s="57">
        <v>7.9143363000000004</v>
      </c>
    </row>
    <row r="79" spans="2:16" x14ac:dyDescent="0.25">
      <c r="B79" s="47">
        <v>77</v>
      </c>
      <c r="C79" s="56">
        <v>67.936105499999996</v>
      </c>
      <c r="D79" s="57">
        <v>45.455137399999998</v>
      </c>
      <c r="F79" s="47">
        <v>77</v>
      </c>
      <c r="G79" s="56">
        <v>21.2078503</v>
      </c>
      <c r="H79" s="57">
        <v>12.6715822</v>
      </c>
      <c r="J79" s="47">
        <v>77</v>
      </c>
      <c r="K79" s="56">
        <v>27.165144699999999</v>
      </c>
      <c r="L79" s="57">
        <v>20.4333712</v>
      </c>
      <c r="N79" s="47">
        <v>77</v>
      </c>
      <c r="O79" s="56">
        <v>10.7403633</v>
      </c>
      <c r="P79" s="57">
        <v>10.5693436</v>
      </c>
    </row>
    <row r="80" spans="2:16" x14ac:dyDescent="0.25">
      <c r="B80" s="47">
        <v>78</v>
      </c>
      <c r="C80" s="56">
        <v>45.4230722</v>
      </c>
      <c r="D80" s="57">
        <v>30.200956300000001</v>
      </c>
      <c r="F80" s="47">
        <v>78</v>
      </c>
      <c r="G80" s="56">
        <v>19.407105000000001</v>
      </c>
      <c r="H80" s="57">
        <v>9.6396750999999998</v>
      </c>
      <c r="J80" s="47">
        <v>78</v>
      </c>
      <c r="K80" s="56">
        <v>15.7385281</v>
      </c>
      <c r="L80" s="57">
        <v>12.2549995</v>
      </c>
      <c r="N80" s="47">
        <v>78</v>
      </c>
      <c r="O80" s="56">
        <v>16.930481499999999</v>
      </c>
      <c r="P80" s="57">
        <v>8.7805323000000008</v>
      </c>
    </row>
    <row r="81" spans="2:16" x14ac:dyDescent="0.25">
      <c r="B81" s="47">
        <v>79</v>
      </c>
      <c r="C81" s="56">
        <v>76.733313300000006</v>
      </c>
      <c r="D81" s="57">
        <v>68.973692900000003</v>
      </c>
      <c r="F81" s="47">
        <v>79</v>
      </c>
      <c r="G81" s="56">
        <v>30.27861</v>
      </c>
      <c r="H81" s="57">
        <v>19.283689500000001</v>
      </c>
      <c r="J81" s="47">
        <v>79</v>
      </c>
      <c r="K81" s="56">
        <v>13.788524600000001</v>
      </c>
      <c r="L81" s="57">
        <v>12.0661551</v>
      </c>
      <c r="N81" s="47">
        <v>79</v>
      </c>
      <c r="O81" s="56">
        <v>14.1341851</v>
      </c>
      <c r="P81" s="57">
        <v>10.2715107</v>
      </c>
    </row>
    <row r="82" spans="2:16" x14ac:dyDescent="0.25">
      <c r="B82" s="47">
        <v>80</v>
      </c>
      <c r="C82" s="56">
        <v>19.256031100000001</v>
      </c>
      <c r="D82" s="57">
        <v>12.3328313</v>
      </c>
      <c r="F82" s="47">
        <v>80</v>
      </c>
      <c r="G82" s="56">
        <v>24.476028199999998</v>
      </c>
      <c r="H82" s="57">
        <v>24.127041999999999</v>
      </c>
      <c r="J82" s="47">
        <v>80</v>
      </c>
      <c r="K82" s="56">
        <v>18.897508599999998</v>
      </c>
      <c r="L82" s="57">
        <v>10.734939000000001</v>
      </c>
      <c r="N82" s="47">
        <v>80</v>
      </c>
      <c r="O82" s="56">
        <v>14.0230768</v>
      </c>
      <c r="P82" s="57">
        <v>8.9838100999999995</v>
      </c>
    </row>
    <row r="83" spans="2:16" x14ac:dyDescent="0.25">
      <c r="B83" s="47">
        <v>81</v>
      </c>
      <c r="C83" s="56">
        <v>70.4898515</v>
      </c>
      <c r="D83" s="57">
        <v>59.668459300000002</v>
      </c>
      <c r="F83" s="47">
        <v>81</v>
      </c>
      <c r="G83" s="56">
        <v>62.076749200000002</v>
      </c>
      <c r="H83" s="57">
        <v>46.0954367</v>
      </c>
      <c r="J83" s="47">
        <v>81</v>
      </c>
      <c r="K83" s="56">
        <v>18.262044100000001</v>
      </c>
      <c r="L83" s="57">
        <v>13.3188981</v>
      </c>
      <c r="N83" s="47">
        <v>81</v>
      </c>
      <c r="O83" s="56">
        <v>11.8879248</v>
      </c>
      <c r="P83" s="57">
        <v>9.6016214000000009</v>
      </c>
    </row>
    <row r="84" spans="2:16" x14ac:dyDescent="0.25">
      <c r="B84" s="47">
        <v>82</v>
      </c>
      <c r="C84" s="56">
        <v>27.620763700000001</v>
      </c>
      <c r="D84" s="57">
        <v>16.849197</v>
      </c>
      <c r="F84" s="47">
        <v>82</v>
      </c>
      <c r="G84" s="56">
        <v>63.768287200000003</v>
      </c>
      <c r="H84" s="57">
        <v>34.162355300000002</v>
      </c>
      <c r="J84" s="47">
        <v>82</v>
      </c>
      <c r="K84" s="56">
        <v>5.1357552999999996</v>
      </c>
      <c r="L84" s="57">
        <v>4.7590333999999999</v>
      </c>
      <c r="N84" s="47">
        <v>82</v>
      </c>
      <c r="O84" s="56">
        <v>10.7751681</v>
      </c>
      <c r="P84" s="57">
        <v>9.6921844000000004</v>
      </c>
    </row>
    <row r="85" spans="2:16" x14ac:dyDescent="0.25">
      <c r="B85" s="47">
        <v>83</v>
      </c>
      <c r="C85" s="56">
        <v>26.427373599999999</v>
      </c>
      <c r="D85" s="57">
        <v>16.944863999999999</v>
      </c>
      <c r="F85" s="47">
        <v>83</v>
      </c>
      <c r="G85" s="56">
        <v>43.374701799999997</v>
      </c>
      <c r="H85" s="57">
        <v>33.120858599999998</v>
      </c>
      <c r="J85" s="47">
        <v>83</v>
      </c>
      <c r="K85" s="56">
        <v>14.8490146</v>
      </c>
      <c r="L85" s="57">
        <v>11.8715045</v>
      </c>
      <c r="N85" s="47">
        <v>83</v>
      </c>
      <c r="O85" s="56">
        <v>13.911080999999999</v>
      </c>
      <c r="P85" s="57">
        <v>9.0115522000000006</v>
      </c>
    </row>
    <row r="86" spans="2:16" x14ac:dyDescent="0.25">
      <c r="B86" s="47">
        <v>84</v>
      </c>
      <c r="C86" s="56">
        <v>82.633433699999998</v>
      </c>
      <c r="D86" s="57">
        <v>60.279533499999999</v>
      </c>
      <c r="F86" s="47">
        <v>84</v>
      </c>
      <c r="G86" s="56">
        <v>21.776177300000001</v>
      </c>
      <c r="H86" s="57">
        <v>12.9161144</v>
      </c>
      <c r="J86" s="47">
        <v>84</v>
      </c>
      <c r="K86" s="56">
        <v>15.7511817</v>
      </c>
      <c r="L86" s="57">
        <v>11.416843699999999</v>
      </c>
      <c r="N86" s="47">
        <v>84</v>
      </c>
      <c r="O86" s="56">
        <v>14.9773383</v>
      </c>
      <c r="P86" s="57">
        <v>10.7774845</v>
      </c>
    </row>
    <row r="87" spans="2:16" x14ac:dyDescent="0.25">
      <c r="B87" s="47">
        <v>85</v>
      </c>
      <c r="C87" s="56">
        <v>52.856164</v>
      </c>
      <c r="D87" s="57">
        <v>45.490380899999998</v>
      </c>
      <c r="F87" s="47">
        <v>85</v>
      </c>
      <c r="G87" s="56">
        <v>49.817553400000001</v>
      </c>
      <c r="H87" s="57">
        <v>25.204895700000002</v>
      </c>
      <c r="J87" s="47">
        <v>85</v>
      </c>
      <c r="K87" s="56">
        <v>10.6039251</v>
      </c>
      <c r="L87" s="57">
        <v>6.1013042999999998</v>
      </c>
      <c r="N87" s="47">
        <v>85</v>
      </c>
      <c r="O87" s="56">
        <v>10.650900800000001</v>
      </c>
      <c r="P87" s="57">
        <v>8.7606099000000004</v>
      </c>
    </row>
    <row r="88" spans="2:16" x14ac:dyDescent="0.25">
      <c r="B88" s="47">
        <v>86</v>
      </c>
      <c r="C88" s="56">
        <v>133.84929099999999</v>
      </c>
      <c r="D88" s="57">
        <v>86.0973635</v>
      </c>
      <c r="F88" s="47">
        <v>86</v>
      </c>
      <c r="G88" s="56">
        <v>13.2210836</v>
      </c>
      <c r="H88" s="57">
        <v>11.29984</v>
      </c>
      <c r="J88" s="47">
        <v>86</v>
      </c>
      <c r="K88" s="56">
        <v>22.227713600000001</v>
      </c>
      <c r="L88" s="57">
        <v>16.967300300000002</v>
      </c>
      <c r="N88" s="47">
        <v>86</v>
      </c>
      <c r="O88" s="56">
        <v>12.435626299999999</v>
      </c>
      <c r="P88" s="57">
        <v>9.4909286000000002</v>
      </c>
    </row>
    <row r="89" spans="2:16" x14ac:dyDescent="0.25">
      <c r="B89" s="47">
        <v>87</v>
      </c>
      <c r="C89" s="56">
        <v>118.00869899999999</v>
      </c>
      <c r="D89" s="57">
        <v>100.57882499999999</v>
      </c>
      <c r="F89" s="47">
        <v>87</v>
      </c>
      <c r="G89" s="56">
        <v>52.552419399999998</v>
      </c>
      <c r="H89" s="57">
        <v>44.555821399999999</v>
      </c>
      <c r="J89" s="47">
        <v>87</v>
      </c>
      <c r="K89" s="56">
        <v>24.6346086</v>
      </c>
      <c r="L89" s="57">
        <v>13.3488507</v>
      </c>
      <c r="N89" s="47">
        <v>87</v>
      </c>
      <c r="O89" s="56">
        <v>10.448203299999999</v>
      </c>
      <c r="P89" s="57">
        <v>10.0396479</v>
      </c>
    </row>
    <row r="90" spans="2:16" x14ac:dyDescent="0.25">
      <c r="B90" s="47">
        <v>88</v>
      </c>
      <c r="C90" s="56">
        <v>29.128301700000002</v>
      </c>
      <c r="D90" s="57">
        <v>16.808654799999999</v>
      </c>
      <c r="F90" s="47">
        <v>88</v>
      </c>
      <c r="G90" s="56">
        <v>23.482113699999999</v>
      </c>
      <c r="H90" s="57">
        <v>23.0391929</v>
      </c>
      <c r="J90" s="47">
        <v>88</v>
      </c>
      <c r="K90" s="56">
        <v>11.3079368</v>
      </c>
      <c r="L90" s="57">
        <v>8.6583889999999997</v>
      </c>
      <c r="N90" s="47">
        <v>88</v>
      </c>
      <c r="O90" s="56">
        <v>8.5510553999999992</v>
      </c>
      <c r="P90" s="57">
        <v>6.0023131000000003</v>
      </c>
    </row>
    <row r="91" spans="2:16" x14ac:dyDescent="0.25">
      <c r="B91" s="47">
        <v>89</v>
      </c>
      <c r="C91" s="56">
        <v>73.197018</v>
      </c>
      <c r="D91" s="57">
        <v>49.290828900000001</v>
      </c>
      <c r="F91" s="47">
        <v>89</v>
      </c>
      <c r="G91" s="56">
        <v>17.1744491</v>
      </c>
      <c r="H91" s="57">
        <v>11.655775999999999</v>
      </c>
      <c r="J91" s="47">
        <v>89</v>
      </c>
      <c r="K91" s="56">
        <v>14.2208802</v>
      </c>
      <c r="L91" s="57">
        <v>10.048760100000001</v>
      </c>
      <c r="N91" s="47">
        <v>89</v>
      </c>
      <c r="O91" s="56">
        <v>8.9559820000000006</v>
      </c>
      <c r="P91" s="57">
        <v>4.7572847999999999</v>
      </c>
    </row>
    <row r="92" spans="2:16" x14ac:dyDescent="0.25">
      <c r="B92" s="47">
        <v>90</v>
      </c>
      <c r="C92" s="56">
        <v>50.685179900000001</v>
      </c>
      <c r="D92" s="57">
        <v>33.704566100000001</v>
      </c>
      <c r="F92" s="47">
        <v>90</v>
      </c>
      <c r="G92" s="56">
        <v>15.0106337</v>
      </c>
      <c r="H92" s="57">
        <v>8.8032454999999992</v>
      </c>
      <c r="J92" s="47">
        <v>90</v>
      </c>
      <c r="K92" s="56">
        <v>12.840558400000001</v>
      </c>
      <c r="L92" s="57">
        <v>10.6563678</v>
      </c>
      <c r="N92" s="47">
        <v>90</v>
      </c>
      <c r="O92" s="56">
        <v>12.711755200000001</v>
      </c>
      <c r="P92" s="57">
        <v>10.6062789</v>
      </c>
    </row>
    <row r="93" spans="2:16" x14ac:dyDescent="0.25">
      <c r="B93" s="47">
        <v>91</v>
      </c>
      <c r="C93" s="56">
        <v>72.145950299999996</v>
      </c>
      <c r="D93" s="57">
        <v>52.880715500000001</v>
      </c>
      <c r="F93" s="47">
        <v>91</v>
      </c>
      <c r="G93" s="56">
        <v>42.755860800000001</v>
      </c>
      <c r="H93" s="57">
        <v>20.3542208</v>
      </c>
      <c r="J93" s="47">
        <v>91</v>
      </c>
      <c r="K93" s="56">
        <v>13.3613111</v>
      </c>
      <c r="L93" s="57">
        <v>10.812169799999999</v>
      </c>
      <c r="N93" s="47">
        <v>91</v>
      </c>
      <c r="O93" s="56">
        <v>10.448203299999999</v>
      </c>
      <c r="P93" s="57">
        <v>8.7729481000000007</v>
      </c>
    </row>
    <row r="94" spans="2:16" x14ac:dyDescent="0.25">
      <c r="B94" s="47">
        <v>92</v>
      </c>
      <c r="C94" s="56">
        <v>50.844493399999998</v>
      </c>
      <c r="D94" s="57">
        <v>30.477938099999999</v>
      </c>
      <c r="F94" s="47">
        <v>92</v>
      </c>
      <c r="G94" s="56">
        <v>49.578476000000002</v>
      </c>
      <c r="H94" s="57">
        <v>40.384416299999998</v>
      </c>
      <c r="J94" s="47">
        <v>92</v>
      </c>
      <c r="K94" s="56">
        <v>15.070932000000001</v>
      </c>
      <c r="L94" s="57">
        <v>14.4572108</v>
      </c>
      <c r="N94" s="47">
        <v>92</v>
      </c>
      <c r="O94" s="56">
        <v>16.1945096</v>
      </c>
      <c r="P94" s="57">
        <v>12.0495939</v>
      </c>
    </row>
    <row r="95" spans="2:16" x14ac:dyDescent="0.25">
      <c r="B95" s="47">
        <v>93</v>
      </c>
      <c r="C95" s="56">
        <v>50.0281582</v>
      </c>
      <c r="D95" s="57">
        <v>33.133730999999997</v>
      </c>
      <c r="F95" s="47">
        <v>93</v>
      </c>
      <c r="G95" s="56">
        <v>23.674223099999999</v>
      </c>
      <c r="H95" s="57">
        <v>15.7496262</v>
      </c>
      <c r="J95" s="47">
        <v>93</v>
      </c>
      <c r="K95" s="56">
        <v>13.9415517</v>
      </c>
      <c r="L95" s="57">
        <v>12.512999499999999</v>
      </c>
      <c r="N95" s="47">
        <v>93</v>
      </c>
      <c r="O95" s="56">
        <v>12.6446319</v>
      </c>
      <c r="P95" s="57">
        <v>9.9338371999999993</v>
      </c>
    </row>
    <row r="96" spans="2:16" x14ac:dyDescent="0.25">
      <c r="B96" s="47">
        <v>94</v>
      </c>
      <c r="C96" s="56">
        <v>77.0862075</v>
      </c>
      <c r="D96" s="57">
        <v>39.356733599999998</v>
      </c>
      <c r="F96" s="47">
        <v>94</v>
      </c>
      <c r="G96" s="56">
        <v>26.184456999999998</v>
      </c>
      <c r="H96" s="57">
        <v>12.3685367</v>
      </c>
      <c r="J96" s="47">
        <v>94</v>
      </c>
      <c r="K96" s="56">
        <v>11.6650524</v>
      </c>
      <c r="L96" s="57">
        <v>8.8032454999999992</v>
      </c>
      <c r="N96" s="47">
        <v>94</v>
      </c>
      <c r="O96" s="56">
        <v>13.064076</v>
      </c>
      <c r="P96" s="57">
        <v>7.5528367999999997</v>
      </c>
    </row>
    <row r="97" spans="2:16" x14ac:dyDescent="0.25">
      <c r="B97" s="47">
        <v>95</v>
      </c>
      <c r="C97" s="56">
        <v>78.693456900000001</v>
      </c>
      <c r="D97" s="57">
        <v>51.450616599999996</v>
      </c>
      <c r="F97" s="47">
        <v>95</v>
      </c>
      <c r="G97" s="56">
        <v>53.315090900000001</v>
      </c>
      <c r="H97" s="57">
        <v>39.027858299999998</v>
      </c>
      <c r="J97" s="47">
        <v>95</v>
      </c>
      <c r="K97" s="56">
        <v>13.3768703</v>
      </c>
      <c r="L97" s="57">
        <v>11.494761</v>
      </c>
      <c r="N97" s="47">
        <v>95</v>
      </c>
      <c r="O97" s="56">
        <v>16.067621299999999</v>
      </c>
      <c r="P97" s="57">
        <v>10.752751200000001</v>
      </c>
    </row>
    <row r="98" spans="2:16" x14ac:dyDescent="0.25">
      <c r="B98" s="47">
        <v>96</v>
      </c>
      <c r="C98" s="56">
        <v>104.108431</v>
      </c>
      <c r="D98" s="57">
        <v>92.926095500000002</v>
      </c>
      <c r="F98" s="47">
        <v>96</v>
      </c>
      <c r="G98" s="56">
        <v>28.497030299999999</v>
      </c>
      <c r="H98" s="57">
        <v>19.488821300000001</v>
      </c>
      <c r="J98" s="47">
        <v>96</v>
      </c>
      <c r="K98" s="56">
        <v>8.9383128000000003</v>
      </c>
      <c r="L98" s="57">
        <v>5.4806024000000004</v>
      </c>
      <c r="N98" s="47">
        <v>96</v>
      </c>
      <c r="O98" s="56">
        <v>11.378355300000001</v>
      </c>
      <c r="P98" s="57">
        <v>9.5981544999999997</v>
      </c>
    </row>
    <row r="99" spans="2:16" x14ac:dyDescent="0.25">
      <c r="B99" s="47">
        <v>97</v>
      </c>
      <c r="C99" s="56">
        <v>48.5441225</v>
      </c>
      <c r="D99" s="57">
        <v>39.703693999999999</v>
      </c>
      <c r="F99" s="47">
        <v>97</v>
      </c>
      <c r="G99" s="56">
        <v>50.283033199999998</v>
      </c>
      <c r="H99" s="57">
        <v>36.6481219</v>
      </c>
      <c r="J99" s="47">
        <v>97</v>
      </c>
      <c r="K99" s="56">
        <v>16.645498799999999</v>
      </c>
      <c r="L99" s="57">
        <v>15.512752300000001</v>
      </c>
      <c r="N99" s="47">
        <v>97</v>
      </c>
      <c r="O99" s="56">
        <v>10.855179</v>
      </c>
      <c r="P99" s="57">
        <v>9.5781953000000009</v>
      </c>
    </row>
    <row r="100" spans="2:16" x14ac:dyDescent="0.25">
      <c r="B100" s="47">
        <v>98</v>
      </c>
      <c r="C100" s="56">
        <v>22.4834076</v>
      </c>
      <c r="D100" s="57">
        <v>9.9589333</v>
      </c>
      <c r="F100" s="47">
        <v>98</v>
      </c>
      <c r="G100" s="56">
        <v>27.720595200000002</v>
      </c>
      <c r="H100" s="57">
        <v>20.8844578</v>
      </c>
      <c r="J100" s="47">
        <v>98</v>
      </c>
      <c r="K100" s="56">
        <v>31.476263100000001</v>
      </c>
      <c r="L100" s="57">
        <v>13.788524600000001</v>
      </c>
      <c r="N100" s="47">
        <v>98</v>
      </c>
      <c r="O100" s="56">
        <v>11.5330613</v>
      </c>
      <c r="P100" s="57">
        <v>9.1871185000000004</v>
      </c>
    </row>
    <row r="101" spans="2:16" x14ac:dyDescent="0.25">
      <c r="B101" s="47">
        <v>99</v>
      </c>
      <c r="C101" s="56">
        <v>30.455475499999999</v>
      </c>
      <c r="D101" s="57">
        <v>15.763356</v>
      </c>
      <c r="F101" s="47">
        <v>99</v>
      </c>
      <c r="G101" s="56">
        <v>10.423487</v>
      </c>
      <c r="H101" s="57">
        <v>7.7668282</v>
      </c>
      <c r="J101" s="47">
        <v>99</v>
      </c>
      <c r="K101" s="56">
        <v>13.869749300000001</v>
      </c>
      <c r="L101" s="57">
        <v>10.6062789</v>
      </c>
      <c r="N101" s="47">
        <v>99</v>
      </c>
      <c r="O101" s="56">
        <v>13.6764332</v>
      </c>
      <c r="P101" s="57">
        <v>10.5811455</v>
      </c>
    </row>
    <row r="102" spans="2:16" x14ac:dyDescent="0.25">
      <c r="B102" s="47">
        <v>100</v>
      </c>
      <c r="C102" s="56">
        <v>70.216890699999993</v>
      </c>
      <c r="D102" s="57">
        <v>54.5936758</v>
      </c>
      <c r="F102" s="47">
        <v>100</v>
      </c>
      <c r="G102" s="56">
        <v>22.165863099999999</v>
      </c>
      <c r="H102" s="57">
        <v>16.5406412</v>
      </c>
      <c r="J102" s="47">
        <v>100</v>
      </c>
      <c r="K102" s="56">
        <v>12.8877387</v>
      </c>
      <c r="L102" s="57">
        <v>11.121715</v>
      </c>
      <c r="N102" s="47">
        <v>100</v>
      </c>
      <c r="O102" s="56">
        <v>8.5383964999999993</v>
      </c>
      <c r="P102" s="57">
        <v>6.1933433999999998</v>
      </c>
    </row>
    <row r="103" spans="2:16" x14ac:dyDescent="0.25">
      <c r="B103" s="47">
        <v>101</v>
      </c>
      <c r="C103" s="56">
        <v>23.434723000000002</v>
      </c>
      <c r="D103" s="57">
        <v>15.634565200000001</v>
      </c>
      <c r="F103" s="47">
        <v>101</v>
      </c>
      <c r="G103" s="56">
        <v>55.653236900000003</v>
      </c>
      <c r="H103" s="57">
        <v>28.137971499999999</v>
      </c>
      <c r="J103" s="47">
        <v>101</v>
      </c>
      <c r="K103" s="56">
        <v>17.672999300000001</v>
      </c>
      <c r="L103" s="57">
        <v>12.5369148</v>
      </c>
      <c r="N103" s="47">
        <v>101</v>
      </c>
      <c r="O103" s="56">
        <v>11.405379699999999</v>
      </c>
      <c r="P103" s="57">
        <v>8.3998711000000004</v>
      </c>
    </row>
    <row r="104" spans="2:16" x14ac:dyDescent="0.25">
      <c r="B104" s="47">
        <v>102</v>
      </c>
      <c r="C104" s="56">
        <v>40.922287599999997</v>
      </c>
      <c r="D104" s="57">
        <v>25.527987599999999</v>
      </c>
      <c r="F104" s="47">
        <v>102</v>
      </c>
      <c r="G104" s="56">
        <v>29.003204</v>
      </c>
      <c r="H104" s="57">
        <v>10.802931299999999</v>
      </c>
      <c r="J104" s="47">
        <v>102</v>
      </c>
      <c r="K104" s="56">
        <v>11.100747500000001</v>
      </c>
      <c r="L104" s="57">
        <v>11.0428818</v>
      </c>
      <c r="N104" s="47">
        <v>102</v>
      </c>
      <c r="O104" s="56">
        <v>9.6681171999999993</v>
      </c>
      <c r="P104" s="57">
        <v>8.3132465</v>
      </c>
    </row>
    <row r="105" spans="2:16" x14ac:dyDescent="0.25">
      <c r="B105" s="47">
        <v>103</v>
      </c>
      <c r="C105" s="56">
        <v>92.225884800000003</v>
      </c>
      <c r="D105" s="57">
        <v>80.280369300000004</v>
      </c>
      <c r="F105" s="47">
        <v>103</v>
      </c>
      <c r="G105" s="56">
        <v>25.646029599999999</v>
      </c>
      <c r="H105" s="57">
        <v>12.152046</v>
      </c>
      <c r="J105" s="47">
        <v>103</v>
      </c>
      <c r="K105" s="56">
        <v>15.7570207</v>
      </c>
      <c r="L105" s="57">
        <v>13.591604999999999</v>
      </c>
      <c r="N105" s="47">
        <v>103</v>
      </c>
      <c r="O105" s="56">
        <v>10.4998389</v>
      </c>
      <c r="P105" s="57">
        <v>8.4008616000000007</v>
      </c>
    </row>
    <row r="106" spans="2:16" x14ac:dyDescent="0.25">
      <c r="B106" s="47">
        <v>104</v>
      </c>
      <c r="C106" s="56">
        <v>43.221351599999998</v>
      </c>
      <c r="D106" s="57">
        <v>25.196678200000001</v>
      </c>
      <c r="F106" s="47">
        <v>104</v>
      </c>
      <c r="G106" s="56">
        <v>15.8313007</v>
      </c>
      <c r="H106" s="57">
        <v>6.5891095999999996</v>
      </c>
      <c r="J106" s="47">
        <v>104</v>
      </c>
      <c r="K106" s="56">
        <v>13.953482899999999</v>
      </c>
      <c r="L106" s="57">
        <v>10.323224099999999</v>
      </c>
      <c r="N106" s="47">
        <v>104</v>
      </c>
      <c r="O106" s="56">
        <v>10.527537799999999</v>
      </c>
      <c r="P106" s="57">
        <v>7.6903907</v>
      </c>
    </row>
    <row r="107" spans="2:16" x14ac:dyDescent="0.25">
      <c r="B107" s="47">
        <v>105</v>
      </c>
      <c r="C107" s="56">
        <v>46.868735800000003</v>
      </c>
      <c r="D107" s="57">
        <v>31.839996200000002</v>
      </c>
      <c r="F107" s="47">
        <v>105</v>
      </c>
      <c r="G107" s="56">
        <v>12.9527815</v>
      </c>
      <c r="H107" s="57">
        <v>9.8784015000000007</v>
      </c>
      <c r="J107" s="47">
        <v>105</v>
      </c>
      <c r="K107" s="56">
        <v>11.762366399999999</v>
      </c>
      <c r="L107" s="57">
        <v>11.425059900000001</v>
      </c>
      <c r="N107" s="47">
        <v>105</v>
      </c>
      <c r="O107" s="56">
        <v>15.897908299999999</v>
      </c>
      <c r="P107" s="57">
        <v>9.1289715999999999</v>
      </c>
    </row>
    <row r="108" spans="2:16" x14ac:dyDescent="0.25">
      <c r="B108" s="47">
        <v>106</v>
      </c>
      <c r="C108" s="56">
        <v>61.917444500000002</v>
      </c>
      <c r="D108" s="57">
        <v>48.358922999999997</v>
      </c>
      <c r="F108" s="47">
        <v>106</v>
      </c>
      <c r="G108" s="56">
        <v>17.3958777</v>
      </c>
      <c r="H108" s="57">
        <v>9.0115522000000006</v>
      </c>
      <c r="J108" s="47">
        <v>106</v>
      </c>
      <c r="K108" s="56">
        <v>19.5996992</v>
      </c>
      <c r="L108" s="57">
        <v>16.014396699999999</v>
      </c>
      <c r="N108" s="47">
        <v>106</v>
      </c>
      <c r="O108" s="56">
        <v>14.68675</v>
      </c>
      <c r="P108" s="57">
        <v>8.8484970000000001</v>
      </c>
    </row>
    <row r="109" spans="2:16" x14ac:dyDescent="0.25">
      <c r="B109" s="47">
        <v>107</v>
      </c>
      <c r="C109" s="56">
        <v>49.172570999999998</v>
      </c>
      <c r="D109" s="57">
        <v>37.228290000000001</v>
      </c>
      <c r="F109" s="47">
        <v>107</v>
      </c>
      <c r="G109" s="56">
        <v>28.8328697</v>
      </c>
      <c r="H109" s="57">
        <v>14.2397531</v>
      </c>
      <c r="J109" s="47">
        <v>107</v>
      </c>
      <c r="K109" s="56">
        <v>28.326589599999998</v>
      </c>
      <c r="L109" s="57">
        <v>17.6168847</v>
      </c>
      <c r="N109" s="47">
        <v>107</v>
      </c>
      <c r="O109" s="56">
        <v>13.0315537</v>
      </c>
      <c r="P109" s="57">
        <v>9.5224367999999995</v>
      </c>
    </row>
    <row r="110" spans="2:16" x14ac:dyDescent="0.25">
      <c r="B110" s="47">
        <v>108</v>
      </c>
      <c r="C110" s="56">
        <v>65.093377099999998</v>
      </c>
      <c r="D110" s="57">
        <v>42.380125200000002</v>
      </c>
      <c r="F110" s="47">
        <v>108</v>
      </c>
      <c r="G110" s="56">
        <v>15.5229398</v>
      </c>
      <c r="H110" s="57">
        <v>8.5666098999999996</v>
      </c>
      <c r="J110" s="47">
        <v>108</v>
      </c>
      <c r="K110" s="56">
        <v>10.2170928</v>
      </c>
      <c r="L110" s="57">
        <v>9.6508895999999993</v>
      </c>
      <c r="N110" s="47">
        <v>108</v>
      </c>
      <c r="O110" s="56">
        <v>10.4242852</v>
      </c>
      <c r="P110" s="57">
        <v>9.5433844000000008</v>
      </c>
    </row>
    <row r="111" spans="2:16" x14ac:dyDescent="0.25">
      <c r="B111" s="47">
        <v>109</v>
      </c>
      <c r="C111" s="56">
        <v>44.1070584</v>
      </c>
      <c r="D111" s="57">
        <v>37.576438699999997</v>
      </c>
      <c r="F111" s="47">
        <v>109</v>
      </c>
      <c r="G111" s="56">
        <v>13.4240596</v>
      </c>
      <c r="H111" s="57">
        <v>7.0290201999999997</v>
      </c>
      <c r="J111" s="47">
        <v>109</v>
      </c>
      <c r="K111" s="56">
        <v>21.291252799999999</v>
      </c>
      <c r="L111" s="57">
        <v>14.4623896</v>
      </c>
      <c r="N111" s="47">
        <v>109</v>
      </c>
      <c r="O111" s="56">
        <v>12.5713788</v>
      </c>
      <c r="P111" s="57">
        <v>7.6371919000000004</v>
      </c>
    </row>
    <row r="112" spans="2:16" x14ac:dyDescent="0.25">
      <c r="B112" s="47">
        <v>110</v>
      </c>
      <c r="C112" s="56">
        <v>84.260699399999993</v>
      </c>
      <c r="D112" s="57">
        <v>57.985430000000001</v>
      </c>
      <c r="F112" s="47">
        <v>110</v>
      </c>
      <c r="G112" s="56">
        <v>18.758746200000001</v>
      </c>
      <c r="H112" s="57">
        <v>6.5992040000000003</v>
      </c>
      <c r="J112" s="47">
        <v>110</v>
      </c>
      <c r="K112" s="56">
        <v>12.7194257</v>
      </c>
      <c r="L112" s="57">
        <v>11.0428818</v>
      </c>
      <c r="N112" s="47">
        <v>110</v>
      </c>
      <c r="O112" s="56">
        <v>9.9229426000000007</v>
      </c>
      <c r="P112" s="57">
        <v>9.6344948000000006</v>
      </c>
    </row>
    <row r="113" spans="2:16" x14ac:dyDescent="0.25">
      <c r="B113" s="47">
        <v>111</v>
      </c>
      <c r="C113" s="56">
        <v>34.343326400000002</v>
      </c>
      <c r="D113" s="57">
        <v>27.1786183</v>
      </c>
      <c r="F113" s="47">
        <v>111</v>
      </c>
      <c r="G113" s="56">
        <v>54.838351600000003</v>
      </c>
      <c r="H113" s="57">
        <v>40.779791500000002</v>
      </c>
      <c r="J113" s="47">
        <v>111</v>
      </c>
      <c r="K113" s="56">
        <v>12.4650313</v>
      </c>
      <c r="L113" s="57">
        <v>10.859223699999999</v>
      </c>
      <c r="N113" s="47">
        <v>111</v>
      </c>
      <c r="O113" s="56">
        <v>14.8820379</v>
      </c>
      <c r="P113" s="57">
        <v>9.3201938000000002</v>
      </c>
    </row>
    <row r="114" spans="2:16" x14ac:dyDescent="0.25">
      <c r="B114" s="47">
        <v>112</v>
      </c>
      <c r="C114" s="56">
        <v>32.872479300000002</v>
      </c>
      <c r="D114" s="57">
        <v>28.2459916</v>
      </c>
      <c r="F114" s="47">
        <v>112</v>
      </c>
      <c r="G114" s="56">
        <v>31.329740999999999</v>
      </c>
      <c r="H114" s="57">
        <v>18.6475282</v>
      </c>
      <c r="J114" s="47">
        <v>112</v>
      </c>
      <c r="K114" s="56">
        <v>14.741036599999999</v>
      </c>
      <c r="L114" s="57">
        <v>9.4381813000000001</v>
      </c>
      <c r="N114" s="47">
        <v>112</v>
      </c>
      <c r="O114" s="56">
        <v>8.9606259999999995</v>
      </c>
      <c r="P114" s="57">
        <v>7.5053168000000001</v>
      </c>
    </row>
    <row r="115" spans="2:16" x14ac:dyDescent="0.25">
      <c r="B115" s="47">
        <v>113</v>
      </c>
      <c r="C115" s="56">
        <v>79.699867699999999</v>
      </c>
      <c r="D115" s="57">
        <v>69.666327600000002</v>
      </c>
      <c r="F115" s="47">
        <v>113</v>
      </c>
      <c r="G115" s="56">
        <v>44.048729000000002</v>
      </c>
      <c r="H115" s="57">
        <v>29.836948700000001</v>
      </c>
      <c r="J115" s="47">
        <v>113</v>
      </c>
      <c r="K115" s="56">
        <v>17.6050732</v>
      </c>
      <c r="L115" s="57">
        <v>13.9612327</v>
      </c>
      <c r="N115" s="47">
        <v>113</v>
      </c>
      <c r="O115" s="56">
        <v>8.1688679999999998</v>
      </c>
      <c r="P115" s="57">
        <v>7.5495311999999997</v>
      </c>
    </row>
    <row r="116" spans="2:16" x14ac:dyDescent="0.25">
      <c r="B116" s="47">
        <v>114</v>
      </c>
      <c r="C116" s="56">
        <v>67.741703900000005</v>
      </c>
      <c r="D116" s="57">
        <v>54.181994299999999</v>
      </c>
      <c r="F116" s="47">
        <v>114</v>
      </c>
      <c r="G116" s="56">
        <v>13.307648500000001</v>
      </c>
      <c r="H116" s="57">
        <v>6.9576336000000003</v>
      </c>
      <c r="J116" s="47">
        <v>114</v>
      </c>
      <c r="K116" s="56">
        <v>19.099842299999999</v>
      </c>
      <c r="L116" s="57">
        <v>14.2724373</v>
      </c>
      <c r="N116" s="47">
        <v>114</v>
      </c>
      <c r="O116" s="56">
        <v>13.1206376</v>
      </c>
      <c r="P116" s="57">
        <v>8.9606259999999995</v>
      </c>
    </row>
    <row r="117" spans="2:16" x14ac:dyDescent="0.25">
      <c r="B117" s="47">
        <v>115</v>
      </c>
      <c r="C117" s="56">
        <v>42.563938800000003</v>
      </c>
      <c r="D117" s="57">
        <v>38.507176800000003</v>
      </c>
      <c r="F117" s="47">
        <v>115</v>
      </c>
      <c r="G117" s="56">
        <v>14.1993782</v>
      </c>
      <c r="H117" s="57">
        <v>5.7978287000000002</v>
      </c>
      <c r="J117" s="47">
        <v>115</v>
      </c>
      <c r="K117" s="56">
        <v>17.547792999999999</v>
      </c>
      <c r="L117" s="57">
        <v>13.6837319</v>
      </c>
      <c r="N117" s="47">
        <v>115</v>
      </c>
      <c r="O117" s="56">
        <v>10.0404766</v>
      </c>
      <c r="P117" s="57">
        <v>9.9939619000000004</v>
      </c>
    </row>
    <row r="118" spans="2:16" x14ac:dyDescent="0.25">
      <c r="B118" s="47">
        <v>116</v>
      </c>
      <c r="C118" s="56">
        <v>57.010554999999997</v>
      </c>
      <c r="D118" s="57">
        <v>41.270378299999997</v>
      </c>
      <c r="F118" s="47">
        <v>116</v>
      </c>
      <c r="G118" s="56">
        <v>26.939078599999998</v>
      </c>
      <c r="H118" s="57">
        <v>20.8074233</v>
      </c>
      <c r="J118" s="47">
        <v>116</v>
      </c>
      <c r="K118" s="56">
        <v>10.734939000000001</v>
      </c>
      <c r="L118" s="57">
        <v>10.0999664</v>
      </c>
      <c r="N118" s="47">
        <v>116</v>
      </c>
      <c r="O118" s="56">
        <v>8.4885526000000002</v>
      </c>
      <c r="P118" s="57">
        <v>8.3132465</v>
      </c>
    </row>
    <row r="119" spans="2:16" x14ac:dyDescent="0.25">
      <c r="B119" s="47">
        <v>117</v>
      </c>
      <c r="C119" s="56">
        <v>20.6355644</v>
      </c>
      <c r="D119" s="57">
        <v>14.1325825</v>
      </c>
      <c r="F119" s="47">
        <v>117</v>
      </c>
      <c r="G119" s="56">
        <v>24.876604700000001</v>
      </c>
      <c r="H119" s="57">
        <v>23.1577448</v>
      </c>
      <c r="J119" s="47">
        <v>117</v>
      </c>
      <c r="K119" s="56">
        <v>12.3846714</v>
      </c>
      <c r="L119" s="57">
        <v>10.5905775</v>
      </c>
      <c r="N119" s="47">
        <v>117</v>
      </c>
      <c r="O119" s="56">
        <v>8.1922615000000008</v>
      </c>
      <c r="P119" s="57">
        <v>6.5536567999999997</v>
      </c>
    </row>
    <row r="120" spans="2:16" x14ac:dyDescent="0.25">
      <c r="B120" s="47">
        <v>118</v>
      </c>
      <c r="C120" s="56">
        <v>51.733501599999997</v>
      </c>
      <c r="D120" s="57">
        <v>38.798129099999997</v>
      </c>
      <c r="F120" s="47">
        <v>118</v>
      </c>
      <c r="G120" s="56">
        <v>44.850925599999997</v>
      </c>
      <c r="H120" s="57">
        <v>26.337490200000001</v>
      </c>
      <c r="J120" s="47">
        <v>118</v>
      </c>
      <c r="K120" s="56">
        <v>16.258918600000001</v>
      </c>
      <c r="L120" s="57">
        <v>13.420719</v>
      </c>
      <c r="N120" s="47">
        <v>118</v>
      </c>
      <c r="O120" s="56">
        <v>14.339903100000001</v>
      </c>
      <c r="P120" s="57">
        <v>7.6208323</v>
      </c>
    </row>
    <row r="121" spans="2:16" x14ac:dyDescent="0.25">
      <c r="B121" s="47">
        <v>119</v>
      </c>
      <c r="C121" s="56">
        <v>18.069211200000002</v>
      </c>
      <c r="D121" s="57">
        <v>12.008091200000001</v>
      </c>
      <c r="F121" s="47">
        <v>119</v>
      </c>
      <c r="G121" s="56">
        <v>15.0023167</v>
      </c>
      <c r="H121" s="57">
        <v>8.0529480000000007</v>
      </c>
      <c r="J121" s="47">
        <v>119</v>
      </c>
      <c r="K121" s="56">
        <v>11.5618832</v>
      </c>
      <c r="L121" s="57">
        <v>9.4698648999999993</v>
      </c>
      <c r="N121" s="47">
        <v>119</v>
      </c>
      <c r="O121" s="56">
        <v>9.7946595999999992</v>
      </c>
      <c r="P121" s="57">
        <v>7.9990398999999996</v>
      </c>
    </row>
    <row r="122" spans="2:16" x14ac:dyDescent="0.25">
      <c r="B122" s="47">
        <v>120</v>
      </c>
      <c r="C122" s="56">
        <v>67.476609400000001</v>
      </c>
      <c r="D122" s="57">
        <v>40.593831799999997</v>
      </c>
      <c r="F122" s="47">
        <v>120</v>
      </c>
      <c r="G122" s="56">
        <v>22.775715399999999</v>
      </c>
      <c r="H122" s="57">
        <v>11.9023032</v>
      </c>
      <c r="J122" s="47">
        <v>120</v>
      </c>
      <c r="K122" s="56">
        <v>11.9141814</v>
      </c>
      <c r="L122" s="57">
        <v>10.230927700000001</v>
      </c>
      <c r="N122" s="47">
        <v>120</v>
      </c>
      <c r="O122" s="56">
        <v>15.0929994</v>
      </c>
      <c r="P122" s="57">
        <v>11.6164478</v>
      </c>
    </row>
    <row r="123" spans="2:16" x14ac:dyDescent="0.25">
      <c r="B123" s="47">
        <v>121</v>
      </c>
      <c r="C123" s="56">
        <v>83.717943500000004</v>
      </c>
      <c r="D123" s="57">
        <v>62.861063600000001</v>
      </c>
      <c r="F123" s="47">
        <v>121</v>
      </c>
      <c r="G123" s="56">
        <v>19.598237000000001</v>
      </c>
      <c r="H123" s="57">
        <v>8.4324958999999993</v>
      </c>
      <c r="J123" s="47">
        <v>121</v>
      </c>
      <c r="K123" s="56">
        <v>14.5135027</v>
      </c>
      <c r="L123" s="57">
        <v>11.8434361</v>
      </c>
      <c r="N123" s="47">
        <v>121</v>
      </c>
      <c r="O123" s="56">
        <v>16.524592200000001</v>
      </c>
      <c r="P123" s="57">
        <v>12.255263599999999</v>
      </c>
    </row>
    <row r="124" spans="2:16" x14ac:dyDescent="0.25">
      <c r="B124" s="47">
        <v>122</v>
      </c>
      <c r="C124" s="56">
        <v>43.566924800000002</v>
      </c>
      <c r="D124" s="57">
        <v>33.989724000000002</v>
      </c>
      <c r="F124" s="47">
        <v>122</v>
      </c>
      <c r="G124" s="56">
        <v>15.744870799999999</v>
      </c>
      <c r="H124" s="57">
        <v>9.5773265999999992</v>
      </c>
      <c r="J124" s="47">
        <v>122</v>
      </c>
      <c r="K124" s="56">
        <v>14.9912204</v>
      </c>
      <c r="L124" s="57">
        <v>12.9733211</v>
      </c>
      <c r="N124" s="47">
        <v>122</v>
      </c>
      <c r="O124" s="56">
        <v>10.092549399999999</v>
      </c>
      <c r="P124" s="57">
        <v>8.7663066000000001</v>
      </c>
    </row>
    <row r="125" spans="2:16" x14ac:dyDescent="0.25">
      <c r="B125" s="47">
        <v>123</v>
      </c>
      <c r="C125" s="56">
        <v>87.765540599999994</v>
      </c>
      <c r="D125" s="57">
        <v>69.0394735</v>
      </c>
      <c r="F125" s="47">
        <v>123</v>
      </c>
      <c r="G125" s="56">
        <v>20.541806300000001</v>
      </c>
      <c r="H125" s="57">
        <v>14.6697442</v>
      </c>
      <c r="J125" s="47">
        <v>123</v>
      </c>
      <c r="K125" s="56">
        <v>11.541715399999999</v>
      </c>
      <c r="L125" s="57">
        <v>9.5781953000000009</v>
      </c>
      <c r="N125" s="47">
        <v>123</v>
      </c>
      <c r="O125" s="56">
        <v>14.512897600000001</v>
      </c>
      <c r="P125" s="57">
        <v>10.198345099999999</v>
      </c>
    </row>
    <row r="126" spans="2:16" x14ac:dyDescent="0.25">
      <c r="B126" s="47">
        <v>124</v>
      </c>
      <c r="C126" s="56">
        <v>68.966876799999994</v>
      </c>
      <c r="D126" s="57">
        <v>53.299638399999999</v>
      </c>
      <c r="F126" s="47">
        <v>124</v>
      </c>
      <c r="G126" s="56">
        <v>19.985009600000001</v>
      </c>
      <c r="H126" s="57">
        <v>9.7127659000000008</v>
      </c>
      <c r="J126" s="47">
        <v>124</v>
      </c>
      <c r="K126" s="56">
        <v>9.1408126000000003</v>
      </c>
      <c r="L126" s="57">
        <v>9.0887797999999993</v>
      </c>
      <c r="N126" s="47">
        <v>124</v>
      </c>
      <c r="O126" s="56">
        <v>11.635771</v>
      </c>
      <c r="P126" s="57">
        <v>10.2040545</v>
      </c>
    </row>
    <row r="127" spans="2:16" x14ac:dyDescent="0.25">
      <c r="B127" s="47">
        <v>125</v>
      </c>
      <c r="C127" s="56">
        <v>33.309487400000002</v>
      </c>
      <c r="D127" s="57">
        <v>25.6057679</v>
      </c>
      <c r="F127" s="47">
        <v>125</v>
      </c>
      <c r="G127" s="56">
        <v>40.7362295</v>
      </c>
      <c r="H127" s="57">
        <v>26.183185900000002</v>
      </c>
      <c r="J127" s="47">
        <v>125</v>
      </c>
      <c r="K127" s="56">
        <v>10.1771104</v>
      </c>
      <c r="L127" s="57">
        <v>7.3710826999999997</v>
      </c>
      <c r="N127" s="47">
        <v>125</v>
      </c>
      <c r="O127" s="56">
        <v>12.358441900000001</v>
      </c>
      <c r="P127" s="57">
        <v>9.8073937999999998</v>
      </c>
    </row>
    <row r="128" spans="2:16" x14ac:dyDescent="0.25">
      <c r="B128" s="47">
        <v>126</v>
      </c>
      <c r="C128" s="56">
        <v>47.195314199999999</v>
      </c>
      <c r="D128" s="57">
        <v>37.972918499999999</v>
      </c>
      <c r="F128" s="47">
        <v>126</v>
      </c>
      <c r="G128" s="56">
        <v>18.178474999999999</v>
      </c>
      <c r="H128" s="57">
        <v>11.1389087</v>
      </c>
      <c r="J128" s="47">
        <v>126</v>
      </c>
      <c r="K128" s="56">
        <v>26.017095600000001</v>
      </c>
      <c r="L128" s="57">
        <v>17.1880089</v>
      </c>
      <c r="N128" s="47">
        <v>126</v>
      </c>
      <c r="O128" s="56">
        <v>15.9840312</v>
      </c>
      <c r="P128" s="57">
        <v>12.1732532</v>
      </c>
    </row>
    <row r="129" spans="2:16" x14ac:dyDescent="0.25">
      <c r="B129" s="47">
        <v>127</v>
      </c>
      <c r="C129" s="56">
        <v>100.865128</v>
      </c>
      <c r="D129" s="57">
        <v>63.448715999999997</v>
      </c>
      <c r="F129" s="47">
        <v>127</v>
      </c>
      <c r="G129" s="56">
        <v>46.849213599999999</v>
      </c>
      <c r="H129" s="57">
        <v>45.231471200000001</v>
      </c>
      <c r="J129" s="47">
        <v>127</v>
      </c>
      <c r="K129" s="56">
        <v>16.626493</v>
      </c>
      <c r="L129" s="57">
        <v>12.0419958</v>
      </c>
      <c r="N129" s="47">
        <v>127</v>
      </c>
      <c r="O129" s="56">
        <v>10.9862261</v>
      </c>
      <c r="P129" s="57">
        <v>10.898018499999999</v>
      </c>
    </row>
    <row r="130" spans="2:16" x14ac:dyDescent="0.25">
      <c r="B130" s="47">
        <v>128</v>
      </c>
      <c r="C130" s="56">
        <v>66.050013100000001</v>
      </c>
      <c r="D130" s="57">
        <v>30.087710600000001</v>
      </c>
      <c r="F130" s="47">
        <v>128</v>
      </c>
      <c r="G130" s="56">
        <v>28.474246999999998</v>
      </c>
      <c r="H130" s="57">
        <v>17.1875517</v>
      </c>
      <c r="J130" s="47">
        <v>128</v>
      </c>
      <c r="K130" s="56">
        <v>20.852161899999999</v>
      </c>
      <c r="L130" s="57">
        <v>16.097628199999999</v>
      </c>
      <c r="N130" s="47">
        <v>128</v>
      </c>
      <c r="O130" s="56">
        <v>9.4240654999999993</v>
      </c>
      <c r="P130" s="57">
        <v>9.1816828000000008</v>
      </c>
    </row>
    <row r="131" spans="2:16" x14ac:dyDescent="0.25">
      <c r="B131" s="47">
        <v>129</v>
      </c>
      <c r="C131" s="56">
        <v>102.01178899999999</v>
      </c>
      <c r="D131" s="57">
        <v>75.815454099999997</v>
      </c>
      <c r="F131" s="47">
        <v>129</v>
      </c>
      <c r="G131" s="56">
        <v>20.512621800000002</v>
      </c>
      <c r="H131" s="57">
        <v>15.867523800000001</v>
      </c>
      <c r="J131" s="47">
        <v>129</v>
      </c>
      <c r="K131" s="56">
        <v>17.623967799999999</v>
      </c>
      <c r="L131" s="57">
        <v>12.2780244</v>
      </c>
      <c r="N131" s="47">
        <v>129</v>
      </c>
      <c r="O131" s="56">
        <v>9.093356</v>
      </c>
      <c r="P131" s="57">
        <v>7.7668282</v>
      </c>
    </row>
    <row r="132" spans="2:16" x14ac:dyDescent="0.25">
      <c r="B132" s="47">
        <v>130</v>
      </c>
      <c r="C132" s="56">
        <v>26.112862</v>
      </c>
      <c r="D132" s="57">
        <v>10.319999599999999</v>
      </c>
      <c r="F132" s="47">
        <v>130</v>
      </c>
      <c r="G132" s="56">
        <v>23.0891974</v>
      </c>
      <c r="H132" s="57">
        <v>14.560436899999999</v>
      </c>
      <c r="J132" s="47">
        <v>130</v>
      </c>
      <c r="K132" s="56">
        <v>12.298375399999999</v>
      </c>
      <c r="L132" s="57">
        <v>11.1418962</v>
      </c>
      <c r="N132" s="47">
        <v>130</v>
      </c>
      <c r="O132" s="56">
        <v>11.429428700000001</v>
      </c>
      <c r="P132" s="57">
        <v>7.0844373000000003</v>
      </c>
    </row>
    <row r="133" spans="2:16" x14ac:dyDescent="0.25">
      <c r="B133" s="47">
        <v>131</v>
      </c>
      <c r="C133" s="56">
        <v>89.144970299999997</v>
      </c>
      <c r="D133" s="57">
        <v>64.831449899999996</v>
      </c>
      <c r="F133" s="47">
        <v>131</v>
      </c>
      <c r="G133" s="56">
        <v>57.943403199999999</v>
      </c>
      <c r="H133" s="57">
        <v>56.222839100000002</v>
      </c>
      <c r="J133" s="47">
        <v>131</v>
      </c>
      <c r="K133" s="56">
        <v>9.3471849000000002</v>
      </c>
      <c r="L133" s="57">
        <v>7.2653457000000001</v>
      </c>
      <c r="N133" s="47">
        <v>131</v>
      </c>
      <c r="O133" s="56">
        <v>9.8243469000000001</v>
      </c>
      <c r="P133" s="57">
        <v>8.6352946999999993</v>
      </c>
    </row>
    <row r="134" spans="2:16" x14ac:dyDescent="0.25">
      <c r="B134" s="47">
        <v>132</v>
      </c>
      <c r="C134" s="56">
        <v>73.851117000000002</v>
      </c>
      <c r="D134" s="57">
        <v>57.704243499999997</v>
      </c>
      <c r="F134" s="47">
        <v>132</v>
      </c>
      <c r="G134" s="56">
        <v>25.8157967</v>
      </c>
      <c r="H134" s="57">
        <v>22.779003100000001</v>
      </c>
      <c r="J134" s="47">
        <v>132</v>
      </c>
      <c r="K134" s="56">
        <v>13.6964951</v>
      </c>
      <c r="L134" s="57">
        <v>10.964999600000001</v>
      </c>
      <c r="N134" s="47">
        <v>132</v>
      </c>
      <c r="O134" s="56">
        <v>6.9144478999999999</v>
      </c>
      <c r="P134" s="57">
        <v>6.1987148999999997</v>
      </c>
    </row>
    <row r="135" spans="2:16" x14ac:dyDescent="0.25">
      <c r="B135" s="47">
        <v>133</v>
      </c>
      <c r="C135" s="56">
        <v>128.52193800000001</v>
      </c>
      <c r="D135" s="57">
        <v>57.704243499999997</v>
      </c>
      <c r="F135" s="47">
        <v>133</v>
      </c>
      <c r="G135" s="56">
        <v>32.517211699999997</v>
      </c>
      <c r="H135" s="57">
        <v>10.452184300000001</v>
      </c>
      <c r="J135" s="47">
        <v>133</v>
      </c>
      <c r="K135" s="56">
        <v>20.0809532</v>
      </c>
      <c r="L135" s="57">
        <v>13.3026456</v>
      </c>
      <c r="N135" s="47">
        <v>133</v>
      </c>
      <c r="O135" s="56">
        <v>8.5422936000000007</v>
      </c>
      <c r="P135" s="57">
        <v>7.7924967000000001</v>
      </c>
    </row>
    <row r="136" spans="2:16" x14ac:dyDescent="0.25">
      <c r="B136" s="47">
        <v>134</v>
      </c>
      <c r="C136" s="56">
        <v>35.484144700000002</v>
      </c>
      <c r="D136" s="57">
        <v>35.122721400000003</v>
      </c>
      <c r="F136" s="47">
        <v>134</v>
      </c>
      <c r="G136" s="56">
        <v>59.482987399999999</v>
      </c>
      <c r="H136" s="57">
        <v>48.153019700000002</v>
      </c>
      <c r="J136" s="47">
        <v>134</v>
      </c>
      <c r="K136" s="56">
        <v>17.6168847</v>
      </c>
      <c r="L136" s="57">
        <v>10.6376121</v>
      </c>
      <c r="N136" s="47">
        <v>134</v>
      </c>
      <c r="O136" s="56">
        <v>19.937908100000001</v>
      </c>
      <c r="P136" s="57">
        <v>12.6007228</v>
      </c>
    </row>
    <row r="137" spans="2:16" x14ac:dyDescent="0.25">
      <c r="B137" s="47">
        <v>135</v>
      </c>
      <c r="C137" s="56">
        <v>57.6653065</v>
      </c>
      <c r="D137" s="57">
        <v>56.534819200000001</v>
      </c>
      <c r="F137" s="47">
        <v>135</v>
      </c>
      <c r="G137" s="56">
        <v>21.3532987</v>
      </c>
      <c r="H137" s="57">
        <v>13.7903348</v>
      </c>
      <c r="J137" s="47">
        <v>135</v>
      </c>
      <c r="K137" s="56">
        <v>20.247680599999999</v>
      </c>
      <c r="L137" s="57">
        <v>20.106212500000002</v>
      </c>
      <c r="N137" s="47">
        <v>135</v>
      </c>
      <c r="O137" s="56">
        <v>9.3112621999999998</v>
      </c>
      <c r="P137" s="57">
        <v>8.1229034000000002</v>
      </c>
    </row>
    <row r="138" spans="2:16" x14ac:dyDescent="0.25">
      <c r="B138" s="47">
        <v>136</v>
      </c>
      <c r="C138" s="56">
        <v>43.404041599999999</v>
      </c>
      <c r="D138" s="57">
        <v>41.211062499999997</v>
      </c>
      <c r="F138" s="47">
        <v>136</v>
      </c>
      <c r="G138" s="56">
        <v>16.912288</v>
      </c>
      <c r="H138" s="57">
        <v>9.9195879999999992</v>
      </c>
      <c r="J138" s="47">
        <v>136</v>
      </c>
      <c r="K138" s="56">
        <v>11.858180300000001</v>
      </c>
      <c r="L138" s="57">
        <v>11.840625599999999</v>
      </c>
      <c r="N138" s="47">
        <v>136</v>
      </c>
      <c r="O138" s="56">
        <v>10.2040545</v>
      </c>
      <c r="P138" s="57">
        <v>8.1922615000000008</v>
      </c>
    </row>
    <row r="139" spans="2:16" x14ac:dyDescent="0.25">
      <c r="B139" s="47">
        <v>137</v>
      </c>
      <c r="C139" s="56">
        <v>57.565941700000003</v>
      </c>
      <c r="D139" s="57">
        <v>44.735180100000001</v>
      </c>
      <c r="F139" s="47">
        <v>137</v>
      </c>
      <c r="G139" s="56">
        <v>21.291252799999999</v>
      </c>
      <c r="H139" s="57">
        <v>11.2592686</v>
      </c>
      <c r="J139" s="47">
        <v>137</v>
      </c>
      <c r="K139" s="56">
        <v>14.4260989</v>
      </c>
      <c r="L139" s="57">
        <v>13.2324068</v>
      </c>
      <c r="N139" s="47">
        <v>137</v>
      </c>
      <c r="O139" s="56">
        <v>10.9010721</v>
      </c>
      <c r="P139" s="57">
        <v>6.2134625999999997</v>
      </c>
    </row>
    <row r="140" spans="2:16" x14ac:dyDescent="0.25">
      <c r="B140" s="47">
        <v>138</v>
      </c>
      <c r="C140" s="56">
        <v>25.8454315</v>
      </c>
      <c r="D140" s="57">
        <v>19.568188599999999</v>
      </c>
      <c r="F140" s="47">
        <v>138</v>
      </c>
      <c r="G140" s="56">
        <v>16.202728</v>
      </c>
      <c r="H140" s="57">
        <v>8.9559820000000006</v>
      </c>
      <c r="J140" s="47">
        <v>138</v>
      </c>
      <c r="K140" s="56">
        <v>11.675746699999999</v>
      </c>
      <c r="L140" s="57">
        <v>8.5763171000000007</v>
      </c>
      <c r="N140" s="47">
        <v>138</v>
      </c>
      <c r="O140" s="56">
        <v>11.6279024</v>
      </c>
      <c r="P140" s="57">
        <v>10.0189073</v>
      </c>
    </row>
    <row r="141" spans="2:16" x14ac:dyDescent="0.25">
      <c r="B141" s="47">
        <v>139</v>
      </c>
      <c r="C141" s="56">
        <v>44.272304200000001</v>
      </c>
      <c r="D141" s="57">
        <v>26.558025700000002</v>
      </c>
      <c r="F141" s="47">
        <v>139</v>
      </c>
      <c r="G141" s="56">
        <v>39.042483099999998</v>
      </c>
      <c r="H141" s="57">
        <v>7.3710826999999997</v>
      </c>
      <c r="J141" s="47">
        <v>139</v>
      </c>
      <c r="K141" s="56">
        <v>10.243119500000001</v>
      </c>
      <c r="L141" s="57">
        <v>8.3849996999999998</v>
      </c>
      <c r="N141" s="47">
        <v>139</v>
      </c>
      <c r="O141" s="56">
        <v>13.176325</v>
      </c>
      <c r="P141" s="57">
        <v>9.1298829000000001</v>
      </c>
    </row>
    <row r="142" spans="2:16" x14ac:dyDescent="0.25">
      <c r="B142" s="47">
        <v>140</v>
      </c>
      <c r="C142" s="56">
        <v>69.858265000000003</v>
      </c>
      <c r="D142" s="57">
        <v>64.705075300000004</v>
      </c>
      <c r="F142" s="47">
        <v>140</v>
      </c>
      <c r="G142" s="56">
        <v>37.292379199999999</v>
      </c>
      <c r="H142" s="57">
        <v>25.803223800000001</v>
      </c>
      <c r="J142" s="47">
        <v>140</v>
      </c>
      <c r="K142" s="56">
        <v>13.20219</v>
      </c>
      <c r="L142" s="57">
        <v>11.378355300000001</v>
      </c>
      <c r="N142" s="47">
        <v>140</v>
      </c>
      <c r="O142" s="56">
        <v>12.6382315</v>
      </c>
      <c r="P142" s="57">
        <v>10.976376</v>
      </c>
    </row>
    <row r="143" spans="2:16" x14ac:dyDescent="0.25">
      <c r="B143" s="47">
        <v>141</v>
      </c>
      <c r="C143" s="56">
        <v>28.670521000000001</v>
      </c>
      <c r="D143" s="57">
        <v>18.9963169</v>
      </c>
      <c r="F143" s="47">
        <v>141</v>
      </c>
      <c r="G143" s="56">
        <v>58.188396300000001</v>
      </c>
      <c r="H143" s="57">
        <v>47.656725700000003</v>
      </c>
      <c r="J143" s="47">
        <v>141</v>
      </c>
      <c r="K143" s="56">
        <v>26.090229099999998</v>
      </c>
      <c r="L143" s="57">
        <v>15.7385281</v>
      </c>
      <c r="N143" s="47">
        <v>141</v>
      </c>
      <c r="O143" s="56">
        <v>8.9075407000000002</v>
      </c>
      <c r="P143" s="57">
        <v>8.3998711000000004</v>
      </c>
    </row>
    <row r="144" spans="2:16" x14ac:dyDescent="0.25">
      <c r="B144" s="47">
        <v>142</v>
      </c>
      <c r="C144" s="56">
        <v>44.041928300000002</v>
      </c>
      <c r="D144" s="57">
        <v>28.926968500000001</v>
      </c>
      <c r="F144" s="47">
        <v>142</v>
      </c>
      <c r="G144" s="56">
        <v>26.7556066</v>
      </c>
      <c r="H144" s="57">
        <v>13.8246834</v>
      </c>
      <c r="J144" s="47">
        <v>142</v>
      </c>
      <c r="K144" s="56">
        <v>14.8837151</v>
      </c>
      <c r="L144" s="57">
        <v>11.9141814</v>
      </c>
      <c r="N144" s="47">
        <v>142</v>
      </c>
      <c r="O144" s="56">
        <v>11.228929000000001</v>
      </c>
      <c r="P144" s="57">
        <v>8.1229034000000002</v>
      </c>
    </row>
    <row r="145" spans="2:16" x14ac:dyDescent="0.25">
      <c r="B145" s="47">
        <v>143</v>
      </c>
      <c r="C145" s="56">
        <v>32.505951099999997</v>
      </c>
      <c r="D145" s="57">
        <v>31.771208699999999</v>
      </c>
      <c r="F145" s="47">
        <v>143</v>
      </c>
      <c r="G145" s="56">
        <v>29.812677499999999</v>
      </c>
      <c r="H145" s="57">
        <v>20.1446617</v>
      </c>
      <c r="J145" s="47">
        <v>143</v>
      </c>
      <c r="K145" s="56">
        <v>14.756268800000001</v>
      </c>
      <c r="L145" s="57">
        <v>12.538315799999999</v>
      </c>
      <c r="N145" s="47">
        <v>143</v>
      </c>
      <c r="O145" s="56">
        <v>11.985897599999999</v>
      </c>
      <c r="P145" s="57">
        <v>9.0087819000000007</v>
      </c>
    </row>
    <row r="146" spans="2:16" x14ac:dyDescent="0.25">
      <c r="B146" s="47">
        <v>144</v>
      </c>
      <c r="C146" s="56">
        <v>67.144996500000005</v>
      </c>
      <c r="D146" s="57">
        <v>63.678635</v>
      </c>
      <c r="F146" s="47">
        <v>144</v>
      </c>
      <c r="G146" s="56">
        <v>22.001212899999999</v>
      </c>
      <c r="H146" s="57">
        <v>19.628781</v>
      </c>
      <c r="J146" s="47">
        <v>144</v>
      </c>
      <c r="K146" s="56">
        <v>12.515658999999999</v>
      </c>
      <c r="L146" s="57">
        <v>10.839070599999999</v>
      </c>
      <c r="N146" s="47">
        <v>144</v>
      </c>
      <c r="O146" s="56">
        <v>7.3710826999999997</v>
      </c>
      <c r="P146" s="57">
        <v>6.5802642999999996</v>
      </c>
    </row>
    <row r="147" spans="2:16" x14ac:dyDescent="0.25">
      <c r="B147" s="47">
        <v>145</v>
      </c>
      <c r="C147" s="56">
        <v>33.903446799999998</v>
      </c>
      <c r="D147" s="57">
        <v>26.001829099999998</v>
      </c>
      <c r="F147" s="47">
        <v>145</v>
      </c>
      <c r="G147" s="56">
        <v>29.0582332</v>
      </c>
      <c r="H147" s="57">
        <v>9.4944346999999993</v>
      </c>
      <c r="J147" s="47">
        <v>145</v>
      </c>
      <c r="K147" s="56">
        <v>13.6429312</v>
      </c>
      <c r="L147" s="57">
        <v>11.0308197</v>
      </c>
      <c r="N147" s="47">
        <v>145</v>
      </c>
      <c r="O147" s="56">
        <v>10.518840300000001</v>
      </c>
      <c r="P147" s="57">
        <v>8.6890858000000009</v>
      </c>
    </row>
    <row r="148" spans="2:16" x14ac:dyDescent="0.25">
      <c r="B148" s="47">
        <v>146</v>
      </c>
      <c r="C148" s="56">
        <v>32.483674200000003</v>
      </c>
      <c r="D148" s="57">
        <v>30.352029399999999</v>
      </c>
      <c r="F148" s="47">
        <v>146</v>
      </c>
      <c r="G148" s="56">
        <v>21.681595300000001</v>
      </c>
      <c r="H148" s="57">
        <v>21.681595300000001</v>
      </c>
      <c r="J148" s="47">
        <v>146</v>
      </c>
      <c r="K148" s="56">
        <v>14.3189995</v>
      </c>
      <c r="L148" s="57">
        <v>11.733327900000001</v>
      </c>
      <c r="N148" s="47">
        <v>146</v>
      </c>
      <c r="O148" s="56">
        <v>9.6981918</v>
      </c>
      <c r="P148" s="57">
        <v>7.1043754000000003</v>
      </c>
    </row>
    <row r="149" spans="2:16" x14ac:dyDescent="0.25">
      <c r="B149" s="47">
        <v>147</v>
      </c>
      <c r="C149" s="56">
        <v>37.040861</v>
      </c>
      <c r="D149" s="57">
        <v>29.269641199999999</v>
      </c>
      <c r="F149" s="47">
        <v>147</v>
      </c>
      <c r="G149" s="56">
        <v>20.800624200000001</v>
      </c>
      <c r="H149" s="57">
        <v>18.060459999999999</v>
      </c>
      <c r="J149" s="47">
        <v>147</v>
      </c>
      <c r="K149" s="56">
        <v>14.4255221</v>
      </c>
      <c r="L149" s="57">
        <v>9.4240654999999993</v>
      </c>
      <c r="N149" s="47">
        <v>147</v>
      </c>
      <c r="O149" s="56">
        <v>8.0208540999999993</v>
      </c>
      <c r="P149" s="57">
        <v>7.6990413000000002</v>
      </c>
    </row>
    <row r="150" spans="2:16" x14ac:dyDescent="0.25">
      <c r="B150" s="47">
        <v>148</v>
      </c>
      <c r="C150" s="56">
        <v>36.5197596</v>
      </c>
      <c r="D150" s="57">
        <v>29.075408400000001</v>
      </c>
      <c r="F150" s="47">
        <v>148</v>
      </c>
      <c r="G150" s="56">
        <v>34.2533247</v>
      </c>
      <c r="H150" s="57">
        <v>24.867906900000001</v>
      </c>
      <c r="J150" s="47">
        <v>148</v>
      </c>
      <c r="K150" s="56">
        <v>9.9530832</v>
      </c>
      <c r="L150" s="57">
        <v>7.1172466999999999</v>
      </c>
      <c r="N150" s="47">
        <v>148</v>
      </c>
      <c r="O150" s="56">
        <v>19.001572299999999</v>
      </c>
      <c r="P150" s="57">
        <v>17.2402111</v>
      </c>
    </row>
    <row r="151" spans="2:16" x14ac:dyDescent="0.25">
      <c r="B151" s="47">
        <v>149</v>
      </c>
      <c r="C151" s="56">
        <v>28.046153499999999</v>
      </c>
      <c r="D151" s="57">
        <v>16.580082300000001</v>
      </c>
      <c r="F151" s="47">
        <v>149</v>
      </c>
      <c r="G151" s="56">
        <v>40.202491999999999</v>
      </c>
      <c r="H151" s="57">
        <v>28.569931499999999</v>
      </c>
      <c r="J151" s="47">
        <v>149</v>
      </c>
      <c r="K151" s="56">
        <v>13.3469806</v>
      </c>
      <c r="L151" s="57">
        <v>11.5503631</v>
      </c>
      <c r="N151" s="47">
        <v>149</v>
      </c>
      <c r="O151" s="56">
        <v>12.8599473</v>
      </c>
      <c r="P151" s="57">
        <v>11.145629400000001</v>
      </c>
    </row>
    <row r="152" spans="2:16" x14ac:dyDescent="0.25">
      <c r="B152" s="47">
        <v>150</v>
      </c>
      <c r="C152" s="56">
        <v>83.463124199999996</v>
      </c>
      <c r="D152" s="57">
        <v>50.1854747</v>
      </c>
      <c r="F152" s="47">
        <v>150</v>
      </c>
      <c r="G152" s="56">
        <v>50.347030599999997</v>
      </c>
      <c r="H152" s="57">
        <v>25.095058399999999</v>
      </c>
      <c r="J152" s="47">
        <v>150</v>
      </c>
      <c r="K152" s="56">
        <v>18.052626400000001</v>
      </c>
      <c r="L152" s="57">
        <v>11.7729724</v>
      </c>
      <c r="N152" s="47">
        <v>150</v>
      </c>
      <c r="O152" s="56">
        <v>9.7401403000000002</v>
      </c>
      <c r="P152" s="57">
        <v>8.3849996999999998</v>
      </c>
    </row>
    <row r="153" spans="2:16" x14ac:dyDescent="0.25">
      <c r="B153" s="47">
        <v>151</v>
      </c>
      <c r="C153" s="56">
        <v>37.804922599999998</v>
      </c>
      <c r="D153" s="57">
        <v>28.1364929</v>
      </c>
      <c r="F153" s="47">
        <v>151</v>
      </c>
      <c r="G153" s="56">
        <v>33.933129299999997</v>
      </c>
      <c r="H153" s="57">
        <v>16.195793999999999</v>
      </c>
      <c r="J153" s="47">
        <v>151</v>
      </c>
      <c r="K153" s="56">
        <v>8.6439623000000001</v>
      </c>
      <c r="L153" s="57">
        <v>7.8858996000000001</v>
      </c>
      <c r="N153" s="47">
        <v>151</v>
      </c>
      <c r="O153" s="56">
        <v>9.4812802000000005</v>
      </c>
      <c r="P153" s="57">
        <v>9.2484990000000007</v>
      </c>
    </row>
    <row r="154" spans="2:16" x14ac:dyDescent="0.25">
      <c r="B154" s="47">
        <v>152</v>
      </c>
      <c r="C154" s="56">
        <v>41.448965100000002</v>
      </c>
      <c r="D154" s="57">
        <v>31.791629400000001</v>
      </c>
      <c r="F154" s="47">
        <v>152</v>
      </c>
      <c r="G154" s="56">
        <v>44.832834300000002</v>
      </c>
      <c r="H154" s="57">
        <v>34.050378899999998</v>
      </c>
      <c r="J154" s="47">
        <v>152</v>
      </c>
      <c r="K154" s="56">
        <v>15.6430779</v>
      </c>
      <c r="L154" s="57">
        <v>10.842908100000001</v>
      </c>
      <c r="N154" s="47">
        <v>152</v>
      </c>
      <c r="O154" s="56">
        <v>12.408163500000001</v>
      </c>
      <c r="P154" s="57">
        <v>7.9488960000000004</v>
      </c>
    </row>
    <row r="155" spans="2:16" x14ac:dyDescent="0.25">
      <c r="B155" s="47">
        <v>153</v>
      </c>
      <c r="C155" s="56">
        <v>17.865917199999998</v>
      </c>
      <c r="D155" s="57">
        <v>9.5738509000000001</v>
      </c>
      <c r="F155" s="47">
        <v>153</v>
      </c>
      <c r="G155" s="56">
        <v>17.6050732</v>
      </c>
      <c r="H155" s="57">
        <v>12.7736053</v>
      </c>
      <c r="J155" s="47">
        <v>153</v>
      </c>
      <c r="K155" s="56">
        <v>12.791180499999999</v>
      </c>
      <c r="L155" s="57">
        <v>8.1229034000000002</v>
      </c>
      <c r="N155" s="47">
        <v>153</v>
      </c>
      <c r="O155" s="56">
        <v>9.0087819000000007</v>
      </c>
      <c r="P155" s="57">
        <v>6.3942169</v>
      </c>
    </row>
    <row r="156" spans="2:16" x14ac:dyDescent="0.25">
      <c r="B156" s="47">
        <v>154</v>
      </c>
      <c r="C156" s="56">
        <v>45.942112600000002</v>
      </c>
      <c r="D156" s="57">
        <v>43.860188000000001</v>
      </c>
      <c r="F156" s="47">
        <v>154</v>
      </c>
      <c r="G156" s="56">
        <v>56.008285999999998</v>
      </c>
      <c r="H156" s="57">
        <v>55.338592200000001</v>
      </c>
      <c r="J156" s="47">
        <v>154</v>
      </c>
      <c r="K156" s="56">
        <v>11.893211900000001</v>
      </c>
      <c r="L156" s="57">
        <v>7.6817304000000002</v>
      </c>
      <c r="N156" s="47">
        <v>154</v>
      </c>
      <c r="O156" s="56">
        <v>15.476236500000001</v>
      </c>
      <c r="P156" s="57">
        <v>11.2644403</v>
      </c>
    </row>
    <row r="157" spans="2:16" x14ac:dyDescent="0.25">
      <c r="B157" s="47">
        <v>155</v>
      </c>
      <c r="C157" s="56">
        <v>27.1896372</v>
      </c>
      <c r="D157" s="57">
        <v>15.685571899999999</v>
      </c>
      <c r="F157" s="47">
        <v>155</v>
      </c>
      <c r="G157" s="56">
        <v>18.498797199999998</v>
      </c>
      <c r="H157" s="57">
        <v>12.2448111</v>
      </c>
      <c r="J157" s="47">
        <v>155</v>
      </c>
      <c r="K157" s="56">
        <v>19.747535599999999</v>
      </c>
      <c r="L157" s="57">
        <v>16.447513399999998</v>
      </c>
      <c r="N157" s="47">
        <v>155</v>
      </c>
      <c r="O157" s="56">
        <v>10.910990099999999</v>
      </c>
      <c r="P157" s="57">
        <v>9.6405382999999993</v>
      </c>
    </row>
    <row r="158" spans="2:16" x14ac:dyDescent="0.25">
      <c r="B158" s="47">
        <v>156</v>
      </c>
      <c r="C158" s="56">
        <v>75.855295299999995</v>
      </c>
      <c r="D158" s="57">
        <v>69.5530124</v>
      </c>
      <c r="F158" s="47">
        <v>156</v>
      </c>
      <c r="G158" s="56">
        <v>32.712374199999999</v>
      </c>
      <c r="H158" s="57">
        <v>31.114963400000001</v>
      </c>
      <c r="J158" s="47">
        <v>156</v>
      </c>
      <c r="K158" s="56">
        <v>18.365631</v>
      </c>
      <c r="L158" s="57">
        <v>12.7298879</v>
      </c>
      <c r="N158" s="47">
        <v>156</v>
      </c>
      <c r="O158" s="56">
        <v>15.8381317</v>
      </c>
      <c r="P158" s="57">
        <v>8.0021599000000005</v>
      </c>
    </row>
    <row r="159" spans="2:16" x14ac:dyDescent="0.25">
      <c r="B159" s="47">
        <v>157</v>
      </c>
      <c r="C159" s="56">
        <v>63.208023099999998</v>
      </c>
      <c r="D159" s="57">
        <v>39.042483099999998</v>
      </c>
      <c r="F159" s="47">
        <v>157</v>
      </c>
      <c r="G159" s="56">
        <v>13.212269900000001</v>
      </c>
      <c r="H159" s="57">
        <v>10.6696332</v>
      </c>
      <c r="J159" s="47">
        <v>157</v>
      </c>
      <c r="K159" s="56">
        <v>16.147172099999999</v>
      </c>
      <c r="L159" s="57">
        <v>13.3917901</v>
      </c>
      <c r="N159" s="47">
        <v>157</v>
      </c>
      <c r="O159" s="56">
        <v>12.4906299</v>
      </c>
      <c r="P159" s="57">
        <v>12.3368786</v>
      </c>
    </row>
    <row r="160" spans="2:16" x14ac:dyDescent="0.25">
      <c r="B160" s="47">
        <v>158</v>
      </c>
      <c r="C160" s="56">
        <v>60.236175899999999</v>
      </c>
      <c r="D160" s="57">
        <v>48.438252800000001</v>
      </c>
      <c r="F160" s="47">
        <v>158</v>
      </c>
      <c r="G160" s="56">
        <v>28.844410400000001</v>
      </c>
      <c r="H160" s="57">
        <v>18.615821199999999</v>
      </c>
      <c r="J160" s="47">
        <v>158</v>
      </c>
      <c r="K160" s="56">
        <v>15.4029451</v>
      </c>
      <c r="L160" s="57">
        <v>11.402461300000001</v>
      </c>
      <c r="N160" s="47">
        <v>158</v>
      </c>
      <c r="O160" s="56">
        <v>7.9979997000000003</v>
      </c>
      <c r="P160" s="57">
        <v>6.3262628999999997</v>
      </c>
    </row>
    <row r="161" spans="2:16" x14ac:dyDescent="0.25">
      <c r="B161" s="47">
        <v>159</v>
      </c>
      <c r="C161" s="56">
        <v>28.625502900000001</v>
      </c>
      <c r="D161" s="57">
        <v>27.030347599999999</v>
      </c>
      <c r="F161" s="47">
        <v>159</v>
      </c>
      <c r="G161" s="56">
        <v>12.809381200000001</v>
      </c>
      <c r="H161" s="57">
        <v>6.9288730000000003</v>
      </c>
      <c r="J161" s="47">
        <v>159</v>
      </c>
      <c r="K161" s="56">
        <v>24.1316205</v>
      </c>
      <c r="L161" s="57">
        <v>14.450302799999999</v>
      </c>
      <c r="N161" s="47">
        <v>159</v>
      </c>
      <c r="O161" s="56">
        <v>11.655775999999999</v>
      </c>
      <c r="P161" s="57">
        <v>8.2721090000000004</v>
      </c>
    </row>
    <row r="162" spans="2:16" x14ac:dyDescent="0.25">
      <c r="B162" s="47">
        <v>160</v>
      </c>
      <c r="C162" s="56">
        <v>57.320143000000002</v>
      </c>
      <c r="D162" s="57">
        <v>33.793320899999998</v>
      </c>
      <c r="F162" s="47">
        <v>160</v>
      </c>
      <c r="G162" s="56">
        <v>10.9285154</v>
      </c>
      <c r="H162" s="57">
        <v>6.3420259999999997</v>
      </c>
      <c r="J162" s="47">
        <v>160</v>
      </c>
      <c r="K162" s="56">
        <v>19.016017000000002</v>
      </c>
      <c r="L162" s="57">
        <v>13.7068186</v>
      </c>
      <c r="N162" s="47">
        <v>160</v>
      </c>
      <c r="O162" s="56">
        <v>18.469988499999999</v>
      </c>
      <c r="P162" s="57">
        <v>11.3086726</v>
      </c>
    </row>
    <row r="163" spans="2:16" x14ac:dyDescent="0.25">
      <c r="B163" s="47">
        <v>161</v>
      </c>
      <c r="C163" s="56">
        <v>50.175940599999997</v>
      </c>
      <c r="D163" s="57">
        <v>34.664293399999998</v>
      </c>
      <c r="F163" s="47">
        <v>161</v>
      </c>
      <c r="G163" s="56">
        <v>50.986993099999999</v>
      </c>
      <c r="H163" s="57">
        <v>35.944102200000003</v>
      </c>
      <c r="J163" s="47">
        <v>161</v>
      </c>
      <c r="K163" s="56">
        <v>10.5787862</v>
      </c>
      <c r="L163" s="57">
        <v>8.7805323000000008</v>
      </c>
      <c r="N163" s="47">
        <v>161</v>
      </c>
      <c r="O163" s="56">
        <v>12.8395504</v>
      </c>
      <c r="P163" s="57">
        <v>9.9363496999999992</v>
      </c>
    </row>
    <row r="164" spans="2:16" x14ac:dyDescent="0.25">
      <c r="B164" s="47">
        <v>162</v>
      </c>
      <c r="C164" s="56">
        <v>70.3014139</v>
      </c>
      <c r="D164" s="57">
        <v>61.678255399999998</v>
      </c>
      <c r="F164" s="47">
        <v>162</v>
      </c>
      <c r="G164" s="56">
        <v>28.346181399999999</v>
      </c>
      <c r="H164" s="57">
        <v>21.932275499999999</v>
      </c>
      <c r="J164" s="47">
        <v>162</v>
      </c>
      <c r="K164" s="56">
        <v>14.803557400000001</v>
      </c>
      <c r="L164" s="57">
        <v>12.6768342</v>
      </c>
      <c r="N164" s="47">
        <v>162</v>
      </c>
      <c r="O164" s="56">
        <v>10.7697614</v>
      </c>
      <c r="P164" s="57">
        <v>8.2650649999999999</v>
      </c>
    </row>
    <row r="165" spans="2:16" x14ac:dyDescent="0.25">
      <c r="B165" s="47">
        <v>163</v>
      </c>
      <c r="C165" s="56">
        <v>22.730736199999999</v>
      </c>
      <c r="D165" s="57">
        <v>18.7365554</v>
      </c>
      <c r="F165" s="47">
        <v>163</v>
      </c>
      <c r="G165" s="56">
        <v>22.038998899999999</v>
      </c>
      <c r="H165" s="57">
        <v>16.858330200000001</v>
      </c>
      <c r="J165" s="47">
        <v>163</v>
      </c>
      <c r="K165" s="56">
        <v>11.9379024</v>
      </c>
      <c r="L165" s="57">
        <v>10.2040545</v>
      </c>
      <c r="N165" s="47">
        <v>163</v>
      </c>
      <c r="O165" s="56">
        <v>13.5958896</v>
      </c>
      <c r="P165" s="57">
        <v>9.9137146999999999</v>
      </c>
    </row>
    <row r="166" spans="2:16" x14ac:dyDescent="0.25">
      <c r="B166" s="47">
        <v>164</v>
      </c>
      <c r="C166" s="56">
        <v>95.061706000000001</v>
      </c>
      <c r="D166" s="57">
        <v>70.889458700000006</v>
      </c>
      <c r="F166" s="47">
        <v>164</v>
      </c>
      <c r="G166" s="56">
        <v>26.7453422</v>
      </c>
      <c r="H166" s="57">
        <v>17.291801199999998</v>
      </c>
      <c r="J166" s="47">
        <v>164</v>
      </c>
      <c r="K166" s="56">
        <v>15.182744700000001</v>
      </c>
      <c r="L166" s="57">
        <v>13.281362400000001</v>
      </c>
      <c r="N166" s="47">
        <v>164</v>
      </c>
      <c r="O166" s="56">
        <v>8.3172490000000003</v>
      </c>
      <c r="P166" s="57">
        <v>7.2836463</v>
      </c>
    </row>
    <row r="167" spans="2:16" x14ac:dyDescent="0.25">
      <c r="B167" s="47">
        <v>165</v>
      </c>
      <c r="C167" s="56">
        <v>14.084058499999999</v>
      </c>
      <c r="D167" s="57">
        <v>9.2304882999999993</v>
      </c>
      <c r="F167" s="47">
        <v>165</v>
      </c>
      <c r="G167" s="56">
        <v>17.707334599999999</v>
      </c>
      <c r="H167" s="57">
        <v>10.3618398</v>
      </c>
      <c r="J167" s="47">
        <v>165</v>
      </c>
      <c r="K167" s="56">
        <v>16.7108527</v>
      </c>
      <c r="L167" s="57">
        <v>11.9518339</v>
      </c>
      <c r="N167" s="47">
        <v>165</v>
      </c>
      <c r="O167" s="56">
        <v>9.1380814000000008</v>
      </c>
      <c r="P167" s="57">
        <v>7.0573727000000002</v>
      </c>
    </row>
    <row r="168" spans="2:16" x14ac:dyDescent="0.25">
      <c r="B168" s="47">
        <v>166</v>
      </c>
      <c r="C168" s="56">
        <v>65.704574399999998</v>
      </c>
      <c r="D168" s="57">
        <v>56.247548199999997</v>
      </c>
      <c r="F168" s="47">
        <v>166</v>
      </c>
      <c r="G168" s="56">
        <v>22.026914399999999</v>
      </c>
      <c r="H168" s="57">
        <v>5.7473805000000002</v>
      </c>
      <c r="J168" s="47">
        <v>166</v>
      </c>
      <c r="K168" s="56">
        <v>18.117165400000001</v>
      </c>
      <c r="L168" s="57">
        <v>10.328059</v>
      </c>
      <c r="N168" s="47">
        <v>166</v>
      </c>
      <c r="O168" s="56">
        <v>14.0757853</v>
      </c>
      <c r="P168" s="57">
        <v>9.9329996000000005</v>
      </c>
    </row>
    <row r="169" spans="2:16" x14ac:dyDescent="0.25">
      <c r="B169" s="47">
        <v>167</v>
      </c>
      <c r="C169" s="56">
        <v>72.308380900000003</v>
      </c>
      <c r="D169" s="57">
        <v>70.699176699999995</v>
      </c>
      <c r="F169" s="47">
        <v>167</v>
      </c>
      <c r="G169" s="56">
        <v>35.337758600000001</v>
      </c>
      <c r="H169" s="57">
        <v>24.519502500000002</v>
      </c>
      <c r="J169" s="47">
        <v>167</v>
      </c>
      <c r="K169" s="56">
        <v>11.0767361</v>
      </c>
      <c r="L169" s="57">
        <v>10.818324499999999</v>
      </c>
      <c r="N169" s="47">
        <v>167</v>
      </c>
      <c r="O169" s="56">
        <v>13.9319995</v>
      </c>
      <c r="P169" s="57">
        <v>9.1626326999999996</v>
      </c>
    </row>
    <row r="170" spans="2:16" x14ac:dyDescent="0.25">
      <c r="B170" s="47">
        <v>168</v>
      </c>
      <c r="C170" s="56">
        <v>42.197986499999999</v>
      </c>
      <c r="D170" s="57">
        <v>20.779012300000002</v>
      </c>
      <c r="F170" s="47">
        <v>168</v>
      </c>
      <c r="G170" s="56">
        <v>53.492706499999997</v>
      </c>
      <c r="H170" s="57">
        <v>30.481691600000001</v>
      </c>
      <c r="J170" s="47">
        <v>168</v>
      </c>
      <c r="K170" s="56">
        <v>11.5870435</v>
      </c>
      <c r="L170" s="57">
        <v>9.9689540000000001</v>
      </c>
      <c r="N170" s="47">
        <v>168</v>
      </c>
      <c r="O170" s="56">
        <v>7.3879954000000003</v>
      </c>
      <c r="P170" s="57">
        <v>6.6930985999999999</v>
      </c>
    </row>
    <row r="171" spans="2:16" x14ac:dyDescent="0.25">
      <c r="B171" s="47">
        <v>169</v>
      </c>
      <c r="C171" s="56">
        <v>57.096744299999997</v>
      </c>
      <c r="D171" s="57">
        <v>48.682417299999997</v>
      </c>
      <c r="F171" s="47">
        <v>169</v>
      </c>
      <c r="G171" s="56">
        <v>21.512078800000001</v>
      </c>
      <c r="H171" s="57">
        <v>11.5956574</v>
      </c>
      <c r="J171" s="47">
        <v>169</v>
      </c>
      <c r="K171" s="56">
        <v>11.809666</v>
      </c>
      <c r="L171" s="57">
        <v>8.7918962000000001</v>
      </c>
      <c r="N171" s="47">
        <v>169</v>
      </c>
      <c r="O171" s="56">
        <v>8.8041906000000001</v>
      </c>
      <c r="P171" s="57">
        <v>4.5443898999999996</v>
      </c>
    </row>
    <row r="172" spans="2:16" x14ac:dyDescent="0.25">
      <c r="B172" s="47">
        <v>170</v>
      </c>
      <c r="C172" s="56">
        <v>38.773029600000001</v>
      </c>
      <c r="D172" s="57">
        <v>24.7212596</v>
      </c>
      <c r="F172" s="47">
        <v>170</v>
      </c>
      <c r="G172" s="56">
        <v>38.593426800000003</v>
      </c>
      <c r="H172" s="57">
        <v>31.397655400000001</v>
      </c>
      <c r="J172" s="47">
        <v>170</v>
      </c>
      <c r="K172" s="56">
        <v>12.027476999999999</v>
      </c>
      <c r="L172" s="57">
        <v>11.5070599</v>
      </c>
      <c r="N172" s="47">
        <v>170</v>
      </c>
      <c r="O172" s="56">
        <v>11.8235531</v>
      </c>
      <c r="P172" s="57">
        <v>9.2169571000000001</v>
      </c>
    </row>
    <row r="173" spans="2:16" x14ac:dyDescent="0.25">
      <c r="B173" s="47">
        <v>171</v>
      </c>
      <c r="C173" s="56">
        <v>82.410301799999999</v>
      </c>
      <c r="D173" s="57">
        <v>48.064400999999997</v>
      </c>
      <c r="F173" s="47">
        <v>171</v>
      </c>
      <c r="G173" s="56">
        <v>49.580657700000003</v>
      </c>
      <c r="H173" s="57">
        <v>45.402500799999999</v>
      </c>
      <c r="J173" s="47">
        <v>171</v>
      </c>
      <c r="K173" s="56">
        <v>20.530867000000001</v>
      </c>
      <c r="L173" s="57">
        <v>13.930937699999999</v>
      </c>
      <c r="N173" s="47">
        <v>171</v>
      </c>
      <c r="O173" s="56">
        <v>14.244426900000001</v>
      </c>
      <c r="P173" s="57">
        <v>10.0933738</v>
      </c>
    </row>
    <row r="174" spans="2:16" x14ac:dyDescent="0.25">
      <c r="B174" s="47">
        <v>172</v>
      </c>
      <c r="C174" s="56">
        <v>58.911206100000001</v>
      </c>
      <c r="D174" s="57">
        <v>40.015420499999998</v>
      </c>
      <c r="F174" s="47">
        <v>172</v>
      </c>
      <c r="G174" s="56">
        <v>30.484694099999999</v>
      </c>
      <c r="H174" s="57">
        <v>7.7324710000000003</v>
      </c>
      <c r="J174" s="47">
        <v>172</v>
      </c>
      <c r="K174" s="56">
        <v>12.5786572</v>
      </c>
      <c r="L174" s="57">
        <v>10.7318382</v>
      </c>
      <c r="N174" s="47">
        <v>172</v>
      </c>
      <c r="O174" s="56">
        <v>10.8006204</v>
      </c>
      <c r="P174" s="57">
        <v>9.8885038999999999</v>
      </c>
    </row>
    <row r="175" spans="2:16" x14ac:dyDescent="0.25">
      <c r="B175" s="47">
        <v>173</v>
      </c>
      <c r="C175" s="56">
        <v>26.980742899999999</v>
      </c>
      <c r="D175" s="57">
        <v>10.952092</v>
      </c>
      <c r="F175" s="47">
        <v>173</v>
      </c>
      <c r="G175" s="56">
        <v>31.880489900000001</v>
      </c>
      <c r="H175" s="57">
        <v>28.229785499999998</v>
      </c>
      <c r="J175" s="47">
        <v>173</v>
      </c>
      <c r="K175" s="56">
        <v>13.0806249</v>
      </c>
      <c r="L175" s="57">
        <v>12.2244087</v>
      </c>
      <c r="N175" s="47">
        <v>173</v>
      </c>
      <c r="O175" s="56">
        <v>11.689990699999999</v>
      </c>
      <c r="P175" s="57">
        <v>9.7101956000000005</v>
      </c>
    </row>
    <row r="176" spans="2:16" x14ac:dyDescent="0.25">
      <c r="B176" s="47">
        <v>174</v>
      </c>
      <c r="C176" s="56">
        <v>57.2038984</v>
      </c>
      <c r="D176" s="57">
        <v>41.649366499999999</v>
      </c>
      <c r="F176" s="47">
        <v>174</v>
      </c>
      <c r="G176" s="56">
        <v>23.7710276</v>
      </c>
      <c r="H176" s="57">
        <v>15.1721764</v>
      </c>
      <c r="J176" s="47">
        <v>174</v>
      </c>
      <c r="K176" s="56">
        <v>17.319660599999999</v>
      </c>
      <c r="L176" s="57">
        <v>13.970765</v>
      </c>
      <c r="N176" s="47">
        <v>174</v>
      </c>
      <c r="O176" s="56">
        <v>17.3925293</v>
      </c>
      <c r="P176" s="57">
        <v>12.513664500000001</v>
      </c>
    </row>
    <row r="177" spans="2:16" x14ac:dyDescent="0.25">
      <c r="B177" s="47">
        <v>175</v>
      </c>
      <c r="C177" s="56">
        <v>49.388310699999998</v>
      </c>
      <c r="D177" s="57">
        <v>45.876151900000004</v>
      </c>
      <c r="F177" s="47">
        <v>175</v>
      </c>
      <c r="G177" s="56">
        <v>21.3068788</v>
      </c>
      <c r="H177" s="57">
        <v>14.618608200000001</v>
      </c>
      <c r="J177" s="47">
        <v>175</v>
      </c>
      <c r="K177" s="56">
        <v>16.5653273</v>
      </c>
      <c r="L177" s="57">
        <v>12.809381200000001</v>
      </c>
      <c r="N177" s="47">
        <v>175</v>
      </c>
      <c r="O177" s="56">
        <v>10.8482783</v>
      </c>
      <c r="P177" s="57">
        <v>8.0766772000000007</v>
      </c>
    </row>
    <row r="178" spans="2:16" x14ac:dyDescent="0.25">
      <c r="B178" s="47">
        <v>176</v>
      </c>
      <c r="C178" s="56">
        <v>57.396735399999997</v>
      </c>
      <c r="D178" s="57">
        <v>31.003505700000002</v>
      </c>
      <c r="F178" s="47">
        <v>176</v>
      </c>
      <c r="G178" s="56">
        <v>18.569727400000001</v>
      </c>
      <c r="H178" s="57">
        <v>7.8974973000000004</v>
      </c>
      <c r="J178" s="47">
        <v>176</v>
      </c>
      <c r="K178" s="56">
        <v>16.100729099999999</v>
      </c>
      <c r="L178" s="57">
        <v>14.018922699999999</v>
      </c>
      <c r="N178" s="47">
        <v>176</v>
      </c>
      <c r="O178" s="56">
        <v>11.8145968</v>
      </c>
      <c r="P178" s="57">
        <v>9.5886139999999997</v>
      </c>
    </row>
    <row r="179" spans="2:16" x14ac:dyDescent="0.25">
      <c r="B179" s="47">
        <v>177</v>
      </c>
      <c r="C179" s="56">
        <v>36.215560000000004</v>
      </c>
      <c r="D179" s="57">
        <v>31.506119600000002</v>
      </c>
      <c r="F179" s="47">
        <v>177</v>
      </c>
      <c r="G179" s="56">
        <v>23.056380999999998</v>
      </c>
      <c r="H179" s="57">
        <v>16.516533899999999</v>
      </c>
      <c r="J179" s="47">
        <v>177</v>
      </c>
      <c r="K179" s="56">
        <v>13.2644366</v>
      </c>
      <c r="L179" s="57">
        <v>10.6415223</v>
      </c>
      <c r="N179" s="47">
        <v>177</v>
      </c>
      <c r="O179" s="56">
        <v>9.6405382999999993</v>
      </c>
      <c r="P179" s="57">
        <v>8.0818265</v>
      </c>
    </row>
    <row r="180" spans="2:16" x14ac:dyDescent="0.25">
      <c r="B180" s="47">
        <v>178</v>
      </c>
      <c r="C180" s="56">
        <v>17.6744117</v>
      </c>
      <c r="D180" s="57">
        <v>8.1362088000000004</v>
      </c>
      <c r="F180" s="47">
        <v>178</v>
      </c>
      <c r="G180" s="56">
        <v>16.546229499999999</v>
      </c>
      <c r="H180" s="57">
        <v>9.9254578000000002</v>
      </c>
      <c r="J180" s="47">
        <v>178</v>
      </c>
      <c r="K180" s="56">
        <v>11.105993099999999</v>
      </c>
      <c r="L180" s="57">
        <v>8.9345885000000003</v>
      </c>
      <c r="N180" s="47">
        <v>178</v>
      </c>
      <c r="O180" s="56">
        <v>12.776210600000001</v>
      </c>
      <c r="P180" s="57">
        <v>9.0594374000000002</v>
      </c>
    </row>
    <row r="181" spans="2:16" x14ac:dyDescent="0.25">
      <c r="B181" s="47">
        <v>179</v>
      </c>
      <c r="C181" s="56">
        <v>18.229666600000002</v>
      </c>
      <c r="D181" s="57">
        <v>10.0388191</v>
      </c>
      <c r="F181" s="47">
        <v>179</v>
      </c>
      <c r="G181" s="56">
        <v>58.3252618</v>
      </c>
      <c r="H181" s="57">
        <v>33.8425285</v>
      </c>
      <c r="J181" s="47">
        <v>179</v>
      </c>
      <c r="K181" s="56">
        <v>12.6083885</v>
      </c>
      <c r="L181" s="57">
        <v>10.0958465</v>
      </c>
      <c r="N181" s="47">
        <v>179</v>
      </c>
      <c r="O181" s="56">
        <v>10.976376</v>
      </c>
      <c r="P181" s="57">
        <v>8.4963905999999998</v>
      </c>
    </row>
    <row r="182" spans="2:16" x14ac:dyDescent="0.25">
      <c r="B182" s="47">
        <v>180</v>
      </c>
      <c r="C182" s="56">
        <v>84.825298000000004</v>
      </c>
      <c r="D182" s="57">
        <v>75.871964800000001</v>
      </c>
      <c r="F182" s="47">
        <v>180</v>
      </c>
      <c r="G182" s="56">
        <v>25.2368965</v>
      </c>
      <c r="H182" s="57">
        <v>21.590838300000001</v>
      </c>
      <c r="J182" s="47">
        <v>180</v>
      </c>
      <c r="K182" s="56">
        <v>15.1633993</v>
      </c>
      <c r="L182" s="57">
        <v>12.0461408</v>
      </c>
      <c r="N182" s="47">
        <v>180</v>
      </c>
      <c r="O182" s="56">
        <v>8.1013640000000002</v>
      </c>
      <c r="P182" s="57">
        <v>8.0818265</v>
      </c>
    </row>
    <row r="183" spans="2:16" x14ac:dyDescent="0.25">
      <c r="B183" s="47">
        <v>181</v>
      </c>
      <c r="C183" s="56">
        <v>43.717106700000002</v>
      </c>
      <c r="D183" s="57">
        <v>21.825411500000001</v>
      </c>
      <c r="F183" s="47">
        <v>181</v>
      </c>
      <c r="G183" s="56">
        <v>17.276851400000002</v>
      </c>
      <c r="H183" s="57">
        <v>12.776210600000001</v>
      </c>
      <c r="J183" s="47">
        <v>181</v>
      </c>
      <c r="K183" s="56">
        <v>12.178036799999999</v>
      </c>
      <c r="L183" s="57">
        <v>9.8826120999999993</v>
      </c>
      <c r="N183" s="47">
        <v>181</v>
      </c>
      <c r="O183" s="56">
        <v>12.4269251</v>
      </c>
      <c r="P183" s="57">
        <v>8.3012274000000001</v>
      </c>
    </row>
    <row r="184" spans="2:16" x14ac:dyDescent="0.25">
      <c r="B184" s="47">
        <v>182</v>
      </c>
      <c r="C184" s="56">
        <v>34.199369599999997</v>
      </c>
      <c r="D184" s="57">
        <v>18.627885200000001</v>
      </c>
      <c r="F184" s="47">
        <v>182</v>
      </c>
      <c r="G184" s="56">
        <v>18.334344099999999</v>
      </c>
      <c r="H184" s="57">
        <v>12.661728999999999</v>
      </c>
      <c r="J184" s="47">
        <v>182</v>
      </c>
      <c r="K184" s="56">
        <v>13.6331697</v>
      </c>
      <c r="L184" s="57">
        <v>7.8265903000000003</v>
      </c>
      <c r="N184" s="47">
        <v>182</v>
      </c>
      <c r="O184" s="56">
        <v>12.178036799999999</v>
      </c>
      <c r="P184" s="57">
        <v>10.3401362</v>
      </c>
    </row>
    <row r="185" spans="2:16" x14ac:dyDescent="0.25">
      <c r="B185" s="47">
        <v>183</v>
      </c>
      <c r="C185" s="56">
        <v>77.519975599999995</v>
      </c>
      <c r="D185" s="57">
        <v>62.026599599999997</v>
      </c>
      <c r="F185" s="47">
        <v>183</v>
      </c>
      <c r="G185" s="56">
        <v>62.078893700000002</v>
      </c>
      <c r="H185" s="57">
        <v>44.987719499999997</v>
      </c>
      <c r="J185" s="47">
        <v>183</v>
      </c>
      <c r="K185" s="56">
        <v>19.108117499999999</v>
      </c>
      <c r="L185" s="57">
        <v>12.6656712</v>
      </c>
      <c r="N185" s="47">
        <v>183</v>
      </c>
      <c r="O185" s="56">
        <v>12.2794173</v>
      </c>
      <c r="P185" s="57">
        <v>8.2317765999999999</v>
      </c>
    </row>
    <row r="186" spans="2:16" x14ac:dyDescent="0.25">
      <c r="B186" s="47">
        <v>184</v>
      </c>
      <c r="C186" s="56">
        <v>51.531950500000001</v>
      </c>
      <c r="D186" s="57">
        <v>42.526389700000003</v>
      </c>
      <c r="F186" s="47">
        <v>184</v>
      </c>
      <c r="G186" s="56">
        <v>14.4260989</v>
      </c>
      <c r="H186" s="57">
        <v>5.5813931999999999</v>
      </c>
      <c r="J186" s="47">
        <v>184</v>
      </c>
      <c r="K186" s="56">
        <v>15.073140199999999</v>
      </c>
      <c r="L186" s="57">
        <v>12.8644756</v>
      </c>
      <c r="N186" s="47">
        <v>184</v>
      </c>
      <c r="O186" s="56">
        <v>8.6976996999999994</v>
      </c>
      <c r="P186" s="57">
        <v>6.4085868000000001</v>
      </c>
    </row>
    <row r="187" spans="2:16" x14ac:dyDescent="0.25">
      <c r="B187" s="47">
        <v>185</v>
      </c>
      <c r="C187" s="56">
        <v>28.5028693</v>
      </c>
      <c r="D187" s="57">
        <v>20.942941600000001</v>
      </c>
      <c r="F187" s="47">
        <v>185</v>
      </c>
      <c r="G187" s="56">
        <v>20.904368600000002</v>
      </c>
      <c r="H187" s="57">
        <v>18.201574699999998</v>
      </c>
      <c r="J187" s="47">
        <v>185</v>
      </c>
      <c r="K187" s="56">
        <v>14.1993782</v>
      </c>
      <c r="L187" s="57">
        <v>10.0752217</v>
      </c>
      <c r="N187" s="47">
        <v>185</v>
      </c>
      <c r="O187" s="56">
        <v>14.319580500000001</v>
      </c>
      <c r="P187" s="57">
        <v>11.613582299999999</v>
      </c>
    </row>
    <row r="188" spans="2:16" x14ac:dyDescent="0.25">
      <c r="B188" s="47">
        <v>186</v>
      </c>
      <c r="C188" s="56">
        <v>44.833576600000001</v>
      </c>
      <c r="D188" s="57">
        <v>19.3056585</v>
      </c>
      <c r="F188" s="47">
        <v>186</v>
      </c>
      <c r="G188" s="56">
        <v>23.078023399999999</v>
      </c>
      <c r="H188" s="57">
        <v>14.803557400000001</v>
      </c>
      <c r="J188" s="47">
        <v>186</v>
      </c>
      <c r="K188" s="56">
        <v>11.8637923</v>
      </c>
      <c r="L188" s="57">
        <v>9.8666023999999997</v>
      </c>
      <c r="N188" s="47">
        <v>186</v>
      </c>
      <c r="O188" s="56">
        <v>12.212150899999999</v>
      </c>
      <c r="P188" s="57">
        <v>11.7283629</v>
      </c>
    </row>
    <row r="189" spans="2:16" x14ac:dyDescent="0.25">
      <c r="B189" s="47">
        <v>187</v>
      </c>
      <c r="C189" s="56">
        <v>49.729289000000001</v>
      </c>
      <c r="D189" s="57">
        <v>30.637159400000002</v>
      </c>
      <c r="F189" s="47">
        <v>187</v>
      </c>
      <c r="G189" s="56">
        <v>40.432907800000002</v>
      </c>
      <c r="H189" s="57">
        <v>15.6446735</v>
      </c>
      <c r="J189" s="47">
        <v>187</v>
      </c>
      <c r="K189" s="56">
        <v>29.430098600000001</v>
      </c>
      <c r="L189" s="57">
        <v>16.004319800000001</v>
      </c>
      <c r="N189" s="47">
        <v>187</v>
      </c>
      <c r="O189" s="56">
        <v>10.540175899999999</v>
      </c>
      <c r="P189" s="57">
        <v>8.9606259999999995</v>
      </c>
    </row>
    <row r="190" spans="2:16" x14ac:dyDescent="0.25">
      <c r="B190" s="47">
        <v>188</v>
      </c>
      <c r="C190" s="56">
        <v>82.949805499999997</v>
      </c>
      <c r="D190" s="57">
        <v>80.080273199999993</v>
      </c>
      <c r="F190" s="47">
        <v>188</v>
      </c>
      <c r="G190" s="56">
        <v>38.734598099999999</v>
      </c>
      <c r="H190" s="57">
        <v>24.8340906</v>
      </c>
      <c r="J190" s="47">
        <v>188</v>
      </c>
      <c r="K190" s="56">
        <v>15.3244176</v>
      </c>
      <c r="L190" s="57">
        <v>13.783696300000001</v>
      </c>
      <c r="N190" s="47">
        <v>188</v>
      </c>
      <c r="O190" s="56">
        <v>11.378355300000001</v>
      </c>
      <c r="P190" s="57">
        <v>9.5433844000000008</v>
      </c>
    </row>
    <row r="191" spans="2:16" ht="15.75" thickBot="1" x14ac:dyDescent="0.3">
      <c r="B191" s="47">
        <v>189</v>
      </c>
      <c r="C191" s="56">
        <v>62.014741600000001</v>
      </c>
      <c r="D191" s="57">
        <v>56.546747199999999</v>
      </c>
      <c r="F191" s="48">
        <v>189</v>
      </c>
      <c r="G191" s="58">
        <v>40.119620599999998</v>
      </c>
      <c r="H191" s="59">
        <v>29.249166599999999</v>
      </c>
      <c r="J191" s="47">
        <v>189</v>
      </c>
      <c r="K191" s="56">
        <v>16.586409799999998</v>
      </c>
      <c r="L191" s="57">
        <v>15.6191242</v>
      </c>
      <c r="N191" s="47">
        <v>189</v>
      </c>
      <c r="O191" s="56">
        <v>16.038077099999999</v>
      </c>
      <c r="P191" s="57">
        <v>11.5568445</v>
      </c>
    </row>
    <row r="192" spans="2:16" ht="15.75" thickTop="1" x14ac:dyDescent="0.25">
      <c r="B192" s="47">
        <v>190</v>
      </c>
      <c r="C192" s="56">
        <v>18.885616899999999</v>
      </c>
      <c r="D192" s="57">
        <v>15.959025199999999</v>
      </c>
      <c r="J192" s="47">
        <v>190</v>
      </c>
      <c r="K192" s="56">
        <v>13.557279599999999</v>
      </c>
      <c r="L192" s="57">
        <v>11.3285207</v>
      </c>
      <c r="N192" s="47">
        <v>190</v>
      </c>
      <c r="O192" s="56">
        <v>10.448203299999999</v>
      </c>
      <c r="P192" s="57">
        <v>9.5877461999999998</v>
      </c>
    </row>
    <row r="193" spans="2:16" x14ac:dyDescent="0.25">
      <c r="B193" s="47">
        <v>191</v>
      </c>
      <c r="C193" s="56">
        <v>27.811692900000001</v>
      </c>
      <c r="D193" s="57">
        <v>18.597934299999999</v>
      </c>
      <c r="J193" s="47">
        <v>191</v>
      </c>
      <c r="K193" s="56">
        <v>15.619656900000001</v>
      </c>
      <c r="L193" s="57">
        <v>10.125472500000001</v>
      </c>
      <c r="N193" s="47">
        <v>191</v>
      </c>
      <c r="O193" s="56">
        <v>14.0657326</v>
      </c>
      <c r="P193" s="57">
        <v>7.9541861000000003</v>
      </c>
    </row>
    <row r="194" spans="2:16" x14ac:dyDescent="0.25">
      <c r="B194" s="47">
        <v>192</v>
      </c>
      <c r="C194" s="56">
        <v>27.5226863</v>
      </c>
      <c r="D194" s="57">
        <v>21.2885171</v>
      </c>
      <c r="J194" s="47">
        <v>192</v>
      </c>
      <c r="K194" s="56">
        <v>13.5111715</v>
      </c>
      <c r="L194" s="57">
        <v>6.1502024000000004</v>
      </c>
      <c r="N194" s="47">
        <v>192</v>
      </c>
      <c r="O194" s="56">
        <v>9.1988845999999995</v>
      </c>
      <c r="P194" s="57">
        <v>9.1807765999999997</v>
      </c>
    </row>
    <row r="195" spans="2:16" x14ac:dyDescent="0.25">
      <c r="B195" s="47">
        <v>193</v>
      </c>
      <c r="C195" s="56">
        <v>35.928293500000002</v>
      </c>
      <c r="D195" s="57">
        <v>30.377924</v>
      </c>
      <c r="J195" s="47">
        <v>193</v>
      </c>
      <c r="K195" s="56">
        <v>29.0558628</v>
      </c>
      <c r="L195" s="57">
        <v>19.174190599999999</v>
      </c>
      <c r="N195" s="47">
        <v>193</v>
      </c>
      <c r="O195" s="56">
        <v>14.283509499999999</v>
      </c>
      <c r="P195" s="57">
        <v>8.7729481000000007</v>
      </c>
    </row>
    <row r="196" spans="2:16" ht="15.75" thickBot="1" x14ac:dyDescent="0.3">
      <c r="B196" s="48">
        <v>194</v>
      </c>
      <c r="C196" s="58">
        <v>28.554993899999999</v>
      </c>
      <c r="D196" s="59">
        <v>19.4772906</v>
      </c>
      <c r="J196" s="47">
        <v>194</v>
      </c>
      <c r="K196" s="56">
        <v>15.331474399999999</v>
      </c>
      <c r="L196" s="57">
        <v>11.425059900000001</v>
      </c>
      <c r="N196" s="47">
        <v>194</v>
      </c>
      <c r="O196" s="56">
        <v>8.9420354999999994</v>
      </c>
      <c r="P196" s="57">
        <v>6.4163721000000002</v>
      </c>
    </row>
    <row r="197" spans="2:16" ht="15.75" thickTop="1" x14ac:dyDescent="0.25">
      <c r="J197" s="47">
        <v>195</v>
      </c>
      <c r="K197" s="56">
        <v>11.270348</v>
      </c>
      <c r="L197" s="57">
        <v>8.5179079000000009</v>
      </c>
      <c r="N197" s="47">
        <v>195</v>
      </c>
      <c r="O197" s="56">
        <v>16.000680200000001</v>
      </c>
      <c r="P197" s="57">
        <v>11.393701399999999</v>
      </c>
    </row>
    <row r="198" spans="2:16" x14ac:dyDescent="0.25">
      <c r="J198" s="47">
        <v>196</v>
      </c>
      <c r="K198" s="56">
        <v>18.181678699999999</v>
      </c>
      <c r="L198" s="57">
        <v>14.4255221</v>
      </c>
      <c r="N198" s="47">
        <v>196</v>
      </c>
      <c r="O198" s="56">
        <v>11.8792116</v>
      </c>
      <c r="P198" s="57">
        <v>11.0217644</v>
      </c>
    </row>
    <row r="199" spans="2:16" x14ac:dyDescent="0.25">
      <c r="J199" s="47">
        <v>197</v>
      </c>
      <c r="K199" s="56">
        <v>15.5256197</v>
      </c>
      <c r="L199" s="57">
        <v>14.1430126</v>
      </c>
      <c r="N199" s="47">
        <v>197</v>
      </c>
      <c r="O199" s="56">
        <v>11.7899221</v>
      </c>
      <c r="P199" s="57">
        <v>9.5886139999999997</v>
      </c>
    </row>
    <row r="200" spans="2:16" x14ac:dyDescent="0.25">
      <c r="J200" s="47">
        <v>198</v>
      </c>
      <c r="K200" s="56">
        <v>12.3866867</v>
      </c>
      <c r="L200" s="57">
        <v>9.5981544999999997</v>
      </c>
      <c r="N200" s="47">
        <v>198</v>
      </c>
      <c r="O200" s="56">
        <v>12.314602000000001</v>
      </c>
      <c r="P200" s="57">
        <v>8.4097708000000004</v>
      </c>
    </row>
    <row r="201" spans="2:16" x14ac:dyDescent="0.25">
      <c r="J201" s="47">
        <v>199</v>
      </c>
      <c r="K201" s="56">
        <v>13.467994900000001</v>
      </c>
      <c r="L201" s="57">
        <v>13.3188981</v>
      </c>
      <c r="N201" s="47">
        <v>199</v>
      </c>
      <c r="O201" s="56">
        <v>13.812640999999999</v>
      </c>
      <c r="P201" s="57">
        <v>9.4478737000000006</v>
      </c>
    </row>
    <row r="202" spans="2:16" x14ac:dyDescent="0.25">
      <c r="J202" s="47">
        <v>200</v>
      </c>
      <c r="K202" s="56">
        <v>22.783385899999999</v>
      </c>
      <c r="L202" s="57">
        <v>20.323129399999999</v>
      </c>
      <c r="N202" s="47">
        <v>200</v>
      </c>
      <c r="O202" s="56">
        <v>7.7421493999999997</v>
      </c>
      <c r="P202" s="57">
        <v>6.2906513999999998</v>
      </c>
    </row>
    <row r="203" spans="2:16" x14ac:dyDescent="0.25">
      <c r="J203" s="47">
        <v>201</v>
      </c>
      <c r="K203" s="56">
        <v>13.946922000000001</v>
      </c>
      <c r="L203" s="57">
        <v>11.483898099999999</v>
      </c>
      <c r="N203" s="47">
        <v>201</v>
      </c>
      <c r="O203" s="56">
        <v>13.2160479</v>
      </c>
      <c r="P203" s="57">
        <v>8.5918258000000005</v>
      </c>
    </row>
    <row r="204" spans="2:16" x14ac:dyDescent="0.25">
      <c r="J204" s="47">
        <v>202</v>
      </c>
      <c r="K204" s="56">
        <v>15.264575499999999</v>
      </c>
      <c r="L204" s="57">
        <v>8.3651300000000006</v>
      </c>
      <c r="N204" s="47">
        <v>202</v>
      </c>
      <c r="O204" s="56">
        <v>9.3602808999999993</v>
      </c>
      <c r="P204" s="57">
        <v>6.4046906000000003</v>
      </c>
    </row>
    <row r="205" spans="2:16" x14ac:dyDescent="0.25">
      <c r="J205" s="47">
        <v>203</v>
      </c>
      <c r="K205" s="56">
        <v>21.200787099999999</v>
      </c>
      <c r="L205" s="57">
        <v>14.722398200000001</v>
      </c>
      <c r="N205" s="47">
        <v>203</v>
      </c>
      <c r="O205" s="56">
        <v>12.1957881</v>
      </c>
      <c r="P205" s="57">
        <v>9.6947595</v>
      </c>
    </row>
    <row r="206" spans="2:16" x14ac:dyDescent="0.25">
      <c r="J206" s="47">
        <v>204</v>
      </c>
      <c r="K206" s="56">
        <v>16.5623133</v>
      </c>
      <c r="L206" s="57">
        <v>14.1430126</v>
      </c>
      <c r="N206" s="47">
        <v>204</v>
      </c>
      <c r="O206" s="56">
        <v>18.5710716</v>
      </c>
      <c r="P206" s="57">
        <v>8.6727916</v>
      </c>
    </row>
    <row r="207" spans="2:16" x14ac:dyDescent="0.25">
      <c r="J207" s="47">
        <v>205</v>
      </c>
      <c r="K207" s="56">
        <v>11.2592686</v>
      </c>
      <c r="L207" s="57">
        <v>6.4615992999999996</v>
      </c>
      <c r="N207" s="47">
        <v>205</v>
      </c>
      <c r="O207" s="56">
        <v>10.3594305</v>
      </c>
      <c r="P207" s="57">
        <v>8.5383964999999993</v>
      </c>
    </row>
    <row r="208" spans="2:16" x14ac:dyDescent="0.25">
      <c r="J208" s="47">
        <v>206</v>
      </c>
      <c r="K208" s="56">
        <v>14.775990800000001</v>
      </c>
      <c r="L208" s="57">
        <v>12.8999995</v>
      </c>
      <c r="N208" s="47">
        <v>206</v>
      </c>
      <c r="O208" s="56">
        <v>14.9778938</v>
      </c>
      <c r="P208" s="57">
        <v>12.2005628</v>
      </c>
    </row>
    <row r="209" spans="10:16" x14ac:dyDescent="0.25">
      <c r="J209" s="47">
        <v>207</v>
      </c>
      <c r="K209" s="56">
        <v>15.5641581</v>
      </c>
      <c r="L209" s="57">
        <v>8.6967429999999997</v>
      </c>
      <c r="N209" s="47">
        <v>207</v>
      </c>
      <c r="O209" s="56">
        <v>7.4864467000000001</v>
      </c>
      <c r="P209" s="57">
        <v>4.8008107000000004</v>
      </c>
    </row>
    <row r="210" spans="10:16" x14ac:dyDescent="0.25">
      <c r="J210" s="47">
        <v>208</v>
      </c>
      <c r="K210" s="56">
        <v>18.587193800000001</v>
      </c>
      <c r="L210" s="57">
        <v>10.3842993</v>
      </c>
      <c r="N210" s="47">
        <v>208</v>
      </c>
      <c r="O210" s="56">
        <v>10.282845200000001</v>
      </c>
      <c r="P210" s="57">
        <v>8.0972548</v>
      </c>
    </row>
    <row r="211" spans="10:16" x14ac:dyDescent="0.25">
      <c r="J211" s="47">
        <v>209</v>
      </c>
      <c r="K211" s="56">
        <v>15.070379900000001</v>
      </c>
      <c r="L211" s="57">
        <v>10.2162784</v>
      </c>
      <c r="N211" s="47">
        <v>209</v>
      </c>
      <c r="O211" s="56">
        <v>8.7805323000000008</v>
      </c>
      <c r="P211" s="57">
        <v>5.9339997999999996</v>
      </c>
    </row>
    <row r="212" spans="10:16" x14ac:dyDescent="0.25">
      <c r="J212" s="47">
        <v>210</v>
      </c>
      <c r="K212" s="56">
        <v>11.4112144</v>
      </c>
      <c r="L212" s="57">
        <v>8.3561732000000006</v>
      </c>
      <c r="N212" s="47">
        <v>210</v>
      </c>
      <c r="O212" s="56">
        <v>10.2170928</v>
      </c>
      <c r="P212" s="57">
        <v>9.5233104999999991</v>
      </c>
    </row>
    <row r="213" spans="10:16" x14ac:dyDescent="0.25">
      <c r="J213" s="47">
        <v>211</v>
      </c>
      <c r="K213" s="56">
        <v>19.272875599999999</v>
      </c>
      <c r="L213" s="57">
        <v>11.608566100000001</v>
      </c>
      <c r="N213" s="47">
        <v>211</v>
      </c>
      <c r="O213" s="56">
        <v>20.788620399999999</v>
      </c>
      <c r="P213" s="57">
        <v>14.397231700000001</v>
      </c>
    </row>
    <row r="214" spans="10:16" x14ac:dyDescent="0.25">
      <c r="J214" s="47">
        <v>212</v>
      </c>
      <c r="K214" s="56">
        <v>10.933843599999999</v>
      </c>
      <c r="L214" s="57">
        <v>9.2673725999999998</v>
      </c>
      <c r="N214" s="47">
        <v>212</v>
      </c>
      <c r="O214" s="56">
        <v>14.781620800000001</v>
      </c>
      <c r="P214" s="57">
        <v>12.5448764</v>
      </c>
    </row>
    <row r="215" spans="10:16" x14ac:dyDescent="0.25">
      <c r="J215" s="47">
        <v>213</v>
      </c>
      <c r="K215" s="56">
        <v>13.9701694</v>
      </c>
      <c r="L215" s="57">
        <v>10.1942649</v>
      </c>
      <c r="N215" s="47">
        <v>213</v>
      </c>
      <c r="O215" s="56">
        <v>13.5603479</v>
      </c>
      <c r="P215" s="57">
        <v>9.8116348000000002</v>
      </c>
    </row>
    <row r="216" spans="10:16" x14ac:dyDescent="0.25">
      <c r="J216" s="47">
        <v>214</v>
      </c>
      <c r="K216" s="56">
        <v>14.526109699999999</v>
      </c>
      <c r="L216" s="57">
        <v>9.8116348000000002</v>
      </c>
      <c r="N216" s="47">
        <v>214</v>
      </c>
      <c r="O216" s="56">
        <v>15.352625400000001</v>
      </c>
      <c r="P216" s="57">
        <v>9.2897911000000004</v>
      </c>
    </row>
    <row r="217" spans="10:16" x14ac:dyDescent="0.25">
      <c r="J217" s="47">
        <v>215</v>
      </c>
      <c r="K217" s="56">
        <v>18.3252655</v>
      </c>
      <c r="L217" s="57">
        <v>12.257714999999999</v>
      </c>
      <c r="N217" s="47">
        <v>215</v>
      </c>
      <c r="O217" s="56">
        <v>16.192822700000001</v>
      </c>
      <c r="P217" s="57">
        <v>10.977134</v>
      </c>
    </row>
    <row r="218" spans="10:16" x14ac:dyDescent="0.25">
      <c r="J218" s="47">
        <v>216</v>
      </c>
      <c r="K218" s="56">
        <v>23.606999099999999</v>
      </c>
      <c r="L218" s="57">
        <v>16.938834100000001</v>
      </c>
      <c r="N218" s="47">
        <v>216</v>
      </c>
      <c r="O218" s="56">
        <v>12.115702600000001</v>
      </c>
      <c r="P218" s="57">
        <v>8.3849996999999998</v>
      </c>
    </row>
    <row r="219" spans="10:16" x14ac:dyDescent="0.25">
      <c r="J219" s="47">
        <v>217</v>
      </c>
      <c r="K219" s="56">
        <v>17.927750799999998</v>
      </c>
      <c r="L219" s="57">
        <v>16.4276315</v>
      </c>
      <c r="N219" s="47">
        <v>217</v>
      </c>
      <c r="O219" s="56">
        <v>11.667192</v>
      </c>
      <c r="P219" s="57">
        <v>8.4630288999999994</v>
      </c>
    </row>
    <row r="220" spans="10:16" x14ac:dyDescent="0.25">
      <c r="J220" s="47">
        <v>218</v>
      </c>
      <c r="K220" s="56">
        <v>15.3775353</v>
      </c>
      <c r="L220" s="57">
        <v>10.3401362</v>
      </c>
      <c r="N220" s="47">
        <v>218</v>
      </c>
      <c r="O220" s="56">
        <v>14.4807881</v>
      </c>
      <c r="P220" s="57">
        <v>9.4037369000000002</v>
      </c>
    </row>
    <row r="221" spans="10:16" x14ac:dyDescent="0.25">
      <c r="J221" s="47">
        <v>219</v>
      </c>
      <c r="K221" s="56">
        <v>13.9564641</v>
      </c>
      <c r="L221" s="57">
        <v>12.2244087</v>
      </c>
      <c r="N221" s="47">
        <v>219</v>
      </c>
      <c r="O221" s="56">
        <v>8.5042212999999993</v>
      </c>
      <c r="P221" s="57">
        <v>7.9290411000000001</v>
      </c>
    </row>
    <row r="222" spans="10:16" x14ac:dyDescent="0.25">
      <c r="J222" s="47">
        <v>220</v>
      </c>
      <c r="K222" s="56">
        <v>20.3464524</v>
      </c>
      <c r="L222" s="57">
        <v>14.098229999999999</v>
      </c>
      <c r="N222" s="47">
        <v>220</v>
      </c>
      <c r="O222" s="56">
        <v>11.487520200000001</v>
      </c>
      <c r="P222" s="57">
        <v>10.327253300000001</v>
      </c>
    </row>
    <row r="223" spans="10:16" x14ac:dyDescent="0.25">
      <c r="J223" s="47">
        <v>221</v>
      </c>
      <c r="K223" s="56">
        <v>13.467994900000001</v>
      </c>
      <c r="L223" s="57">
        <v>12.443652699999999</v>
      </c>
      <c r="N223" s="47">
        <v>221</v>
      </c>
      <c r="O223" s="56">
        <v>14.2677727</v>
      </c>
      <c r="P223" s="57">
        <v>9.2322909000000006</v>
      </c>
    </row>
    <row r="224" spans="10:16" x14ac:dyDescent="0.25">
      <c r="J224" s="47">
        <v>222</v>
      </c>
      <c r="K224" s="56">
        <v>16.540697099999999</v>
      </c>
      <c r="L224" s="57">
        <v>14.3445442</v>
      </c>
      <c r="N224" s="47">
        <v>222</v>
      </c>
      <c r="O224" s="56">
        <v>10.898018499999999</v>
      </c>
      <c r="P224" s="57">
        <v>7.6708911999999998</v>
      </c>
    </row>
    <row r="225" spans="10:16" x14ac:dyDescent="0.25">
      <c r="J225" s="47">
        <v>223</v>
      </c>
      <c r="K225" s="56">
        <v>14.2514346</v>
      </c>
      <c r="L225" s="57">
        <v>11.270348</v>
      </c>
      <c r="N225" s="47">
        <v>223</v>
      </c>
      <c r="O225" s="56">
        <v>8.3849996999999998</v>
      </c>
      <c r="P225" s="57">
        <v>7.0207291999999999</v>
      </c>
    </row>
    <row r="226" spans="10:16" x14ac:dyDescent="0.25">
      <c r="J226" s="47">
        <v>224</v>
      </c>
      <c r="K226" s="56">
        <v>14.5632939</v>
      </c>
      <c r="L226" s="57">
        <v>10.812169799999999</v>
      </c>
      <c r="N226" s="47">
        <v>224</v>
      </c>
      <c r="O226" s="56">
        <v>16.343846299999999</v>
      </c>
      <c r="P226" s="57">
        <v>10.4998389</v>
      </c>
    </row>
    <row r="227" spans="10:16" x14ac:dyDescent="0.25">
      <c r="J227" s="47">
        <v>225</v>
      </c>
      <c r="K227" s="56">
        <v>11.9127846</v>
      </c>
      <c r="L227" s="57">
        <v>11.7510428</v>
      </c>
      <c r="N227" s="47">
        <v>225</v>
      </c>
      <c r="O227" s="56">
        <v>19.7163316</v>
      </c>
      <c r="P227" s="57">
        <v>16.457487499999999</v>
      </c>
    </row>
    <row r="228" spans="10:16" x14ac:dyDescent="0.25">
      <c r="J228" s="47">
        <v>226</v>
      </c>
      <c r="K228" s="56">
        <v>19.901568000000001</v>
      </c>
      <c r="L228" s="57">
        <v>15.706775800000001</v>
      </c>
      <c r="N228" s="47">
        <v>226</v>
      </c>
      <c r="O228" s="56">
        <v>12.1211954</v>
      </c>
      <c r="P228" s="57">
        <v>7.1359271</v>
      </c>
    </row>
    <row r="229" spans="10:16" x14ac:dyDescent="0.25">
      <c r="J229" s="47">
        <v>227</v>
      </c>
      <c r="K229" s="56">
        <v>15.959025199999999</v>
      </c>
      <c r="L229" s="57">
        <v>12.705681</v>
      </c>
      <c r="N229" s="47">
        <v>227</v>
      </c>
      <c r="O229" s="56">
        <v>15.2159855</v>
      </c>
      <c r="P229" s="57">
        <v>10.780572100000001</v>
      </c>
    </row>
    <row r="230" spans="10:16" x14ac:dyDescent="0.25">
      <c r="J230" s="47">
        <v>228</v>
      </c>
      <c r="K230" s="56">
        <v>13.217307</v>
      </c>
      <c r="L230" s="57">
        <v>6.2415205</v>
      </c>
      <c r="N230" s="47">
        <v>228</v>
      </c>
      <c r="O230" s="56">
        <v>11.419920400000001</v>
      </c>
      <c r="P230" s="57">
        <v>8.4245985000000001</v>
      </c>
    </row>
    <row r="231" spans="10:16" x14ac:dyDescent="0.25">
      <c r="J231" s="47">
        <v>229</v>
      </c>
      <c r="K231" s="56">
        <v>13.425918899999999</v>
      </c>
      <c r="L231" s="57">
        <v>11.3527325</v>
      </c>
      <c r="N231" s="47">
        <v>229</v>
      </c>
      <c r="O231" s="56">
        <v>17.445550300000001</v>
      </c>
      <c r="P231" s="57">
        <v>10.5874781</v>
      </c>
    </row>
    <row r="232" spans="10:16" x14ac:dyDescent="0.25">
      <c r="J232" s="47">
        <v>230</v>
      </c>
      <c r="K232" s="56">
        <v>11.516456</v>
      </c>
      <c r="L232" s="57">
        <v>11.0406212</v>
      </c>
      <c r="N232" s="47">
        <v>230</v>
      </c>
      <c r="O232" s="56">
        <v>12.744259400000001</v>
      </c>
      <c r="P232" s="57">
        <v>11.475200299999999</v>
      </c>
    </row>
    <row r="233" spans="10:16" x14ac:dyDescent="0.25">
      <c r="J233" s="47">
        <v>231</v>
      </c>
      <c r="K233" s="56">
        <v>20.279685499999999</v>
      </c>
      <c r="L233" s="57">
        <v>13.970765</v>
      </c>
      <c r="N233" s="47">
        <v>231</v>
      </c>
      <c r="O233" s="56">
        <v>10.898018499999999</v>
      </c>
      <c r="P233" s="57">
        <v>9.3353581000000005</v>
      </c>
    </row>
    <row r="234" spans="10:16" x14ac:dyDescent="0.25">
      <c r="J234" s="47">
        <v>232</v>
      </c>
      <c r="K234" s="56">
        <v>11.100747500000001</v>
      </c>
      <c r="L234" s="57">
        <v>7.3541312000000003</v>
      </c>
      <c r="N234" s="47">
        <v>232</v>
      </c>
      <c r="O234" s="56">
        <v>8.4008616000000007</v>
      </c>
      <c r="P234" s="57">
        <v>6.5903723000000003</v>
      </c>
    </row>
    <row r="235" spans="10:16" x14ac:dyDescent="0.25">
      <c r="J235" s="47">
        <v>233</v>
      </c>
      <c r="K235" s="56">
        <v>15.9928781</v>
      </c>
      <c r="L235" s="57">
        <v>12.923198599999999</v>
      </c>
      <c r="N235" s="47">
        <v>233</v>
      </c>
      <c r="O235" s="56">
        <v>14.9740047</v>
      </c>
      <c r="P235" s="57">
        <v>9.7503858999999995</v>
      </c>
    </row>
    <row r="236" spans="10:16" x14ac:dyDescent="0.25">
      <c r="J236" s="47">
        <v>234</v>
      </c>
      <c r="K236" s="56">
        <v>19.1637731</v>
      </c>
      <c r="L236" s="57">
        <v>14.735955799999999</v>
      </c>
      <c r="N236" s="47">
        <v>234</v>
      </c>
      <c r="O236" s="56">
        <v>9.9463931999999993</v>
      </c>
      <c r="P236" s="57">
        <v>9.8935511999999992</v>
      </c>
    </row>
    <row r="237" spans="10:16" x14ac:dyDescent="0.25">
      <c r="J237" s="47">
        <v>235</v>
      </c>
      <c r="K237" s="56">
        <v>16.401272599999999</v>
      </c>
      <c r="L237" s="57">
        <v>13.163689400000001</v>
      </c>
      <c r="N237" s="47">
        <v>235</v>
      </c>
      <c r="O237" s="56">
        <v>12.3846714</v>
      </c>
      <c r="P237" s="57">
        <v>8.8170444999999997</v>
      </c>
    </row>
    <row r="238" spans="10:16" x14ac:dyDescent="0.25">
      <c r="J238" s="47">
        <v>236</v>
      </c>
      <c r="K238" s="56">
        <v>20.7152241</v>
      </c>
      <c r="L238" s="57">
        <v>18.580030099999998</v>
      </c>
      <c r="N238" s="47">
        <v>236</v>
      </c>
      <c r="O238" s="56">
        <v>10.230927700000001</v>
      </c>
      <c r="P238" s="57">
        <v>8.2650649999999999</v>
      </c>
    </row>
    <row r="239" spans="10:16" ht="15.75" thickBot="1" x14ac:dyDescent="0.3">
      <c r="J239" s="48">
        <v>237</v>
      </c>
      <c r="K239" s="58">
        <v>14.708262400000001</v>
      </c>
      <c r="L239" s="59">
        <v>12.030935400000001</v>
      </c>
      <c r="N239" s="47">
        <v>237</v>
      </c>
      <c r="O239" s="56">
        <v>8.0073571000000001</v>
      </c>
      <c r="P239" s="57">
        <v>7.4864467000000001</v>
      </c>
    </row>
    <row r="240" spans="10:16" ht="15.75" thickTop="1" x14ac:dyDescent="0.25">
      <c r="N240" s="47">
        <v>238</v>
      </c>
      <c r="O240" s="56">
        <v>9.1816828000000008</v>
      </c>
      <c r="P240" s="57">
        <v>7.568244</v>
      </c>
    </row>
    <row r="241" spans="14:16" x14ac:dyDescent="0.25">
      <c r="N241" s="47">
        <v>239</v>
      </c>
      <c r="O241" s="56">
        <v>22.846114</v>
      </c>
      <c r="P241" s="57">
        <v>13.115563399999999</v>
      </c>
    </row>
    <row r="242" spans="14:16" x14ac:dyDescent="0.25">
      <c r="N242" s="47">
        <v>240</v>
      </c>
      <c r="O242" s="56">
        <v>17.457469799999998</v>
      </c>
      <c r="P242" s="57">
        <v>12.726619400000001</v>
      </c>
    </row>
    <row r="243" spans="14:16" x14ac:dyDescent="0.25">
      <c r="N243" s="47">
        <v>241</v>
      </c>
      <c r="O243" s="56">
        <v>12.4803745</v>
      </c>
      <c r="P243" s="57">
        <v>9.2034061000000005</v>
      </c>
    </row>
    <row r="244" spans="14:16" x14ac:dyDescent="0.25">
      <c r="N244" s="47">
        <v>242</v>
      </c>
      <c r="O244" s="56">
        <v>7.5152877</v>
      </c>
      <c r="P244" s="57">
        <v>7.2973416999999996</v>
      </c>
    </row>
    <row r="245" spans="14:16" x14ac:dyDescent="0.25">
      <c r="N245" s="47">
        <v>243</v>
      </c>
      <c r="O245" s="56">
        <v>10.5283281</v>
      </c>
      <c r="P245" s="57">
        <v>9.8243469000000001</v>
      </c>
    </row>
    <row r="246" spans="14:16" x14ac:dyDescent="0.25">
      <c r="N246" s="47">
        <v>244</v>
      </c>
      <c r="O246" s="56">
        <v>9.6327674999999999</v>
      </c>
      <c r="P246" s="57">
        <v>8.7691535999999992</v>
      </c>
    </row>
    <row r="247" spans="14:16" x14ac:dyDescent="0.25">
      <c r="N247" s="47">
        <v>245</v>
      </c>
      <c r="O247" s="56">
        <v>10.5882203</v>
      </c>
      <c r="P247" s="57">
        <v>9.4698648999999993</v>
      </c>
    </row>
    <row r="248" spans="14:16" x14ac:dyDescent="0.25">
      <c r="N248" s="47">
        <v>246</v>
      </c>
      <c r="O248" s="56">
        <v>12.241413100000001</v>
      </c>
      <c r="P248" s="57">
        <v>9.6508895999999993</v>
      </c>
    </row>
    <row r="249" spans="14:16" x14ac:dyDescent="0.25">
      <c r="N249" s="47">
        <v>247</v>
      </c>
      <c r="O249" s="56">
        <v>13.761343200000001</v>
      </c>
      <c r="P249" s="57">
        <v>11.5330613</v>
      </c>
    </row>
    <row r="250" spans="14:16" x14ac:dyDescent="0.25">
      <c r="N250" s="47">
        <v>248</v>
      </c>
      <c r="O250" s="56">
        <v>13.920647600000001</v>
      </c>
      <c r="P250" s="57">
        <v>9.1952659000000008</v>
      </c>
    </row>
    <row r="251" spans="14:16" x14ac:dyDescent="0.25">
      <c r="N251" s="47">
        <v>249</v>
      </c>
      <c r="O251" s="56">
        <v>8.1474501000000004</v>
      </c>
      <c r="P251" s="57">
        <v>6.1176471000000001</v>
      </c>
    </row>
    <row r="252" spans="14:16" x14ac:dyDescent="0.25">
      <c r="N252" s="47">
        <v>250</v>
      </c>
      <c r="O252" s="56">
        <v>10.2715107</v>
      </c>
      <c r="P252" s="57">
        <v>9.3139426000000007</v>
      </c>
    </row>
    <row r="253" spans="14:16" ht="15.75" thickBot="1" x14ac:dyDescent="0.3">
      <c r="N253" s="48">
        <v>251</v>
      </c>
      <c r="O253" s="58">
        <v>9.0309209999999993</v>
      </c>
      <c r="P253" s="59">
        <v>7.4864467000000001</v>
      </c>
    </row>
    <row r="254" spans="14:16" ht="15.75" thickTop="1" x14ac:dyDescent="0.25"/>
  </sheetData>
  <mergeCells count="4">
    <mergeCell ref="B1:D1"/>
    <mergeCell ref="F1:H1"/>
    <mergeCell ref="J1:L1"/>
    <mergeCell ref="N1:P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Fig 2 - figure sup 1B</vt:lpstr>
      <vt:lpstr>Fig 2 - figure sup 1C</vt:lpstr>
      <vt:lpstr>Fig 2 - figure sup 1D</vt:lpstr>
      <vt:lpstr>Fig 2 - figure sup 1E</vt:lpstr>
      <vt:lpstr>Fig 2 - figure sup 1F</vt:lpstr>
      <vt:lpstr>Fig 2 - figure sup 1K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Ducrocq</dc:creator>
  <cp:lastModifiedBy>Tom Ducrocq</cp:lastModifiedBy>
  <dcterms:created xsi:type="dcterms:W3CDTF">2026-05-26T13:33:15Z</dcterms:created>
  <dcterms:modified xsi:type="dcterms:W3CDTF">2026-05-28T13:54:02Z</dcterms:modified>
</cp:coreProperties>
</file>