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aleedu-my.sharepoint.com/personal/joseph_mougous_yale_edu/Documents/Manuscripts (1)/25_Native_Community_T6/VOR_Aug2026/"/>
    </mc:Choice>
  </mc:AlternateContent>
  <xr:revisionPtr revIDLastSave="1" documentId="8_{42289AD5-E987-E24B-BD20-17B67D77DD78}" xr6:coauthVersionLast="47" xr6:coauthVersionMax="47" xr10:uidLastSave="{A0D6D2B8-05A5-C24E-A1E2-58404D73563A}"/>
  <bookViews>
    <workbookView xWindow="0" yWindow="500" windowWidth="35840" windowHeight="18820" xr2:uid="{0CE5E75D-1C99-C846-9F4C-504B46BCBF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5" i="1" l="1"/>
  <c r="L87" i="1"/>
  <c r="L85" i="1"/>
  <c r="L84" i="1"/>
  <c r="L86" i="1"/>
  <c r="L8" i="1"/>
  <c r="L9" i="1"/>
  <c r="L82" i="1"/>
  <c r="L92" i="1"/>
  <c r="L91" i="1"/>
  <c r="L7" i="1"/>
  <c r="L93" i="1"/>
  <c r="L88" i="1"/>
  <c r="L89" i="1"/>
  <c r="L90" i="1"/>
  <c r="L83" i="1"/>
  <c r="L81" i="1"/>
</calcChain>
</file>

<file path=xl/sharedStrings.xml><?xml version="1.0" encoding="utf-8"?>
<sst xmlns="http://schemas.openxmlformats.org/spreadsheetml/2006/main" count="453" uniqueCount="206">
  <si>
    <t>bin.1</t>
  </si>
  <si>
    <t>bin.10</t>
  </si>
  <si>
    <t>bin.11</t>
  </si>
  <si>
    <t>bin.12</t>
  </si>
  <si>
    <t>bin.13</t>
  </si>
  <si>
    <t>bin.14</t>
  </si>
  <si>
    <t>bin.15</t>
  </si>
  <si>
    <t>bin.16</t>
  </si>
  <si>
    <t>bin.17</t>
  </si>
  <si>
    <t>bin.18</t>
  </si>
  <si>
    <t>bin.19</t>
  </si>
  <si>
    <t>bin.2</t>
  </si>
  <si>
    <t>bin.20</t>
  </si>
  <si>
    <t>bin.21</t>
  </si>
  <si>
    <t>bin.22</t>
  </si>
  <si>
    <t>bin.23</t>
  </si>
  <si>
    <t>bin.24</t>
  </si>
  <si>
    <t>bin.25</t>
  </si>
  <si>
    <t>bin.26</t>
  </si>
  <si>
    <t>bin.27</t>
  </si>
  <si>
    <t>bin.28</t>
  </si>
  <si>
    <t>bin.29</t>
  </si>
  <si>
    <t>bin.3</t>
  </si>
  <si>
    <t>bin.30</t>
  </si>
  <si>
    <t>bin.31</t>
  </si>
  <si>
    <t>bin.32</t>
  </si>
  <si>
    <t>bin.33</t>
  </si>
  <si>
    <t>bin.34</t>
  </si>
  <si>
    <t>bin.35</t>
  </si>
  <si>
    <t>bin.36</t>
  </si>
  <si>
    <t>bin.37</t>
  </si>
  <si>
    <t>bin.38</t>
  </si>
  <si>
    <t>bin.39</t>
  </si>
  <si>
    <t>bin.4</t>
  </si>
  <si>
    <t>bin.40</t>
  </si>
  <si>
    <t>bin.41</t>
  </si>
  <si>
    <t>bin.42</t>
  </si>
  <si>
    <t>bin.43</t>
  </si>
  <si>
    <t>bin.44</t>
  </si>
  <si>
    <t>bin.45</t>
  </si>
  <si>
    <t>bin.46</t>
  </si>
  <si>
    <t>bin.47</t>
  </si>
  <si>
    <t>bin.48</t>
  </si>
  <si>
    <t>bin.49</t>
  </si>
  <si>
    <t>bin.5</t>
  </si>
  <si>
    <t>bin.50</t>
  </si>
  <si>
    <t>bin.51</t>
  </si>
  <si>
    <t>bin.52</t>
  </si>
  <si>
    <t>bin.53</t>
  </si>
  <si>
    <t>bin.54</t>
  </si>
  <si>
    <t>bin.55</t>
  </si>
  <si>
    <t>bin.56</t>
  </si>
  <si>
    <t>bin.57</t>
  </si>
  <si>
    <t>bin.58</t>
  </si>
  <si>
    <t>bin.59</t>
  </si>
  <si>
    <t>bin.6</t>
  </si>
  <si>
    <t>bin.60</t>
  </si>
  <si>
    <t>bin.61</t>
  </si>
  <si>
    <t>bin.62</t>
  </si>
  <si>
    <t>bin.63</t>
  </si>
  <si>
    <t>bin.64</t>
  </si>
  <si>
    <t>bin.65</t>
  </si>
  <si>
    <t>bin.66</t>
  </si>
  <si>
    <t>bin.67</t>
  </si>
  <si>
    <t>bin.68</t>
  </si>
  <si>
    <t>bin.69</t>
  </si>
  <si>
    <t>bin.70</t>
  </si>
  <si>
    <t>bin.71</t>
  </si>
  <si>
    <t>bin.72</t>
  </si>
  <si>
    <t>bin.73</t>
  </si>
  <si>
    <t>bin.8</t>
  </si>
  <si>
    <t>bin.9</t>
  </si>
  <si>
    <t>d__Bacteria;p__Bacteroidota;c__Bacteroidia;o__Bacteroidales;f__Rikenellaceae;g__Rikenella;s__Rikenella sp910577885</t>
  </si>
  <si>
    <t>GTDB-tk classification</t>
  </si>
  <si>
    <t>d__Bacteria;p__Campylobacterota;c__Campylobacteria;o__Campylobacterales;f__Helicobacteraceae;g__Helicobacter_D;s__Helicobacter_D ganmani</t>
  </si>
  <si>
    <t>d__Bacteria;p__Bacteroidota;c__Bacteroidia;o__Bacteroidales;f__Muribaculaceae;g__Duncaniella;s__Duncaniella sp910578615</t>
  </si>
  <si>
    <t>d__Bacteria;p__Firmicutes_A;c__Clostridia;o__Oscillospirales;f__Acutalibacteraceae;g__Eubacterium_R;s__Eubacterium_R sp910577215</t>
  </si>
  <si>
    <t>d__Bacteria;p__Firmicutes_A;c__Clostridia;o__Lachnospirales;f__Lachnospiraceae;g__Acetatifactor;s__Acetatifactor sp910585425</t>
  </si>
  <si>
    <t>d__Bacteria;p__Bacteroidota;c__Bacteroidia;o__Bacteroidales;f__Muribaculaceae;g__UBA7173;s__UBA7173 sp001689485</t>
  </si>
  <si>
    <t>d__Bacteria;p__Desulfobacterota_I;c__Desulfovibrionia;o__Desulfovibrionales;f__Desulfovibrionaceae;g__Mailhella;s__Mailhella sp003512875</t>
  </si>
  <si>
    <t>d__Bacteria;p__Bacteroidota;c__Bacteroidia;o__Bacteroidales;f__Rikenellaceae;g__Alistipes;s__Alistipes sp910575495</t>
  </si>
  <si>
    <t>d__Bacteria;p__Firmicutes_A;c__Clostridia;o__Lachnospirales;f__Lachnospiraceae;g__Acetatifactor;s__Acetatifactor sp910577665</t>
  </si>
  <si>
    <t>d__Bacteria;p__Firmicutes_A;c__Clostridia;o__Oscillospirales;f__Oscillospiraceae;g__;s__</t>
  </si>
  <si>
    <t>d__Bacteria;p__Firmicutes_A;c__Clostridia;o__Lachnospirales;f__Lachnospiraceae;g__14-2;s__14-2 sp910577785</t>
  </si>
  <si>
    <t>d__Bacteria;p__Firmicutes_A;c__Clostridia;o__Oscillospirales;f__Ruminococcaceae;g__Ruminiclostridium_E;s__Ruminiclostridium_E sp910588335</t>
  </si>
  <si>
    <t>d__Bacteria;p__Firmicutes_A;c__Clostridia;o__Lachnospirales;f__Lachnospiraceae;g__Acetatifactor;s__Acetatifactor sp003612485</t>
  </si>
  <si>
    <t>d__Bacteria;p__Firmicutes_A;c__Clostridia;o__Lachnospirales;f__Lachnospiraceae;g__Acetatifactor;s__Acetatifactor sp011959105</t>
  </si>
  <si>
    <t>d__Bacteria;p__Bacteroidota;c__Bacteroidia;o__Bacteroidales;f__Rikenellaceae;g__Alistipes;s__Alistipes sp910587675</t>
  </si>
  <si>
    <t>d__Bacteria;p__Bacteroidota;c__Bacteroidia;o__Bacteroidales;f__Muribaculaceae;g__Duncaniella;s__Duncaniella freteri</t>
  </si>
  <si>
    <t>d__Bacteria;p__Firmicutes_A;c__Clostridia;o__Christensenellales;f__Borkfalkiaceae;g__Gallimonas;s__Gallimonas sp910586825</t>
  </si>
  <si>
    <t>d__Bacteria;p__Firmicutes_A;c__Clostridia;o__Oscillospirales;f__Oscillospiraceae;g__Pelethomonas;s__</t>
  </si>
  <si>
    <t>d__Bacteria;p__Firmicutes_A;c__Clostridia;o__Lachnospirales;f__Lachnospiraceae;g__Acetatifactor;s__Acetatifactor sp910589035</t>
  </si>
  <si>
    <t>d__Bacteria;p__Bacteroidota;c__Bacteroidia;o__Bacteroidales;f__Bacteroidaceae;g__Alloprevotella;s__Alloprevotella sp002933955</t>
  </si>
  <si>
    <t>d__Bacteria;p__Bacteroidota;c__Bacteroidia;o__Bacteroidales;f__Muribaculaceae;g__Paramuribaculum;s__Paramuribaculum intestinale</t>
  </si>
  <si>
    <t>d__Bacteria;p__Firmicutes_A;c__Clostridia;o__Oscillospirales;f__Oscillospiraceae;g__Dysosmobacter;s__Dysosmobacter sp910577405</t>
  </si>
  <si>
    <t>d__Bacteria;p__Firmicutes_A;c__Clostridia;o__Lachnospirales;f__Lachnospiraceae;g__Eubacterium_J;s__Eubacterium_J sp910579075</t>
  </si>
  <si>
    <t>d__Bacteria;p__Firmicutes_A;c__Clostridia;o__Lachnospirales;f__Lachnospiraceae;g__UBA3282;s__UBA3282 sp003611805</t>
  </si>
  <si>
    <t>d__Bacteria;p__Firmicutes_A;c__Clostridia;o__Lachnospirales;f__Lachnospiraceae;g__COE1;s__COE1 sp009774345</t>
  </si>
  <si>
    <t>d__Bacteria;p__Bacteroidota;c__Bacteroidia;o__Bacteroidales;f__Bacteroidaceae;g__Phocaeicola;s__Phocaeicola vulgatus</t>
  </si>
  <si>
    <t>d__Bacteria;p__Firmicutes_A;c__Clostridia;o__Lachnospirales;f__Lachnospiraceae;g__Choladocola;s__Choladocola sp009774145</t>
  </si>
  <si>
    <t>d__Bacteria;p__Firmicutes_A;c__Clostridia;o__Christensenellales;f__UBA3700;g__RACS-045;s__RACS-045 sp910579785</t>
  </si>
  <si>
    <t>d__Bacteria;p__Proteobacteria;c__Alphaproteobacteria;o__RF32;f__CAG-239;g__Scatocola;s__Scatocola sp910577205</t>
  </si>
  <si>
    <t>d__Bacteria;p__Bacteroidota;c__Bacteroidia;o__Bacteroidales;f__UBA932;g__Cryptobacteroides;s__Cryptobacteroides sp009774765</t>
  </si>
  <si>
    <t>d__Bacteria;p__Firmicutes_A;c__Clostridia;o__Lachnospirales;f__Lachnospiraceae;g__14-2;s__</t>
  </si>
  <si>
    <t>d__Bacteria;p__Firmicutes_A;c__Clostridia;o__Oscillospirales;f__Ruminococcaceae;g__Angelakisella;s__Angelakisella sp013316495</t>
  </si>
  <si>
    <t>d__Bacteria;p__Firmicutes_A;c__Clostridia;o__Peptostreptococcales;f__Anaerovoracaceae;g__;s__</t>
  </si>
  <si>
    <t>d__Bacteria;p__Firmicutes_A;c__Clostridia;o__Lachnospirales;f__Lachnospiraceae;g__1XD42-69;s__1XD42-69 sp011959925</t>
  </si>
  <si>
    <t>d__Bacteria;p__Firmicutes_B;c__Dehalobacteriia;o__UBA4068;f__UBA5755;g__Avidehalobacter;s__</t>
  </si>
  <si>
    <t>d__Bacteria;p__Firmicutes_A;c__Clostridia;o__Oscillospirales;f__Oscillospiraceae;g__Dysosmobacter;s__Dysosmobacter sp910589315</t>
  </si>
  <si>
    <t>d__Bacteria;p__Firmicutes_A;c__Clostridia;o__Oscillospirales;f__Butyricicoccaceae;g__Pseudobutyricicoccus;s__Pseudobutyricicoccus sp910585875</t>
  </si>
  <si>
    <t>d__Bacteria;p__Firmicutes_A;c__Clostridia;o__Christensenellales;f__Borkfalkiaceae;g__Gallimonas;s__Gallimonas sp910578065</t>
  </si>
  <si>
    <t>d__Bacteria;p__Bacteroidota;c__Bacteroidia;o__Bacteroidales;f__Muribaculaceae;g__Duncaniella;s__Duncaniella sp910587515</t>
  </si>
  <si>
    <t>d__Bacteria;p__Firmicutes_A;c__Clostridia;o__Lachnospirales;f__Lachnospiraceae;g__Eubacterium_J;s__Eubacterium_J sp910574915</t>
  </si>
  <si>
    <t>d__Bacteria;p__Bacteroidota;c__Bacteroidia;o__Bacteroidales;f__Muribaculaceae;g__CAG-485;s__CAG-485 sp003979075</t>
  </si>
  <si>
    <t>d__Bacteria;p__Firmicutes_A;c__Clostridia;o__Lachnospirales;f__Lachnospiraceae;g__Clostridium_Q;s__Clostridium_Q sp910575795</t>
  </si>
  <si>
    <t>d__Bacteria;p__Bacteroidota;c__Bacteroidia;o__Bacteroidales;f__Rikenellaceae;g__Avirikenella;s__Avirikenella sp910588925</t>
  </si>
  <si>
    <t>d__Bacteria;p__Bacteroidota;c__Bacteroidia;o__Bacteroidales;f__Rikenellaceae;g__Alistipes;s__Alistipes sp002428825</t>
  </si>
  <si>
    <t>d__Bacteria;p__Firmicutes_A;c__Clostridia;o__Christensenellales;f__CAG-552;g__MGBC100320;s__MGBC100320 sp910588305</t>
  </si>
  <si>
    <t>d__Bacteria;p__Desulfobacterota_I;c__Desulfovibrionia;o__Desulfovibrionales;f__Desulfovibrionaceae;g__Desulfovibrio;s__Desulfovibrio sp910575755</t>
  </si>
  <si>
    <t>d__Bacteria;p__Firmicutes_A;c__Clostridia;o__Lachnospirales;f__Lachnospiraceae;g__RGIG4057;s__RGIG4057 sp910577675</t>
  </si>
  <si>
    <t>d__Bacteria;p__Proteobacteria;c__Alphaproteobacteria;o__Rs-D84;f__Rs-D84;g__Enterousia;s__Enterousia sp013316395</t>
  </si>
  <si>
    <t>d__Bacteria;p__Firmicutes_A;c__Clostridia;o__Lachnospirales;f__Lachnospiraceae;g__UBA3282;s__UBA3282 sp009774655</t>
  </si>
  <si>
    <t>d__Bacteria;p__Firmicutes_A;c__Clostridia;o__Oscillospirales;f__Oscillospiraceae;g__Enterenecus;s__Enterenecus sp910587285</t>
  </si>
  <si>
    <t>d__Bacteria;p__Bacteroidota;c__Bacteroidia;o__Bacteroidales;f__Muribaculaceae;g__CAG-873;s__CAG-873 sp910586455</t>
  </si>
  <si>
    <t>d__Bacteria;p__Deferribacterota;c__Deferribacteres;o__Deferribacterales;f__Mucispirillaceae;g__Mucispirillum;s__Mucispirillum schaedleri</t>
  </si>
  <si>
    <t>d__Bacteria;p__Firmicutes_A;c__Clostridia;o__Lachnospirales;f__Lachnospiraceae;g__14-2;s__14-2 sp009774455</t>
  </si>
  <si>
    <t>d__Bacteria;p__Bacteroidota;c__Bacteroidia;o__Bacteroidales;f__Muribaculaceae;g__UBA3263;s__UBA3263 sp001689615</t>
  </si>
  <si>
    <t>d__Bacteria;p__Firmicutes_A;c__Clostridia;o__Lachnospirales;f__Lachnospiraceae;g__Copromonas;s__Copromonas sp009917545</t>
  </si>
  <si>
    <t>d__Bacteria;p__Firmicutes_A;c__Clostridia;o__Oscillospirales;f__Oscillospiraceae;g__Evtepia;s__Evtepia sp910584805</t>
  </si>
  <si>
    <t>d__Bacteria;p__Firmicutes_A;c__Clostridia;o__Lachnospirales;f__Lachnospiraceae;g__Ventrimonas;s__Ventrimonas sp910577765</t>
  </si>
  <si>
    <t>d__Bacteria;p__Firmicutes_A;c__Clostridia;o__Christensenellales;f__Borkfalkiaceae;g__Coproplasma;s__Coproplasma sp910583545</t>
  </si>
  <si>
    <t>d__Bacteria;p__Firmicutes_A;c__Clostridia;o__Lachnospirales;f__Lachnospiraceae;g__UBA3282;s__UBA3282 sp910579395</t>
  </si>
  <si>
    <t>d__Bacteria;p__Firmicutes_A;c__Clostridia;o__Lachnospirales;f__Lachnospiraceae;g__Kineothrix;s__Kineothrix sp910588855</t>
  </si>
  <si>
    <t>d__Bacteria;p__Bacteroidota;c__Bacteroidia;o__Bacteroidales;f__Rikenellaceae;g__Alistipes;s__Alistipes sp009774895</t>
  </si>
  <si>
    <t>d__Bacteria;p__Bacteroidota;c__Bacteroidia;o__Bacteroidales;f__Muribaculaceae;g__CAG-873;s__CAG-873 sp011959565</t>
  </si>
  <si>
    <t>d__Bacteria;p__Bacteroidota;c__Bacteroidia;o__Bacteroidales;f__Marinifilaceae;g__Odoribacter;s__Odoribacter sp009935865</t>
  </si>
  <si>
    <t>d__Bacteria;p__Bacteroidota;c__Bacteroidia;o__Bacteroidales;f__Tannerellaceae;g__Parabacteroides;s__Parabacteroides sp910577325</t>
  </si>
  <si>
    <t>d__Bacteria;p__Bacteroidota;c__Bacteroidia;o__Bacteroidales;f__UBA932;g__Cryptobacteroides;s__Cryptobacteroides sp910585445</t>
  </si>
  <si>
    <t>d__Bacteria;p__Bacteroidota;c__Bacteroidia;o__Bacteroidales;f__Bacteroidaceae;g__Bacteroides;s__Bacteroides sp910578895</t>
  </si>
  <si>
    <t>d__Bacteria;p__Bacteroidota;c__Bacteroidia;o__Bacteroidales;f__Rikenellaceae;g__Alistipes;s__Alistipes sp002362235</t>
  </si>
  <si>
    <t>d__Bacteria;p__Firmicutes_A;c__Clostridia;o__Lachnospirales;f__Lachnospiraceae;g__14-2;s__14-2 sp910576385</t>
  </si>
  <si>
    <t>d__Bacteria;p__Firmicutes_A;c__Clostridia;o__Lachnospirales;f__Lachnospiraceae;g__COE1;s__COE1 sp910586585</t>
  </si>
  <si>
    <t>d__Bacteria;p__Firmicutes_A;c__Clostridia;o__Lachnospirales;f__Anaerotignaceae;g__Anaerotignum;s__Anaerotignum sp910576545</t>
  </si>
  <si>
    <t>d__Bacteria;p__Firmicutes_A;c__Clostridia;o__Lachnospirales;f__Lachnospiraceae;g__MD308;s__MD308 sp000403475</t>
  </si>
  <si>
    <t>CheckM relevant output</t>
  </si>
  <si>
    <t>p__Bacteroidetes</t>
  </si>
  <si>
    <t>Genome length (bp) assembled</t>
  </si>
  <si>
    <t># of contigs</t>
  </si>
  <si>
    <t>N50</t>
  </si>
  <si>
    <t>Marker lineage</t>
  </si>
  <si>
    <t>Completeness</t>
  </si>
  <si>
    <t>Contamination</t>
  </si>
  <si>
    <t>Strain heterogeneity</t>
  </si>
  <si>
    <t>MAG quality score (Completeness-(5*contamination)) from Kieser 2022</t>
  </si>
  <si>
    <t>o__Campylobacterales</t>
  </si>
  <si>
    <t>o__Bacteroidales</t>
  </si>
  <si>
    <t>o__Clostridiales</t>
  </si>
  <si>
    <t>f__Lachnospiraceae</t>
  </si>
  <si>
    <t>c__Deltaproteobacteria</t>
  </si>
  <si>
    <t>k__Bacteria</t>
  </si>
  <si>
    <t>c__Clostridia</t>
  </si>
  <si>
    <t>N/A</t>
  </si>
  <si>
    <t>GTDB-tk warnings/concerns with assignment?</t>
  </si>
  <si>
    <t>Genome has more than 16.7% of markers with multiple hits</t>
  </si>
  <si>
    <t>Genome has more than 10.0% of markers with multiple hits</t>
  </si>
  <si>
    <t>Genome not assigned to closest species as it falls outside its pre-defined ANI radius</t>
  </si>
  <si>
    <t>E_gallinarum-contigs</t>
  </si>
  <si>
    <t>o__Lactobacillales</t>
  </si>
  <si>
    <t>M_intestinale-contigs</t>
  </si>
  <si>
    <t>M_gordoncarteri-contigs</t>
  </si>
  <si>
    <t>D_freteri-contigs</t>
  </si>
  <si>
    <t>S_musculi-contigs</t>
  </si>
  <si>
    <t>Genome ID</t>
  </si>
  <si>
    <t>A11-assembly</t>
  </si>
  <si>
    <t>d__Bacteria;p__Bacteroidota;c__Bacteroidia;o__Bacteroidales;f__Tannerellaceae;g__Parabacteroides;s__Parabacteroides distasonis</t>
  </si>
  <si>
    <t>A2-assembly</t>
  </si>
  <si>
    <t>d__Bacteria;p__Bacteroidota;c__Bacteroidia;o__Bacteroidales;f__Bacteroidaceae;g__Bacteroides;s__Bacteroides uniformis</t>
  </si>
  <si>
    <t>A6-unicycler-2-assembly</t>
  </si>
  <si>
    <t>d__Bacteria;p__Bacteroidota;c__Bacteroidia;o__Bacteroidales;f__Bacteroidaceae;g__Bacteroides;s__Bacteroides caecimuris</t>
  </si>
  <si>
    <t>F12-assembly</t>
  </si>
  <si>
    <t>F2-assembly</t>
  </si>
  <si>
    <t>d__Bacteria;p__Bacteroidota;c__Bacteroidia;o__Bacteroidales;f__Bacteroidaceae;g__Bacteroides;s__Bacteroides sp900765785</t>
  </si>
  <si>
    <t>F3-unicycler-assembly</t>
  </si>
  <si>
    <t>d__Bacteria;p__Bacteroidota;c__Bacteroidia;o__Bacteroidales;f__Bacteroidaceae;g__Bacteroides;s__Bacteroides thetaiotaomicron</t>
  </si>
  <si>
    <t>F5-assembly</t>
  </si>
  <si>
    <t>Lj-assembly</t>
  </si>
  <si>
    <t>d__Bacteria;p__Firmicutes;c__Bacilli;o__Lactobacillales;f__Lactobacillaceae;g__Lactobacillus;s__Lactobacillus sp910589175</t>
  </si>
  <si>
    <t>Lm-assembly</t>
  </si>
  <si>
    <t>d__Bacteria;p__Firmicutes;c__Bacilli;o__Lactobacillales;f__Lactobacillaceae;g__Ligilactobacillus;s__Ligilactobacillus murinus</t>
  </si>
  <si>
    <t>Lr-assembly</t>
  </si>
  <si>
    <t>d__Bacteria;p__Firmicutes;c__Bacilli;o__Lactobacillales;f__Lactobacillaceae;g__Limosilactobacillus;s__Limosilactobacillus reuteri_D</t>
  </si>
  <si>
    <t>d__Bacteria;p__Firmicutes;c__Bacilli;o__Lactobacillales;f__Enterococcaceae;g__Enterococcus_D;s__Enterococcus_D casseliflavus</t>
  </si>
  <si>
    <t>d__Bacteria;p__Bacteroidota;c__Bacteroidia;o__Bacteroidales;f__Muribaculaceae;g__Muribaculum;s__Muribaculum intestinale</t>
  </si>
  <si>
    <t>d__Bacteria;p__Bacteroidota;c__Bacteroidia;o__Bacteroidales;f__Muribaculaceae;g__Muribaculum;s__Muribaculum sp002473395</t>
  </si>
  <si>
    <t>d__Bacteria;p__Firmicutes_A;c__Clostridia;o__Lachnospirales;f__Lachnospiraceae;g__Sporofaciens;s__Sporofaciens sp910587575</t>
  </si>
  <si>
    <t>g__Lactobacillus</t>
  </si>
  <si>
    <t>Assembly details</t>
  </si>
  <si>
    <t>Source</t>
  </si>
  <si>
    <t>Isolate</t>
  </si>
  <si>
    <t>metagenome</t>
  </si>
  <si>
    <t>isolate</t>
  </si>
  <si>
    <t xml:space="preserve">Taxonomic classification was assigned using the Genome Taxonomy Database toolkit (GTDB-tk) </t>
  </si>
  <si>
    <t>CheckM (PMID: 25977477) output was used to calculate the quality score based on metrics from PMID: 35259160</t>
  </si>
  <si>
    <t>Avg N50 from MAGs</t>
  </si>
  <si>
    <r>
      <t>d__Bacteria;p__Firmicutes_A;c__Clostridia;o__Lachnospirales;f__Lachnospiraceae;g__Sporofaciens;s__Sporofaciens musculi or</t>
    </r>
    <r>
      <rPr>
        <sz val="12"/>
        <color theme="5"/>
        <rFont val="Times New Roman"/>
        <family val="1"/>
      </rPr>
      <t xml:space="preserve"> Dorea sp. 5-2</t>
    </r>
  </si>
  <si>
    <r>
      <rPr>
        <b/>
        <sz val="12"/>
        <color theme="1"/>
        <rFont val="Times New Roman"/>
        <family val="1"/>
      </rPr>
      <t xml:space="preserve">Supplementary File 1. </t>
    </r>
    <r>
      <rPr>
        <sz val="12"/>
        <color theme="1"/>
        <rFont val="Times New Roman"/>
        <family val="1"/>
      </rPr>
      <t xml:space="preserve">Description of genomes and metagenome assembled genomes from the WildR murine gut microbiome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</si>
</sst>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b/>
      <i/>
      <sz val="10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5" fillId="0" borderId="0" xfId="0" applyFont="1"/>
    <xf numFmtId="0" fontId="6" fillId="0" borderId="2" xfId="0" applyFont="1" applyBorder="1"/>
    <xf numFmtId="0" fontId="6" fillId="0" borderId="1" xfId="0" applyFont="1" applyBorder="1"/>
    <xf numFmtId="0" fontId="7" fillId="0" borderId="0" xfId="0" applyFont="1"/>
    <xf numFmtId="3" fontId="5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3" fontId="5" fillId="0" borderId="0" xfId="1" applyNumberFormat="1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9246F-01BA-B844-8402-CA4700676EE5}">
  <dimension ref="A1:L1000"/>
  <sheetViews>
    <sheetView tabSelected="1" zoomScale="125" workbookViewId="0">
      <pane xSplit="1" ySplit="6" topLeftCell="B7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baseColWidth="10" defaultRowHeight="16" x14ac:dyDescent="0.2"/>
  <cols>
    <col min="1" max="1" width="24" bestFit="1" customWidth="1"/>
    <col min="2" max="2" width="15.6640625" customWidth="1"/>
    <col min="3" max="3" width="115.83203125" bestFit="1" customWidth="1"/>
    <col min="4" max="4" width="55" customWidth="1"/>
    <col min="5" max="5" width="20.5" customWidth="1"/>
    <col min="7" max="7" width="12.6640625" bestFit="1" customWidth="1"/>
    <col min="8" max="8" width="20.5" bestFit="1" customWidth="1"/>
    <col min="9" max="9" width="12.6640625" bestFit="1" customWidth="1"/>
    <col min="10" max="10" width="14.1640625" bestFit="1" customWidth="1"/>
    <col min="11" max="11" width="18" bestFit="1" customWidth="1"/>
    <col min="12" max="12" width="34.83203125" customWidth="1"/>
  </cols>
  <sheetData>
    <row r="1" spans="1:12" x14ac:dyDescent="0.2">
      <c r="A1" s="5" t="s">
        <v>205</v>
      </c>
      <c r="B1" s="5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5"/>
      <c r="B2" s="5" t="s">
        <v>201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">
      <c r="A3" s="5"/>
      <c r="B3" s="5" t="s">
        <v>202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5"/>
      <c r="B5" s="5"/>
      <c r="C5" s="5"/>
      <c r="D5" s="5"/>
      <c r="E5" s="20" t="s">
        <v>196</v>
      </c>
      <c r="F5" s="21"/>
      <c r="G5" s="22"/>
      <c r="H5" s="23" t="s">
        <v>144</v>
      </c>
      <c r="I5" s="23"/>
      <c r="J5" s="23"/>
      <c r="K5" s="23"/>
      <c r="L5" s="6"/>
    </row>
    <row r="6" spans="1:12" ht="34" x14ac:dyDescent="0.2">
      <c r="A6" s="7" t="s">
        <v>172</v>
      </c>
      <c r="B6" s="7" t="s">
        <v>197</v>
      </c>
      <c r="C6" s="7" t="s">
        <v>73</v>
      </c>
      <c r="D6" s="7" t="s">
        <v>162</v>
      </c>
      <c r="E6" s="18" t="s">
        <v>146</v>
      </c>
      <c r="F6" s="19" t="s">
        <v>147</v>
      </c>
      <c r="G6" s="19" t="s">
        <v>148</v>
      </c>
      <c r="H6" s="19" t="s">
        <v>149</v>
      </c>
      <c r="I6" s="19" t="s">
        <v>150</v>
      </c>
      <c r="J6" s="19" t="s">
        <v>151</v>
      </c>
      <c r="K6" s="19" t="s">
        <v>152</v>
      </c>
      <c r="L6" s="18" t="s">
        <v>153</v>
      </c>
    </row>
    <row r="7" spans="1:12" x14ac:dyDescent="0.2">
      <c r="A7" s="8" t="s">
        <v>173</v>
      </c>
      <c r="B7" s="8" t="s">
        <v>198</v>
      </c>
      <c r="C7" s="8" t="s">
        <v>174</v>
      </c>
      <c r="D7" s="8" t="s">
        <v>161</v>
      </c>
      <c r="E7" s="9">
        <v>5234702</v>
      </c>
      <c r="F7" s="10">
        <v>1</v>
      </c>
      <c r="G7" s="11">
        <v>5234702</v>
      </c>
      <c r="H7" s="12" t="s">
        <v>155</v>
      </c>
      <c r="I7" s="10">
        <v>99.42</v>
      </c>
      <c r="J7" s="10">
        <v>0.96</v>
      </c>
      <c r="K7" s="10">
        <v>33.33</v>
      </c>
      <c r="L7" s="13">
        <f>I7-(5*J7)</f>
        <v>94.62</v>
      </c>
    </row>
    <row r="8" spans="1:12" x14ac:dyDescent="0.2">
      <c r="A8" s="8" t="s">
        <v>175</v>
      </c>
      <c r="B8" s="8" t="s">
        <v>198</v>
      </c>
      <c r="C8" s="8" t="s">
        <v>176</v>
      </c>
      <c r="D8" s="8" t="s">
        <v>161</v>
      </c>
      <c r="E8" s="14">
        <v>4935311</v>
      </c>
      <c r="F8" s="10">
        <v>1</v>
      </c>
      <c r="G8" s="11">
        <v>4935311</v>
      </c>
      <c r="H8" s="15" t="s">
        <v>155</v>
      </c>
      <c r="I8" s="10">
        <v>99.26</v>
      </c>
      <c r="J8" s="10">
        <v>0</v>
      </c>
      <c r="K8" s="10">
        <v>0</v>
      </c>
      <c r="L8" s="16">
        <f>I8-(5*J8)</f>
        <v>99.26</v>
      </c>
    </row>
    <row r="9" spans="1:12" x14ac:dyDescent="0.2">
      <c r="A9" s="8" t="s">
        <v>177</v>
      </c>
      <c r="B9" s="8" t="s">
        <v>198</v>
      </c>
      <c r="C9" s="8" t="s">
        <v>98</v>
      </c>
      <c r="D9" s="8" t="s">
        <v>161</v>
      </c>
      <c r="E9" s="14">
        <v>5048634</v>
      </c>
      <c r="F9" s="10">
        <v>4</v>
      </c>
      <c r="G9" s="11">
        <v>4908134</v>
      </c>
      <c r="H9" s="15" t="s">
        <v>155</v>
      </c>
      <c r="I9" s="10">
        <v>99.25</v>
      </c>
      <c r="J9" s="10">
        <v>0</v>
      </c>
      <c r="K9" s="10">
        <v>0</v>
      </c>
      <c r="L9" s="16">
        <f>I9-(5*J9)</f>
        <v>99.25</v>
      </c>
    </row>
    <row r="10" spans="1:12" x14ac:dyDescent="0.2">
      <c r="A10" s="5" t="s">
        <v>0</v>
      </c>
      <c r="B10" s="5" t="s">
        <v>199</v>
      </c>
      <c r="C10" s="5" t="s">
        <v>72</v>
      </c>
      <c r="D10" s="5" t="s">
        <v>161</v>
      </c>
      <c r="E10" s="14">
        <v>2496122</v>
      </c>
      <c r="F10" s="10">
        <v>1</v>
      </c>
      <c r="G10" s="17">
        <v>2496122</v>
      </c>
      <c r="H10" s="15" t="s">
        <v>145</v>
      </c>
      <c r="I10" s="10">
        <v>100</v>
      </c>
      <c r="J10" s="10">
        <v>0</v>
      </c>
      <c r="K10" s="10">
        <v>0</v>
      </c>
      <c r="L10" s="16">
        <v>100</v>
      </c>
    </row>
    <row r="11" spans="1:12" x14ac:dyDescent="0.2">
      <c r="A11" s="5" t="s">
        <v>1</v>
      </c>
      <c r="B11" s="5" t="s">
        <v>199</v>
      </c>
      <c r="C11" s="5" t="s">
        <v>74</v>
      </c>
      <c r="D11" s="5" t="s">
        <v>161</v>
      </c>
      <c r="E11" s="14">
        <v>1864017</v>
      </c>
      <c r="F11" s="10">
        <v>1</v>
      </c>
      <c r="G11" s="17">
        <v>1864017</v>
      </c>
      <c r="H11" s="15" t="s">
        <v>154</v>
      </c>
      <c r="I11" s="10">
        <v>99.82</v>
      </c>
      <c r="J11" s="10">
        <v>0.35</v>
      </c>
      <c r="K11" s="10">
        <v>0</v>
      </c>
      <c r="L11" s="16">
        <v>98.07</v>
      </c>
    </row>
    <row r="12" spans="1:12" x14ac:dyDescent="0.2">
      <c r="A12" s="5" t="s">
        <v>2</v>
      </c>
      <c r="B12" s="5" t="s">
        <v>199</v>
      </c>
      <c r="C12" s="5" t="s">
        <v>75</v>
      </c>
      <c r="D12" s="5" t="s">
        <v>161</v>
      </c>
      <c r="E12" s="15">
        <v>3206859</v>
      </c>
      <c r="F12" s="10">
        <v>4</v>
      </c>
      <c r="G12" s="17">
        <v>1831216</v>
      </c>
      <c r="H12" s="15" t="s">
        <v>155</v>
      </c>
      <c r="I12" s="10">
        <v>98.68</v>
      </c>
      <c r="J12" s="10">
        <v>1.01</v>
      </c>
      <c r="K12" s="10">
        <v>0</v>
      </c>
      <c r="L12" s="16">
        <v>93.63</v>
      </c>
    </row>
    <row r="13" spans="1:12" x14ac:dyDescent="0.2">
      <c r="A13" s="5" t="s">
        <v>3</v>
      </c>
      <c r="B13" s="5" t="s">
        <v>199</v>
      </c>
      <c r="C13" s="5" t="s">
        <v>76</v>
      </c>
      <c r="D13" s="5" t="s">
        <v>161</v>
      </c>
      <c r="E13" s="14">
        <v>1986473</v>
      </c>
      <c r="F13" s="10">
        <v>10</v>
      </c>
      <c r="G13" s="17">
        <v>484310</v>
      </c>
      <c r="H13" s="15" t="s">
        <v>156</v>
      </c>
      <c r="I13" s="10">
        <v>91.99</v>
      </c>
      <c r="J13" s="10">
        <v>4.7</v>
      </c>
      <c r="K13" s="10">
        <v>50</v>
      </c>
      <c r="L13" s="16">
        <v>68.489999999999995</v>
      </c>
    </row>
    <row r="14" spans="1:12" x14ac:dyDescent="0.2">
      <c r="A14" s="5" t="s">
        <v>4</v>
      </c>
      <c r="B14" s="5" t="s">
        <v>199</v>
      </c>
      <c r="C14" s="5" t="s">
        <v>77</v>
      </c>
      <c r="D14" s="5" t="s">
        <v>161</v>
      </c>
      <c r="E14" s="14">
        <v>4427004</v>
      </c>
      <c r="F14" s="10">
        <v>36</v>
      </c>
      <c r="G14" s="17">
        <v>172580</v>
      </c>
      <c r="H14" s="15" t="s">
        <v>157</v>
      </c>
      <c r="I14" s="10">
        <v>81.489999999999995</v>
      </c>
      <c r="J14" s="10">
        <v>5.94</v>
      </c>
      <c r="K14" s="10">
        <v>72.22</v>
      </c>
      <c r="L14" s="16">
        <v>51.79</v>
      </c>
    </row>
    <row r="15" spans="1:12" x14ac:dyDescent="0.2">
      <c r="A15" s="5" t="s">
        <v>5</v>
      </c>
      <c r="B15" s="5" t="s">
        <v>199</v>
      </c>
      <c r="C15" s="5" t="s">
        <v>78</v>
      </c>
      <c r="D15" s="5" t="s">
        <v>161</v>
      </c>
      <c r="E15" s="14">
        <v>3080875</v>
      </c>
      <c r="F15" s="10">
        <v>5</v>
      </c>
      <c r="G15" s="17">
        <v>1675688</v>
      </c>
      <c r="H15" s="15" t="s">
        <v>155</v>
      </c>
      <c r="I15" s="10">
        <v>99.06</v>
      </c>
      <c r="J15" s="10">
        <v>0.38</v>
      </c>
      <c r="K15" s="10">
        <v>0</v>
      </c>
      <c r="L15" s="16">
        <v>97.16</v>
      </c>
    </row>
    <row r="16" spans="1:12" x14ac:dyDescent="0.2">
      <c r="A16" s="5" t="s">
        <v>6</v>
      </c>
      <c r="B16" s="5" t="s">
        <v>199</v>
      </c>
      <c r="C16" s="5" t="s">
        <v>79</v>
      </c>
      <c r="D16" s="5" t="s">
        <v>161</v>
      </c>
      <c r="E16" s="14">
        <v>2538514</v>
      </c>
      <c r="F16" s="10">
        <v>4</v>
      </c>
      <c r="G16" s="17">
        <v>2030618</v>
      </c>
      <c r="H16" s="15" t="s">
        <v>158</v>
      </c>
      <c r="I16" s="10">
        <v>97.63</v>
      </c>
      <c r="J16" s="10">
        <v>0</v>
      </c>
      <c r="K16" s="10">
        <v>0</v>
      </c>
      <c r="L16" s="16">
        <v>97.63</v>
      </c>
    </row>
    <row r="17" spans="1:12" x14ac:dyDescent="0.2">
      <c r="A17" s="5" t="s">
        <v>7</v>
      </c>
      <c r="B17" s="5" t="s">
        <v>199</v>
      </c>
      <c r="C17" s="5" t="s">
        <v>80</v>
      </c>
      <c r="D17" s="5" t="s">
        <v>161</v>
      </c>
      <c r="E17" s="14">
        <v>2225480</v>
      </c>
      <c r="F17" s="10">
        <v>1</v>
      </c>
      <c r="G17" s="17">
        <v>2225480</v>
      </c>
      <c r="H17" s="15" t="s">
        <v>145</v>
      </c>
      <c r="I17" s="10">
        <v>99.52</v>
      </c>
      <c r="J17" s="10">
        <v>0.48</v>
      </c>
      <c r="K17" s="10">
        <v>0</v>
      </c>
      <c r="L17" s="16">
        <v>97.12</v>
      </c>
    </row>
    <row r="18" spans="1:12" x14ac:dyDescent="0.2">
      <c r="A18" s="5" t="s">
        <v>8</v>
      </c>
      <c r="B18" s="5" t="s">
        <v>199</v>
      </c>
      <c r="C18" s="5" t="s">
        <v>81</v>
      </c>
      <c r="D18" s="5" t="s">
        <v>161</v>
      </c>
      <c r="E18" s="14">
        <v>3844016</v>
      </c>
      <c r="F18" s="10">
        <v>11</v>
      </c>
      <c r="G18" s="17">
        <v>589345</v>
      </c>
      <c r="H18" s="15" t="s">
        <v>157</v>
      </c>
      <c r="I18" s="10">
        <v>80.92</v>
      </c>
      <c r="J18" s="10">
        <v>0.96</v>
      </c>
      <c r="K18" s="10">
        <v>50</v>
      </c>
      <c r="L18" s="16">
        <v>76.12</v>
      </c>
    </row>
    <row r="19" spans="1:12" x14ac:dyDescent="0.2">
      <c r="A19" s="5" t="s">
        <v>9</v>
      </c>
      <c r="B19" s="5" t="s">
        <v>199</v>
      </c>
      <c r="C19" s="5" t="s">
        <v>82</v>
      </c>
      <c r="D19" s="5" t="s">
        <v>161</v>
      </c>
      <c r="E19" s="14">
        <v>3252464</v>
      </c>
      <c r="F19" s="10">
        <v>19</v>
      </c>
      <c r="G19" s="17">
        <v>304228</v>
      </c>
      <c r="H19" s="15" t="s">
        <v>156</v>
      </c>
      <c r="I19" s="10">
        <v>94.11</v>
      </c>
      <c r="J19" s="10">
        <v>3.52</v>
      </c>
      <c r="K19" s="10">
        <v>30.77</v>
      </c>
      <c r="L19" s="16">
        <v>76.510000000000005</v>
      </c>
    </row>
    <row r="20" spans="1:12" x14ac:dyDescent="0.2">
      <c r="A20" s="5" t="s">
        <v>10</v>
      </c>
      <c r="B20" s="5" t="s">
        <v>199</v>
      </c>
      <c r="C20" s="5" t="s">
        <v>83</v>
      </c>
      <c r="D20" s="5" t="s">
        <v>163</v>
      </c>
      <c r="E20" s="14">
        <v>4492665</v>
      </c>
      <c r="F20" s="10">
        <v>42</v>
      </c>
      <c r="G20" s="17">
        <v>151572</v>
      </c>
      <c r="H20" s="15" t="s">
        <v>159</v>
      </c>
      <c r="I20" s="10">
        <v>79.819999999999993</v>
      </c>
      <c r="J20" s="10">
        <v>9.73</v>
      </c>
      <c r="K20" s="10">
        <v>29.17</v>
      </c>
      <c r="L20" s="16">
        <v>31.17</v>
      </c>
    </row>
    <row r="21" spans="1:12" x14ac:dyDescent="0.2">
      <c r="A21" s="5" t="s">
        <v>11</v>
      </c>
      <c r="B21" s="5" t="s">
        <v>199</v>
      </c>
      <c r="C21" s="5" t="s">
        <v>84</v>
      </c>
      <c r="D21" s="5" t="s">
        <v>161</v>
      </c>
      <c r="E21" s="14">
        <v>3025701</v>
      </c>
      <c r="F21" s="10">
        <v>16</v>
      </c>
      <c r="G21" s="17">
        <v>246596</v>
      </c>
      <c r="H21" s="15" t="s">
        <v>156</v>
      </c>
      <c r="I21" s="10">
        <v>83.87</v>
      </c>
      <c r="J21" s="10">
        <v>2.68</v>
      </c>
      <c r="K21" s="10">
        <v>0</v>
      </c>
      <c r="L21" s="16">
        <v>70.47</v>
      </c>
    </row>
    <row r="22" spans="1:12" x14ac:dyDescent="0.2">
      <c r="A22" s="5" t="s">
        <v>12</v>
      </c>
      <c r="B22" s="5" t="s">
        <v>199</v>
      </c>
      <c r="C22" s="5" t="s">
        <v>85</v>
      </c>
      <c r="D22" s="5" t="s">
        <v>161</v>
      </c>
      <c r="E22" s="14">
        <v>3730157</v>
      </c>
      <c r="F22" s="10">
        <v>4</v>
      </c>
      <c r="G22" s="17">
        <v>2186451</v>
      </c>
      <c r="H22" s="15" t="s">
        <v>157</v>
      </c>
      <c r="I22" s="10">
        <v>86.86</v>
      </c>
      <c r="J22" s="10">
        <v>2.09</v>
      </c>
      <c r="K22" s="10">
        <v>0</v>
      </c>
      <c r="L22" s="16">
        <v>76.41</v>
      </c>
    </row>
    <row r="23" spans="1:12" x14ac:dyDescent="0.2">
      <c r="A23" s="5" t="s">
        <v>13</v>
      </c>
      <c r="B23" s="5" t="s">
        <v>199</v>
      </c>
      <c r="C23" s="5" t="s">
        <v>86</v>
      </c>
      <c r="D23" s="5" t="s">
        <v>164</v>
      </c>
      <c r="E23" s="14">
        <v>2720009</v>
      </c>
      <c r="F23" s="10">
        <v>1</v>
      </c>
      <c r="G23" s="17">
        <v>2720009</v>
      </c>
      <c r="H23" s="15" t="s">
        <v>159</v>
      </c>
      <c r="I23" s="10">
        <v>80.7</v>
      </c>
      <c r="J23" s="10">
        <v>8.77</v>
      </c>
      <c r="K23" s="10">
        <v>47.37</v>
      </c>
      <c r="L23" s="16">
        <v>36.85</v>
      </c>
    </row>
    <row r="24" spans="1:12" x14ac:dyDescent="0.2">
      <c r="A24" s="5" t="s">
        <v>14</v>
      </c>
      <c r="B24" s="5" t="s">
        <v>199</v>
      </c>
      <c r="C24" s="5" t="s">
        <v>87</v>
      </c>
      <c r="D24" s="5" t="s">
        <v>161</v>
      </c>
      <c r="E24" s="14">
        <v>2259047</v>
      </c>
      <c r="F24" s="10">
        <v>17</v>
      </c>
      <c r="G24" s="17">
        <v>142126</v>
      </c>
      <c r="H24" s="15" t="s">
        <v>145</v>
      </c>
      <c r="I24" s="10">
        <v>86.94</v>
      </c>
      <c r="J24" s="10">
        <v>8.17</v>
      </c>
      <c r="K24" s="10">
        <v>19.05</v>
      </c>
      <c r="L24" s="16">
        <v>46.09</v>
      </c>
    </row>
    <row r="25" spans="1:12" x14ac:dyDescent="0.2">
      <c r="A25" s="5" t="s">
        <v>15</v>
      </c>
      <c r="B25" s="5" t="s">
        <v>199</v>
      </c>
      <c r="C25" s="5" t="s">
        <v>88</v>
      </c>
      <c r="D25" s="5" t="s">
        <v>161</v>
      </c>
      <c r="E25" s="14">
        <v>2914560</v>
      </c>
      <c r="F25" s="10">
        <v>5</v>
      </c>
      <c r="G25" s="17">
        <v>1503471</v>
      </c>
      <c r="H25" s="15" t="s">
        <v>155</v>
      </c>
      <c r="I25" s="10">
        <v>98.3</v>
      </c>
      <c r="J25" s="10">
        <v>0.94</v>
      </c>
      <c r="K25" s="10">
        <v>0</v>
      </c>
      <c r="L25" s="16">
        <v>93.6</v>
      </c>
    </row>
    <row r="26" spans="1:12" x14ac:dyDescent="0.2">
      <c r="A26" s="5" t="s">
        <v>16</v>
      </c>
      <c r="B26" s="5" t="s">
        <v>199</v>
      </c>
      <c r="C26" s="5" t="s">
        <v>89</v>
      </c>
      <c r="D26" s="5" t="s">
        <v>161</v>
      </c>
      <c r="E26" s="14">
        <v>1494334</v>
      </c>
      <c r="F26" s="10">
        <v>9</v>
      </c>
      <c r="G26" s="17">
        <v>237412</v>
      </c>
      <c r="H26" s="15" t="s">
        <v>160</v>
      </c>
      <c r="I26" s="10">
        <v>82.83</v>
      </c>
      <c r="J26" s="10">
        <v>1.64</v>
      </c>
      <c r="K26" s="10">
        <v>66.67</v>
      </c>
      <c r="L26" s="16">
        <v>74.63</v>
      </c>
    </row>
    <row r="27" spans="1:12" x14ac:dyDescent="0.2">
      <c r="A27" s="5" t="s">
        <v>17</v>
      </c>
      <c r="B27" s="5" t="s">
        <v>199</v>
      </c>
      <c r="C27" s="5" t="s">
        <v>90</v>
      </c>
      <c r="D27" s="5" t="s">
        <v>165</v>
      </c>
      <c r="E27" s="14">
        <v>2785431</v>
      </c>
      <c r="F27" s="10">
        <v>11</v>
      </c>
      <c r="G27" s="17">
        <v>464112</v>
      </c>
      <c r="H27" s="15" t="s">
        <v>156</v>
      </c>
      <c r="I27" s="10">
        <v>71.47</v>
      </c>
      <c r="J27" s="10">
        <v>2.14</v>
      </c>
      <c r="K27" s="10">
        <v>66.67</v>
      </c>
      <c r="L27" s="16">
        <v>60.77</v>
      </c>
    </row>
    <row r="28" spans="1:12" x14ac:dyDescent="0.2">
      <c r="A28" s="5" t="s">
        <v>18</v>
      </c>
      <c r="B28" s="5" t="s">
        <v>199</v>
      </c>
      <c r="C28" s="5" t="s">
        <v>91</v>
      </c>
      <c r="D28" s="5" t="s">
        <v>161</v>
      </c>
      <c r="E28" s="14">
        <v>3678119</v>
      </c>
      <c r="F28" s="10">
        <v>7</v>
      </c>
      <c r="G28" s="17">
        <v>2556941</v>
      </c>
      <c r="H28" s="15" t="s">
        <v>157</v>
      </c>
      <c r="I28" s="10">
        <v>77.010000000000005</v>
      </c>
      <c r="J28" s="10">
        <v>0.19</v>
      </c>
      <c r="K28" s="10">
        <v>0</v>
      </c>
      <c r="L28" s="16">
        <v>76.06</v>
      </c>
    </row>
    <row r="29" spans="1:12" x14ac:dyDescent="0.2">
      <c r="A29" s="5" t="s">
        <v>19</v>
      </c>
      <c r="B29" s="5" t="s">
        <v>199</v>
      </c>
      <c r="C29" s="5" t="s">
        <v>92</v>
      </c>
      <c r="D29" s="5" t="s">
        <v>161</v>
      </c>
      <c r="E29" s="14">
        <v>2160168</v>
      </c>
      <c r="F29" s="10">
        <v>6</v>
      </c>
      <c r="G29" s="17">
        <v>1194145</v>
      </c>
      <c r="H29" s="15" t="s">
        <v>155</v>
      </c>
      <c r="I29" s="10">
        <v>77.2</v>
      </c>
      <c r="J29" s="10">
        <v>0</v>
      </c>
      <c r="K29" s="10">
        <v>0</v>
      </c>
      <c r="L29" s="16">
        <v>77.2</v>
      </c>
    </row>
    <row r="30" spans="1:12" x14ac:dyDescent="0.2">
      <c r="A30" s="5" t="s">
        <v>20</v>
      </c>
      <c r="B30" s="5" t="s">
        <v>199</v>
      </c>
      <c r="C30" s="5" t="s">
        <v>93</v>
      </c>
      <c r="D30" s="5" t="s">
        <v>161</v>
      </c>
      <c r="E30" s="14">
        <v>1950543</v>
      </c>
      <c r="F30" s="10">
        <v>4</v>
      </c>
      <c r="G30" s="17">
        <v>416053</v>
      </c>
      <c r="H30" s="15" t="s">
        <v>155</v>
      </c>
      <c r="I30" s="10">
        <v>74.53</v>
      </c>
      <c r="J30" s="10">
        <v>0.38</v>
      </c>
      <c r="K30" s="10">
        <v>0</v>
      </c>
      <c r="L30" s="16">
        <v>72.63</v>
      </c>
    </row>
    <row r="31" spans="1:12" x14ac:dyDescent="0.2">
      <c r="A31" s="5" t="s">
        <v>21</v>
      </c>
      <c r="B31" s="5" t="s">
        <v>199</v>
      </c>
      <c r="C31" s="5" t="s">
        <v>94</v>
      </c>
      <c r="D31" s="5" t="s">
        <v>161</v>
      </c>
      <c r="E31" s="14">
        <v>4132532</v>
      </c>
      <c r="F31" s="10">
        <v>13</v>
      </c>
      <c r="G31" s="17">
        <v>449211</v>
      </c>
      <c r="H31" s="15" t="s">
        <v>156</v>
      </c>
      <c r="I31" s="10">
        <v>99.33</v>
      </c>
      <c r="J31" s="10">
        <v>1.68</v>
      </c>
      <c r="K31" s="10">
        <v>66.67</v>
      </c>
      <c r="L31" s="16">
        <v>90.93</v>
      </c>
    </row>
    <row r="32" spans="1:12" x14ac:dyDescent="0.2">
      <c r="A32" s="5" t="s">
        <v>22</v>
      </c>
      <c r="B32" s="5" t="s">
        <v>199</v>
      </c>
      <c r="C32" s="5" t="s">
        <v>95</v>
      </c>
      <c r="D32" s="5" t="s">
        <v>161</v>
      </c>
      <c r="E32" s="14">
        <v>5721445</v>
      </c>
      <c r="F32" s="10">
        <v>11</v>
      </c>
      <c r="G32" s="17">
        <v>590327</v>
      </c>
      <c r="H32" s="15" t="s">
        <v>157</v>
      </c>
      <c r="I32" s="10">
        <v>92.27</v>
      </c>
      <c r="J32" s="10">
        <v>2.39</v>
      </c>
      <c r="K32" s="10">
        <v>0</v>
      </c>
      <c r="L32" s="16">
        <v>80.319999999999993</v>
      </c>
    </row>
    <row r="33" spans="1:12" x14ac:dyDescent="0.2">
      <c r="A33" s="5" t="s">
        <v>23</v>
      </c>
      <c r="B33" s="5" t="s">
        <v>199</v>
      </c>
      <c r="C33" s="5" t="s">
        <v>96</v>
      </c>
      <c r="D33" s="5" t="s">
        <v>161</v>
      </c>
      <c r="E33" s="14">
        <v>4719115</v>
      </c>
      <c r="F33" s="10">
        <v>7</v>
      </c>
      <c r="G33" s="17">
        <v>1185852</v>
      </c>
      <c r="H33" s="15" t="s">
        <v>157</v>
      </c>
      <c r="I33" s="10">
        <v>97.13</v>
      </c>
      <c r="J33" s="10">
        <v>1.25</v>
      </c>
      <c r="K33" s="10">
        <v>0</v>
      </c>
      <c r="L33" s="16">
        <v>90.88</v>
      </c>
    </row>
    <row r="34" spans="1:12" x14ac:dyDescent="0.2">
      <c r="A34" s="5" t="s">
        <v>24</v>
      </c>
      <c r="B34" s="5" t="s">
        <v>199</v>
      </c>
      <c r="C34" s="5" t="s">
        <v>97</v>
      </c>
      <c r="D34" s="5" t="s">
        <v>161</v>
      </c>
      <c r="E34" s="14">
        <v>5712464</v>
      </c>
      <c r="F34" s="10">
        <v>5</v>
      </c>
      <c r="G34" s="17">
        <v>2045355</v>
      </c>
      <c r="H34" s="15" t="s">
        <v>157</v>
      </c>
      <c r="I34" s="10">
        <v>94.71</v>
      </c>
      <c r="J34" s="10">
        <v>4.3099999999999996</v>
      </c>
      <c r="K34" s="10">
        <v>11.11</v>
      </c>
      <c r="L34" s="16">
        <v>73.16</v>
      </c>
    </row>
    <row r="35" spans="1:12" x14ac:dyDescent="0.2">
      <c r="A35" s="5" t="s">
        <v>25</v>
      </c>
      <c r="B35" s="5" t="s">
        <v>199</v>
      </c>
      <c r="C35" s="5" t="s">
        <v>98</v>
      </c>
      <c r="D35" s="5" t="s">
        <v>161</v>
      </c>
      <c r="E35" s="14">
        <v>4709804</v>
      </c>
      <c r="F35" s="10">
        <v>25</v>
      </c>
      <c r="G35" s="17">
        <v>238961</v>
      </c>
      <c r="H35" s="15" t="s">
        <v>155</v>
      </c>
      <c r="I35" s="10">
        <v>92.98</v>
      </c>
      <c r="J35" s="10">
        <v>2.0099999999999998</v>
      </c>
      <c r="K35" s="10">
        <v>100</v>
      </c>
      <c r="L35" s="16">
        <v>82.93</v>
      </c>
    </row>
    <row r="36" spans="1:12" x14ac:dyDescent="0.2">
      <c r="A36" s="5" t="s">
        <v>26</v>
      </c>
      <c r="B36" s="5" t="s">
        <v>199</v>
      </c>
      <c r="C36" s="5" t="s">
        <v>99</v>
      </c>
      <c r="D36" s="5" t="s">
        <v>161</v>
      </c>
      <c r="E36" s="14">
        <v>4373747</v>
      </c>
      <c r="F36" s="10">
        <v>44</v>
      </c>
      <c r="G36" s="17">
        <v>179450</v>
      </c>
      <c r="H36" s="15" t="s">
        <v>156</v>
      </c>
      <c r="I36" s="10">
        <v>75.42</v>
      </c>
      <c r="J36" s="10">
        <v>5.0599999999999996</v>
      </c>
      <c r="K36" s="10">
        <v>0</v>
      </c>
      <c r="L36" s="16">
        <v>50.12</v>
      </c>
    </row>
    <row r="37" spans="1:12" x14ac:dyDescent="0.2">
      <c r="A37" s="5" t="s">
        <v>27</v>
      </c>
      <c r="B37" s="5" t="s">
        <v>199</v>
      </c>
      <c r="C37" s="5" t="s">
        <v>100</v>
      </c>
      <c r="D37" s="5" t="s">
        <v>161</v>
      </c>
      <c r="E37" s="14">
        <v>2132274</v>
      </c>
      <c r="F37" s="10">
        <v>1</v>
      </c>
      <c r="G37" s="17">
        <v>2132274</v>
      </c>
      <c r="H37" s="15" t="s">
        <v>156</v>
      </c>
      <c r="I37" s="10">
        <v>94.85</v>
      </c>
      <c r="J37" s="10">
        <v>0.22</v>
      </c>
      <c r="K37" s="10">
        <v>0</v>
      </c>
      <c r="L37" s="16">
        <v>93.75</v>
      </c>
    </row>
    <row r="38" spans="1:12" x14ac:dyDescent="0.2">
      <c r="A38" s="5" t="s">
        <v>28</v>
      </c>
      <c r="B38" s="5" t="s">
        <v>199</v>
      </c>
      <c r="C38" s="5" t="s">
        <v>101</v>
      </c>
      <c r="D38" s="5" t="s">
        <v>161</v>
      </c>
      <c r="E38" s="14">
        <v>1699007</v>
      </c>
      <c r="F38" s="10">
        <v>19</v>
      </c>
      <c r="G38" s="17">
        <v>185187</v>
      </c>
      <c r="H38" s="15" t="s">
        <v>159</v>
      </c>
      <c r="I38" s="10">
        <v>84.23</v>
      </c>
      <c r="J38" s="10">
        <v>1.08</v>
      </c>
      <c r="K38" s="10">
        <v>100</v>
      </c>
      <c r="L38" s="16">
        <v>78.83</v>
      </c>
    </row>
    <row r="39" spans="1:12" x14ac:dyDescent="0.2">
      <c r="A39" s="5" t="s">
        <v>29</v>
      </c>
      <c r="B39" s="5" t="s">
        <v>199</v>
      </c>
      <c r="C39" s="5" t="s">
        <v>102</v>
      </c>
      <c r="D39" s="5" t="s">
        <v>161</v>
      </c>
      <c r="E39" s="14">
        <v>2484592</v>
      </c>
      <c r="F39" s="10">
        <v>17</v>
      </c>
      <c r="G39" s="17">
        <v>292894</v>
      </c>
      <c r="H39" s="15" t="s">
        <v>145</v>
      </c>
      <c r="I39" s="10">
        <v>90.89</v>
      </c>
      <c r="J39" s="10">
        <v>0.81</v>
      </c>
      <c r="K39" s="10">
        <v>60</v>
      </c>
      <c r="L39" s="16">
        <v>86.84</v>
      </c>
    </row>
    <row r="40" spans="1:12" x14ac:dyDescent="0.2">
      <c r="A40" s="5" t="s">
        <v>30</v>
      </c>
      <c r="B40" s="5" t="s">
        <v>199</v>
      </c>
      <c r="C40" s="5" t="s">
        <v>103</v>
      </c>
      <c r="D40" s="5" t="s">
        <v>165</v>
      </c>
      <c r="E40" s="14">
        <v>4177129</v>
      </c>
      <c r="F40" s="10">
        <v>23</v>
      </c>
      <c r="G40" s="17">
        <v>314620</v>
      </c>
      <c r="H40" s="15" t="s">
        <v>157</v>
      </c>
      <c r="I40" s="10">
        <v>91.18</v>
      </c>
      <c r="J40" s="10">
        <v>6.33</v>
      </c>
      <c r="K40" s="10">
        <v>50</v>
      </c>
      <c r="L40" s="16">
        <v>59.53</v>
      </c>
    </row>
    <row r="41" spans="1:12" x14ac:dyDescent="0.2">
      <c r="A41" s="5" t="s">
        <v>31</v>
      </c>
      <c r="B41" s="5" t="s">
        <v>199</v>
      </c>
      <c r="C41" s="5" t="s">
        <v>104</v>
      </c>
      <c r="D41" s="5" t="s">
        <v>161</v>
      </c>
      <c r="E41" s="14">
        <v>2628359</v>
      </c>
      <c r="F41" s="10">
        <v>24</v>
      </c>
      <c r="G41" s="17">
        <v>278489</v>
      </c>
      <c r="H41" s="15" t="s">
        <v>156</v>
      </c>
      <c r="I41" s="10">
        <v>94.3</v>
      </c>
      <c r="J41" s="10">
        <v>5.5</v>
      </c>
      <c r="K41" s="10">
        <v>23.53</v>
      </c>
      <c r="L41" s="16">
        <v>66.8</v>
      </c>
    </row>
    <row r="42" spans="1:12" x14ac:dyDescent="0.2">
      <c r="A42" s="5" t="s">
        <v>32</v>
      </c>
      <c r="B42" s="5" t="s">
        <v>199</v>
      </c>
      <c r="C42" s="5" t="s">
        <v>105</v>
      </c>
      <c r="D42" s="5" t="s">
        <v>161</v>
      </c>
      <c r="E42" s="14">
        <v>2565706</v>
      </c>
      <c r="F42" s="10">
        <v>33</v>
      </c>
      <c r="G42" s="17">
        <v>99662</v>
      </c>
      <c r="H42" s="15" t="s">
        <v>156</v>
      </c>
      <c r="I42" s="10">
        <v>79.86</v>
      </c>
      <c r="J42" s="10">
        <v>1.42</v>
      </c>
      <c r="K42" s="10">
        <v>0</v>
      </c>
      <c r="L42" s="16">
        <v>72.760000000000005</v>
      </c>
    </row>
    <row r="43" spans="1:12" x14ac:dyDescent="0.2">
      <c r="A43" s="5" t="s">
        <v>33</v>
      </c>
      <c r="B43" s="5" t="s">
        <v>199</v>
      </c>
      <c r="C43" s="5" t="s">
        <v>106</v>
      </c>
      <c r="D43" s="5" t="s">
        <v>161</v>
      </c>
      <c r="E43" s="14">
        <v>3019729</v>
      </c>
      <c r="F43" s="10">
        <v>22</v>
      </c>
      <c r="G43" s="17">
        <v>222741</v>
      </c>
      <c r="H43" s="15" t="s">
        <v>157</v>
      </c>
      <c r="I43" s="10">
        <v>82.37</v>
      </c>
      <c r="J43" s="10">
        <v>2.3199999999999998</v>
      </c>
      <c r="K43" s="10">
        <v>50</v>
      </c>
      <c r="L43" s="16">
        <v>70.77</v>
      </c>
    </row>
    <row r="44" spans="1:12" x14ac:dyDescent="0.2">
      <c r="A44" s="5" t="s">
        <v>34</v>
      </c>
      <c r="B44" s="5" t="s">
        <v>199</v>
      </c>
      <c r="C44" s="5" t="s">
        <v>107</v>
      </c>
      <c r="D44" s="5" t="s">
        <v>161</v>
      </c>
      <c r="E44" s="14">
        <v>2080925</v>
      </c>
      <c r="F44" s="10">
        <v>12</v>
      </c>
      <c r="G44" s="17">
        <v>169679</v>
      </c>
      <c r="H44" s="15" t="s">
        <v>160</v>
      </c>
      <c r="I44" s="10">
        <v>76.510000000000005</v>
      </c>
      <c r="J44" s="10">
        <v>0.34</v>
      </c>
      <c r="K44" s="10">
        <v>0</v>
      </c>
      <c r="L44" s="16">
        <v>74.81</v>
      </c>
    </row>
    <row r="45" spans="1:12" x14ac:dyDescent="0.2">
      <c r="A45" s="5" t="s">
        <v>35</v>
      </c>
      <c r="B45" s="5" t="s">
        <v>199</v>
      </c>
      <c r="C45" s="5" t="s">
        <v>108</v>
      </c>
      <c r="D45" s="5" t="s">
        <v>161</v>
      </c>
      <c r="E45" s="14">
        <v>2866196</v>
      </c>
      <c r="F45" s="10">
        <v>18</v>
      </c>
      <c r="G45" s="17">
        <v>213264</v>
      </c>
      <c r="H45" s="15" t="s">
        <v>156</v>
      </c>
      <c r="I45" s="10">
        <v>87.73</v>
      </c>
      <c r="J45" s="10">
        <v>5.29</v>
      </c>
      <c r="K45" s="10">
        <v>72.22</v>
      </c>
      <c r="L45" s="16">
        <v>61.28</v>
      </c>
    </row>
    <row r="46" spans="1:12" x14ac:dyDescent="0.2">
      <c r="A46" s="5" t="s">
        <v>36</v>
      </c>
      <c r="B46" s="5" t="s">
        <v>199</v>
      </c>
      <c r="C46" s="5" t="s">
        <v>109</v>
      </c>
      <c r="D46" s="5" t="s">
        <v>161</v>
      </c>
      <c r="E46" s="14">
        <v>2815156</v>
      </c>
      <c r="F46" s="10">
        <v>6</v>
      </c>
      <c r="G46" s="17">
        <v>681814</v>
      </c>
      <c r="H46" s="15" t="s">
        <v>156</v>
      </c>
      <c r="I46" s="10">
        <v>96.64</v>
      </c>
      <c r="J46" s="10">
        <v>0</v>
      </c>
      <c r="K46" s="10">
        <v>0</v>
      </c>
      <c r="L46" s="16">
        <v>96.64</v>
      </c>
    </row>
    <row r="47" spans="1:12" x14ac:dyDescent="0.2">
      <c r="A47" s="5" t="s">
        <v>37</v>
      </c>
      <c r="B47" s="5" t="s">
        <v>199</v>
      </c>
      <c r="C47" s="5" t="s">
        <v>110</v>
      </c>
      <c r="D47" s="5" t="s">
        <v>161</v>
      </c>
      <c r="E47" s="14">
        <v>1998861</v>
      </c>
      <c r="F47" s="10">
        <v>16</v>
      </c>
      <c r="G47" s="17">
        <v>245762</v>
      </c>
      <c r="H47" s="15" t="s">
        <v>160</v>
      </c>
      <c r="I47" s="10">
        <v>93.87</v>
      </c>
      <c r="J47" s="10">
        <v>0.03</v>
      </c>
      <c r="K47" s="10">
        <v>0</v>
      </c>
      <c r="L47" s="16">
        <v>93.72</v>
      </c>
    </row>
    <row r="48" spans="1:12" x14ac:dyDescent="0.2">
      <c r="A48" s="5" t="s">
        <v>38</v>
      </c>
      <c r="B48" s="5" t="s">
        <v>199</v>
      </c>
      <c r="C48" s="5" t="s">
        <v>111</v>
      </c>
      <c r="D48" s="5" t="s">
        <v>161</v>
      </c>
      <c r="E48" s="14">
        <v>2598560</v>
      </c>
      <c r="F48" s="10">
        <v>3</v>
      </c>
      <c r="G48" s="17">
        <v>1793025</v>
      </c>
      <c r="H48" s="15" t="s">
        <v>155</v>
      </c>
      <c r="I48" s="10">
        <v>99.06</v>
      </c>
      <c r="J48" s="10">
        <v>0</v>
      </c>
      <c r="K48" s="10">
        <v>0</v>
      </c>
      <c r="L48" s="16">
        <v>99.06</v>
      </c>
    </row>
    <row r="49" spans="1:12" x14ac:dyDescent="0.2">
      <c r="A49" s="5" t="s">
        <v>39</v>
      </c>
      <c r="B49" s="5" t="s">
        <v>199</v>
      </c>
      <c r="C49" s="5" t="s">
        <v>112</v>
      </c>
      <c r="D49" s="5" t="s">
        <v>161</v>
      </c>
      <c r="E49" s="14">
        <v>4332721</v>
      </c>
      <c r="F49" s="10">
        <v>11</v>
      </c>
      <c r="G49" s="17">
        <v>557393</v>
      </c>
      <c r="H49" s="15" t="s">
        <v>157</v>
      </c>
      <c r="I49" s="10">
        <v>76.62</v>
      </c>
      <c r="J49" s="10">
        <v>2.11</v>
      </c>
      <c r="K49" s="10">
        <v>0</v>
      </c>
      <c r="L49" s="16">
        <v>66.069999999999993</v>
      </c>
    </row>
    <row r="50" spans="1:12" x14ac:dyDescent="0.2">
      <c r="A50" s="5" t="s">
        <v>40</v>
      </c>
      <c r="B50" s="5" t="s">
        <v>199</v>
      </c>
      <c r="C50" s="5" t="s">
        <v>113</v>
      </c>
      <c r="D50" s="5" t="s">
        <v>161</v>
      </c>
      <c r="E50" s="14">
        <v>1926834</v>
      </c>
      <c r="F50" s="10">
        <v>3</v>
      </c>
      <c r="G50" s="17">
        <v>789154</v>
      </c>
      <c r="H50" s="15" t="s">
        <v>155</v>
      </c>
      <c r="I50" s="10">
        <v>85.72</v>
      </c>
      <c r="J50" s="10">
        <v>0.75</v>
      </c>
      <c r="K50" s="10">
        <v>50</v>
      </c>
      <c r="L50" s="16">
        <v>81.97</v>
      </c>
    </row>
    <row r="51" spans="1:12" x14ac:dyDescent="0.2">
      <c r="A51" s="5" t="s">
        <v>41</v>
      </c>
      <c r="B51" s="5" t="s">
        <v>199</v>
      </c>
      <c r="C51" s="5" t="s">
        <v>114</v>
      </c>
      <c r="D51" s="5" t="s">
        <v>161</v>
      </c>
      <c r="E51" s="14">
        <v>3232402</v>
      </c>
      <c r="F51" s="10">
        <v>27</v>
      </c>
      <c r="G51" s="17">
        <v>157783</v>
      </c>
      <c r="H51" s="15" t="s">
        <v>159</v>
      </c>
      <c r="I51" s="10">
        <v>70.180000000000007</v>
      </c>
      <c r="J51" s="10">
        <v>1.75</v>
      </c>
      <c r="K51" s="10">
        <v>100</v>
      </c>
      <c r="L51" s="16">
        <v>61.43</v>
      </c>
    </row>
    <row r="52" spans="1:12" x14ac:dyDescent="0.2">
      <c r="A52" s="5" t="s">
        <v>42</v>
      </c>
      <c r="B52" s="5" t="s">
        <v>199</v>
      </c>
      <c r="C52" s="5" t="s">
        <v>115</v>
      </c>
      <c r="D52" s="5" t="s">
        <v>161</v>
      </c>
      <c r="E52" s="14">
        <v>2238016</v>
      </c>
      <c r="F52" s="10">
        <v>1</v>
      </c>
      <c r="G52" s="17">
        <v>2238016</v>
      </c>
      <c r="H52" s="15" t="s">
        <v>145</v>
      </c>
      <c r="I52" s="10">
        <v>98.56</v>
      </c>
      <c r="J52" s="10">
        <v>0</v>
      </c>
      <c r="K52" s="10">
        <v>0</v>
      </c>
      <c r="L52" s="16">
        <v>98.56</v>
      </c>
    </row>
    <row r="53" spans="1:12" x14ac:dyDescent="0.2">
      <c r="A53" s="5" t="s">
        <v>43</v>
      </c>
      <c r="B53" s="5" t="s">
        <v>199</v>
      </c>
      <c r="C53" s="5" t="s">
        <v>116</v>
      </c>
      <c r="D53" s="5" t="s">
        <v>161</v>
      </c>
      <c r="E53" s="14">
        <v>1809802</v>
      </c>
      <c r="F53" s="10">
        <v>3</v>
      </c>
      <c r="G53" s="17">
        <v>1068361</v>
      </c>
      <c r="H53" s="15" t="s">
        <v>145</v>
      </c>
      <c r="I53" s="10">
        <v>92.64</v>
      </c>
      <c r="J53" s="10">
        <v>1.92</v>
      </c>
      <c r="K53" s="10">
        <v>0</v>
      </c>
      <c r="L53" s="16">
        <v>83.04</v>
      </c>
    </row>
    <row r="54" spans="1:12" x14ac:dyDescent="0.2">
      <c r="A54" s="5" t="s">
        <v>44</v>
      </c>
      <c r="B54" s="5" t="s">
        <v>199</v>
      </c>
      <c r="C54" s="5" t="s">
        <v>117</v>
      </c>
      <c r="D54" s="5" t="s">
        <v>161</v>
      </c>
      <c r="E54" s="14">
        <v>2136239</v>
      </c>
      <c r="F54" s="10">
        <v>7</v>
      </c>
      <c r="G54" s="17">
        <v>388799</v>
      </c>
      <c r="H54" s="15" t="s">
        <v>156</v>
      </c>
      <c r="I54" s="10">
        <v>90.89</v>
      </c>
      <c r="J54" s="10">
        <v>5.24</v>
      </c>
      <c r="K54" s="10">
        <v>27.27</v>
      </c>
      <c r="L54" s="16">
        <v>64.69</v>
      </c>
    </row>
    <row r="55" spans="1:12" x14ac:dyDescent="0.2">
      <c r="A55" s="5" t="s">
        <v>45</v>
      </c>
      <c r="B55" s="5" t="s">
        <v>199</v>
      </c>
      <c r="C55" s="5" t="s">
        <v>118</v>
      </c>
      <c r="D55" s="5" t="s">
        <v>161</v>
      </c>
      <c r="E55" s="14">
        <v>2735439</v>
      </c>
      <c r="F55" s="10">
        <v>7</v>
      </c>
      <c r="G55" s="17">
        <v>592141</v>
      </c>
      <c r="H55" s="15" t="s">
        <v>158</v>
      </c>
      <c r="I55" s="10">
        <v>98.82</v>
      </c>
      <c r="J55" s="10">
        <v>0.02</v>
      </c>
      <c r="K55" s="10">
        <v>0</v>
      </c>
      <c r="L55" s="16">
        <v>98.72</v>
      </c>
    </row>
    <row r="56" spans="1:12" x14ac:dyDescent="0.2">
      <c r="A56" s="5" t="s">
        <v>46</v>
      </c>
      <c r="B56" s="5" t="s">
        <v>199</v>
      </c>
      <c r="C56" s="5" t="s">
        <v>119</v>
      </c>
      <c r="D56" s="5" t="s">
        <v>161</v>
      </c>
      <c r="E56" s="14">
        <v>4564320</v>
      </c>
      <c r="F56" s="10">
        <v>7</v>
      </c>
      <c r="G56" s="17">
        <v>774430</v>
      </c>
      <c r="H56" s="15" t="s">
        <v>156</v>
      </c>
      <c r="I56" s="10">
        <v>98.88</v>
      </c>
      <c r="J56" s="10">
        <v>3.02</v>
      </c>
      <c r="K56" s="10">
        <v>33.33</v>
      </c>
      <c r="L56" s="16">
        <v>83.78</v>
      </c>
    </row>
    <row r="57" spans="1:12" x14ac:dyDescent="0.2">
      <c r="A57" s="5" t="s">
        <v>47</v>
      </c>
      <c r="B57" s="5" t="s">
        <v>199</v>
      </c>
      <c r="C57" s="5" t="s">
        <v>120</v>
      </c>
      <c r="D57" s="5" t="s">
        <v>161</v>
      </c>
      <c r="E57" s="14">
        <v>966196</v>
      </c>
      <c r="F57" s="10">
        <v>1</v>
      </c>
      <c r="G57" s="17">
        <v>966196</v>
      </c>
      <c r="H57" s="15" t="s">
        <v>159</v>
      </c>
      <c r="I57" s="10">
        <v>86.81</v>
      </c>
      <c r="J57" s="10">
        <v>0</v>
      </c>
      <c r="K57" s="10">
        <v>0</v>
      </c>
      <c r="L57" s="16">
        <v>86.81</v>
      </c>
    </row>
    <row r="58" spans="1:12" x14ac:dyDescent="0.2">
      <c r="A58" s="5" t="s">
        <v>48</v>
      </c>
      <c r="B58" s="5" t="s">
        <v>199</v>
      </c>
      <c r="C58" s="5" t="s">
        <v>121</v>
      </c>
      <c r="D58" s="5" t="s">
        <v>161</v>
      </c>
      <c r="E58" s="14">
        <v>5655771</v>
      </c>
      <c r="F58" s="10">
        <v>6</v>
      </c>
      <c r="G58" s="17">
        <v>1079128</v>
      </c>
      <c r="H58" s="15" t="s">
        <v>157</v>
      </c>
      <c r="I58" s="10">
        <v>98.28</v>
      </c>
      <c r="J58" s="10">
        <v>1.1499999999999999</v>
      </c>
      <c r="K58" s="10">
        <v>0</v>
      </c>
      <c r="L58" s="16">
        <v>92.53</v>
      </c>
    </row>
    <row r="59" spans="1:12" x14ac:dyDescent="0.2">
      <c r="A59" s="5" t="s">
        <v>49</v>
      </c>
      <c r="B59" s="5" t="s">
        <v>199</v>
      </c>
      <c r="C59" s="5" t="s">
        <v>122</v>
      </c>
      <c r="D59" s="5" t="s">
        <v>161</v>
      </c>
      <c r="E59" s="14">
        <v>2849524</v>
      </c>
      <c r="F59" s="10">
        <v>5</v>
      </c>
      <c r="G59" s="17">
        <v>919512</v>
      </c>
      <c r="H59" s="15" t="s">
        <v>156</v>
      </c>
      <c r="I59" s="10">
        <v>87.25</v>
      </c>
      <c r="J59" s="10">
        <v>0</v>
      </c>
      <c r="K59" s="10">
        <v>0</v>
      </c>
      <c r="L59" s="16">
        <v>87.25</v>
      </c>
    </row>
    <row r="60" spans="1:12" x14ac:dyDescent="0.2">
      <c r="A60" s="5" t="s">
        <v>50</v>
      </c>
      <c r="B60" s="5" t="s">
        <v>199</v>
      </c>
      <c r="C60" s="5" t="s">
        <v>123</v>
      </c>
      <c r="D60" s="5" t="s">
        <v>161</v>
      </c>
      <c r="E60" s="14">
        <v>2317312</v>
      </c>
      <c r="F60" s="10">
        <v>20</v>
      </c>
      <c r="G60" s="17">
        <v>139845</v>
      </c>
      <c r="H60" s="15" t="s">
        <v>155</v>
      </c>
      <c r="I60" s="10">
        <v>92.63</v>
      </c>
      <c r="J60" s="10">
        <v>0.75</v>
      </c>
      <c r="K60" s="10">
        <v>0</v>
      </c>
      <c r="L60" s="16">
        <v>88.88</v>
      </c>
    </row>
    <row r="61" spans="1:12" x14ac:dyDescent="0.2">
      <c r="A61" s="5" t="s">
        <v>51</v>
      </c>
      <c r="B61" s="5" t="s">
        <v>199</v>
      </c>
      <c r="C61" s="5" t="s">
        <v>124</v>
      </c>
      <c r="D61" s="5" t="s">
        <v>161</v>
      </c>
      <c r="E61" s="14">
        <v>2457005</v>
      </c>
      <c r="F61" s="10">
        <v>7</v>
      </c>
      <c r="G61" s="17">
        <v>1699974</v>
      </c>
      <c r="H61" s="15" t="s">
        <v>159</v>
      </c>
      <c r="I61" s="10">
        <v>95.69</v>
      </c>
      <c r="J61" s="10">
        <v>2.59</v>
      </c>
      <c r="K61" s="10">
        <v>0</v>
      </c>
      <c r="L61" s="16">
        <v>82.74</v>
      </c>
    </row>
    <row r="62" spans="1:12" x14ac:dyDescent="0.2">
      <c r="A62" s="5" t="s">
        <v>52</v>
      </c>
      <c r="B62" s="5" t="s">
        <v>199</v>
      </c>
      <c r="C62" s="5" t="s">
        <v>125</v>
      </c>
      <c r="D62" s="5" t="s">
        <v>161</v>
      </c>
      <c r="E62" s="14">
        <v>4618261</v>
      </c>
      <c r="F62" s="10">
        <v>7</v>
      </c>
      <c r="G62" s="17">
        <v>801134</v>
      </c>
      <c r="H62" s="15" t="s">
        <v>157</v>
      </c>
      <c r="I62" s="10">
        <v>99.43</v>
      </c>
      <c r="J62" s="10">
        <v>0.86</v>
      </c>
      <c r="K62" s="10">
        <v>0</v>
      </c>
      <c r="L62" s="16">
        <v>95.13</v>
      </c>
    </row>
    <row r="63" spans="1:12" x14ac:dyDescent="0.2">
      <c r="A63" s="5" t="s">
        <v>53</v>
      </c>
      <c r="B63" s="5" t="s">
        <v>199</v>
      </c>
      <c r="C63" s="5" t="s">
        <v>126</v>
      </c>
      <c r="D63" s="5" t="s">
        <v>161</v>
      </c>
      <c r="E63" s="14">
        <v>2576832</v>
      </c>
      <c r="F63" s="10">
        <v>2</v>
      </c>
      <c r="G63" s="17">
        <v>2141072</v>
      </c>
      <c r="H63" s="15" t="s">
        <v>155</v>
      </c>
      <c r="I63" s="10">
        <v>98.68</v>
      </c>
      <c r="J63" s="10">
        <v>0.5</v>
      </c>
      <c r="K63" s="10">
        <v>0</v>
      </c>
      <c r="L63" s="16">
        <v>96.18</v>
      </c>
    </row>
    <row r="64" spans="1:12" x14ac:dyDescent="0.2">
      <c r="A64" s="5" t="s">
        <v>54</v>
      </c>
      <c r="B64" s="5" t="s">
        <v>199</v>
      </c>
      <c r="C64" s="5" t="s">
        <v>127</v>
      </c>
      <c r="D64" s="5" t="s">
        <v>161</v>
      </c>
      <c r="E64" s="14">
        <v>2941094</v>
      </c>
      <c r="F64" s="10">
        <v>38</v>
      </c>
      <c r="G64" s="17">
        <v>149950</v>
      </c>
      <c r="H64" s="15" t="s">
        <v>156</v>
      </c>
      <c r="I64" s="10">
        <v>72.7</v>
      </c>
      <c r="J64" s="10">
        <v>0.95</v>
      </c>
      <c r="K64" s="10">
        <v>0</v>
      </c>
      <c r="L64" s="16">
        <v>67.95</v>
      </c>
    </row>
    <row r="65" spans="1:12" x14ac:dyDescent="0.2">
      <c r="A65" s="5" t="s">
        <v>55</v>
      </c>
      <c r="B65" s="5" t="s">
        <v>199</v>
      </c>
      <c r="C65" s="5" t="s">
        <v>128</v>
      </c>
      <c r="D65" s="5" t="s">
        <v>161</v>
      </c>
      <c r="E65" s="14">
        <v>2548233</v>
      </c>
      <c r="F65" s="10">
        <v>19</v>
      </c>
      <c r="G65" s="17">
        <v>242857</v>
      </c>
      <c r="H65" s="15" t="s">
        <v>156</v>
      </c>
      <c r="I65" s="10">
        <v>95.3</v>
      </c>
      <c r="J65" s="10">
        <v>0.67</v>
      </c>
      <c r="K65" s="10">
        <v>0</v>
      </c>
      <c r="L65" s="16">
        <v>91.95</v>
      </c>
    </row>
    <row r="66" spans="1:12" x14ac:dyDescent="0.2">
      <c r="A66" s="5" t="s">
        <v>56</v>
      </c>
      <c r="B66" s="5" t="s">
        <v>199</v>
      </c>
      <c r="C66" s="5" t="s">
        <v>129</v>
      </c>
      <c r="D66" s="5" t="s">
        <v>161</v>
      </c>
      <c r="E66" s="14">
        <v>4145815</v>
      </c>
      <c r="F66" s="10">
        <v>30</v>
      </c>
      <c r="G66" s="17">
        <v>199397</v>
      </c>
      <c r="H66" s="15" t="s">
        <v>156</v>
      </c>
      <c r="I66" s="10">
        <v>75.03</v>
      </c>
      <c r="J66" s="10">
        <v>0</v>
      </c>
      <c r="K66" s="10">
        <v>0</v>
      </c>
      <c r="L66" s="16">
        <v>75.03</v>
      </c>
    </row>
    <row r="67" spans="1:12" x14ac:dyDescent="0.2">
      <c r="A67" s="5" t="s">
        <v>57</v>
      </c>
      <c r="B67" s="5" t="s">
        <v>199</v>
      </c>
      <c r="C67" s="5" t="s">
        <v>130</v>
      </c>
      <c r="D67" s="5" t="s">
        <v>161</v>
      </c>
      <c r="E67" s="14">
        <v>1834690</v>
      </c>
      <c r="F67" s="10">
        <v>4</v>
      </c>
      <c r="G67" s="17">
        <v>546284</v>
      </c>
      <c r="H67" s="15" t="s">
        <v>160</v>
      </c>
      <c r="I67" s="10">
        <v>88.71</v>
      </c>
      <c r="J67" s="10">
        <v>8.49</v>
      </c>
      <c r="K67" s="10">
        <v>7.69</v>
      </c>
      <c r="L67" s="16">
        <v>46.26</v>
      </c>
    </row>
    <row r="68" spans="1:12" x14ac:dyDescent="0.2">
      <c r="A68" s="5" t="s">
        <v>58</v>
      </c>
      <c r="B68" s="5" t="s">
        <v>199</v>
      </c>
      <c r="C68" s="5" t="s">
        <v>131</v>
      </c>
      <c r="D68" s="5" t="s">
        <v>161</v>
      </c>
      <c r="E68" s="14">
        <v>3286573</v>
      </c>
      <c r="F68" s="10">
        <v>24</v>
      </c>
      <c r="G68" s="17">
        <v>610736</v>
      </c>
      <c r="H68" s="15" t="s">
        <v>157</v>
      </c>
      <c r="I68" s="10">
        <v>72.989999999999995</v>
      </c>
      <c r="J68" s="10">
        <v>0.77</v>
      </c>
      <c r="K68" s="10">
        <v>0</v>
      </c>
      <c r="L68" s="16">
        <v>69.14</v>
      </c>
    </row>
    <row r="69" spans="1:12" x14ac:dyDescent="0.2">
      <c r="A69" s="5" t="s">
        <v>59</v>
      </c>
      <c r="B69" s="5" t="s">
        <v>199</v>
      </c>
      <c r="C69" s="5" t="s">
        <v>132</v>
      </c>
      <c r="D69" s="5" t="s">
        <v>161</v>
      </c>
      <c r="E69" s="14">
        <v>4684171</v>
      </c>
      <c r="F69" s="10">
        <v>5</v>
      </c>
      <c r="G69" s="17">
        <v>1188498</v>
      </c>
      <c r="H69" s="15" t="s">
        <v>157</v>
      </c>
      <c r="I69" s="10">
        <v>98.75</v>
      </c>
      <c r="J69" s="10">
        <v>5.2</v>
      </c>
      <c r="K69" s="10">
        <v>0</v>
      </c>
      <c r="L69" s="16">
        <v>72.75</v>
      </c>
    </row>
    <row r="70" spans="1:12" x14ac:dyDescent="0.2">
      <c r="A70" s="5" t="s">
        <v>60</v>
      </c>
      <c r="B70" s="5" t="s">
        <v>199</v>
      </c>
      <c r="C70" s="5" t="s">
        <v>133</v>
      </c>
      <c r="D70" s="5" t="s">
        <v>161</v>
      </c>
      <c r="E70" s="14">
        <v>1975029</v>
      </c>
      <c r="F70" s="10">
        <v>1</v>
      </c>
      <c r="G70" s="17">
        <v>1975029</v>
      </c>
      <c r="H70" s="15" t="s">
        <v>145</v>
      </c>
      <c r="I70" s="10">
        <v>98.3</v>
      </c>
      <c r="J70" s="10">
        <v>0.48</v>
      </c>
      <c r="K70" s="10">
        <v>0</v>
      </c>
      <c r="L70" s="16">
        <v>95.9</v>
      </c>
    </row>
    <row r="71" spans="1:12" x14ac:dyDescent="0.2">
      <c r="A71" s="5" t="s">
        <v>61</v>
      </c>
      <c r="B71" s="5" t="s">
        <v>199</v>
      </c>
      <c r="C71" s="5" t="s">
        <v>134</v>
      </c>
      <c r="D71" s="5" t="s">
        <v>161</v>
      </c>
      <c r="E71" s="14">
        <v>2944770</v>
      </c>
      <c r="F71" s="10">
        <v>11</v>
      </c>
      <c r="G71" s="17">
        <v>356837</v>
      </c>
      <c r="H71" s="15" t="s">
        <v>155</v>
      </c>
      <c r="I71" s="10">
        <v>96.01</v>
      </c>
      <c r="J71" s="10">
        <v>1.19</v>
      </c>
      <c r="K71" s="10">
        <v>0</v>
      </c>
      <c r="L71" s="16">
        <v>90.06</v>
      </c>
    </row>
    <row r="72" spans="1:12" x14ac:dyDescent="0.2">
      <c r="A72" s="5" t="s">
        <v>62</v>
      </c>
      <c r="B72" s="5" t="s">
        <v>199</v>
      </c>
      <c r="C72" s="5" t="s">
        <v>135</v>
      </c>
      <c r="D72" s="5" t="s">
        <v>161</v>
      </c>
      <c r="E72" s="14">
        <v>2027399</v>
      </c>
      <c r="F72" s="10">
        <v>5</v>
      </c>
      <c r="G72" s="17">
        <v>593641</v>
      </c>
      <c r="H72" s="15" t="s">
        <v>159</v>
      </c>
      <c r="I72" s="10">
        <v>80.11</v>
      </c>
      <c r="J72" s="10">
        <v>0</v>
      </c>
      <c r="K72" s="10">
        <v>0</v>
      </c>
      <c r="L72" s="16">
        <v>80.11</v>
      </c>
    </row>
    <row r="73" spans="1:12" x14ac:dyDescent="0.2">
      <c r="A73" s="5" t="s">
        <v>63</v>
      </c>
      <c r="B73" s="5" t="s">
        <v>199</v>
      </c>
      <c r="C73" s="5" t="s">
        <v>136</v>
      </c>
      <c r="D73" s="5" t="s">
        <v>161</v>
      </c>
      <c r="E73" s="14">
        <v>4138479</v>
      </c>
      <c r="F73" s="10">
        <v>5</v>
      </c>
      <c r="G73" s="17">
        <v>2136501</v>
      </c>
      <c r="H73" s="15" t="s">
        <v>155</v>
      </c>
      <c r="I73" s="10">
        <v>98.08</v>
      </c>
      <c r="J73" s="10">
        <v>0.57999999999999996</v>
      </c>
      <c r="K73" s="10">
        <v>0</v>
      </c>
      <c r="L73" s="16">
        <v>95.18</v>
      </c>
    </row>
    <row r="74" spans="1:12" x14ac:dyDescent="0.2">
      <c r="A74" s="5" t="s">
        <v>64</v>
      </c>
      <c r="B74" s="5" t="s">
        <v>199</v>
      </c>
      <c r="C74" s="5" t="s">
        <v>137</v>
      </c>
      <c r="D74" s="5" t="s">
        <v>161</v>
      </c>
      <c r="E74" s="14">
        <v>2936747</v>
      </c>
      <c r="F74" s="10">
        <v>7</v>
      </c>
      <c r="G74" s="17">
        <v>1878790</v>
      </c>
      <c r="H74" s="15" t="s">
        <v>145</v>
      </c>
      <c r="I74" s="10">
        <v>96.9</v>
      </c>
      <c r="J74" s="10">
        <v>0.48</v>
      </c>
      <c r="K74" s="10">
        <v>0</v>
      </c>
      <c r="L74" s="16">
        <v>94.5</v>
      </c>
    </row>
    <row r="75" spans="1:12" x14ac:dyDescent="0.2">
      <c r="A75" s="5" t="s">
        <v>65</v>
      </c>
      <c r="B75" s="5" t="s">
        <v>199</v>
      </c>
      <c r="C75" s="5" t="s">
        <v>138</v>
      </c>
      <c r="D75" s="5" t="s">
        <v>161</v>
      </c>
      <c r="E75" s="14">
        <v>3617960</v>
      </c>
      <c r="F75" s="10">
        <v>12</v>
      </c>
      <c r="G75" s="17">
        <v>524332</v>
      </c>
      <c r="H75" s="15" t="s">
        <v>155</v>
      </c>
      <c r="I75" s="10">
        <v>94.7</v>
      </c>
      <c r="J75" s="10">
        <v>0.19</v>
      </c>
      <c r="K75" s="10">
        <v>0</v>
      </c>
      <c r="L75" s="16">
        <v>93.75</v>
      </c>
    </row>
    <row r="76" spans="1:12" x14ac:dyDescent="0.2">
      <c r="A76" s="5" t="s">
        <v>66</v>
      </c>
      <c r="B76" s="5" t="s">
        <v>199</v>
      </c>
      <c r="C76" s="5" t="s">
        <v>139</v>
      </c>
      <c r="D76" s="5" t="s">
        <v>161</v>
      </c>
      <c r="E76" s="14">
        <v>2192509</v>
      </c>
      <c r="F76" s="10">
        <v>1</v>
      </c>
      <c r="G76" s="17">
        <v>2192509</v>
      </c>
      <c r="H76" s="15" t="s">
        <v>145</v>
      </c>
      <c r="I76" s="10">
        <v>98.56</v>
      </c>
      <c r="J76" s="10">
        <v>0.16</v>
      </c>
      <c r="K76" s="10">
        <v>0</v>
      </c>
      <c r="L76" s="16">
        <v>97.76</v>
      </c>
    </row>
    <row r="77" spans="1:12" x14ac:dyDescent="0.2">
      <c r="A77" s="5" t="s">
        <v>67</v>
      </c>
      <c r="B77" s="5" t="s">
        <v>199</v>
      </c>
      <c r="C77" s="5" t="s">
        <v>204</v>
      </c>
      <c r="D77" s="5" t="s">
        <v>161</v>
      </c>
      <c r="E77" s="14">
        <v>4418149</v>
      </c>
      <c r="F77" s="10">
        <v>16</v>
      </c>
      <c r="G77" s="17">
        <v>313363</v>
      </c>
      <c r="H77" s="15" t="s">
        <v>159</v>
      </c>
      <c r="I77" s="10">
        <v>96.49</v>
      </c>
      <c r="J77" s="10">
        <v>2.71</v>
      </c>
      <c r="K77" s="10">
        <v>100</v>
      </c>
      <c r="L77" s="16">
        <v>82.94</v>
      </c>
    </row>
    <row r="78" spans="1:12" x14ac:dyDescent="0.2">
      <c r="A78" s="5" t="s">
        <v>68</v>
      </c>
      <c r="B78" s="5" t="s">
        <v>199</v>
      </c>
      <c r="C78" s="5" t="s">
        <v>140</v>
      </c>
      <c r="D78" s="5" t="s">
        <v>161</v>
      </c>
      <c r="E78" s="14">
        <v>3027051</v>
      </c>
      <c r="F78" s="10">
        <v>17</v>
      </c>
      <c r="G78" s="17">
        <v>248627</v>
      </c>
      <c r="H78" s="15" t="s">
        <v>157</v>
      </c>
      <c r="I78" s="10">
        <v>75.290000000000006</v>
      </c>
      <c r="J78" s="10">
        <v>2.2000000000000002</v>
      </c>
      <c r="K78" s="10">
        <v>87.5</v>
      </c>
      <c r="L78" s="16">
        <v>64.290000000000006</v>
      </c>
    </row>
    <row r="79" spans="1:12" x14ac:dyDescent="0.2">
      <c r="A79" s="5" t="s">
        <v>69</v>
      </c>
      <c r="B79" s="5" t="s">
        <v>199</v>
      </c>
      <c r="C79" s="5" t="s">
        <v>141</v>
      </c>
      <c r="D79" s="5" t="s">
        <v>161</v>
      </c>
      <c r="E79" s="14">
        <v>5711613</v>
      </c>
      <c r="F79" s="10">
        <v>4</v>
      </c>
      <c r="G79" s="17">
        <v>2965751</v>
      </c>
      <c r="H79" s="15" t="s">
        <v>157</v>
      </c>
      <c r="I79" s="10">
        <v>97.59</v>
      </c>
      <c r="J79" s="10">
        <v>5.75</v>
      </c>
      <c r="K79" s="10">
        <v>0</v>
      </c>
      <c r="L79" s="16">
        <v>68.84</v>
      </c>
    </row>
    <row r="80" spans="1:12" x14ac:dyDescent="0.2">
      <c r="A80" s="5" t="s">
        <v>70</v>
      </c>
      <c r="B80" s="5" t="s">
        <v>199</v>
      </c>
      <c r="C80" s="5" t="s">
        <v>142</v>
      </c>
      <c r="D80" s="5" t="s">
        <v>161</v>
      </c>
      <c r="E80" s="14">
        <v>2785171</v>
      </c>
      <c r="F80" s="10">
        <v>14</v>
      </c>
      <c r="G80" s="17">
        <v>362959</v>
      </c>
      <c r="H80" s="15" t="s">
        <v>156</v>
      </c>
      <c r="I80" s="10">
        <v>84.56</v>
      </c>
      <c r="J80" s="10">
        <v>3.36</v>
      </c>
      <c r="K80" s="10">
        <v>70</v>
      </c>
      <c r="L80" s="16">
        <v>67.760000000000005</v>
      </c>
    </row>
    <row r="81" spans="1:12" x14ac:dyDescent="0.2">
      <c r="A81" s="5" t="s">
        <v>71</v>
      </c>
      <c r="B81" s="5" t="s">
        <v>199</v>
      </c>
      <c r="C81" s="5" t="s">
        <v>143</v>
      </c>
      <c r="D81" s="5" t="s">
        <v>161</v>
      </c>
      <c r="E81" s="14">
        <v>4288983</v>
      </c>
      <c r="F81" s="10">
        <v>17</v>
      </c>
      <c r="G81" s="17">
        <v>522283</v>
      </c>
      <c r="H81" s="15" t="s">
        <v>157</v>
      </c>
      <c r="I81" s="10">
        <v>94.74</v>
      </c>
      <c r="J81" s="10">
        <v>1.56</v>
      </c>
      <c r="K81" s="10">
        <v>20</v>
      </c>
      <c r="L81" s="16">
        <f>I81-(J81*5)</f>
        <v>86.94</v>
      </c>
    </row>
    <row r="82" spans="1:12" x14ac:dyDescent="0.2">
      <c r="A82" s="5" t="s">
        <v>170</v>
      </c>
      <c r="B82" s="5" t="s">
        <v>200</v>
      </c>
      <c r="C82" s="8" t="s">
        <v>88</v>
      </c>
      <c r="D82" s="5" t="s">
        <v>161</v>
      </c>
      <c r="E82" s="14">
        <v>3375417</v>
      </c>
      <c r="F82" s="10">
        <v>570</v>
      </c>
      <c r="G82" s="11">
        <v>93211</v>
      </c>
      <c r="H82" s="15" t="s">
        <v>155</v>
      </c>
      <c r="I82" s="10">
        <v>99.06</v>
      </c>
      <c r="J82" s="10">
        <v>0.75</v>
      </c>
      <c r="K82" s="10">
        <v>0</v>
      </c>
      <c r="L82" s="16">
        <f t="shared" ref="L82:L93" si="0">I82-(5*J82)</f>
        <v>95.31</v>
      </c>
    </row>
    <row r="83" spans="1:12" x14ac:dyDescent="0.2">
      <c r="A83" s="5" t="s">
        <v>166</v>
      </c>
      <c r="B83" s="5" t="s">
        <v>200</v>
      </c>
      <c r="C83" s="8" t="s">
        <v>191</v>
      </c>
      <c r="D83" s="5" t="s">
        <v>161</v>
      </c>
      <c r="E83" s="14">
        <v>3436792</v>
      </c>
      <c r="F83" s="10">
        <v>621</v>
      </c>
      <c r="G83" s="11">
        <v>261747</v>
      </c>
      <c r="H83" s="15" t="s">
        <v>167</v>
      </c>
      <c r="I83" s="10">
        <v>99.25</v>
      </c>
      <c r="J83" s="10">
        <v>0.94</v>
      </c>
      <c r="K83" s="10">
        <v>33.33</v>
      </c>
      <c r="L83" s="16">
        <f t="shared" si="0"/>
        <v>94.55</v>
      </c>
    </row>
    <row r="84" spans="1:12" x14ac:dyDescent="0.2">
      <c r="A84" s="8" t="s">
        <v>179</v>
      </c>
      <c r="B84" s="5" t="s">
        <v>200</v>
      </c>
      <c r="C84" s="8" t="s">
        <v>178</v>
      </c>
      <c r="D84" s="8" t="s">
        <v>161</v>
      </c>
      <c r="E84" s="14">
        <v>5401679</v>
      </c>
      <c r="F84" s="10">
        <v>1</v>
      </c>
      <c r="G84" s="11">
        <v>5401679</v>
      </c>
      <c r="H84" s="15" t="s">
        <v>155</v>
      </c>
      <c r="I84" s="10">
        <v>99.26</v>
      </c>
      <c r="J84" s="10">
        <v>0.46</v>
      </c>
      <c r="K84" s="10">
        <v>0</v>
      </c>
      <c r="L84" s="16">
        <f t="shared" si="0"/>
        <v>96.960000000000008</v>
      </c>
    </row>
    <row r="85" spans="1:12" x14ac:dyDescent="0.2">
      <c r="A85" s="8" t="s">
        <v>180</v>
      </c>
      <c r="B85" s="5" t="s">
        <v>200</v>
      </c>
      <c r="C85" s="8" t="s">
        <v>181</v>
      </c>
      <c r="D85" s="8" t="s">
        <v>161</v>
      </c>
      <c r="E85" s="14">
        <v>5311092</v>
      </c>
      <c r="F85" s="10">
        <v>2</v>
      </c>
      <c r="G85" s="11">
        <v>5305759</v>
      </c>
      <c r="H85" s="15" t="s">
        <v>155</v>
      </c>
      <c r="I85" s="10">
        <v>98.88</v>
      </c>
      <c r="J85" s="10">
        <v>0</v>
      </c>
      <c r="K85" s="10">
        <v>0</v>
      </c>
      <c r="L85" s="16">
        <f t="shared" si="0"/>
        <v>98.88</v>
      </c>
    </row>
    <row r="86" spans="1:12" x14ac:dyDescent="0.2">
      <c r="A86" s="8" t="s">
        <v>182</v>
      </c>
      <c r="B86" s="5" t="s">
        <v>200</v>
      </c>
      <c r="C86" s="8" t="s">
        <v>183</v>
      </c>
      <c r="D86" s="8" t="s">
        <v>161</v>
      </c>
      <c r="E86" s="14">
        <v>6162479</v>
      </c>
      <c r="F86" s="10">
        <v>2</v>
      </c>
      <c r="G86" s="11">
        <v>6157146</v>
      </c>
      <c r="H86" s="15" t="s">
        <v>155</v>
      </c>
      <c r="I86" s="10">
        <v>99.26</v>
      </c>
      <c r="J86" s="10">
        <v>0.19</v>
      </c>
      <c r="K86" s="10">
        <v>0</v>
      </c>
      <c r="L86" s="16">
        <f t="shared" si="0"/>
        <v>98.31</v>
      </c>
    </row>
    <row r="87" spans="1:12" x14ac:dyDescent="0.2">
      <c r="A87" s="8" t="s">
        <v>184</v>
      </c>
      <c r="B87" s="5" t="s">
        <v>200</v>
      </c>
      <c r="C87" s="8" t="s">
        <v>178</v>
      </c>
      <c r="D87" s="8" t="s">
        <v>161</v>
      </c>
      <c r="E87" s="14">
        <v>4927268</v>
      </c>
      <c r="F87" s="10">
        <v>1</v>
      </c>
      <c r="G87" s="11">
        <v>4927268</v>
      </c>
      <c r="H87" s="15" t="s">
        <v>155</v>
      </c>
      <c r="I87" s="10">
        <v>99.26</v>
      </c>
      <c r="J87" s="10">
        <v>0.46</v>
      </c>
      <c r="K87" s="10">
        <v>0</v>
      </c>
      <c r="L87" s="16">
        <f t="shared" si="0"/>
        <v>96.960000000000008</v>
      </c>
    </row>
    <row r="88" spans="1:12" x14ac:dyDescent="0.2">
      <c r="A88" s="8" t="s">
        <v>185</v>
      </c>
      <c r="B88" s="5" t="s">
        <v>200</v>
      </c>
      <c r="C88" s="8" t="s">
        <v>186</v>
      </c>
      <c r="D88" s="8" t="s">
        <v>161</v>
      </c>
      <c r="E88" s="14">
        <v>2126123</v>
      </c>
      <c r="F88" s="10">
        <v>2</v>
      </c>
      <c r="G88" s="11">
        <v>2097948</v>
      </c>
      <c r="H88" s="15" t="s">
        <v>195</v>
      </c>
      <c r="I88" s="10">
        <v>99.22</v>
      </c>
      <c r="J88" s="10">
        <v>0.78</v>
      </c>
      <c r="K88" s="10">
        <v>100</v>
      </c>
      <c r="L88" s="16">
        <f t="shared" si="0"/>
        <v>95.32</v>
      </c>
    </row>
    <row r="89" spans="1:12" x14ac:dyDescent="0.2">
      <c r="A89" s="8" t="s">
        <v>187</v>
      </c>
      <c r="B89" s="5" t="s">
        <v>200</v>
      </c>
      <c r="C89" s="8" t="s">
        <v>188</v>
      </c>
      <c r="D89" s="8" t="s">
        <v>161</v>
      </c>
      <c r="E89" s="14">
        <v>2588174</v>
      </c>
      <c r="F89" s="10">
        <v>3</v>
      </c>
      <c r="G89" s="11">
        <v>2569862</v>
      </c>
      <c r="H89" s="15" t="s">
        <v>167</v>
      </c>
      <c r="I89" s="10">
        <v>99.48</v>
      </c>
      <c r="J89" s="10">
        <v>0</v>
      </c>
      <c r="K89" s="10">
        <v>0</v>
      </c>
      <c r="L89" s="16">
        <f t="shared" si="0"/>
        <v>99.48</v>
      </c>
    </row>
    <row r="90" spans="1:12" x14ac:dyDescent="0.2">
      <c r="A90" s="8" t="s">
        <v>189</v>
      </c>
      <c r="B90" s="5" t="s">
        <v>200</v>
      </c>
      <c r="C90" s="8" t="s">
        <v>190</v>
      </c>
      <c r="D90" s="8" t="s">
        <v>161</v>
      </c>
      <c r="E90" s="14">
        <v>2335945</v>
      </c>
      <c r="F90" s="10">
        <v>1</v>
      </c>
      <c r="G90" s="11">
        <v>2335945</v>
      </c>
      <c r="H90" s="15" t="s">
        <v>167</v>
      </c>
      <c r="I90" s="10">
        <v>99.46</v>
      </c>
      <c r="J90" s="10">
        <v>0</v>
      </c>
      <c r="K90" s="10">
        <v>0</v>
      </c>
      <c r="L90" s="16">
        <f t="shared" si="0"/>
        <v>99.46</v>
      </c>
    </row>
    <row r="91" spans="1:12" x14ac:dyDescent="0.2">
      <c r="A91" s="5" t="s">
        <v>169</v>
      </c>
      <c r="B91" s="5" t="s">
        <v>200</v>
      </c>
      <c r="C91" s="8" t="s">
        <v>193</v>
      </c>
      <c r="D91" s="5" t="s">
        <v>161</v>
      </c>
      <c r="E91" s="14">
        <v>2770150</v>
      </c>
      <c r="F91" s="10">
        <v>512</v>
      </c>
      <c r="G91" s="11">
        <v>183064</v>
      </c>
      <c r="H91" s="15" t="s">
        <v>155</v>
      </c>
      <c r="I91" s="10">
        <v>99.06</v>
      </c>
      <c r="J91" s="10">
        <v>0.56999999999999995</v>
      </c>
      <c r="K91" s="10">
        <v>25</v>
      </c>
      <c r="L91" s="16">
        <f t="shared" si="0"/>
        <v>96.210000000000008</v>
      </c>
    </row>
    <row r="92" spans="1:12" x14ac:dyDescent="0.2">
      <c r="A92" s="5" t="s">
        <v>168</v>
      </c>
      <c r="B92" s="5" t="s">
        <v>200</v>
      </c>
      <c r="C92" s="8" t="s">
        <v>192</v>
      </c>
      <c r="D92" s="5" t="s">
        <v>161</v>
      </c>
      <c r="E92" s="14">
        <v>3524061</v>
      </c>
      <c r="F92" s="10">
        <v>453</v>
      </c>
      <c r="G92" s="11">
        <v>98817</v>
      </c>
      <c r="H92" s="15" t="s">
        <v>155</v>
      </c>
      <c r="I92" s="10">
        <v>99.06</v>
      </c>
      <c r="J92" s="10">
        <v>0.25</v>
      </c>
      <c r="K92" s="10">
        <v>50</v>
      </c>
      <c r="L92" s="16">
        <f t="shared" si="0"/>
        <v>97.81</v>
      </c>
    </row>
    <row r="93" spans="1:12" x14ac:dyDescent="0.2">
      <c r="A93" s="5" t="s">
        <v>171</v>
      </c>
      <c r="B93" s="5" t="s">
        <v>200</v>
      </c>
      <c r="C93" s="8" t="s">
        <v>194</v>
      </c>
      <c r="D93" s="5" t="s">
        <v>161</v>
      </c>
      <c r="E93" s="14">
        <v>5157362</v>
      </c>
      <c r="F93" s="10">
        <v>931</v>
      </c>
      <c r="G93" s="11">
        <v>187323</v>
      </c>
      <c r="H93" s="15" t="s">
        <v>157</v>
      </c>
      <c r="I93" s="10">
        <v>95.32</v>
      </c>
      <c r="J93" s="10">
        <v>1.17</v>
      </c>
      <c r="K93" s="10">
        <v>0</v>
      </c>
      <c r="L93" s="16">
        <f t="shared" si="0"/>
        <v>89.47</v>
      </c>
    </row>
    <row r="94" spans="1:12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2">
      <c r="A95" s="1"/>
      <c r="B95" s="1"/>
      <c r="C95" s="1"/>
      <c r="D95" s="1"/>
      <c r="E95" s="1"/>
      <c r="F95" s="3" t="s">
        <v>203</v>
      </c>
      <c r="G95" s="4">
        <f>AVERAGE(G10:G81)</f>
        <v>946282.51388888888</v>
      </c>
      <c r="H95" s="1"/>
      <c r="I95" s="1"/>
      <c r="J95" s="1"/>
      <c r="K95" s="2"/>
      <c r="L95" s="2"/>
    </row>
    <row r="96" spans="1:12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1:1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1:1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1:1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1:1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1:1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1:1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1:1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1:1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1:1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1:1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1:1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1:1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1:1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spans="1:1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1:1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1:1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1:1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1:1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1:1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1:1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spans="1:1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spans="1:1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spans="1:1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1:1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spans="1:1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spans="1:1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spans="1:1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spans="1:1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spans="1:1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spans="1:1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spans="1:1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spans="1:1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</row>
    <row r="1000" spans="1:1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</sheetData>
  <sortState xmlns:xlrd2="http://schemas.microsoft.com/office/spreadsheetml/2017/richdata2" ref="A7:L93">
    <sortCondition ref="A7:A93"/>
  </sortState>
  <mergeCells count="2">
    <mergeCell ref="E5:G5"/>
    <mergeCell ref="H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6b6dd5b-f02f-441a-99a0-162ac5060bd2}" enabled="0" method="" siteId="{f6b6dd5b-f02f-441a-99a0-162ac5060b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bshen4</dc:creator>
  <cp:lastModifiedBy>bshen4</cp:lastModifiedBy>
  <dcterms:created xsi:type="dcterms:W3CDTF">2025-01-13T22:37:36Z</dcterms:created>
  <dcterms:modified xsi:type="dcterms:W3CDTF">2026-08-24T05:08:00Z</dcterms:modified>
</cp:coreProperties>
</file>