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k3267\Documents\Papers May25\Harrison et al B21 class I peptides reboot Nov25\files after review 3Jun26\"/>
    </mc:Choice>
  </mc:AlternateContent>
  <xr:revisionPtr revIDLastSave="0" documentId="13_ncr:1_{091DDF2C-BD20-4AAC-8083-49715287ACCE}" xr6:coauthVersionLast="47" xr6:coauthVersionMax="47" xr10:uidLastSave="{00000000-0000-0000-0000-000000000000}"/>
  <bookViews>
    <workbookView xWindow="735" yWindow="330" windowWidth="28950" windowHeight="16365" activeTab="6" xr2:uid="{8E8659F2-88CE-46FC-A74E-30370F25E26C}"/>
  </bookViews>
  <sheets>
    <sheet name="GxAEEYGAxTL" sheetId="1" r:id="rId1"/>
    <sheet name="GxVEEYGAxTL" sheetId="2" r:id="rId2"/>
    <sheet name="GxPDWYYGxTW" sheetId="4" r:id="rId3"/>
    <sheet name="RxVDEQLxSV" sheetId="5" r:id="rId4"/>
    <sheet name="GExEEYGxLTL" sheetId="6" r:id="rId5"/>
    <sheet name="GHxEEYGxETL" sheetId="7" r:id="rId6"/>
    <sheet name="Summary of MALDI-MSMS" sheetId="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09" i="7" l="1"/>
  <c r="S109" i="7"/>
  <c r="P109" i="7"/>
  <c r="M109" i="7"/>
  <c r="J109" i="7"/>
  <c r="G109" i="7"/>
  <c r="C109" i="7"/>
  <c r="U108" i="7"/>
  <c r="S108" i="7"/>
  <c r="P108" i="7"/>
  <c r="M108" i="7"/>
  <c r="J108" i="7"/>
  <c r="G108" i="7"/>
  <c r="C108" i="7"/>
  <c r="U107" i="7"/>
  <c r="S107" i="7"/>
  <c r="P107" i="7"/>
  <c r="M107" i="7"/>
  <c r="J107" i="7"/>
  <c r="G107" i="7"/>
  <c r="C107" i="7"/>
  <c r="U106" i="7"/>
  <c r="S106" i="7"/>
  <c r="P106" i="7"/>
  <c r="M106" i="7"/>
  <c r="J106" i="7"/>
  <c r="G106" i="7"/>
  <c r="C106" i="7"/>
  <c r="U105" i="7"/>
  <c r="S105" i="7"/>
  <c r="P105" i="7"/>
  <c r="M105" i="7"/>
  <c r="J105" i="7"/>
  <c r="G105" i="7"/>
  <c r="C105" i="7"/>
  <c r="U104" i="7"/>
  <c r="S104" i="7"/>
  <c r="P104" i="7"/>
  <c r="M104" i="7"/>
  <c r="J104" i="7"/>
  <c r="G104" i="7"/>
  <c r="C104" i="7"/>
  <c r="U103" i="7"/>
  <c r="S103" i="7"/>
  <c r="P103" i="7"/>
  <c r="M103" i="7"/>
  <c r="J103" i="7"/>
  <c r="G103" i="7"/>
  <c r="C103" i="7"/>
  <c r="U102" i="7"/>
  <c r="S102" i="7"/>
  <c r="P102" i="7"/>
  <c r="M102" i="7"/>
  <c r="J102" i="7"/>
  <c r="G102" i="7"/>
  <c r="C102" i="7"/>
  <c r="U101" i="7"/>
  <c r="S101" i="7"/>
  <c r="P101" i="7"/>
  <c r="M101" i="7"/>
  <c r="J101" i="7"/>
  <c r="G101" i="7"/>
  <c r="C101" i="7"/>
  <c r="U100" i="7"/>
  <c r="S100" i="7"/>
  <c r="P100" i="7"/>
  <c r="M100" i="7"/>
  <c r="J100" i="7"/>
  <c r="G100" i="7"/>
  <c r="C100" i="7"/>
  <c r="U99" i="7"/>
  <c r="S99" i="7"/>
  <c r="P99" i="7"/>
  <c r="M99" i="7"/>
  <c r="J99" i="7"/>
  <c r="G99" i="7"/>
  <c r="C99" i="7"/>
  <c r="U98" i="7"/>
  <c r="S98" i="7"/>
  <c r="P98" i="7"/>
  <c r="M98" i="7"/>
  <c r="J98" i="7"/>
  <c r="G98" i="7"/>
  <c r="C98" i="7"/>
  <c r="U97" i="7"/>
  <c r="S97" i="7"/>
  <c r="P97" i="7"/>
  <c r="M97" i="7"/>
  <c r="J97" i="7"/>
  <c r="G97" i="7"/>
  <c r="C97" i="7"/>
  <c r="U96" i="7"/>
  <c r="S96" i="7"/>
  <c r="P96" i="7"/>
  <c r="M96" i="7"/>
  <c r="J96" i="7"/>
  <c r="G96" i="7"/>
  <c r="C96" i="7"/>
  <c r="U95" i="7"/>
  <c r="S95" i="7"/>
  <c r="P95" i="7"/>
  <c r="M95" i="7"/>
  <c r="J95" i="7"/>
  <c r="G95" i="7"/>
  <c r="C95" i="7"/>
  <c r="U94" i="7"/>
  <c r="S94" i="7"/>
  <c r="P94" i="7"/>
  <c r="M94" i="7"/>
  <c r="J94" i="7"/>
  <c r="G94" i="7"/>
  <c r="C94" i="7"/>
  <c r="U93" i="7"/>
  <c r="S93" i="7"/>
  <c r="P93" i="7"/>
  <c r="M93" i="7"/>
  <c r="J93" i="7"/>
  <c r="G93" i="7"/>
  <c r="C93" i="7"/>
  <c r="U92" i="7"/>
  <c r="S92" i="7"/>
  <c r="P92" i="7"/>
  <c r="M92" i="7"/>
  <c r="J92" i="7"/>
  <c r="G92" i="7"/>
  <c r="C92" i="7"/>
  <c r="U91" i="7"/>
  <c r="S91" i="7"/>
  <c r="P91" i="7"/>
  <c r="M91" i="7"/>
  <c r="J91" i="7"/>
  <c r="G91" i="7"/>
  <c r="C91" i="7"/>
  <c r="U90" i="7"/>
  <c r="S90" i="7"/>
  <c r="P90" i="7"/>
  <c r="M90" i="7"/>
  <c r="J90" i="7"/>
  <c r="G90" i="7"/>
  <c r="C90" i="7"/>
  <c r="U89" i="7"/>
  <c r="S89" i="7"/>
  <c r="P89" i="7"/>
  <c r="M89" i="7"/>
  <c r="J89" i="7"/>
  <c r="G89" i="7"/>
  <c r="C89" i="7"/>
  <c r="U88" i="7"/>
  <c r="S88" i="7"/>
  <c r="P88" i="7"/>
  <c r="M88" i="7"/>
  <c r="J88" i="7"/>
  <c r="G88" i="7"/>
  <c r="C88" i="7"/>
  <c r="U87" i="7"/>
  <c r="S87" i="7"/>
  <c r="P87" i="7"/>
  <c r="M87" i="7"/>
  <c r="J87" i="7"/>
  <c r="G87" i="7"/>
  <c r="C87" i="7"/>
  <c r="U86" i="7"/>
  <c r="S86" i="7"/>
  <c r="P86" i="7"/>
  <c r="M86" i="7"/>
  <c r="J86" i="7"/>
  <c r="G86" i="7"/>
  <c r="C86" i="7"/>
  <c r="U85" i="7"/>
  <c r="S85" i="7"/>
  <c r="P85" i="7"/>
  <c r="M85" i="7"/>
  <c r="J85" i="7"/>
  <c r="G85" i="7"/>
  <c r="C85" i="7"/>
  <c r="U84" i="7"/>
  <c r="S84" i="7"/>
  <c r="P84" i="7"/>
  <c r="M84" i="7"/>
  <c r="J84" i="7"/>
  <c r="G84" i="7"/>
  <c r="C84" i="7"/>
  <c r="U83" i="7"/>
  <c r="S83" i="7"/>
  <c r="P83" i="7"/>
  <c r="M83" i="7"/>
  <c r="J83" i="7"/>
  <c r="G83" i="7"/>
  <c r="C83" i="7"/>
  <c r="U82" i="7"/>
  <c r="S82" i="7"/>
  <c r="P82" i="7"/>
  <c r="M82" i="7"/>
  <c r="J82" i="7"/>
  <c r="G82" i="7"/>
  <c r="C82" i="7"/>
  <c r="U81" i="7"/>
  <c r="S81" i="7"/>
  <c r="P81" i="7"/>
  <c r="M81" i="7"/>
  <c r="J81" i="7"/>
  <c r="G81" i="7"/>
  <c r="C81" i="7"/>
  <c r="U80" i="7"/>
  <c r="S80" i="7"/>
  <c r="P80" i="7"/>
  <c r="M80" i="7"/>
  <c r="J80" i="7"/>
  <c r="G80" i="7"/>
  <c r="C80" i="7"/>
  <c r="U79" i="7"/>
  <c r="S79" i="7"/>
  <c r="P79" i="7"/>
  <c r="M79" i="7"/>
  <c r="J79" i="7"/>
  <c r="G79" i="7"/>
  <c r="C79" i="7"/>
  <c r="U78" i="7"/>
  <c r="S78" i="7"/>
  <c r="P78" i="7"/>
  <c r="M78" i="7"/>
  <c r="J78" i="7"/>
  <c r="G78" i="7"/>
  <c r="C78" i="7"/>
  <c r="U77" i="7"/>
  <c r="S77" i="7"/>
  <c r="P77" i="7"/>
  <c r="M77" i="7"/>
  <c r="J77" i="7"/>
  <c r="G77" i="7"/>
  <c r="C77" i="7"/>
  <c r="U76" i="7"/>
  <c r="S76" i="7"/>
  <c r="P76" i="7"/>
  <c r="M76" i="7"/>
  <c r="J76" i="7"/>
  <c r="G76" i="7"/>
  <c r="C76" i="7"/>
  <c r="U75" i="7"/>
  <c r="S75" i="7"/>
  <c r="P75" i="7"/>
  <c r="M75" i="7"/>
  <c r="J75" i="7"/>
  <c r="G75" i="7"/>
  <c r="C75" i="7"/>
  <c r="U74" i="7"/>
  <c r="S74" i="7"/>
  <c r="P74" i="7"/>
  <c r="M74" i="7"/>
  <c r="J74" i="7"/>
  <c r="G74" i="7"/>
  <c r="C74" i="7"/>
  <c r="U73" i="7"/>
  <c r="S73" i="7"/>
  <c r="P73" i="7"/>
  <c r="M73" i="7"/>
  <c r="J73" i="7"/>
  <c r="G73" i="7"/>
  <c r="C73" i="7"/>
  <c r="U72" i="7"/>
  <c r="S72" i="7"/>
  <c r="P72" i="7"/>
  <c r="M72" i="7"/>
  <c r="J72" i="7"/>
  <c r="G72" i="7"/>
  <c r="C72" i="7"/>
  <c r="U71" i="7"/>
  <c r="S71" i="7"/>
  <c r="P71" i="7"/>
  <c r="M71" i="7"/>
  <c r="J71" i="7"/>
  <c r="G71" i="7"/>
  <c r="C71" i="7"/>
  <c r="U70" i="7"/>
  <c r="S70" i="7"/>
  <c r="P70" i="7"/>
  <c r="M70" i="7"/>
  <c r="J70" i="7"/>
  <c r="G70" i="7"/>
  <c r="C70" i="7"/>
  <c r="U69" i="7"/>
  <c r="S69" i="7"/>
  <c r="P69" i="7"/>
  <c r="M69" i="7"/>
  <c r="J69" i="7"/>
  <c r="G69" i="7"/>
  <c r="C69" i="7"/>
  <c r="U68" i="7"/>
  <c r="S68" i="7"/>
  <c r="P68" i="7"/>
  <c r="M68" i="7"/>
  <c r="J68" i="7"/>
  <c r="G68" i="7"/>
  <c r="C68" i="7"/>
  <c r="U67" i="7"/>
  <c r="S67" i="7"/>
  <c r="P67" i="7"/>
  <c r="M67" i="7"/>
  <c r="J67" i="7"/>
  <c r="G67" i="7"/>
  <c r="C67" i="7"/>
  <c r="U66" i="7"/>
  <c r="S66" i="7"/>
  <c r="P66" i="7"/>
  <c r="M66" i="7"/>
  <c r="J66" i="7"/>
  <c r="G66" i="7"/>
  <c r="C66" i="7"/>
  <c r="U65" i="7"/>
  <c r="S65" i="7"/>
  <c r="P65" i="7"/>
  <c r="M65" i="7"/>
  <c r="J65" i="7"/>
  <c r="G65" i="7"/>
  <c r="C65" i="7"/>
  <c r="U64" i="7"/>
  <c r="S64" i="7"/>
  <c r="P64" i="7"/>
  <c r="M64" i="7"/>
  <c r="J64" i="7"/>
  <c r="G64" i="7"/>
  <c r="C64" i="7"/>
  <c r="U63" i="7"/>
  <c r="S63" i="7"/>
  <c r="P63" i="7"/>
  <c r="M63" i="7"/>
  <c r="J63" i="7"/>
  <c r="G63" i="7"/>
  <c r="C63" i="7"/>
  <c r="U62" i="7"/>
  <c r="S62" i="7"/>
  <c r="P62" i="7"/>
  <c r="M62" i="7"/>
  <c r="J62" i="7"/>
  <c r="G62" i="7"/>
  <c r="C62" i="7"/>
  <c r="U61" i="7"/>
  <c r="S61" i="7"/>
  <c r="P61" i="7"/>
  <c r="M61" i="7"/>
  <c r="J61" i="7"/>
  <c r="G61" i="7"/>
  <c r="C61" i="7"/>
  <c r="U60" i="7"/>
  <c r="S60" i="7"/>
  <c r="P60" i="7"/>
  <c r="M60" i="7"/>
  <c r="J60" i="7"/>
  <c r="G60" i="7"/>
  <c r="C60" i="7"/>
  <c r="U59" i="7"/>
  <c r="S59" i="7"/>
  <c r="P59" i="7"/>
  <c r="M59" i="7"/>
  <c r="J59" i="7"/>
  <c r="G59" i="7"/>
  <c r="C59" i="7"/>
  <c r="U58" i="7"/>
  <c r="S58" i="7"/>
  <c r="P58" i="7"/>
  <c r="M58" i="7"/>
  <c r="J58" i="7"/>
  <c r="G58" i="7"/>
  <c r="C58" i="7"/>
  <c r="U57" i="7"/>
  <c r="S57" i="7"/>
  <c r="P57" i="7"/>
  <c r="M57" i="7"/>
  <c r="J57" i="7"/>
  <c r="G57" i="7"/>
  <c r="C57" i="7"/>
  <c r="U56" i="7"/>
  <c r="S56" i="7"/>
  <c r="P56" i="7"/>
  <c r="M56" i="7"/>
  <c r="J56" i="7"/>
  <c r="G56" i="7"/>
  <c r="C56" i="7"/>
  <c r="U55" i="7"/>
  <c r="S55" i="7"/>
  <c r="P55" i="7"/>
  <c r="M55" i="7"/>
  <c r="J55" i="7"/>
  <c r="G55" i="7"/>
  <c r="C55" i="7"/>
  <c r="U54" i="7"/>
  <c r="S54" i="7"/>
  <c r="P54" i="7"/>
  <c r="M54" i="7"/>
  <c r="J54" i="7"/>
  <c r="G54" i="7"/>
  <c r="C54" i="7"/>
  <c r="U53" i="7"/>
  <c r="S53" i="7"/>
  <c r="P53" i="7"/>
  <c r="M53" i="7"/>
  <c r="J53" i="7"/>
  <c r="G53" i="7"/>
  <c r="C53" i="7"/>
  <c r="U52" i="7"/>
  <c r="S52" i="7"/>
  <c r="P52" i="7"/>
  <c r="M52" i="7"/>
  <c r="J52" i="7"/>
  <c r="G52" i="7"/>
  <c r="C52" i="7"/>
  <c r="U51" i="7"/>
  <c r="S51" i="7"/>
  <c r="P51" i="7"/>
  <c r="M51" i="7"/>
  <c r="J51" i="7"/>
  <c r="G51" i="7"/>
  <c r="C51" i="7"/>
  <c r="U50" i="7"/>
  <c r="S50" i="7"/>
  <c r="P50" i="7"/>
  <c r="M50" i="7"/>
  <c r="J50" i="7"/>
  <c r="G50" i="7"/>
  <c r="C50" i="7"/>
  <c r="U49" i="7"/>
  <c r="S49" i="7"/>
  <c r="P49" i="7"/>
  <c r="M49" i="7"/>
  <c r="J49" i="7"/>
  <c r="G49" i="7"/>
  <c r="C49" i="7"/>
  <c r="U48" i="7"/>
  <c r="S48" i="7"/>
  <c r="P48" i="7"/>
  <c r="M48" i="7"/>
  <c r="J48" i="7"/>
  <c r="G48" i="7"/>
  <c r="C48" i="7"/>
  <c r="U47" i="7"/>
  <c r="S47" i="7"/>
  <c r="P47" i="7"/>
  <c r="M47" i="7"/>
  <c r="J47" i="7"/>
  <c r="G47" i="7"/>
  <c r="C47" i="7"/>
  <c r="U46" i="7"/>
  <c r="S46" i="7"/>
  <c r="P46" i="7"/>
  <c r="M46" i="7"/>
  <c r="J46" i="7"/>
  <c r="G46" i="7"/>
  <c r="C46" i="7"/>
  <c r="U45" i="7"/>
  <c r="S45" i="7"/>
  <c r="P45" i="7"/>
  <c r="M45" i="7"/>
  <c r="J45" i="7"/>
  <c r="G45" i="7"/>
  <c r="C45" i="7"/>
  <c r="U44" i="7"/>
  <c r="S44" i="7"/>
  <c r="P44" i="7"/>
  <c r="M44" i="7"/>
  <c r="J44" i="7"/>
  <c r="G44" i="7"/>
  <c r="C44" i="7"/>
  <c r="U43" i="7"/>
  <c r="S43" i="7"/>
  <c r="P43" i="7"/>
  <c r="M43" i="7"/>
  <c r="J43" i="7"/>
  <c r="G43" i="7"/>
  <c r="C43" i="7"/>
  <c r="U42" i="7"/>
  <c r="S42" i="7"/>
  <c r="P42" i="7"/>
  <c r="M42" i="7"/>
  <c r="J42" i="7"/>
  <c r="G42" i="7"/>
  <c r="C42" i="7"/>
  <c r="U41" i="7"/>
  <c r="S41" i="7"/>
  <c r="P41" i="7"/>
  <c r="M41" i="7"/>
  <c r="J41" i="7"/>
  <c r="G41" i="7"/>
  <c r="C41" i="7"/>
  <c r="U40" i="7"/>
  <c r="S40" i="7"/>
  <c r="P40" i="7"/>
  <c r="M40" i="7"/>
  <c r="J40" i="7"/>
  <c r="G40" i="7"/>
  <c r="C40" i="7"/>
  <c r="U39" i="7"/>
  <c r="S39" i="7"/>
  <c r="P39" i="7"/>
  <c r="M39" i="7"/>
  <c r="J39" i="7"/>
  <c r="G39" i="7"/>
  <c r="C39" i="7"/>
  <c r="U38" i="7"/>
  <c r="S38" i="7"/>
  <c r="P38" i="7"/>
  <c r="M38" i="7"/>
  <c r="J38" i="7"/>
  <c r="G38" i="7"/>
  <c r="C38" i="7"/>
  <c r="U37" i="7"/>
  <c r="S37" i="7"/>
  <c r="P37" i="7"/>
  <c r="M37" i="7"/>
  <c r="J37" i="7"/>
  <c r="G37" i="7"/>
  <c r="C37" i="7"/>
  <c r="U36" i="7"/>
  <c r="S36" i="7"/>
  <c r="P36" i="7"/>
  <c r="M36" i="7"/>
  <c r="J36" i="7"/>
  <c r="G36" i="7"/>
  <c r="C36" i="7"/>
  <c r="U35" i="7"/>
  <c r="S35" i="7"/>
  <c r="P35" i="7"/>
  <c r="M35" i="7"/>
  <c r="J35" i="7"/>
  <c r="G35" i="7"/>
  <c r="C35" i="7"/>
  <c r="U34" i="7"/>
  <c r="S34" i="7"/>
  <c r="P34" i="7"/>
  <c r="M34" i="7"/>
  <c r="J34" i="7"/>
  <c r="G34" i="7"/>
  <c r="C34" i="7"/>
  <c r="U33" i="7"/>
  <c r="S33" i="7"/>
  <c r="P33" i="7"/>
  <c r="M33" i="7"/>
  <c r="J33" i="7"/>
  <c r="G33" i="7"/>
  <c r="C33" i="7"/>
  <c r="U32" i="7"/>
  <c r="S32" i="7"/>
  <c r="P32" i="7"/>
  <c r="M32" i="7"/>
  <c r="J32" i="7"/>
  <c r="G32" i="7"/>
  <c r="C32" i="7"/>
  <c r="U31" i="7"/>
  <c r="S31" i="7"/>
  <c r="P31" i="7"/>
  <c r="M31" i="7"/>
  <c r="J31" i="7"/>
  <c r="G31" i="7"/>
  <c r="C31" i="7"/>
  <c r="U30" i="7"/>
  <c r="S30" i="7"/>
  <c r="P30" i="7"/>
  <c r="M30" i="7"/>
  <c r="J30" i="7"/>
  <c r="G30" i="7"/>
  <c r="C30" i="7"/>
  <c r="U29" i="7"/>
  <c r="S29" i="7"/>
  <c r="P29" i="7"/>
  <c r="M29" i="7"/>
  <c r="J29" i="7"/>
  <c r="G29" i="7"/>
  <c r="C29" i="7"/>
  <c r="U28" i="7"/>
  <c r="S28" i="7"/>
  <c r="P28" i="7"/>
  <c r="M28" i="7"/>
  <c r="J28" i="7"/>
  <c r="G28" i="7"/>
  <c r="C28" i="7"/>
  <c r="U27" i="7"/>
  <c r="S27" i="7"/>
  <c r="P27" i="7"/>
  <c r="M27" i="7"/>
  <c r="J27" i="7"/>
  <c r="G27" i="7"/>
  <c r="C27" i="7"/>
  <c r="U26" i="7"/>
  <c r="S26" i="7"/>
  <c r="P26" i="7"/>
  <c r="M26" i="7"/>
  <c r="J26" i="7"/>
  <c r="G26" i="7"/>
  <c r="C26" i="7"/>
  <c r="U25" i="7"/>
  <c r="S25" i="7"/>
  <c r="P25" i="7"/>
  <c r="M25" i="7"/>
  <c r="J25" i="7"/>
  <c r="G25" i="7"/>
  <c r="C25" i="7"/>
  <c r="U24" i="7"/>
  <c r="S24" i="7"/>
  <c r="P24" i="7"/>
  <c r="M24" i="7"/>
  <c r="J24" i="7"/>
  <c r="G24" i="7"/>
  <c r="C24" i="7"/>
  <c r="U23" i="7"/>
  <c r="S23" i="7"/>
  <c r="P23" i="7"/>
  <c r="M23" i="7"/>
  <c r="J23" i="7"/>
  <c r="G23" i="7"/>
  <c r="C23" i="7"/>
  <c r="U22" i="7"/>
  <c r="S22" i="7"/>
  <c r="P22" i="7"/>
  <c r="M22" i="7"/>
  <c r="J22" i="7"/>
  <c r="G22" i="7"/>
  <c r="C22" i="7"/>
  <c r="U21" i="7"/>
  <c r="S21" i="7"/>
  <c r="P21" i="7"/>
  <c r="M21" i="7"/>
  <c r="J21" i="7"/>
  <c r="G21" i="7"/>
  <c r="C21" i="7"/>
  <c r="U20" i="7"/>
  <c r="S20" i="7"/>
  <c r="P20" i="7"/>
  <c r="M20" i="7"/>
  <c r="J20" i="7"/>
  <c r="G20" i="7"/>
  <c r="C20" i="7"/>
  <c r="U19" i="7"/>
  <c r="S19" i="7"/>
  <c r="P19" i="7"/>
  <c r="M19" i="7"/>
  <c r="J19" i="7"/>
  <c r="G19" i="7"/>
  <c r="C19" i="7"/>
  <c r="U18" i="7"/>
  <c r="S18" i="7"/>
  <c r="P18" i="7"/>
  <c r="M18" i="7"/>
  <c r="J18" i="7"/>
  <c r="G18" i="7"/>
  <c r="C18" i="7"/>
  <c r="U17" i="7"/>
  <c r="S17" i="7"/>
  <c r="P17" i="7"/>
  <c r="M17" i="7"/>
  <c r="J17" i="7"/>
  <c r="G17" i="7"/>
  <c r="C17" i="7"/>
  <c r="U16" i="7"/>
  <c r="S16" i="7"/>
  <c r="P16" i="7"/>
  <c r="M16" i="7"/>
  <c r="J16" i="7"/>
  <c r="G16" i="7"/>
  <c r="C16" i="7"/>
  <c r="U15" i="7"/>
  <c r="S15" i="7"/>
  <c r="P15" i="7"/>
  <c r="M15" i="7"/>
  <c r="J15" i="7"/>
  <c r="G15" i="7"/>
  <c r="C15" i="7"/>
  <c r="U14" i="7"/>
  <c r="S14" i="7"/>
  <c r="P14" i="7"/>
  <c r="M14" i="7"/>
  <c r="J14" i="7"/>
  <c r="G14" i="7"/>
  <c r="C14" i="7"/>
  <c r="U13" i="7"/>
  <c r="S13" i="7"/>
  <c r="P13" i="7"/>
  <c r="M13" i="7"/>
  <c r="J13" i="7"/>
  <c r="G13" i="7"/>
  <c r="C13" i="7"/>
  <c r="U12" i="7"/>
  <c r="S12" i="7"/>
  <c r="P12" i="7"/>
  <c r="M12" i="7"/>
  <c r="J12" i="7"/>
  <c r="G12" i="7"/>
  <c r="C12" i="7"/>
  <c r="U11" i="7"/>
  <c r="S11" i="7"/>
  <c r="P11" i="7"/>
  <c r="M11" i="7"/>
  <c r="J11" i="7"/>
  <c r="G11" i="7"/>
  <c r="C11" i="7"/>
  <c r="U10" i="7"/>
  <c r="S10" i="7"/>
  <c r="P10" i="7"/>
  <c r="M10" i="7"/>
  <c r="J10" i="7"/>
  <c r="G10" i="7"/>
  <c r="C10" i="7"/>
  <c r="U9" i="7"/>
  <c r="S9" i="7"/>
  <c r="P9" i="7"/>
  <c r="M9" i="7"/>
  <c r="J9" i="7"/>
  <c r="G9" i="7"/>
  <c r="C9" i="7"/>
  <c r="V107" i="6"/>
  <c r="S107" i="6"/>
  <c r="P107" i="6"/>
  <c r="M107" i="6"/>
  <c r="J107" i="6"/>
  <c r="G107" i="6"/>
  <c r="C107" i="6"/>
  <c r="V106" i="6"/>
  <c r="S106" i="6"/>
  <c r="P106" i="6"/>
  <c r="M106" i="6"/>
  <c r="J106" i="6"/>
  <c r="G106" i="6"/>
  <c r="C106" i="6"/>
  <c r="V105" i="6"/>
  <c r="S105" i="6"/>
  <c r="P105" i="6"/>
  <c r="M105" i="6"/>
  <c r="J105" i="6"/>
  <c r="G105" i="6"/>
  <c r="C105" i="6"/>
  <c r="V104" i="6"/>
  <c r="S104" i="6"/>
  <c r="P104" i="6"/>
  <c r="M104" i="6"/>
  <c r="J104" i="6"/>
  <c r="G104" i="6"/>
  <c r="C104" i="6"/>
  <c r="V103" i="6"/>
  <c r="S103" i="6"/>
  <c r="P103" i="6"/>
  <c r="M103" i="6"/>
  <c r="J103" i="6"/>
  <c r="G103" i="6"/>
  <c r="C103" i="6"/>
  <c r="V102" i="6"/>
  <c r="S102" i="6"/>
  <c r="P102" i="6"/>
  <c r="M102" i="6"/>
  <c r="J102" i="6"/>
  <c r="G102" i="6"/>
  <c r="C102" i="6"/>
  <c r="V101" i="6"/>
  <c r="S101" i="6"/>
  <c r="P101" i="6"/>
  <c r="M101" i="6"/>
  <c r="J101" i="6"/>
  <c r="G101" i="6"/>
  <c r="C101" i="6"/>
  <c r="V100" i="6"/>
  <c r="S100" i="6"/>
  <c r="P100" i="6"/>
  <c r="M100" i="6"/>
  <c r="J100" i="6"/>
  <c r="G100" i="6"/>
  <c r="C100" i="6"/>
  <c r="V99" i="6"/>
  <c r="S99" i="6"/>
  <c r="P99" i="6"/>
  <c r="M99" i="6"/>
  <c r="J99" i="6"/>
  <c r="G99" i="6"/>
  <c r="C99" i="6"/>
  <c r="V98" i="6"/>
  <c r="S98" i="6"/>
  <c r="P98" i="6"/>
  <c r="M98" i="6"/>
  <c r="J98" i="6"/>
  <c r="G98" i="6"/>
  <c r="C98" i="6"/>
  <c r="V97" i="6"/>
  <c r="S97" i="6"/>
  <c r="P97" i="6"/>
  <c r="M97" i="6"/>
  <c r="J97" i="6"/>
  <c r="G97" i="6"/>
  <c r="C97" i="6"/>
  <c r="V96" i="6"/>
  <c r="S96" i="6"/>
  <c r="P96" i="6"/>
  <c r="M96" i="6"/>
  <c r="J96" i="6"/>
  <c r="G96" i="6"/>
  <c r="C96" i="6"/>
  <c r="V95" i="6"/>
  <c r="S95" i="6"/>
  <c r="P95" i="6"/>
  <c r="M95" i="6"/>
  <c r="J95" i="6"/>
  <c r="G95" i="6"/>
  <c r="C95" i="6"/>
  <c r="V94" i="6"/>
  <c r="S94" i="6"/>
  <c r="P94" i="6"/>
  <c r="M94" i="6"/>
  <c r="J94" i="6"/>
  <c r="G94" i="6"/>
  <c r="C94" i="6"/>
  <c r="V93" i="6"/>
  <c r="S93" i="6"/>
  <c r="P93" i="6"/>
  <c r="M93" i="6"/>
  <c r="J93" i="6"/>
  <c r="G93" i="6"/>
  <c r="C93" i="6"/>
  <c r="V92" i="6"/>
  <c r="S92" i="6"/>
  <c r="P92" i="6"/>
  <c r="M92" i="6"/>
  <c r="J92" i="6"/>
  <c r="G92" i="6"/>
  <c r="C92" i="6"/>
  <c r="V91" i="6"/>
  <c r="S91" i="6"/>
  <c r="P91" i="6"/>
  <c r="M91" i="6"/>
  <c r="J91" i="6"/>
  <c r="G91" i="6"/>
  <c r="C91" i="6"/>
  <c r="V90" i="6"/>
  <c r="S90" i="6"/>
  <c r="P90" i="6"/>
  <c r="M90" i="6"/>
  <c r="J90" i="6"/>
  <c r="G90" i="6"/>
  <c r="C90" i="6"/>
  <c r="V89" i="6"/>
  <c r="S89" i="6"/>
  <c r="P89" i="6"/>
  <c r="M89" i="6"/>
  <c r="J89" i="6"/>
  <c r="G89" i="6"/>
  <c r="C89" i="6"/>
  <c r="V88" i="6"/>
  <c r="S88" i="6"/>
  <c r="P88" i="6"/>
  <c r="M88" i="6"/>
  <c r="J88" i="6"/>
  <c r="G88" i="6"/>
  <c r="C88" i="6"/>
  <c r="V87" i="6"/>
  <c r="S87" i="6"/>
  <c r="P87" i="6"/>
  <c r="M87" i="6"/>
  <c r="J87" i="6"/>
  <c r="G87" i="6"/>
  <c r="C87" i="6"/>
  <c r="V86" i="6"/>
  <c r="S86" i="6"/>
  <c r="P86" i="6"/>
  <c r="M86" i="6"/>
  <c r="J86" i="6"/>
  <c r="G86" i="6"/>
  <c r="C86" i="6"/>
  <c r="V85" i="6"/>
  <c r="S85" i="6"/>
  <c r="P85" i="6"/>
  <c r="M85" i="6"/>
  <c r="J85" i="6"/>
  <c r="G85" i="6"/>
  <c r="C85" i="6"/>
  <c r="V84" i="6"/>
  <c r="S84" i="6"/>
  <c r="P84" i="6"/>
  <c r="M84" i="6"/>
  <c r="J84" i="6"/>
  <c r="G84" i="6"/>
  <c r="C84" i="6"/>
  <c r="V83" i="6"/>
  <c r="S83" i="6"/>
  <c r="P83" i="6"/>
  <c r="M83" i="6"/>
  <c r="J83" i="6"/>
  <c r="G83" i="6"/>
  <c r="C83" i="6"/>
  <c r="V82" i="6"/>
  <c r="S82" i="6"/>
  <c r="P82" i="6"/>
  <c r="M82" i="6"/>
  <c r="J82" i="6"/>
  <c r="G82" i="6"/>
  <c r="C82" i="6"/>
  <c r="V81" i="6"/>
  <c r="S81" i="6"/>
  <c r="P81" i="6"/>
  <c r="M81" i="6"/>
  <c r="J81" i="6"/>
  <c r="G81" i="6"/>
  <c r="C81" i="6"/>
  <c r="V80" i="6"/>
  <c r="S80" i="6"/>
  <c r="P80" i="6"/>
  <c r="M80" i="6"/>
  <c r="J80" i="6"/>
  <c r="G80" i="6"/>
  <c r="C80" i="6"/>
  <c r="V79" i="6"/>
  <c r="S79" i="6"/>
  <c r="P79" i="6"/>
  <c r="M79" i="6"/>
  <c r="J79" i="6"/>
  <c r="G79" i="6"/>
  <c r="C79" i="6"/>
  <c r="V78" i="6"/>
  <c r="S78" i="6"/>
  <c r="P78" i="6"/>
  <c r="M78" i="6"/>
  <c r="J78" i="6"/>
  <c r="G78" i="6"/>
  <c r="C78" i="6"/>
  <c r="V77" i="6"/>
  <c r="S77" i="6"/>
  <c r="P77" i="6"/>
  <c r="M77" i="6"/>
  <c r="J77" i="6"/>
  <c r="G77" i="6"/>
  <c r="C77" i="6"/>
  <c r="V76" i="6"/>
  <c r="S76" i="6"/>
  <c r="P76" i="6"/>
  <c r="M76" i="6"/>
  <c r="J76" i="6"/>
  <c r="G76" i="6"/>
  <c r="C76" i="6"/>
  <c r="V75" i="6"/>
  <c r="S75" i="6"/>
  <c r="P75" i="6"/>
  <c r="M75" i="6"/>
  <c r="J75" i="6"/>
  <c r="G75" i="6"/>
  <c r="C75" i="6"/>
  <c r="V74" i="6"/>
  <c r="S74" i="6"/>
  <c r="P74" i="6"/>
  <c r="M74" i="6"/>
  <c r="J74" i="6"/>
  <c r="G74" i="6"/>
  <c r="C74" i="6"/>
  <c r="V73" i="6"/>
  <c r="S73" i="6"/>
  <c r="P73" i="6"/>
  <c r="M73" i="6"/>
  <c r="J73" i="6"/>
  <c r="G73" i="6"/>
  <c r="C73" i="6"/>
  <c r="V72" i="6"/>
  <c r="S72" i="6"/>
  <c r="P72" i="6"/>
  <c r="M72" i="6"/>
  <c r="J72" i="6"/>
  <c r="G72" i="6"/>
  <c r="C72" i="6"/>
  <c r="V71" i="6"/>
  <c r="S71" i="6"/>
  <c r="P71" i="6"/>
  <c r="M71" i="6"/>
  <c r="J71" i="6"/>
  <c r="G71" i="6"/>
  <c r="C71" i="6"/>
  <c r="V70" i="6"/>
  <c r="S70" i="6"/>
  <c r="P70" i="6"/>
  <c r="M70" i="6"/>
  <c r="J70" i="6"/>
  <c r="G70" i="6"/>
  <c r="C70" i="6"/>
  <c r="V69" i="6"/>
  <c r="S69" i="6"/>
  <c r="P69" i="6"/>
  <c r="M69" i="6"/>
  <c r="J69" i="6"/>
  <c r="G69" i="6"/>
  <c r="C69" i="6"/>
  <c r="V68" i="6"/>
  <c r="S68" i="6"/>
  <c r="P68" i="6"/>
  <c r="M68" i="6"/>
  <c r="J68" i="6"/>
  <c r="G68" i="6"/>
  <c r="C68" i="6"/>
  <c r="V67" i="6"/>
  <c r="S67" i="6"/>
  <c r="P67" i="6"/>
  <c r="M67" i="6"/>
  <c r="J67" i="6"/>
  <c r="G67" i="6"/>
  <c r="C67" i="6"/>
  <c r="V66" i="6"/>
  <c r="S66" i="6"/>
  <c r="P66" i="6"/>
  <c r="M66" i="6"/>
  <c r="J66" i="6"/>
  <c r="G66" i="6"/>
  <c r="C66" i="6"/>
  <c r="V65" i="6"/>
  <c r="S65" i="6"/>
  <c r="P65" i="6"/>
  <c r="M65" i="6"/>
  <c r="J65" i="6"/>
  <c r="G65" i="6"/>
  <c r="C65" i="6"/>
  <c r="V64" i="6"/>
  <c r="S64" i="6"/>
  <c r="P64" i="6"/>
  <c r="M64" i="6"/>
  <c r="J64" i="6"/>
  <c r="G64" i="6"/>
  <c r="C64" i="6"/>
  <c r="V63" i="6"/>
  <c r="S63" i="6"/>
  <c r="P63" i="6"/>
  <c r="M63" i="6"/>
  <c r="J63" i="6"/>
  <c r="G63" i="6"/>
  <c r="C63" i="6"/>
  <c r="V62" i="6"/>
  <c r="S62" i="6"/>
  <c r="P62" i="6"/>
  <c r="M62" i="6"/>
  <c r="J62" i="6"/>
  <c r="G62" i="6"/>
  <c r="C62" i="6"/>
  <c r="V61" i="6"/>
  <c r="S61" i="6"/>
  <c r="P61" i="6"/>
  <c r="M61" i="6"/>
  <c r="J61" i="6"/>
  <c r="G61" i="6"/>
  <c r="C61" i="6"/>
  <c r="V60" i="6"/>
  <c r="S60" i="6"/>
  <c r="P60" i="6"/>
  <c r="M60" i="6"/>
  <c r="J60" i="6"/>
  <c r="G60" i="6"/>
  <c r="C60" i="6"/>
  <c r="V59" i="6"/>
  <c r="S59" i="6"/>
  <c r="P59" i="6"/>
  <c r="M59" i="6"/>
  <c r="J59" i="6"/>
  <c r="G59" i="6"/>
  <c r="C59" i="6"/>
  <c r="V58" i="6"/>
  <c r="S58" i="6"/>
  <c r="P58" i="6"/>
  <c r="M58" i="6"/>
  <c r="J58" i="6"/>
  <c r="G58" i="6"/>
  <c r="C58" i="6"/>
  <c r="V57" i="6"/>
  <c r="S57" i="6"/>
  <c r="P57" i="6"/>
  <c r="M57" i="6"/>
  <c r="J57" i="6"/>
  <c r="G57" i="6"/>
  <c r="C57" i="6"/>
  <c r="V56" i="6"/>
  <c r="S56" i="6"/>
  <c r="P56" i="6"/>
  <c r="M56" i="6"/>
  <c r="J56" i="6"/>
  <c r="G56" i="6"/>
  <c r="C56" i="6"/>
  <c r="V55" i="6"/>
  <c r="S55" i="6"/>
  <c r="P55" i="6"/>
  <c r="M55" i="6"/>
  <c r="J55" i="6"/>
  <c r="G55" i="6"/>
  <c r="C55" i="6"/>
  <c r="V54" i="6"/>
  <c r="S54" i="6"/>
  <c r="P54" i="6"/>
  <c r="M54" i="6"/>
  <c r="J54" i="6"/>
  <c r="G54" i="6"/>
  <c r="C54" i="6"/>
  <c r="V53" i="6"/>
  <c r="S53" i="6"/>
  <c r="P53" i="6"/>
  <c r="M53" i="6"/>
  <c r="J53" i="6"/>
  <c r="G53" i="6"/>
  <c r="C53" i="6"/>
  <c r="V52" i="6"/>
  <c r="S52" i="6"/>
  <c r="P52" i="6"/>
  <c r="M52" i="6"/>
  <c r="J52" i="6"/>
  <c r="G52" i="6"/>
  <c r="C52" i="6"/>
  <c r="V51" i="6"/>
  <c r="S51" i="6"/>
  <c r="P51" i="6"/>
  <c r="M51" i="6"/>
  <c r="J51" i="6"/>
  <c r="G51" i="6"/>
  <c r="C51" i="6"/>
  <c r="V50" i="6"/>
  <c r="S50" i="6"/>
  <c r="P50" i="6"/>
  <c r="M50" i="6"/>
  <c r="J50" i="6"/>
  <c r="G50" i="6"/>
  <c r="C50" i="6"/>
  <c r="V49" i="6"/>
  <c r="S49" i="6"/>
  <c r="P49" i="6"/>
  <c r="M49" i="6"/>
  <c r="J49" i="6"/>
  <c r="G49" i="6"/>
  <c r="C49" i="6"/>
  <c r="V48" i="6"/>
  <c r="S48" i="6"/>
  <c r="P48" i="6"/>
  <c r="M48" i="6"/>
  <c r="J48" i="6"/>
  <c r="G48" i="6"/>
  <c r="C48" i="6"/>
  <c r="V47" i="6"/>
  <c r="S47" i="6"/>
  <c r="P47" i="6"/>
  <c r="M47" i="6"/>
  <c r="J47" i="6"/>
  <c r="G47" i="6"/>
  <c r="C47" i="6"/>
  <c r="V46" i="6"/>
  <c r="S46" i="6"/>
  <c r="P46" i="6"/>
  <c r="M46" i="6"/>
  <c r="J46" i="6"/>
  <c r="G46" i="6"/>
  <c r="C46" i="6"/>
  <c r="V45" i="6"/>
  <c r="S45" i="6"/>
  <c r="P45" i="6"/>
  <c r="M45" i="6"/>
  <c r="J45" i="6"/>
  <c r="G45" i="6"/>
  <c r="C45" i="6"/>
  <c r="V44" i="6"/>
  <c r="S44" i="6"/>
  <c r="P44" i="6"/>
  <c r="M44" i="6"/>
  <c r="J44" i="6"/>
  <c r="G44" i="6"/>
  <c r="C44" i="6"/>
  <c r="V43" i="6"/>
  <c r="S43" i="6"/>
  <c r="P43" i="6"/>
  <c r="M43" i="6"/>
  <c r="J43" i="6"/>
  <c r="G43" i="6"/>
  <c r="C43" i="6"/>
  <c r="V42" i="6"/>
  <c r="S42" i="6"/>
  <c r="P42" i="6"/>
  <c r="M42" i="6"/>
  <c r="J42" i="6"/>
  <c r="G42" i="6"/>
  <c r="C42" i="6"/>
  <c r="V41" i="6"/>
  <c r="S41" i="6"/>
  <c r="P41" i="6"/>
  <c r="M41" i="6"/>
  <c r="J41" i="6"/>
  <c r="G41" i="6"/>
  <c r="C41" i="6"/>
  <c r="V40" i="6"/>
  <c r="S40" i="6"/>
  <c r="P40" i="6"/>
  <c r="M40" i="6"/>
  <c r="J40" i="6"/>
  <c r="G40" i="6"/>
  <c r="C40" i="6"/>
  <c r="V39" i="6"/>
  <c r="S39" i="6"/>
  <c r="P39" i="6"/>
  <c r="M39" i="6"/>
  <c r="J39" i="6"/>
  <c r="G39" i="6"/>
  <c r="C39" i="6"/>
  <c r="V38" i="6"/>
  <c r="S38" i="6"/>
  <c r="P38" i="6"/>
  <c r="M38" i="6"/>
  <c r="J38" i="6"/>
  <c r="G38" i="6"/>
  <c r="C38" i="6"/>
  <c r="V37" i="6"/>
  <c r="S37" i="6"/>
  <c r="P37" i="6"/>
  <c r="M37" i="6"/>
  <c r="J37" i="6"/>
  <c r="G37" i="6"/>
  <c r="C37" i="6"/>
  <c r="V36" i="6"/>
  <c r="S36" i="6"/>
  <c r="P36" i="6"/>
  <c r="M36" i="6"/>
  <c r="J36" i="6"/>
  <c r="G36" i="6"/>
  <c r="C36" i="6"/>
  <c r="V35" i="6"/>
  <c r="S35" i="6"/>
  <c r="P35" i="6"/>
  <c r="M35" i="6"/>
  <c r="J35" i="6"/>
  <c r="G35" i="6"/>
  <c r="C35" i="6"/>
  <c r="V34" i="6"/>
  <c r="S34" i="6"/>
  <c r="P34" i="6"/>
  <c r="M34" i="6"/>
  <c r="J34" i="6"/>
  <c r="G34" i="6"/>
  <c r="C34" i="6"/>
  <c r="V33" i="6"/>
  <c r="S33" i="6"/>
  <c r="P33" i="6"/>
  <c r="M33" i="6"/>
  <c r="J33" i="6"/>
  <c r="G33" i="6"/>
  <c r="C33" i="6"/>
  <c r="V32" i="6"/>
  <c r="S32" i="6"/>
  <c r="P32" i="6"/>
  <c r="M32" i="6"/>
  <c r="J32" i="6"/>
  <c r="G32" i="6"/>
  <c r="C32" i="6"/>
  <c r="V31" i="6"/>
  <c r="S31" i="6"/>
  <c r="P31" i="6"/>
  <c r="M31" i="6"/>
  <c r="J31" i="6"/>
  <c r="G31" i="6"/>
  <c r="C31" i="6"/>
  <c r="V30" i="6"/>
  <c r="S30" i="6"/>
  <c r="P30" i="6"/>
  <c r="M30" i="6"/>
  <c r="J30" i="6"/>
  <c r="G30" i="6"/>
  <c r="C30" i="6"/>
  <c r="V29" i="6"/>
  <c r="S29" i="6"/>
  <c r="P29" i="6"/>
  <c r="M29" i="6"/>
  <c r="J29" i="6"/>
  <c r="G29" i="6"/>
  <c r="C29" i="6"/>
  <c r="V28" i="6"/>
  <c r="S28" i="6"/>
  <c r="P28" i="6"/>
  <c r="M28" i="6"/>
  <c r="J28" i="6"/>
  <c r="G28" i="6"/>
  <c r="C28" i="6"/>
  <c r="V27" i="6"/>
  <c r="S27" i="6"/>
  <c r="P27" i="6"/>
  <c r="M27" i="6"/>
  <c r="J27" i="6"/>
  <c r="G27" i="6"/>
  <c r="C27" i="6"/>
  <c r="V26" i="6"/>
  <c r="S26" i="6"/>
  <c r="P26" i="6"/>
  <c r="M26" i="6"/>
  <c r="J26" i="6"/>
  <c r="G26" i="6"/>
  <c r="C26" i="6"/>
  <c r="V25" i="6"/>
  <c r="S25" i="6"/>
  <c r="P25" i="6"/>
  <c r="M25" i="6"/>
  <c r="J25" i="6"/>
  <c r="G25" i="6"/>
  <c r="C25" i="6"/>
  <c r="V24" i="6"/>
  <c r="S24" i="6"/>
  <c r="P24" i="6"/>
  <c r="M24" i="6"/>
  <c r="J24" i="6"/>
  <c r="G24" i="6"/>
  <c r="C24" i="6"/>
  <c r="V23" i="6"/>
  <c r="S23" i="6"/>
  <c r="P23" i="6"/>
  <c r="M23" i="6"/>
  <c r="J23" i="6"/>
  <c r="G23" i="6"/>
  <c r="C23" i="6"/>
  <c r="V22" i="6"/>
  <c r="S22" i="6"/>
  <c r="P22" i="6"/>
  <c r="M22" i="6"/>
  <c r="J22" i="6"/>
  <c r="G22" i="6"/>
  <c r="C22" i="6"/>
  <c r="V21" i="6"/>
  <c r="S21" i="6"/>
  <c r="P21" i="6"/>
  <c r="M21" i="6"/>
  <c r="J21" i="6"/>
  <c r="G21" i="6"/>
  <c r="C21" i="6"/>
  <c r="V20" i="6"/>
  <c r="S20" i="6"/>
  <c r="P20" i="6"/>
  <c r="M20" i="6"/>
  <c r="J20" i="6"/>
  <c r="G20" i="6"/>
  <c r="C20" i="6"/>
  <c r="V19" i="6"/>
  <c r="S19" i="6"/>
  <c r="P19" i="6"/>
  <c r="M19" i="6"/>
  <c r="J19" i="6"/>
  <c r="G19" i="6"/>
  <c r="C19" i="6"/>
  <c r="V18" i="6"/>
  <c r="S18" i="6"/>
  <c r="P18" i="6"/>
  <c r="M18" i="6"/>
  <c r="J18" i="6"/>
  <c r="G18" i="6"/>
  <c r="C18" i="6"/>
  <c r="V17" i="6"/>
  <c r="S17" i="6"/>
  <c r="P17" i="6"/>
  <c r="M17" i="6"/>
  <c r="J17" i="6"/>
  <c r="G17" i="6"/>
  <c r="C17" i="6"/>
  <c r="V16" i="6"/>
  <c r="S16" i="6"/>
  <c r="P16" i="6"/>
  <c r="M16" i="6"/>
  <c r="J16" i="6"/>
  <c r="G16" i="6"/>
  <c r="C16" i="6"/>
  <c r="V15" i="6"/>
  <c r="S15" i="6"/>
  <c r="P15" i="6"/>
  <c r="M15" i="6"/>
  <c r="J15" i="6"/>
  <c r="G15" i="6"/>
  <c r="C15" i="6"/>
  <c r="V14" i="6"/>
  <c r="S14" i="6"/>
  <c r="P14" i="6"/>
  <c r="M14" i="6"/>
  <c r="J14" i="6"/>
  <c r="G14" i="6"/>
  <c r="C14" i="6"/>
  <c r="V13" i="6"/>
  <c r="S13" i="6"/>
  <c r="P13" i="6"/>
  <c r="M13" i="6"/>
  <c r="J13" i="6"/>
  <c r="G13" i="6"/>
  <c r="C13" i="6"/>
  <c r="V12" i="6"/>
  <c r="S12" i="6"/>
  <c r="P12" i="6"/>
  <c r="M12" i="6"/>
  <c r="J12" i="6"/>
  <c r="G12" i="6"/>
  <c r="C12" i="6"/>
  <c r="V11" i="6"/>
  <c r="S11" i="6"/>
  <c r="P11" i="6"/>
  <c r="M11" i="6"/>
  <c r="J11" i="6"/>
  <c r="G11" i="6"/>
  <c r="C11" i="6"/>
  <c r="V10" i="6"/>
  <c r="S10" i="6"/>
  <c r="P10" i="6"/>
  <c r="M10" i="6"/>
  <c r="J10" i="6"/>
  <c r="G10" i="6"/>
  <c r="C10" i="6"/>
  <c r="V9" i="6"/>
  <c r="S9" i="6"/>
  <c r="P9" i="6"/>
  <c r="M9" i="6"/>
  <c r="J9" i="6"/>
  <c r="G9" i="6"/>
  <c r="C9" i="6"/>
  <c r="U5" i="6"/>
  <c r="C89" i="5"/>
  <c r="C88" i="5"/>
  <c r="C87" i="5"/>
  <c r="C86" i="5"/>
  <c r="C85" i="5"/>
  <c r="R84" i="5"/>
  <c r="P84" i="5"/>
  <c r="M84" i="5"/>
  <c r="J84" i="5"/>
  <c r="G84" i="5"/>
  <c r="C84" i="5"/>
  <c r="R83" i="5"/>
  <c r="P83" i="5"/>
  <c r="M83" i="5"/>
  <c r="J83" i="5"/>
  <c r="G83" i="5"/>
  <c r="C83" i="5"/>
  <c r="R82" i="5"/>
  <c r="P82" i="5"/>
  <c r="M82" i="5"/>
  <c r="J82" i="5"/>
  <c r="G82" i="5"/>
  <c r="C82" i="5"/>
  <c r="R81" i="5"/>
  <c r="P81" i="5"/>
  <c r="M81" i="5"/>
  <c r="J81" i="5"/>
  <c r="G81" i="5"/>
  <c r="C81" i="5"/>
  <c r="R80" i="5"/>
  <c r="P80" i="5"/>
  <c r="M80" i="5"/>
  <c r="J80" i="5"/>
  <c r="G80" i="5"/>
  <c r="C80" i="5"/>
  <c r="R79" i="5"/>
  <c r="P79" i="5"/>
  <c r="M79" i="5"/>
  <c r="J79" i="5"/>
  <c r="G79" i="5"/>
  <c r="C79" i="5"/>
  <c r="R78" i="5"/>
  <c r="P78" i="5"/>
  <c r="M78" i="5"/>
  <c r="J78" i="5"/>
  <c r="G78" i="5"/>
  <c r="C78" i="5"/>
  <c r="R77" i="5"/>
  <c r="P77" i="5"/>
  <c r="M77" i="5"/>
  <c r="J77" i="5"/>
  <c r="G77" i="5"/>
  <c r="C77" i="5"/>
  <c r="R76" i="5"/>
  <c r="P76" i="5"/>
  <c r="M76" i="5"/>
  <c r="J76" i="5"/>
  <c r="G76" i="5"/>
  <c r="C76" i="5"/>
  <c r="R75" i="5"/>
  <c r="P75" i="5"/>
  <c r="M75" i="5"/>
  <c r="J75" i="5"/>
  <c r="G75" i="5"/>
  <c r="C75" i="5"/>
  <c r="R74" i="5"/>
  <c r="P74" i="5"/>
  <c r="M74" i="5"/>
  <c r="J74" i="5"/>
  <c r="G74" i="5"/>
  <c r="C74" i="5"/>
  <c r="R73" i="5"/>
  <c r="P73" i="5"/>
  <c r="M73" i="5"/>
  <c r="J73" i="5"/>
  <c r="G73" i="5"/>
  <c r="C73" i="5"/>
  <c r="R72" i="5"/>
  <c r="P72" i="5"/>
  <c r="M72" i="5"/>
  <c r="J72" i="5"/>
  <c r="G72" i="5"/>
  <c r="C72" i="5"/>
  <c r="R71" i="5"/>
  <c r="P71" i="5"/>
  <c r="M71" i="5"/>
  <c r="J71" i="5"/>
  <c r="G71" i="5"/>
  <c r="C71" i="5"/>
  <c r="R70" i="5"/>
  <c r="P70" i="5"/>
  <c r="M70" i="5"/>
  <c r="J70" i="5"/>
  <c r="G70" i="5"/>
  <c r="C70" i="5"/>
  <c r="R69" i="5"/>
  <c r="P69" i="5"/>
  <c r="M69" i="5"/>
  <c r="J69" i="5"/>
  <c r="G69" i="5"/>
  <c r="C69" i="5"/>
  <c r="R68" i="5"/>
  <c r="P68" i="5"/>
  <c r="M68" i="5"/>
  <c r="J68" i="5"/>
  <c r="G68" i="5"/>
  <c r="C68" i="5"/>
  <c r="R67" i="5"/>
  <c r="P67" i="5"/>
  <c r="M67" i="5"/>
  <c r="J67" i="5"/>
  <c r="G67" i="5"/>
  <c r="C67" i="5"/>
  <c r="R66" i="5"/>
  <c r="P66" i="5"/>
  <c r="M66" i="5"/>
  <c r="J66" i="5"/>
  <c r="G66" i="5"/>
  <c r="C66" i="5"/>
  <c r="R65" i="5"/>
  <c r="P65" i="5"/>
  <c r="M65" i="5"/>
  <c r="J65" i="5"/>
  <c r="G65" i="5"/>
  <c r="C65" i="5"/>
  <c r="R64" i="5"/>
  <c r="P64" i="5"/>
  <c r="M64" i="5"/>
  <c r="J64" i="5"/>
  <c r="G64" i="5"/>
  <c r="C64" i="5"/>
  <c r="R63" i="5"/>
  <c r="P63" i="5"/>
  <c r="M63" i="5"/>
  <c r="J63" i="5"/>
  <c r="G63" i="5"/>
  <c r="C63" i="5"/>
  <c r="R62" i="5"/>
  <c r="P62" i="5"/>
  <c r="M62" i="5"/>
  <c r="J62" i="5"/>
  <c r="G62" i="5"/>
  <c r="C62" i="5"/>
  <c r="R61" i="5"/>
  <c r="P61" i="5"/>
  <c r="M61" i="5"/>
  <c r="J61" i="5"/>
  <c r="G61" i="5"/>
  <c r="C61" i="5"/>
  <c r="R60" i="5"/>
  <c r="P60" i="5"/>
  <c r="M60" i="5"/>
  <c r="J60" i="5"/>
  <c r="G60" i="5"/>
  <c r="C60" i="5"/>
  <c r="R59" i="5"/>
  <c r="P59" i="5"/>
  <c r="M59" i="5"/>
  <c r="J59" i="5"/>
  <c r="G59" i="5"/>
  <c r="C59" i="5"/>
  <c r="R58" i="5"/>
  <c r="P58" i="5"/>
  <c r="M58" i="5"/>
  <c r="J58" i="5"/>
  <c r="G58" i="5"/>
  <c r="C58" i="5"/>
  <c r="R57" i="5"/>
  <c r="P57" i="5"/>
  <c r="M57" i="5"/>
  <c r="J57" i="5"/>
  <c r="G57" i="5"/>
  <c r="C57" i="5"/>
  <c r="R56" i="5"/>
  <c r="P56" i="5"/>
  <c r="M56" i="5"/>
  <c r="J56" i="5"/>
  <c r="G56" i="5"/>
  <c r="C56" i="5"/>
  <c r="R55" i="5"/>
  <c r="P55" i="5"/>
  <c r="M55" i="5"/>
  <c r="J55" i="5"/>
  <c r="G55" i="5"/>
  <c r="C55" i="5"/>
  <c r="R54" i="5"/>
  <c r="P54" i="5"/>
  <c r="M54" i="5"/>
  <c r="J54" i="5"/>
  <c r="G54" i="5"/>
  <c r="C54" i="5"/>
  <c r="R53" i="5"/>
  <c r="P53" i="5"/>
  <c r="M53" i="5"/>
  <c r="J53" i="5"/>
  <c r="G53" i="5"/>
  <c r="C53" i="5"/>
  <c r="R52" i="5"/>
  <c r="P52" i="5"/>
  <c r="M52" i="5"/>
  <c r="J52" i="5"/>
  <c r="G52" i="5"/>
  <c r="C52" i="5"/>
  <c r="R51" i="5"/>
  <c r="P51" i="5"/>
  <c r="M51" i="5"/>
  <c r="J51" i="5"/>
  <c r="G51" i="5"/>
  <c r="C51" i="5"/>
  <c r="R50" i="5"/>
  <c r="P50" i="5"/>
  <c r="M50" i="5"/>
  <c r="J50" i="5"/>
  <c r="G50" i="5"/>
  <c r="C50" i="5"/>
  <c r="R49" i="5"/>
  <c r="P49" i="5"/>
  <c r="M49" i="5"/>
  <c r="J49" i="5"/>
  <c r="G49" i="5"/>
  <c r="C49" i="5"/>
  <c r="R48" i="5"/>
  <c r="P48" i="5"/>
  <c r="M48" i="5"/>
  <c r="J48" i="5"/>
  <c r="G48" i="5"/>
  <c r="C48" i="5"/>
  <c r="R47" i="5"/>
  <c r="P47" i="5"/>
  <c r="M47" i="5"/>
  <c r="J47" i="5"/>
  <c r="G47" i="5"/>
  <c r="C47" i="5"/>
  <c r="R46" i="5"/>
  <c r="P46" i="5"/>
  <c r="M46" i="5"/>
  <c r="J46" i="5"/>
  <c r="G46" i="5"/>
  <c r="C46" i="5"/>
  <c r="R45" i="5"/>
  <c r="P45" i="5"/>
  <c r="M45" i="5"/>
  <c r="J45" i="5"/>
  <c r="G45" i="5"/>
  <c r="C45" i="5"/>
  <c r="R44" i="5"/>
  <c r="P44" i="5"/>
  <c r="M44" i="5"/>
  <c r="J44" i="5"/>
  <c r="G44" i="5"/>
  <c r="C44" i="5"/>
  <c r="R43" i="5"/>
  <c r="P43" i="5"/>
  <c r="M43" i="5"/>
  <c r="J43" i="5"/>
  <c r="G43" i="5"/>
  <c r="C43" i="5"/>
  <c r="R42" i="5"/>
  <c r="P42" i="5"/>
  <c r="M42" i="5"/>
  <c r="J42" i="5"/>
  <c r="G42" i="5"/>
  <c r="C42" i="5"/>
  <c r="R41" i="5"/>
  <c r="P41" i="5"/>
  <c r="M41" i="5"/>
  <c r="J41" i="5"/>
  <c r="G41" i="5"/>
  <c r="C41" i="5"/>
  <c r="R40" i="5"/>
  <c r="P40" i="5"/>
  <c r="M40" i="5"/>
  <c r="J40" i="5"/>
  <c r="G40" i="5"/>
  <c r="C40" i="5"/>
  <c r="R39" i="5"/>
  <c r="P39" i="5"/>
  <c r="M39" i="5"/>
  <c r="J39" i="5"/>
  <c r="G39" i="5"/>
  <c r="C39" i="5"/>
  <c r="R38" i="5"/>
  <c r="P38" i="5"/>
  <c r="M38" i="5"/>
  <c r="J38" i="5"/>
  <c r="G38" i="5"/>
  <c r="C38" i="5"/>
  <c r="R37" i="5"/>
  <c r="P37" i="5"/>
  <c r="M37" i="5"/>
  <c r="J37" i="5"/>
  <c r="G37" i="5"/>
  <c r="C37" i="5"/>
  <c r="R36" i="5"/>
  <c r="P36" i="5"/>
  <c r="M36" i="5"/>
  <c r="J36" i="5"/>
  <c r="G36" i="5"/>
  <c r="C36" i="5"/>
  <c r="R35" i="5"/>
  <c r="P35" i="5"/>
  <c r="M35" i="5"/>
  <c r="J35" i="5"/>
  <c r="G35" i="5"/>
  <c r="C35" i="5"/>
  <c r="R34" i="5"/>
  <c r="P34" i="5"/>
  <c r="M34" i="5"/>
  <c r="J34" i="5"/>
  <c r="G34" i="5"/>
  <c r="C34" i="5"/>
  <c r="R33" i="5"/>
  <c r="P33" i="5"/>
  <c r="M33" i="5"/>
  <c r="J33" i="5"/>
  <c r="G33" i="5"/>
  <c r="C33" i="5"/>
  <c r="R32" i="5"/>
  <c r="P32" i="5"/>
  <c r="M32" i="5"/>
  <c r="J32" i="5"/>
  <c r="G32" i="5"/>
  <c r="C32" i="5"/>
  <c r="R31" i="5"/>
  <c r="P31" i="5"/>
  <c r="M31" i="5"/>
  <c r="J31" i="5"/>
  <c r="G31" i="5"/>
  <c r="C31" i="5"/>
  <c r="R30" i="5"/>
  <c r="P30" i="5"/>
  <c r="M30" i="5"/>
  <c r="J30" i="5"/>
  <c r="G30" i="5"/>
  <c r="C30" i="5"/>
  <c r="R29" i="5"/>
  <c r="P29" i="5"/>
  <c r="M29" i="5"/>
  <c r="J29" i="5"/>
  <c r="G29" i="5"/>
  <c r="C29" i="5"/>
  <c r="R28" i="5"/>
  <c r="P28" i="5"/>
  <c r="M28" i="5"/>
  <c r="J28" i="5"/>
  <c r="G28" i="5"/>
  <c r="C28" i="5"/>
  <c r="R27" i="5"/>
  <c r="P27" i="5"/>
  <c r="M27" i="5"/>
  <c r="J27" i="5"/>
  <c r="G27" i="5"/>
  <c r="C27" i="5"/>
  <c r="R26" i="5"/>
  <c r="P26" i="5"/>
  <c r="M26" i="5"/>
  <c r="J26" i="5"/>
  <c r="G26" i="5"/>
  <c r="C26" i="5"/>
  <c r="R25" i="5"/>
  <c r="P25" i="5"/>
  <c r="M25" i="5"/>
  <c r="J25" i="5"/>
  <c r="G25" i="5"/>
  <c r="C25" i="5"/>
  <c r="R24" i="5"/>
  <c r="P24" i="5"/>
  <c r="M24" i="5"/>
  <c r="J24" i="5"/>
  <c r="G24" i="5"/>
  <c r="C24" i="5"/>
  <c r="R23" i="5"/>
  <c r="P23" i="5"/>
  <c r="M23" i="5"/>
  <c r="J23" i="5"/>
  <c r="G23" i="5"/>
  <c r="C23" i="5"/>
  <c r="R22" i="5"/>
  <c r="P22" i="5"/>
  <c r="M22" i="5"/>
  <c r="J22" i="5"/>
  <c r="G22" i="5"/>
  <c r="C22" i="5"/>
  <c r="R21" i="5"/>
  <c r="P21" i="5"/>
  <c r="M21" i="5"/>
  <c r="J21" i="5"/>
  <c r="G21" i="5"/>
  <c r="C21" i="5"/>
  <c r="R20" i="5"/>
  <c r="P20" i="5"/>
  <c r="M20" i="5"/>
  <c r="J20" i="5"/>
  <c r="G20" i="5"/>
  <c r="C20" i="5"/>
  <c r="R19" i="5"/>
  <c r="P19" i="5"/>
  <c r="M19" i="5"/>
  <c r="J19" i="5"/>
  <c r="G19" i="5"/>
  <c r="C19" i="5"/>
  <c r="R18" i="5"/>
  <c r="P18" i="5"/>
  <c r="M18" i="5"/>
  <c r="J18" i="5"/>
  <c r="G18" i="5"/>
  <c r="C18" i="5"/>
  <c r="R17" i="5"/>
  <c r="P17" i="5"/>
  <c r="M17" i="5"/>
  <c r="J17" i="5"/>
  <c r="G17" i="5"/>
  <c r="C17" i="5"/>
  <c r="R16" i="5"/>
  <c r="P16" i="5"/>
  <c r="M16" i="5"/>
  <c r="J16" i="5"/>
  <c r="G16" i="5"/>
  <c r="C16" i="5"/>
  <c r="R15" i="5"/>
  <c r="P15" i="5"/>
  <c r="M15" i="5"/>
  <c r="J15" i="5"/>
  <c r="G15" i="5"/>
  <c r="C15" i="5"/>
  <c r="R14" i="5"/>
  <c r="P14" i="5"/>
  <c r="M14" i="5"/>
  <c r="J14" i="5"/>
  <c r="G14" i="5"/>
  <c r="C14" i="5"/>
  <c r="R13" i="5"/>
  <c r="P13" i="5"/>
  <c r="M13" i="5"/>
  <c r="J13" i="5"/>
  <c r="G13" i="5"/>
  <c r="C13" i="5"/>
  <c r="R12" i="5"/>
  <c r="P12" i="5"/>
  <c r="M12" i="5"/>
  <c r="J12" i="5"/>
  <c r="G12" i="5"/>
  <c r="C12" i="5"/>
  <c r="R11" i="5"/>
  <c r="P11" i="5"/>
  <c r="M11" i="5"/>
  <c r="J11" i="5"/>
  <c r="G11" i="5"/>
  <c r="C11" i="5"/>
  <c r="R10" i="5"/>
  <c r="P10" i="5"/>
  <c r="M10" i="5"/>
  <c r="J10" i="5"/>
  <c r="G10" i="5"/>
  <c r="C10" i="5"/>
  <c r="R9" i="5"/>
  <c r="P9" i="5"/>
  <c r="M9" i="5"/>
  <c r="J9" i="5"/>
  <c r="G9" i="5"/>
  <c r="C9" i="5"/>
  <c r="H34" i="4"/>
  <c r="U33" i="4"/>
  <c r="S33" i="4"/>
  <c r="P33" i="4"/>
  <c r="M33" i="4"/>
  <c r="K33" i="4"/>
  <c r="H33" i="4"/>
  <c r="C33" i="4"/>
  <c r="U32" i="4"/>
  <c r="S32" i="4"/>
  <c r="P32" i="4"/>
  <c r="M32" i="4"/>
  <c r="K32" i="4"/>
  <c r="H32" i="4"/>
  <c r="C32" i="4"/>
  <c r="U31" i="4"/>
  <c r="S31" i="4"/>
  <c r="P31" i="4"/>
  <c r="M31" i="4"/>
  <c r="K31" i="4"/>
  <c r="H31" i="4"/>
  <c r="C31" i="4"/>
  <c r="U30" i="4"/>
  <c r="S30" i="4"/>
  <c r="P30" i="4"/>
  <c r="M30" i="4"/>
  <c r="K30" i="4"/>
  <c r="H30" i="4"/>
  <c r="C30" i="4"/>
  <c r="U29" i="4"/>
  <c r="S29" i="4"/>
  <c r="P29" i="4"/>
  <c r="M29" i="4"/>
  <c r="K29" i="4"/>
  <c r="H29" i="4"/>
  <c r="C29" i="4"/>
  <c r="U28" i="4"/>
  <c r="S28" i="4"/>
  <c r="P28" i="4"/>
  <c r="M28" i="4"/>
  <c r="K28" i="4"/>
  <c r="H28" i="4"/>
  <c r="C28" i="4"/>
  <c r="U27" i="4"/>
  <c r="S27" i="4"/>
  <c r="P27" i="4"/>
  <c r="M27" i="4"/>
  <c r="K27" i="4"/>
  <c r="H27" i="4"/>
  <c r="C27" i="4"/>
  <c r="U26" i="4"/>
  <c r="S26" i="4"/>
  <c r="P26" i="4"/>
  <c r="M26" i="4"/>
  <c r="K26" i="4"/>
  <c r="H26" i="4"/>
  <c r="C26" i="4"/>
  <c r="U25" i="4"/>
  <c r="S25" i="4"/>
  <c r="P25" i="4"/>
  <c r="M25" i="4"/>
  <c r="K25" i="4"/>
  <c r="H25" i="4"/>
  <c r="C25" i="4"/>
  <c r="U24" i="4"/>
  <c r="S24" i="4"/>
  <c r="P24" i="4"/>
  <c r="M24" i="4"/>
  <c r="K24" i="4"/>
  <c r="H24" i="4"/>
  <c r="U23" i="4"/>
  <c r="S23" i="4"/>
  <c r="P23" i="4"/>
  <c r="M23" i="4"/>
  <c r="K23" i="4"/>
  <c r="H23" i="4"/>
  <c r="U22" i="4"/>
  <c r="S22" i="4"/>
  <c r="P22" i="4"/>
  <c r="M22" i="4"/>
  <c r="K22" i="4"/>
  <c r="H22" i="4"/>
  <c r="U21" i="4"/>
  <c r="S21" i="4"/>
  <c r="P21" i="4"/>
  <c r="M21" i="4"/>
  <c r="K21" i="4"/>
  <c r="H21" i="4"/>
  <c r="U20" i="4"/>
  <c r="S20" i="4"/>
  <c r="P20" i="4"/>
  <c r="M20" i="4"/>
  <c r="K20" i="4"/>
  <c r="H20" i="4"/>
  <c r="C20" i="4"/>
  <c r="U19" i="4"/>
  <c r="S19" i="4"/>
  <c r="P19" i="4"/>
  <c r="M19" i="4"/>
  <c r="K19" i="4"/>
  <c r="H19" i="4"/>
  <c r="C19" i="4"/>
  <c r="U18" i="4"/>
  <c r="S18" i="4"/>
  <c r="P18" i="4"/>
  <c r="M18" i="4"/>
  <c r="K18" i="4"/>
  <c r="H18" i="4"/>
  <c r="C18" i="4"/>
  <c r="U17" i="4"/>
  <c r="S17" i="4"/>
  <c r="P17" i="4"/>
  <c r="M17" i="4"/>
  <c r="K17" i="4"/>
  <c r="H17" i="4"/>
  <c r="C17" i="4"/>
  <c r="U16" i="4"/>
  <c r="S16" i="4"/>
  <c r="P16" i="4"/>
  <c r="M16" i="4"/>
  <c r="K16" i="4"/>
  <c r="H16" i="4"/>
  <c r="C16" i="4"/>
  <c r="U15" i="4"/>
  <c r="S15" i="4"/>
  <c r="P15" i="4"/>
  <c r="M15" i="4"/>
  <c r="K15" i="4"/>
  <c r="H15" i="4"/>
  <c r="C15" i="4"/>
  <c r="U14" i="4"/>
  <c r="S14" i="4"/>
  <c r="P14" i="4"/>
  <c r="M14" i="4"/>
  <c r="K14" i="4"/>
  <c r="H14" i="4"/>
  <c r="C14" i="4"/>
  <c r="U13" i="4"/>
  <c r="S13" i="4"/>
  <c r="P13" i="4"/>
  <c r="M13" i="4"/>
  <c r="K13" i="4"/>
  <c r="H13" i="4"/>
  <c r="C13" i="4"/>
  <c r="U12" i="4"/>
  <c r="S12" i="4"/>
  <c r="P12" i="4"/>
  <c r="M12" i="4"/>
  <c r="K12" i="4"/>
  <c r="H12" i="4"/>
  <c r="C12" i="4"/>
  <c r="U11" i="4"/>
  <c r="S11" i="4"/>
  <c r="P11" i="4"/>
  <c r="M11" i="4"/>
  <c r="K11" i="4"/>
  <c r="H11" i="4"/>
  <c r="C11" i="4"/>
  <c r="P60" i="2"/>
  <c r="K60" i="2"/>
  <c r="H60" i="2"/>
  <c r="C60" i="2"/>
  <c r="P59" i="2"/>
  <c r="K59" i="2"/>
  <c r="H59" i="2"/>
  <c r="C59" i="2"/>
  <c r="P58" i="2"/>
  <c r="K58" i="2"/>
  <c r="H58" i="2"/>
  <c r="C58" i="2"/>
  <c r="P57" i="2"/>
  <c r="K57" i="2"/>
  <c r="H57" i="2"/>
  <c r="C57" i="2"/>
  <c r="P56" i="2"/>
  <c r="K56" i="2"/>
  <c r="H56" i="2"/>
  <c r="C56" i="2"/>
  <c r="P55" i="2"/>
  <c r="K55" i="2"/>
  <c r="H55" i="2"/>
  <c r="C55" i="2"/>
  <c r="P54" i="2"/>
  <c r="K54" i="2"/>
  <c r="H54" i="2"/>
  <c r="C54" i="2"/>
  <c r="P53" i="2"/>
  <c r="K53" i="2"/>
  <c r="H53" i="2"/>
  <c r="C53" i="2"/>
  <c r="P52" i="2"/>
  <c r="K52" i="2"/>
  <c r="H52" i="2"/>
  <c r="C52" i="2"/>
  <c r="P51" i="2"/>
  <c r="K51" i="2"/>
  <c r="H51" i="2"/>
  <c r="C51" i="2"/>
  <c r="P50" i="2"/>
  <c r="K50" i="2"/>
  <c r="H50" i="2"/>
  <c r="C50" i="2"/>
  <c r="P49" i="2"/>
  <c r="K49" i="2"/>
  <c r="H49" i="2"/>
  <c r="C49" i="2"/>
  <c r="P48" i="2"/>
  <c r="K48" i="2"/>
  <c r="H48" i="2"/>
  <c r="C48" i="2"/>
  <c r="P47" i="2"/>
  <c r="K47" i="2"/>
  <c r="H47" i="2"/>
  <c r="C47" i="2"/>
  <c r="P46" i="2"/>
  <c r="K46" i="2"/>
  <c r="H46" i="2"/>
  <c r="C46" i="2"/>
  <c r="P45" i="2"/>
  <c r="K45" i="2"/>
  <c r="H45" i="2"/>
  <c r="C45" i="2"/>
  <c r="P44" i="2"/>
  <c r="K44" i="2"/>
  <c r="H44" i="2"/>
  <c r="C44" i="2"/>
  <c r="P43" i="2"/>
  <c r="K43" i="2"/>
  <c r="H43" i="2"/>
  <c r="C43" i="2"/>
  <c r="P42" i="2"/>
  <c r="N42" i="2"/>
  <c r="K42" i="2"/>
  <c r="H42" i="2"/>
  <c r="C42" i="2"/>
  <c r="P41" i="2"/>
  <c r="K41" i="2"/>
  <c r="H41" i="2"/>
  <c r="C41" i="2"/>
  <c r="P40" i="2"/>
  <c r="N40" i="2"/>
  <c r="K40" i="2"/>
  <c r="H40" i="2"/>
  <c r="C40" i="2"/>
  <c r="P39" i="2"/>
  <c r="K39" i="2"/>
  <c r="H39" i="2"/>
  <c r="C39" i="2"/>
  <c r="P38" i="2"/>
  <c r="K38" i="2"/>
  <c r="H38" i="2"/>
  <c r="C38" i="2"/>
  <c r="P37" i="2"/>
  <c r="K37" i="2"/>
  <c r="H37" i="2"/>
  <c r="C37" i="2"/>
  <c r="P36" i="2"/>
  <c r="K36" i="2"/>
  <c r="H36" i="2"/>
  <c r="C36" i="2"/>
  <c r="P35" i="2"/>
  <c r="K35" i="2"/>
  <c r="H35" i="2"/>
  <c r="C35" i="2"/>
  <c r="P34" i="2"/>
  <c r="K34" i="2"/>
  <c r="H34" i="2"/>
  <c r="C34" i="2"/>
  <c r="P33" i="2"/>
  <c r="K33" i="2"/>
  <c r="H33" i="2"/>
  <c r="C33" i="2"/>
  <c r="P32" i="2"/>
  <c r="K32" i="2"/>
  <c r="H32" i="2"/>
  <c r="C32" i="2"/>
  <c r="P31" i="2"/>
  <c r="K31" i="2"/>
  <c r="H31" i="2"/>
  <c r="C31" i="2"/>
  <c r="P30" i="2"/>
  <c r="K30" i="2"/>
  <c r="H30" i="2"/>
  <c r="C30" i="2"/>
  <c r="P29" i="2"/>
  <c r="K29" i="2"/>
  <c r="H29" i="2"/>
  <c r="C29" i="2"/>
  <c r="P28" i="2"/>
  <c r="K28" i="2"/>
  <c r="H28" i="2"/>
  <c r="C28" i="2"/>
  <c r="P27" i="2"/>
  <c r="K27" i="2"/>
  <c r="H27" i="2"/>
  <c r="C27" i="2"/>
  <c r="P26" i="2"/>
  <c r="K26" i="2"/>
  <c r="H26" i="2"/>
  <c r="C26" i="2"/>
  <c r="P25" i="2"/>
  <c r="K25" i="2"/>
  <c r="H25" i="2"/>
  <c r="C25" i="2"/>
  <c r="P24" i="2"/>
  <c r="K24" i="2"/>
  <c r="H24" i="2"/>
  <c r="C24" i="2"/>
  <c r="P23" i="2"/>
  <c r="K23" i="2"/>
  <c r="H23" i="2"/>
  <c r="C23" i="2"/>
  <c r="P22" i="2"/>
  <c r="K22" i="2"/>
  <c r="H22" i="2"/>
  <c r="C22" i="2"/>
  <c r="P21" i="2"/>
  <c r="K21" i="2"/>
  <c r="H21" i="2"/>
  <c r="C21" i="2"/>
  <c r="P20" i="2"/>
  <c r="K20" i="2"/>
  <c r="H20" i="2"/>
  <c r="C20" i="2"/>
  <c r="P19" i="2"/>
  <c r="K19" i="2"/>
  <c r="H19" i="2"/>
  <c r="C19" i="2"/>
  <c r="P18" i="2"/>
  <c r="K18" i="2"/>
  <c r="H18" i="2"/>
  <c r="C18" i="2"/>
  <c r="P17" i="2"/>
  <c r="K17" i="2"/>
  <c r="H17" i="2"/>
  <c r="C17" i="2"/>
  <c r="P16" i="2"/>
  <c r="N16" i="2"/>
  <c r="K16" i="2"/>
  <c r="H16" i="2"/>
  <c r="C16" i="2"/>
  <c r="P15" i="2"/>
  <c r="K15" i="2"/>
  <c r="H15" i="2"/>
  <c r="C15" i="2"/>
  <c r="P14" i="2"/>
  <c r="K14" i="2"/>
  <c r="H14" i="2"/>
  <c r="C14" i="2"/>
  <c r="P13" i="2"/>
  <c r="K13" i="2"/>
  <c r="H13" i="2"/>
  <c r="C13" i="2"/>
  <c r="P12" i="2"/>
  <c r="K12" i="2"/>
  <c r="H12" i="2"/>
  <c r="C12" i="2"/>
  <c r="R69" i="1"/>
  <c r="P69" i="1"/>
  <c r="M69" i="1"/>
  <c r="J69" i="1"/>
  <c r="G69" i="1"/>
  <c r="C69" i="1"/>
  <c r="R68" i="1"/>
  <c r="P68" i="1"/>
  <c r="M68" i="1"/>
  <c r="J68" i="1"/>
  <c r="G68" i="1"/>
  <c r="C68" i="1"/>
  <c r="R67" i="1"/>
  <c r="P67" i="1"/>
  <c r="M67" i="1"/>
  <c r="J67" i="1"/>
  <c r="G67" i="1"/>
  <c r="C67" i="1"/>
  <c r="R66" i="1"/>
  <c r="P66" i="1"/>
  <c r="M66" i="1"/>
  <c r="J66" i="1"/>
  <c r="G66" i="1"/>
  <c r="C66" i="1"/>
  <c r="R65" i="1"/>
  <c r="P65" i="1"/>
  <c r="M65" i="1"/>
  <c r="J65" i="1"/>
  <c r="G65" i="1"/>
  <c r="C65" i="1"/>
  <c r="R64" i="1"/>
  <c r="P64" i="1"/>
  <c r="M64" i="1"/>
  <c r="J64" i="1"/>
  <c r="G64" i="1"/>
  <c r="C64" i="1"/>
  <c r="R63" i="1"/>
  <c r="P63" i="1"/>
  <c r="M63" i="1"/>
  <c r="J63" i="1"/>
  <c r="G63" i="1"/>
  <c r="C63" i="1"/>
  <c r="R62" i="1"/>
  <c r="P62" i="1"/>
  <c r="M62" i="1"/>
  <c r="J62" i="1"/>
  <c r="G62" i="1"/>
  <c r="C62" i="1"/>
  <c r="R61" i="1"/>
  <c r="P61" i="1"/>
  <c r="M61" i="1"/>
  <c r="J61" i="1"/>
  <c r="G61" i="1"/>
  <c r="C61" i="1"/>
  <c r="R60" i="1"/>
  <c r="P60" i="1"/>
  <c r="M60" i="1"/>
  <c r="J60" i="1"/>
  <c r="G60" i="1"/>
  <c r="C60" i="1"/>
  <c r="R59" i="1"/>
  <c r="P59" i="1"/>
  <c r="M59" i="1"/>
  <c r="J59" i="1"/>
  <c r="G59" i="1"/>
  <c r="C59" i="1"/>
  <c r="R58" i="1"/>
  <c r="P58" i="1"/>
  <c r="M58" i="1"/>
  <c r="J58" i="1"/>
  <c r="G58" i="1"/>
  <c r="C58" i="1"/>
  <c r="R57" i="1"/>
  <c r="P57" i="1"/>
  <c r="M57" i="1"/>
  <c r="J57" i="1"/>
  <c r="G57" i="1"/>
  <c r="C57" i="1"/>
  <c r="R56" i="1"/>
  <c r="P56" i="1"/>
  <c r="M56" i="1"/>
  <c r="J56" i="1"/>
  <c r="G56" i="1"/>
  <c r="C56" i="1"/>
  <c r="R55" i="1"/>
  <c r="P55" i="1"/>
  <c r="M55" i="1"/>
  <c r="J55" i="1"/>
  <c r="G55" i="1"/>
  <c r="C55" i="1"/>
  <c r="R54" i="1"/>
  <c r="P54" i="1"/>
  <c r="M54" i="1"/>
  <c r="J54" i="1"/>
  <c r="G54" i="1"/>
  <c r="C54" i="1"/>
  <c r="R53" i="1"/>
  <c r="P53" i="1"/>
  <c r="M53" i="1"/>
  <c r="J53" i="1"/>
  <c r="G53" i="1"/>
  <c r="C53" i="1"/>
  <c r="R52" i="1"/>
  <c r="P52" i="1"/>
  <c r="M52" i="1"/>
  <c r="J52" i="1"/>
  <c r="G52" i="1"/>
  <c r="C52" i="1"/>
  <c r="R51" i="1"/>
  <c r="P51" i="1"/>
  <c r="M51" i="1"/>
  <c r="J51" i="1"/>
  <c r="G51" i="1"/>
  <c r="C51" i="1"/>
  <c r="R50" i="1"/>
  <c r="P50" i="1"/>
  <c r="M50" i="1"/>
  <c r="J50" i="1"/>
  <c r="G50" i="1"/>
  <c r="C50" i="1"/>
  <c r="R49" i="1"/>
  <c r="P49" i="1"/>
  <c r="M49" i="1"/>
  <c r="J49" i="1"/>
  <c r="G49" i="1"/>
  <c r="C49" i="1"/>
  <c r="R48" i="1"/>
  <c r="P48" i="1"/>
  <c r="M48" i="1"/>
  <c r="J48" i="1"/>
  <c r="G48" i="1"/>
  <c r="C48" i="1"/>
  <c r="R47" i="1"/>
  <c r="P47" i="1"/>
  <c r="M47" i="1"/>
  <c r="J47" i="1"/>
  <c r="G47" i="1"/>
  <c r="C47" i="1"/>
  <c r="R46" i="1"/>
  <c r="P46" i="1"/>
  <c r="M46" i="1"/>
  <c r="J46" i="1"/>
  <c r="G46" i="1"/>
  <c r="C46" i="1"/>
  <c r="R45" i="1"/>
  <c r="P45" i="1"/>
  <c r="M45" i="1"/>
  <c r="J45" i="1"/>
  <c r="G45" i="1"/>
  <c r="C45" i="1"/>
  <c r="R44" i="1"/>
  <c r="P44" i="1"/>
  <c r="M44" i="1"/>
  <c r="J44" i="1"/>
  <c r="G44" i="1"/>
  <c r="C44" i="1"/>
  <c r="R43" i="1"/>
  <c r="P43" i="1"/>
  <c r="M43" i="1"/>
  <c r="J43" i="1"/>
  <c r="G43" i="1"/>
  <c r="C43" i="1"/>
  <c r="R42" i="1"/>
  <c r="P42" i="1"/>
  <c r="M42" i="1"/>
  <c r="J42" i="1"/>
  <c r="G42" i="1"/>
  <c r="C42" i="1"/>
  <c r="R41" i="1"/>
  <c r="P41" i="1"/>
  <c r="M41" i="1"/>
  <c r="J41" i="1"/>
  <c r="G41" i="1"/>
  <c r="C41" i="1"/>
  <c r="R40" i="1"/>
  <c r="P40" i="1"/>
  <c r="M40" i="1"/>
  <c r="J40" i="1"/>
  <c r="G40" i="1"/>
  <c r="C40" i="1"/>
  <c r="R39" i="1"/>
  <c r="P39" i="1"/>
  <c r="M39" i="1"/>
  <c r="J39" i="1"/>
  <c r="G39" i="1"/>
  <c r="C39" i="1"/>
  <c r="R38" i="1"/>
  <c r="P38" i="1"/>
  <c r="M38" i="1"/>
  <c r="J38" i="1"/>
  <c r="G38" i="1"/>
  <c r="C38" i="1"/>
  <c r="R37" i="1"/>
  <c r="P37" i="1"/>
  <c r="M37" i="1"/>
  <c r="J37" i="1"/>
  <c r="G37" i="1"/>
  <c r="C37" i="1"/>
  <c r="R36" i="1"/>
  <c r="P36" i="1"/>
  <c r="M36" i="1"/>
  <c r="J36" i="1"/>
  <c r="G36" i="1"/>
  <c r="C36" i="1"/>
  <c r="R35" i="1"/>
  <c r="P35" i="1"/>
  <c r="M35" i="1"/>
  <c r="J35" i="1"/>
  <c r="G35" i="1"/>
  <c r="C35" i="1"/>
  <c r="R34" i="1"/>
  <c r="P34" i="1"/>
  <c r="M34" i="1"/>
  <c r="J34" i="1"/>
  <c r="G34" i="1"/>
  <c r="C34" i="1"/>
  <c r="R33" i="1"/>
  <c r="P33" i="1"/>
  <c r="M33" i="1"/>
  <c r="J33" i="1"/>
  <c r="G33" i="1"/>
  <c r="C33" i="1"/>
  <c r="R32" i="1"/>
  <c r="P32" i="1"/>
  <c r="M32" i="1"/>
  <c r="J32" i="1"/>
  <c r="G32" i="1"/>
  <c r="C32" i="1"/>
  <c r="R31" i="1"/>
  <c r="P31" i="1"/>
  <c r="M31" i="1"/>
  <c r="J31" i="1"/>
  <c r="G31" i="1"/>
  <c r="C31" i="1"/>
  <c r="R30" i="1"/>
  <c r="P30" i="1"/>
  <c r="M30" i="1"/>
  <c r="J30" i="1"/>
  <c r="G30" i="1"/>
  <c r="C30" i="1"/>
  <c r="R29" i="1"/>
  <c r="P29" i="1"/>
  <c r="M29" i="1"/>
  <c r="J29" i="1"/>
  <c r="G29" i="1"/>
  <c r="C29" i="1"/>
  <c r="R28" i="1"/>
  <c r="P28" i="1"/>
  <c r="M28" i="1"/>
  <c r="J28" i="1"/>
  <c r="G28" i="1"/>
  <c r="C28" i="1"/>
  <c r="R27" i="1"/>
  <c r="P27" i="1"/>
  <c r="M27" i="1"/>
  <c r="J27" i="1"/>
  <c r="G27" i="1"/>
  <c r="C27" i="1"/>
  <c r="R26" i="1"/>
  <c r="P26" i="1"/>
  <c r="M26" i="1"/>
  <c r="J26" i="1"/>
  <c r="G26" i="1"/>
  <c r="C26" i="1"/>
  <c r="R25" i="1"/>
  <c r="P25" i="1"/>
  <c r="M25" i="1"/>
  <c r="J25" i="1"/>
  <c r="G25" i="1"/>
  <c r="C25" i="1"/>
  <c r="R24" i="1"/>
  <c r="P24" i="1"/>
  <c r="M24" i="1"/>
  <c r="J24" i="1"/>
  <c r="G24" i="1"/>
  <c r="C24" i="1"/>
  <c r="R23" i="1"/>
  <c r="P23" i="1"/>
  <c r="M23" i="1"/>
  <c r="J23" i="1"/>
  <c r="G23" i="1"/>
  <c r="C23" i="1"/>
  <c r="R22" i="1"/>
  <c r="P22" i="1"/>
  <c r="M22" i="1"/>
  <c r="J22" i="1"/>
  <c r="G22" i="1"/>
  <c r="C22" i="1"/>
  <c r="R21" i="1"/>
  <c r="P21" i="1"/>
  <c r="M21" i="1"/>
  <c r="J21" i="1"/>
  <c r="G21" i="1"/>
  <c r="C21" i="1"/>
  <c r="R20" i="1"/>
  <c r="P20" i="1"/>
  <c r="M20" i="1"/>
  <c r="J20" i="1"/>
  <c r="G20" i="1"/>
  <c r="C20" i="1"/>
  <c r="R19" i="1"/>
  <c r="P19" i="1"/>
  <c r="M19" i="1"/>
  <c r="J19" i="1"/>
  <c r="G19" i="1"/>
  <c r="C19" i="1"/>
  <c r="R18" i="1"/>
  <c r="P18" i="1"/>
  <c r="M18" i="1"/>
  <c r="J18" i="1"/>
  <c r="G18" i="1"/>
  <c r="C18" i="1"/>
  <c r="R17" i="1"/>
  <c r="P17" i="1"/>
  <c r="M17" i="1"/>
  <c r="J17" i="1"/>
  <c r="G17" i="1"/>
  <c r="C17" i="1"/>
  <c r="R16" i="1"/>
  <c r="P16" i="1"/>
  <c r="M16" i="1"/>
  <c r="J16" i="1"/>
  <c r="G16" i="1"/>
  <c r="C16" i="1"/>
  <c r="R15" i="1"/>
  <c r="P15" i="1"/>
  <c r="M15" i="1"/>
  <c r="J15" i="1"/>
  <c r="G15" i="1"/>
  <c r="C15" i="1"/>
  <c r="R14" i="1"/>
  <c r="P14" i="1"/>
  <c r="M14" i="1"/>
  <c r="J14" i="1"/>
  <c r="G14" i="1"/>
  <c r="C14" i="1"/>
  <c r="R13" i="1"/>
  <c r="P13" i="1"/>
  <c r="M13" i="1"/>
  <c r="J13" i="1"/>
  <c r="G13" i="1"/>
  <c r="C13" i="1"/>
  <c r="R12" i="1"/>
  <c r="P12" i="1"/>
  <c r="M12" i="1"/>
  <c r="J12" i="1"/>
  <c r="G12" i="1"/>
  <c r="C12" i="1"/>
  <c r="R11" i="1"/>
  <c r="P11" i="1"/>
  <c r="M11" i="1"/>
  <c r="J11" i="1"/>
  <c r="G11" i="1"/>
  <c r="C11" i="1"/>
  <c r="R10" i="1"/>
  <c r="P10" i="1"/>
  <c r="M10" i="1"/>
  <c r="J10" i="1"/>
  <c r="G10" i="1"/>
  <c r="C10" i="1"/>
  <c r="R9" i="1"/>
  <c r="P9" i="1"/>
  <c r="M9" i="1"/>
  <c r="J9" i="1"/>
  <c r="G9" i="1"/>
  <c r="C9" i="1"/>
</calcChain>
</file>

<file path=xl/sharedStrings.xml><?xml version="1.0" encoding="utf-8"?>
<sst xmlns="http://schemas.openxmlformats.org/spreadsheetml/2006/main" count="1885" uniqueCount="427">
  <si>
    <t>P390 (GXAEEYGAXTL)</t>
  </si>
  <si>
    <t>P495 (GxVEEYGAxTL)</t>
  </si>
  <si>
    <t>P496 (GxPDWYYGxTW)</t>
  </si>
  <si>
    <t>P508 (GexEEYGxLTL)</t>
  </si>
  <si>
    <t>P509 (GhxEEYGxETL)</t>
  </si>
  <si>
    <t>P498 (RxVDEQLxSV)</t>
  </si>
  <si>
    <t>P2/Pc-2</t>
  </si>
  <si>
    <t>hits</t>
  </si>
  <si>
    <t>P3/Pc-3</t>
  </si>
  <si>
    <t>AD</t>
  </si>
  <si>
    <t>EE</t>
  </si>
  <si>
    <t>AA</t>
  </si>
  <si>
    <t>AE</t>
  </si>
  <si>
    <t>HA</t>
  </si>
  <si>
    <t>AF</t>
  </si>
  <si>
    <t>AH</t>
  </si>
  <si>
    <t>HD</t>
  </si>
  <si>
    <t>AK</t>
  </si>
  <si>
    <t>HE</t>
  </si>
  <si>
    <t>AG</t>
  </si>
  <si>
    <t>AN</t>
  </si>
  <si>
    <t>HF</t>
  </si>
  <si>
    <t>AI</t>
  </si>
  <si>
    <t>AM</t>
  </si>
  <si>
    <t>AR</t>
  </si>
  <si>
    <t>HG</t>
  </si>
  <si>
    <t>CD</t>
  </si>
  <si>
    <t>AS</t>
  </si>
  <si>
    <t>HH</t>
  </si>
  <si>
    <t>DD</t>
  </si>
  <si>
    <t>DF</t>
  </si>
  <si>
    <t>HI</t>
  </si>
  <si>
    <t>DW</t>
  </si>
  <si>
    <t>DM</t>
  </si>
  <si>
    <t>HK</t>
  </si>
  <si>
    <t>AP</t>
  </si>
  <si>
    <t>DI</t>
  </si>
  <si>
    <t>DY</t>
  </si>
  <si>
    <t>HM</t>
  </si>
  <si>
    <t>AQ</t>
  </si>
  <si>
    <t>ED</t>
  </si>
  <si>
    <t>HN</t>
  </si>
  <si>
    <t>DN</t>
  </si>
  <si>
    <t>EF</t>
  </si>
  <si>
    <t>HQ</t>
  </si>
  <si>
    <t>DV</t>
  </si>
  <si>
    <t>EH</t>
  </si>
  <si>
    <t>HR</t>
  </si>
  <si>
    <t>AT</t>
  </si>
  <si>
    <t>EI</t>
  </si>
  <si>
    <t>HS</t>
  </si>
  <si>
    <t>AY</t>
  </si>
  <si>
    <t>EK</t>
  </si>
  <si>
    <t>DA</t>
  </si>
  <si>
    <t>EM</t>
  </si>
  <si>
    <t>HT</t>
  </si>
  <si>
    <t>DG</t>
  </si>
  <si>
    <t>EL</t>
  </si>
  <si>
    <t>EQ</t>
  </si>
  <si>
    <t>HV</t>
  </si>
  <si>
    <t>DH</t>
  </si>
  <si>
    <t>EP</t>
  </si>
  <si>
    <t>EW</t>
  </si>
  <si>
    <t>HY</t>
  </si>
  <si>
    <t>DK</t>
  </si>
  <si>
    <t>EY</t>
  </si>
  <si>
    <t>KK</t>
  </si>
  <si>
    <t>EN</t>
  </si>
  <si>
    <t>FD</t>
  </si>
  <si>
    <t>KQ</t>
  </si>
  <si>
    <t>DP</t>
  </si>
  <si>
    <t>FH</t>
  </si>
  <si>
    <t>FK</t>
  </si>
  <si>
    <t>KR</t>
  </si>
  <si>
    <t>DR</t>
  </si>
  <si>
    <t>ES</t>
  </si>
  <si>
    <t>GD</t>
  </si>
  <si>
    <t>SR</t>
  </si>
  <si>
    <t>DS</t>
  </si>
  <si>
    <t>ET</t>
  </si>
  <si>
    <t>GF</t>
  </si>
  <si>
    <t>YR</t>
  </si>
  <si>
    <t>DT</t>
  </si>
  <si>
    <t>GH</t>
  </si>
  <si>
    <t>GK</t>
  </si>
  <si>
    <t>DQ</t>
  </si>
  <si>
    <t>GM</t>
  </si>
  <si>
    <t>EA</t>
  </si>
  <si>
    <t>GE</t>
  </si>
  <si>
    <t>EG</t>
  </si>
  <si>
    <t>GN</t>
  </si>
  <si>
    <t>GP</t>
  </si>
  <si>
    <t>GQ</t>
  </si>
  <si>
    <t>ER</t>
  </si>
  <si>
    <t>HP</t>
  </si>
  <si>
    <t>HW</t>
  </si>
  <si>
    <t>FF</t>
  </si>
  <si>
    <t>ID</t>
  </si>
  <si>
    <t>FG</t>
  </si>
  <si>
    <t>KE</t>
  </si>
  <si>
    <t>FA</t>
  </si>
  <si>
    <t>KF</t>
  </si>
  <si>
    <t>FI</t>
  </si>
  <si>
    <t>KG</t>
  </si>
  <si>
    <t>FE</t>
  </si>
  <si>
    <t>KM</t>
  </si>
  <si>
    <t>FM</t>
  </si>
  <si>
    <t>KW</t>
  </si>
  <si>
    <t>FN</t>
  </si>
  <si>
    <t>IE</t>
  </si>
  <si>
    <t>MD</t>
  </si>
  <si>
    <t>FP</t>
  </si>
  <si>
    <t>IH</t>
  </si>
  <si>
    <t>MH</t>
  </si>
  <si>
    <t>FR</t>
  </si>
  <si>
    <t>IQ</t>
  </si>
  <si>
    <t>MK</t>
  </si>
  <si>
    <t>FS</t>
  </si>
  <si>
    <t>KD</t>
  </si>
  <si>
    <t>MR</t>
  </si>
  <si>
    <t>FT</t>
  </si>
  <si>
    <t>ND</t>
  </si>
  <si>
    <t>FV</t>
  </si>
  <si>
    <t>NF</t>
  </si>
  <si>
    <t>GA</t>
  </si>
  <si>
    <t>PA</t>
  </si>
  <si>
    <t>PE</t>
  </si>
  <si>
    <t>KN</t>
  </si>
  <si>
    <t>PK</t>
  </si>
  <si>
    <t>QM</t>
  </si>
  <si>
    <t>GG</t>
  </si>
  <si>
    <t>FY</t>
  </si>
  <si>
    <t>IF</t>
  </si>
  <si>
    <t>KY</t>
  </si>
  <si>
    <t>QN</t>
  </si>
  <si>
    <t>IG</t>
  </si>
  <si>
    <t>RD</t>
  </si>
  <si>
    <t>IN</t>
  </si>
  <si>
    <t>ME</t>
  </si>
  <si>
    <t>SD</t>
  </si>
  <si>
    <t>IY</t>
  </si>
  <si>
    <t>SF</t>
  </si>
  <si>
    <t>GI</t>
  </si>
  <si>
    <t>SM</t>
  </si>
  <si>
    <t>MQ</t>
  </si>
  <si>
    <t>YH</t>
  </si>
  <si>
    <t>GR</t>
  </si>
  <si>
    <t>GS</t>
  </si>
  <si>
    <t>MF</t>
  </si>
  <si>
    <t>NH</t>
  </si>
  <si>
    <t>GV</t>
  </si>
  <si>
    <t>MG</t>
  </si>
  <si>
    <t>NM</t>
  </si>
  <si>
    <t>GY</t>
  </si>
  <si>
    <t>MT</t>
  </si>
  <si>
    <t>NN</t>
  </si>
  <si>
    <t>MW</t>
  </si>
  <si>
    <t>QD</t>
  </si>
  <si>
    <t>MY</t>
  </si>
  <si>
    <t>QE</t>
  </si>
  <si>
    <t>QG</t>
  </si>
  <si>
    <t>NE</t>
  </si>
  <si>
    <t>QH</t>
  </si>
  <si>
    <t>QW</t>
  </si>
  <si>
    <t>NI</t>
  </si>
  <si>
    <t>QY</t>
  </si>
  <si>
    <t>RE</t>
  </si>
  <si>
    <t>PN</t>
  </si>
  <si>
    <t>RH</t>
  </si>
  <si>
    <t>IA</t>
  </si>
  <si>
    <t>RP</t>
  </si>
  <si>
    <t>RV</t>
  </si>
  <si>
    <t>SE</t>
  </si>
  <si>
    <t>II</t>
  </si>
  <si>
    <t>QP</t>
  </si>
  <si>
    <t>SG</t>
  </si>
  <si>
    <t>IK</t>
  </si>
  <si>
    <t>QS</t>
  </si>
  <si>
    <t>SH</t>
  </si>
  <si>
    <t>IM</t>
  </si>
  <si>
    <t>SK</t>
  </si>
  <si>
    <t>IP</t>
  </si>
  <si>
    <t>SN</t>
  </si>
  <si>
    <t>RF</t>
  </si>
  <si>
    <t>SP</t>
  </si>
  <si>
    <t>IR</t>
  </si>
  <si>
    <t>RI</t>
  </si>
  <si>
    <t>SQ</t>
  </si>
  <si>
    <t>IS</t>
  </si>
  <si>
    <t>RM</t>
  </si>
  <si>
    <t>SY</t>
  </si>
  <si>
    <t>IT</t>
  </si>
  <si>
    <t>RW</t>
  </si>
  <si>
    <t>TD</t>
  </si>
  <si>
    <t>IV</t>
  </si>
  <si>
    <t>TE</t>
  </si>
  <si>
    <t>IW</t>
  </si>
  <si>
    <t>TH</t>
  </si>
  <si>
    <t>VD</t>
  </si>
  <si>
    <t>KH</t>
  </si>
  <si>
    <t>VE</t>
  </si>
  <si>
    <t>VH</t>
  </si>
  <si>
    <t>KP</t>
  </si>
  <si>
    <t>SI</t>
  </si>
  <si>
    <t>VP</t>
  </si>
  <si>
    <t>MA</t>
  </si>
  <si>
    <t>SS</t>
  </si>
  <si>
    <t>KT</t>
  </si>
  <si>
    <t>ST</t>
  </si>
  <si>
    <t>KV</t>
  </si>
  <si>
    <t>SV</t>
  </si>
  <si>
    <t>TF</t>
  </si>
  <si>
    <t>MI</t>
  </si>
  <si>
    <t>TI</t>
  </si>
  <si>
    <t>MM</t>
  </si>
  <si>
    <t>VF</t>
  </si>
  <si>
    <t>MN</t>
  </si>
  <si>
    <t>VI</t>
  </si>
  <si>
    <t>MP</t>
  </si>
  <si>
    <t>VN</t>
  </si>
  <si>
    <t>VY</t>
  </si>
  <si>
    <t>WE</t>
  </si>
  <si>
    <t>MS</t>
  </si>
  <si>
    <t>WF</t>
  </si>
  <si>
    <t>WM</t>
  </si>
  <si>
    <t>MV</t>
  </si>
  <si>
    <t>YF</t>
  </si>
  <si>
    <t>YN</t>
  </si>
  <si>
    <t>NK</t>
  </si>
  <si>
    <t>NP</t>
  </si>
  <si>
    <t>NQ</t>
  </si>
  <si>
    <t>NR</t>
  </si>
  <si>
    <t>NV</t>
  </si>
  <si>
    <t>NW</t>
  </si>
  <si>
    <t>NY</t>
  </si>
  <si>
    <t>PG</t>
  </si>
  <si>
    <t>PH</t>
  </si>
  <si>
    <t>PP</t>
  </si>
  <si>
    <t>PQ</t>
  </si>
  <si>
    <t>PI</t>
  </si>
  <si>
    <t>PR</t>
  </si>
  <si>
    <t>PM</t>
  </si>
  <si>
    <t>PT</t>
  </si>
  <si>
    <t>PS</t>
  </si>
  <si>
    <t>QQ</t>
  </si>
  <si>
    <t>PV</t>
  </si>
  <si>
    <t>QR</t>
  </si>
  <si>
    <t>PY</t>
  </si>
  <si>
    <t>QT</t>
  </si>
  <si>
    <t>QA</t>
  </si>
  <si>
    <t>RA</t>
  </si>
  <si>
    <t>RG</t>
  </si>
  <si>
    <t>QI</t>
  </si>
  <si>
    <t>RK</t>
  </si>
  <si>
    <t>RR</t>
  </si>
  <si>
    <t>RY</t>
  </si>
  <si>
    <t>SA</t>
  </si>
  <si>
    <t>SW</t>
  </si>
  <si>
    <t>TK</t>
  </si>
  <si>
    <t>TM</t>
  </si>
  <si>
    <t>TP</t>
  </si>
  <si>
    <t>TQ</t>
  </si>
  <si>
    <t>TR</t>
  </si>
  <si>
    <t>TS</t>
  </si>
  <si>
    <t>TY</t>
  </si>
  <si>
    <t>VA</t>
  </si>
  <si>
    <t>VG</t>
  </si>
  <si>
    <t>VK</t>
  </si>
  <si>
    <t>VM</t>
  </si>
  <si>
    <t>VR</t>
  </si>
  <si>
    <t>WD</t>
  </si>
  <si>
    <t>VS</t>
  </si>
  <si>
    <t>VT</t>
  </si>
  <si>
    <t>WG</t>
  </si>
  <si>
    <t>VV</t>
  </si>
  <si>
    <t>WH</t>
  </si>
  <si>
    <t>WI</t>
  </si>
  <si>
    <t>WK</t>
  </si>
  <si>
    <t>WN</t>
  </si>
  <si>
    <t>WP</t>
  </si>
  <si>
    <t>WQ</t>
  </si>
  <si>
    <t>WR</t>
  </si>
  <si>
    <t>WS</t>
  </si>
  <si>
    <t>WW</t>
  </si>
  <si>
    <t>WY</t>
  </si>
  <si>
    <t>YD</t>
  </si>
  <si>
    <t>YE</t>
  </si>
  <si>
    <t>YA</t>
  </si>
  <si>
    <t>YG</t>
  </si>
  <si>
    <t>YI</t>
  </si>
  <si>
    <t>YK</t>
  </si>
  <si>
    <t>YM</t>
  </si>
  <si>
    <t>YP</t>
  </si>
  <si>
    <t>YQ</t>
  </si>
  <si>
    <t>YS</t>
  </si>
  <si>
    <t>YT</t>
  </si>
  <si>
    <t>YV</t>
  </si>
  <si>
    <t>YW</t>
  </si>
  <si>
    <t>YY</t>
  </si>
  <si>
    <t>MALDI Mean of all 10:1 runs</t>
  </si>
  <si>
    <t>MSMS count from 6 runs</t>
  </si>
  <si>
    <t>residues</t>
  </si>
  <si>
    <t>mass</t>
  </si>
  <si>
    <t>proportion of total</t>
  </si>
  <si>
    <t>count</t>
  </si>
  <si>
    <t>gi, gl, av</t>
  </si>
  <si>
    <t>gi/l</t>
  </si>
  <si>
    <t>gd, at *</t>
  </si>
  <si>
    <t>ai, al, sp</t>
  </si>
  <si>
    <t>gq, gk, an *</t>
  </si>
  <si>
    <t>ge, ad, sv *</t>
  </si>
  <si>
    <t>gh, pp</t>
  </si>
  <si>
    <t>am, sd, vc, tt *</t>
  </si>
  <si>
    <t>se, td, cf, ci, cl *</t>
  </si>
  <si>
    <t>sh</t>
  </si>
  <si>
    <t>ay, sf, ph, cm</t>
  </si>
  <si>
    <t>gw, sr, ne, dq, dk *</t>
  </si>
  <si>
    <t>sy, ih, lh</t>
  </si>
  <si>
    <t>nh *</t>
  </si>
  <si>
    <t>dh *</t>
  </si>
  <si>
    <t>aw, tr, qe, ke *</t>
  </si>
  <si>
    <t>qh, kh *</t>
  </si>
  <si>
    <t>cy, eh *</t>
  </si>
  <si>
    <t>dr *</t>
  </si>
  <si>
    <t>qr, kr, hf *</t>
  </si>
  <si>
    <t>vw, er *</t>
  </si>
  <si>
    <t>nw, hy *</t>
  </si>
  <si>
    <t>hw</t>
  </si>
  <si>
    <t>residue</t>
  </si>
  <si>
    <t>A</t>
  </si>
  <si>
    <t>C</t>
  </si>
  <si>
    <t>D</t>
  </si>
  <si>
    <t>E</t>
  </si>
  <si>
    <t>F</t>
  </si>
  <si>
    <t>G</t>
  </si>
  <si>
    <t>H</t>
  </si>
  <si>
    <t>I</t>
  </si>
  <si>
    <t>K</t>
  </si>
  <si>
    <t>L</t>
  </si>
  <si>
    <t>M</t>
  </si>
  <si>
    <t>N</t>
  </si>
  <si>
    <t>P</t>
  </si>
  <si>
    <t>Q</t>
  </si>
  <si>
    <t>R</t>
  </si>
  <si>
    <t>S</t>
  </si>
  <si>
    <t>T</t>
  </si>
  <si>
    <t>V</t>
  </si>
  <si>
    <t>W</t>
  </si>
  <si>
    <t>Y</t>
  </si>
  <si>
    <t>MSMS count from 6 runs 10-02-12</t>
  </si>
  <si>
    <t>gv</t>
  </si>
  <si>
    <t>gt, as</t>
  </si>
  <si>
    <t>ap</t>
  </si>
  <si>
    <t>gm, st</t>
  </si>
  <si>
    <t>pt, vv</t>
  </si>
  <si>
    <t>pt</t>
  </si>
  <si>
    <t>ae, si, sl, pc, vt *</t>
  </si>
  <si>
    <t>gf</t>
  </si>
  <si>
    <t>ah</t>
  </si>
  <si>
    <t>gr, vn *</t>
  </si>
  <si>
    <t>gr</t>
  </si>
  <si>
    <t>af, sm, cd</t>
  </si>
  <si>
    <t>pe, ii, il, ll *</t>
  </si>
  <si>
    <t>pm, ve, id, ld, nn *</t>
  </si>
  <si>
    <t>ie, le, nq, nk *</t>
  </si>
  <si>
    <t>gw</t>
  </si>
  <si>
    <t>vf, dm *</t>
  </si>
  <si>
    <t>py, if, lf, em *</t>
  </si>
  <si>
    <t>fn *</t>
  </si>
  <si>
    <t>vy, fd, mm *</t>
  </si>
  <si>
    <t>mh</t>
  </si>
  <si>
    <t>hh *</t>
  </si>
  <si>
    <t>ef, iy, ly *</t>
  </si>
  <si>
    <t>ey *</t>
  </si>
  <si>
    <t>iw, lw</t>
  </si>
  <si>
    <t>I/lw</t>
  </si>
  <si>
    <t>dw *</t>
  </si>
  <si>
    <t>1-letter code</t>
  </si>
  <si>
    <t>Average</t>
  </si>
  <si>
    <t>MSMS count from 7 runs 06-10-11</t>
  </si>
  <si>
    <t>MSMS count from 5 runs 13-12-11</t>
  </si>
  <si>
    <t>vm, te, dd *</t>
  </si>
  <si>
    <t>vm</t>
  </si>
  <si>
    <t>vh</t>
  </si>
  <si>
    <t>th</t>
  </si>
  <si>
    <t>dm</t>
  </si>
  <si>
    <t>hr *</t>
  </si>
  <si>
    <t>MSMS count from unknown number of runs 06-03-13</t>
  </si>
  <si>
    <t>gd, at</t>
  </si>
  <si>
    <t>gk, gq, an *</t>
  </si>
  <si>
    <t>vd, tf, ti, tl *</t>
  </si>
  <si>
    <t>af, sm, cd*</t>
  </si>
  <si>
    <t>ar, vk, vq, in, ln *</t>
  </si>
  <si>
    <t>tk, tq, nd *</t>
  </si>
  <si>
    <t>ie, le, nk, nq *</t>
  </si>
  <si>
    <t>gw, sr, ne, dk, dq *</t>
  </si>
  <si>
    <t>kk, kq, qq *</t>
  </si>
  <si>
    <t>kq</t>
  </si>
  <si>
    <t>aw, tr, ke, qe *</t>
  </si>
  <si>
    <t>fn</t>
  </si>
  <si>
    <t>fk, fq *</t>
  </si>
  <si>
    <t>fk</t>
  </si>
  <si>
    <t>fe, iy, ly *</t>
  </si>
  <si>
    <t>kr, qr, fh</t>
  </si>
  <si>
    <t>ey</t>
  </si>
  <si>
    <t>my, ff</t>
  </si>
  <si>
    <t>nw, hy</t>
  </si>
  <si>
    <t>kw, qw</t>
  </si>
  <si>
    <t>kq/w</t>
  </si>
  <si>
    <t>mw</t>
  </si>
  <si>
    <t>MSMS count from unknown number of runs 07-06-12</t>
  </si>
  <si>
    <t>Proportion of total</t>
  </si>
  <si>
    <t>ga</t>
  </si>
  <si>
    <t>pf, im, lm, de *</t>
  </si>
  <si>
    <t>vy, fd, mm</t>
  </si>
  <si>
    <t>eh *</t>
  </si>
  <si>
    <t>sw</t>
  </si>
  <si>
    <t>fe, iy, ly</t>
  </si>
  <si>
    <t>dy, fm</t>
  </si>
  <si>
    <t>fy</t>
  </si>
  <si>
    <t>aa</t>
  </si>
  <si>
    <t>pi, pl</t>
  </si>
  <si>
    <t>pw</t>
  </si>
  <si>
    <t>fw</t>
  </si>
  <si>
    <t>yw</t>
  </si>
  <si>
    <t>ww</t>
  </si>
  <si>
    <t xml:space="preserve">Original data for MALDI-TOF and LC-MS/MS (Michael Harrison, 2020) in Harrison et al Figures 11-16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</si>
</sst>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" x14ac:knownFonts="1">
    <font>
      <sz val="11"/>
      <color theme="1"/>
      <name val="Aptos Narrow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49"/>
      </patternFill>
    </fill>
    <fill>
      <patternFill patternType="solid">
        <fgColor indexed="45"/>
        <bgColor indexed="46"/>
      </patternFill>
    </fill>
    <fill>
      <patternFill patternType="solid">
        <fgColor indexed="24"/>
        <bgColor indexed="4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0" fillId="3" borderId="0" xfId="0" applyFill="1"/>
    <xf numFmtId="0" fontId="1" fillId="0" borderId="0" xfId="0" applyFont="1" applyAlignment="1">
      <alignment horizontal="center" wrapText="1"/>
    </xf>
    <xf numFmtId="164" fontId="0" fillId="0" borderId="0" xfId="0" applyNumberFormat="1"/>
    <xf numFmtId="0" fontId="2" fillId="0" borderId="0" xfId="0" applyFont="1" applyAlignment="1">
      <alignment horizontal="center" wrapText="1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E96C4-B12A-47BC-97CD-95E0015AF287}">
  <dimension ref="A1:R98"/>
  <sheetViews>
    <sheetView workbookViewId="0"/>
  </sheetViews>
  <sheetFormatPr defaultColWidth="11.5703125" defaultRowHeight="15" x14ac:dyDescent="0.25"/>
  <sheetData>
    <row r="1" spans="1:18" x14ac:dyDescent="0.25">
      <c r="A1" t="s">
        <v>426</v>
      </c>
    </row>
    <row r="3" spans="1:18" x14ac:dyDescent="0.25">
      <c r="A3" t="s">
        <v>0</v>
      </c>
    </row>
    <row r="6" spans="1:18" x14ac:dyDescent="0.25">
      <c r="B6" t="s">
        <v>299</v>
      </c>
      <c r="F6" t="s">
        <v>300</v>
      </c>
    </row>
    <row r="7" spans="1:18" x14ac:dyDescent="0.25">
      <c r="B7" s="1" t="s">
        <v>301</v>
      </c>
      <c r="C7" s="1" t="s">
        <v>302</v>
      </c>
      <c r="D7" s="1" t="s">
        <v>303</v>
      </c>
      <c r="F7" s="2" t="s">
        <v>301</v>
      </c>
      <c r="G7" s="2" t="s">
        <v>302</v>
      </c>
      <c r="H7" s="2" t="s">
        <v>304</v>
      </c>
      <c r="I7" s="2" t="s">
        <v>301</v>
      </c>
      <c r="J7" s="2" t="s">
        <v>302</v>
      </c>
      <c r="K7" s="2" t="s">
        <v>304</v>
      </c>
      <c r="L7" s="2" t="s">
        <v>301</v>
      </c>
      <c r="M7" s="2" t="s">
        <v>302</v>
      </c>
      <c r="N7" s="2" t="s">
        <v>304</v>
      </c>
      <c r="O7" s="2" t="s">
        <v>301</v>
      </c>
      <c r="P7" s="2" t="s">
        <v>302</v>
      </c>
      <c r="Q7" s="2" t="s">
        <v>304</v>
      </c>
      <c r="R7" s="2" t="s">
        <v>303</v>
      </c>
    </row>
    <row r="9" spans="1:18" x14ac:dyDescent="0.25">
      <c r="C9" t="str">
        <f t="shared" ref="C9:C69" si="0">IF(B9="","",(SUM((LOOKUP(MID(B9,1,1),$C$79:$D$98)),(LOOKUP(MID(B9,2,1),$C$79:$D$98)))))</f>
        <v/>
      </c>
      <c r="F9" t="s">
        <v>175</v>
      </c>
      <c r="G9">
        <f t="shared" ref="G9:G69" si="1">IF(H9="","",(SUM((LOOKUP(MID(F9,1,1),$C$79:$D$98)),(LOOKUP(MID(F9,2,1),$C$79:$D$98)))))</f>
        <v>144.1301</v>
      </c>
      <c r="H9">
        <v>2</v>
      </c>
      <c r="J9" t="str">
        <f t="shared" ref="J9:J69" si="2">IF(K9="","",(SUM((LOOKUP(MID(I9,1,1),$C$79:$D$98)),(LOOKUP(MID(I9,2,1),$C$79:$D$98)))))</f>
        <v/>
      </c>
      <c r="M9" t="str">
        <f t="shared" ref="M9:M69" si="3">IF(N9="","",(SUM((LOOKUP(MID(L9,1,1),$C$79:$D$98)),(LOOKUP(MID(L9,2,1),$C$79:$D$98)))))</f>
        <v/>
      </c>
      <c r="P9" t="str">
        <f t="shared" ref="P9:P69" si="4">IF(Q9="","",(SUM((LOOKUP(MID(O9,1,1),$C$79:$D$98)),(LOOKUP(MID(O9,2,1),$C$79:$D$98)))))</f>
        <v/>
      </c>
      <c r="R9">
        <f t="shared" ref="R9:R69" si="5">SUM(H9,K9,N9,Q9)/SUM(H$9:H$69,K$9:K$69,N$9:N$69,Q$9:Q$69)</f>
        <v>2.9940119760479044E-3</v>
      </c>
    </row>
    <row r="10" spans="1:18" x14ac:dyDescent="0.25">
      <c r="B10" t="s">
        <v>305</v>
      </c>
      <c r="C10">
        <f t="shared" si="0"/>
        <v>170.21129999999999</v>
      </c>
      <c r="D10">
        <v>2.2638728377031001E-3</v>
      </c>
      <c r="F10" t="s">
        <v>306</v>
      </c>
      <c r="G10" t="str">
        <f t="shared" si="1"/>
        <v/>
      </c>
      <c r="J10" t="str">
        <f t="shared" si="2"/>
        <v/>
      </c>
      <c r="M10" t="str">
        <f t="shared" si="3"/>
        <v/>
      </c>
      <c r="P10" t="str">
        <f t="shared" si="4"/>
        <v/>
      </c>
      <c r="R10">
        <f t="shared" si="5"/>
        <v>0</v>
      </c>
    </row>
    <row r="11" spans="1:18" x14ac:dyDescent="0.25">
      <c r="B11" t="s">
        <v>307</v>
      </c>
      <c r="C11">
        <f t="shared" si="0"/>
        <v>172.1405</v>
      </c>
      <c r="D11">
        <v>1.9110108422363901E-3</v>
      </c>
      <c r="F11" t="s">
        <v>76</v>
      </c>
      <c r="G11">
        <f t="shared" si="1"/>
        <v>172.1405</v>
      </c>
      <c r="H11">
        <v>8</v>
      </c>
      <c r="J11" t="str">
        <f t="shared" si="2"/>
        <v/>
      </c>
      <c r="M11" t="str">
        <f t="shared" si="3"/>
        <v/>
      </c>
      <c r="P11" t="str">
        <f t="shared" si="4"/>
        <v/>
      </c>
      <c r="R11">
        <f t="shared" si="5"/>
        <v>1.1976047904191617E-2</v>
      </c>
    </row>
    <row r="12" spans="1:18" x14ac:dyDescent="0.25">
      <c r="B12" t="s">
        <v>308</v>
      </c>
      <c r="C12">
        <f t="shared" si="0"/>
        <v>184.23820000000001</v>
      </c>
      <c r="D12">
        <v>0</v>
      </c>
      <c r="F12" t="s">
        <v>184</v>
      </c>
      <c r="G12">
        <f t="shared" si="1"/>
        <v>184.19489999999999</v>
      </c>
      <c r="H12">
        <v>2</v>
      </c>
      <c r="J12" t="str">
        <f t="shared" si="2"/>
        <v/>
      </c>
      <c r="M12" t="str">
        <f t="shared" si="3"/>
        <v/>
      </c>
      <c r="P12" t="str">
        <f t="shared" si="4"/>
        <v/>
      </c>
      <c r="R12">
        <f t="shared" si="5"/>
        <v>2.9940119760479044E-3</v>
      </c>
    </row>
    <row r="13" spans="1:18" x14ac:dyDescent="0.25">
      <c r="B13" t="s">
        <v>309</v>
      </c>
      <c r="C13">
        <f t="shared" si="0"/>
        <v>185.18259999999998</v>
      </c>
      <c r="D13">
        <v>0</v>
      </c>
      <c r="F13" t="s">
        <v>160</v>
      </c>
      <c r="G13">
        <f t="shared" si="1"/>
        <v>185.18259999999998</v>
      </c>
      <c r="H13">
        <v>1</v>
      </c>
      <c r="I13" t="s">
        <v>103</v>
      </c>
      <c r="J13">
        <f t="shared" si="2"/>
        <v>185.226</v>
      </c>
      <c r="K13">
        <v>3</v>
      </c>
      <c r="M13" t="str">
        <f t="shared" si="3"/>
        <v/>
      </c>
      <c r="P13" t="str">
        <f t="shared" si="4"/>
        <v/>
      </c>
      <c r="R13">
        <f t="shared" si="5"/>
        <v>5.9880239520958087E-3</v>
      </c>
    </row>
    <row r="14" spans="1:18" x14ac:dyDescent="0.25">
      <c r="B14" t="s">
        <v>310</v>
      </c>
      <c r="C14">
        <f t="shared" si="0"/>
        <v>186.16739999999999</v>
      </c>
      <c r="D14">
        <v>3.0030170378000402E-3</v>
      </c>
      <c r="F14" t="s">
        <v>9</v>
      </c>
      <c r="G14">
        <f t="shared" si="1"/>
        <v>186.16739999999999</v>
      </c>
      <c r="H14">
        <v>7</v>
      </c>
      <c r="J14" t="str">
        <f t="shared" si="2"/>
        <v/>
      </c>
      <c r="M14" t="str">
        <f t="shared" si="3"/>
        <v/>
      </c>
      <c r="P14" t="str">
        <f t="shared" si="4"/>
        <v/>
      </c>
      <c r="R14">
        <f t="shared" si="5"/>
        <v>1.0479041916167664E-2</v>
      </c>
    </row>
    <row r="15" spans="1:18" x14ac:dyDescent="0.25">
      <c r="B15" t="s">
        <v>311</v>
      </c>
      <c r="C15">
        <f t="shared" si="0"/>
        <v>194.19299999999998</v>
      </c>
      <c r="D15">
        <v>4.4945430008780903E-3</v>
      </c>
      <c r="F15" t="s">
        <v>83</v>
      </c>
      <c r="G15">
        <f t="shared" si="1"/>
        <v>194.19299999999998</v>
      </c>
      <c r="H15">
        <v>6</v>
      </c>
      <c r="I15" t="s">
        <v>25</v>
      </c>
      <c r="J15">
        <f t="shared" si="2"/>
        <v>194.19299999999998</v>
      </c>
      <c r="K15">
        <v>7</v>
      </c>
      <c r="M15" t="str">
        <f t="shared" si="3"/>
        <v/>
      </c>
      <c r="P15" t="str">
        <f t="shared" si="4"/>
        <v/>
      </c>
      <c r="R15">
        <f t="shared" si="5"/>
        <v>1.9461077844311378E-2</v>
      </c>
    </row>
    <row r="16" spans="1:18" x14ac:dyDescent="0.25">
      <c r="C16" t="str">
        <f t="shared" si="0"/>
        <v/>
      </c>
      <c r="F16" t="s">
        <v>204</v>
      </c>
      <c r="G16">
        <f t="shared" si="1"/>
        <v>196.24930000000001</v>
      </c>
      <c r="H16">
        <v>3</v>
      </c>
      <c r="J16" t="str">
        <f t="shared" si="2"/>
        <v/>
      </c>
      <c r="M16" t="str">
        <f t="shared" si="3"/>
        <v/>
      </c>
      <c r="P16" t="str">
        <f t="shared" si="4"/>
        <v/>
      </c>
      <c r="R16">
        <f t="shared" si="5"/>
        <v>4.4910179640718561E-3</v>
      </c>
    </row>
    <row r="17" spans="2:18" x14ac:dyDescent="0.25">
      <c r="C17" t="str">
        <f t="shared" si="0"/>
        <v/>
      </c>
      <c r="F17" t="s">
        <v>17</v>
      </c>
      <c r="G17">
        <f t="shared" si="1"/>
        <v>199.25290000000001</v>
      </c>
      <c r="H17">
        <v>6</v>
      </c>
      <c r="J17" t="str">
        <f t="shared" si="2"/>
        <v/>
      </c>
      <c r="M17" t="str">
        <f t="shared" si="3"/>
        <v/>
      </c>
      <c r="P17" t="str">
        <f t="shared" si="4"/>
        <v/>
      </c>
      <c r="R17">
        <f t="shared" si="5"/>
        <v>8.9820359281437123E-3</v>
      </c>
    </row>
    <row r="18" spans="2:18" x14ac:dyDescent="0.25">
      <c r="C18" t="str">
        <f t="shared" si="0"/>
        <v/>
      </c>
      <c r="F18" t="s">
        <v>12</v>
      </c>
      <c r="G18">
        <f t="shared" si="1"/>
        <v>200.1943</v>
      </c>
      <c r="H18">
        <v>1</v>
      </c>
      <c r="J18" t="str">
        <f t="shared" si="2"/>
        <v/>
      </c>
      <c r="M18" t="str">
        <f t="shared" si="3"/>
        <v/>
      </c>
      <c r="P18" t="str">
        <f t="shared" si="4"/>
        <v/>
      </c>
      <c r="R18">
        <f t="shared" si="5"/>
        <v>1.4970059880239522E-3</v>
      </c>
    </row>
    <row r="19" spans="2:18" x14ac:dyDescent="0.25">
      <c r="C19" t="str">
        <f t="shared" si="0"/>
        <v/>
      </c>
      <c r="F19" t="s">
        <v>182</v>
      </c>
      <c r="G19">
        <f t="shared" si="1"/>
        <v>201.18200000000002</v>
      </c>
      <c r="H19">
        <v>3</v>
      </c>
      <c r="J19" t="str">
        <f t="shared" si="2"/>
        <v/>
      </c>
      <c r="M19" t="str">
        <f t="shared" si="3"/>
        <v/>
      </c>
      <c r="P19" t="str">
        <f t="shared" si="4"/>
        <v/>
      </c>
      <c r="R19">
        <f t="shared" si="5"/>
        <v>4.4910179640718561E-3</v>
      </c>
    </row>
    <row r="20" spans="2:18" x14ac:dyDescent="0.25">
      <c r="B20" t="s">
        <v>312</v>
      </c>
      <c r="C20">
        <f t="shared" si="0"/>
        <v>202.2714</v>
      </c>
      <c r="D20">
        <v>1.8727263768321799E-2</v>
      </c>
      <c r="F20" t="s">
        <v>139</v>
      </c>
      <c r="G20">
        <f t="shared" si="1"/>
        <v>202.16679999999999</v>
      </c>
      <c r="H20">
        <v>15</v>
      </c>
      <c r="I20" t="s">
        <v>23</v>
      </c>
      <c r="J20">
        <f t="shared" si="2"/>
        <v>202.2714</v>
      </c>
      <c r="K20">
        <v>7</v>
      </c>
      <c r="M20" t="str">
        <f t="shared" si="3"/>
        <v/>
      </c>
      <c r="P20" t="str">
        <f t="shared" si="4"/>
        <v/>
      </c>
      <c r="R20">
        <f t="shared" si="5"/>
        <v>3.2934131736526949E-2</v>
      </c>
    </row>
    <row r="21" spans="2:18" x14ac:dyDescent="0.25">
      <c r="C21" t="str">
        <f t="shared" si="0"/>
        <v/>
      </c>
      <c r="F21" t="s">
        <v>80</v>
      </c>
      <c r="G21">
        <f t="shared" si="1"/>
        <v>204.2285</v>
      </c>
      <c r="H21">
        <v>1</v>
      </c>
      <c r="J21" t="str">
        <f t="shared" si="2"/>
        <v/>
      </c>
      <c r="M21" t="str">
        <f t="shared" si="3"/>
        <v/>
      </c>
      <c r="P21" t="str">
        <f t="shared" si="4"/>
        <v/>
      </c>
      <c r="R21">
        <f t="shared" si="5"/>
        <v>1.4970059880239522E-3</v>
      </c>
    </row>
    <row r="22" spans="2:18" x14ac:dyDescent="0.25">
      <c r="C22" t="str">
        <f t="shared" si="0"/>
        <v/>
      </c>
      <c r="F22" t="s">
        <v>15</v>
      </c>
      <c r="G22">
        <f t="shared" si="1"/>
        <v>208.2199</v>
      </c>
      <c r="H22">
        <v>2</v>
      </c>
      <c r="I22" t="s">
        <v>13</v>
      </c>
      <c r="J22">
        <f t="shared" si="2"/>
        <v>208.2199</v>
      </c>
      <c r="K22">
        <v>7</v>
      </c>
      <c r="M22" t="str">
        <f t="shared" si="3"/>
        <v/>
      </c>
      <c r="P22" t="str">
        <f t="shared" si="4"/>
        <v/>
      </c>
      <c r="R22">
        <f t="shared" si="5"/>
        <v>1.3473053892215569E-2</v>
      </c>
    </row>
    <row r="23" spans="2:18" x14ac:dyDescent="0.25">
      <c r="C23" t="str">
        <f t="shared" si="0"/>
        <v/>
      </c>
      <c r="F23" t="s">
        <v>198</v>
      </c>
      <c r="G23">
        <f t="shared" si="1"/>
        <v>214.22120000000001</v>
      </c>
      <c r="H23">
        <v>7</v>
      </c>
      <c r="J23" t="str">
        <f t="shared" si="2"/>
        <v/>
      </c>
      <c r="M23" t="str">
        <f t="shared" si="3"/>
        <v/>
      </c>
      <c r="P23" t="str">
        <f t="shared" si="4"/>
        <v/>
      </c>
      <c r="R23">
        <f t="shared" si="5"/>
        <v>1.0479041916167664E-2</v>
      </c>
    </row>
    <row r="24" spans="2:18" x14ac:dyDescent="0.25">
      <c r="C24" t="str">
        <f t="shared" si="0"/>
        <v/>
      </c>
      <c r="F24" t="s">
        <v>187</v>
      </c>
      <c r="G24">
        <f t="shared" si="1"/>
        <v>215.20889999999997</v>
      </c>
      <c r="H24">
        <v>11</v>
      </c>
      <c r="I24" t="s">
        <v>180</v>
      </c>
      <c r="J24">
        <f t="shared" si="2"/>
        <v>215.25229999999999</v>
      </c>
      <c r="K24">
        <v>5</v>
      </c>
      <c r="M24" t="str">
        <f t="shared" si="3"/>
        <v/>
      </c>
      <c r="P24" t="str">
        <f t="shared" si="4"/>
        <v/>
      </c>
      <c r="R24">
        <f t="shared" si="5"/>
        <v>2.3952095808383235E-2</v>
      </c>
    </row>
    <row r="25" spans="2:18" x14ac:dyDescent="0.25">
      <c r="B25" t="s">
        <v>313</v>
      </c>
      <c r="C25">
        <f t="shared" si="0"/>
        <v>216.19369999999998</v>
      </c>
      <c r="D25">
        <v>6.6785553920053909E-3</v>
      </c>
      <c r="F25" t="s">
        <v>172</v>
      </c>
      <c r="G25">
        <f t="shared" si="1"/>
        <v>216.19369999999998</v>
      </c>
      <c r="H25">
        <v>5</v>
      </c>
      <c r="I25" t="s">
        <v>193</v>
      </c>
      <c r="J25">
        <f t="shared" si="2"/>
        <v>216.19369999999998</v>
      </c>
      <c r="K25">
        <v>1</v>
      </c>
      <c r="M25" t="str">
        <f t="shared" si="3"/>
        <v/>
      </c>
      <c r="P25" t="str">
        <f t="shared" si="4"/>
        <v/>
      </c>
      <c r="R25">
        <f t="shared" si="5"/>
        <v>8.9820359281437123E-3</v>
      </c>
    </row>
    <row r="26" spans="2:18" x14ac:dyDescent="0.25">
      <c r="C26" t="str">
        <f t="shared" si="0"/>
        <v/>
      </c>
      <c r="F26" t="s">
        <v>26</v>
      </c>
      <c r="G26">
        <f t="shared" si="1"/>
        <v>218.22739999999999</v>
      </c>
      <c r="H26">
        <v>1</v>
      </c>
      <c r="I26" t="s">
        <v>14</v>
      </c>
      <c r="J26">
        <f t="shared" si="2"/>
        <v>218.25540000000001</v>
      </c>
      <c r="K26">
        <v>10</v>
      </c>
      <c r="L26" t="s">
        <v>143</v>
      </c>
      <c r="M26">
        <f t="shared" si="3"/>
        <v>218.27080000000001</v>
      </c>
      <c r="N26">
        <v>2</v>
      </c>
      <c r="P26" t="str">
        <f t="shared" si="4"/>
        <v/>
      </c>
      <c r="R26">
        <f t="shared" si="5"/>
        <v>1.9461077844311378E-2</v>
      </c>
    </row>
    <row r="27" spans="2:18" x14ac:dyDescent="0.25">
      <c r="B27" t="s">
        <v>314</v>
      </c>
      <c r="C27">
        <f t="shared" si="0"/>
        <v>224.21929999999998</v>
      </c>
      <c r="D27">
        <v>1.1515194118084099E-2</v>
      </c>
      <c r="F27" t="s">
        <v>50</v>
      </c>
      <c r="G27">
        <f t="shared" si="1"/>
        <v>224.21929999999998</v>
      </c>
      <c r="H27">
        <v>3</v>
      </c>
      <c r="I27" t="s">
        <v>178</v>
      </c>
      <c r="J27">
        <f t="shared" si="2"/>
        <v>224.21929999999998</v>
      </c>
      <c r="K27">
        <v>6</v>
      </c>
      <c r="M27" t="str">
        <f t="shared" si="3"/>
        <v/>
      </c>
      <c r="P27" t="str">
        <f t="shared" si="4"/>
        <v/>
      </c>
      <c r="R27">
        <f t="shared" si="5"/>
        <v>1.3473053892215569E-2</v>
      </c>
    </row>
    <row r="28" spans="2:18" x14ac:dyDescent="0.25">
      <c r="C28" t="str">
        <f t="shared" si="0"/>
        <v/>
      </c>
      <c r="F28" t="s">
        <v>61</v>
      </c>
      <c r="G28">
        <f t="shared" si="1"/>
        <v>226.23219999999998</v>
      </c>
      <c r="H28">
        <v>1</v>
      </c>
      <c r="J28" t="str">
        <f t="shared" si="2"/>
        <v/>
      </c>
      <c r="M28" t="str">
        <f t="shared" si="3"/>
        <v/>
      </c>
      <c r="P28" t="str">
        <f t="shared" si="4"/>
        <v/>
      </c>
      <c r="R28">
        <f t="shared" si="5"/>
        <v>1.4970059880239522E-3</v>
      </c>
    </row>
    <row r="29" spans="2:18" x14ac:dyDescent="0.25">
      <c r="C29" t="str">
        <f t="shared" si="0"/>
        <v/>
      </c>
      <c r="F29" t="s">
        <v>155</v>
      </c>
      <c r="G29">
        <f t="shared" si="1"/>
        <v>228.20760000000001</v>
      </c>
      <c r="H29">
        <v>2</v>
      </c>
      <c r="I29" t="s">
        <v>200</v>
      </c>
      <c r="J29">
        <f t="shared" si="2"/>
        <v>228.24809999999999</v>
      </c>
      <c r="K29">
        <v>6</v>
      </c>
      <c r="M29" t="str">
        <f t="shared" si="3"/>
        <v/>
      </c>
      <c r="P29" t="str">
        <f t="shared" si="4"/>
        <v/>
      </c>
      <c r="R29">
        <f t="shared" si="5"/>
        <v>1.1976047904191617E-2</v>
      </c>
    </row>
    <row r="30" spans="2:18" x14ac:dyDescent="0.25">
      <c r="C30" t="str">
        <f t="shared" si="0"/>
        <v/>
      </c>
      <c r="F30" t="s">
        <v>121</v>
      </c>
      <c r="G30">
        <f t="shared" si="1"/>
        <v>229.19240000000002</v>
      </c>
      <c r="H30">
        <v>7</v>
      </c>
      <c r="J30" t="str">
        <f t="shared" si="2"/>
        <v/>
      </c>
      <c r="M30" t="str">
        <f t="shared" si="3"/>
        <v/>
      </c>
      <c r="P30" t="str">
        <f t="shared" si="4"/>
        <v/>
      </c>
      <c r="R30">
        <f t="shared" si="5"/>
        <v>1.0479041916167664E-2</v>
      </c>
    </row>
    <row r="31" spans="2:18" x14ac:dyDescent="0.25">
      <c r="C31" t="str">
        <f t="shared" si="0"/>
        <v/>
      </c>
      <c r="F31" t="s">
        <v>29</v>
      </c>
      <c r="G31">
        <f t="shared" si="1"/>
        <v>230.1772</v>
      </c>
      <c r="H31">
        <v>2</v>
      </c>
      <c r="I31" t="s">
        <v>195</v>
      </c>
      <c r="J31">
        <f t="shared" si="2"/>
        <v>230.22059999999999</v>
      </c>
      <c r="K31">
        <v>3</v>
      </c>
      <c r="M31" t="str">
        <f t="shared" si="3"/>
        <v/>
      </c>
      <c r="P31" t="str">
        <f t="shared" si="4"/>
        <v/>
      </c>
      <c r="R31">
        <f t="shared" si="5"/>
        <v>7.4850299401197605E-3</v>
      </c>
    </row>
    <row r="32" spans="2:18" x14ac:dyDescent="0.25">
      <c r="B32" t="s">
        <v>315</v>
      </c>
      <c r="C32">
        <f t="shared" si="0"/>
        <v>234.25479999999999</v>
      </c>
      <c r="D32">
        <v>1.50686880444431E-2</v>
      </c>
      <c r="F32" t="s">
        <v>141</v>
      </c>
      <c r="G32">
        <f t="shared" si="1"/>
        <v>234.25479999999999</v>
      </c>
      <c r="H32">
        <v>1</v>
      </c>
      <c r="I32" t="s">
        <v>94</v>
      </c>
      <c r="J32">
        <f t="shared" si="2"/>
        <v>234.25779999999997</v>
      </c>
      <c r="K32">
        <v>13</v>
      </c>
      <c r="M32" t="str">
        <f t="shared" si="3"/>
        <v/>
      </c>
      <c r="P32" t="str">
        <f t="shared" si="4"/>
        <v/>
      </c>
      <c r="R32">
        <f t="shared" si="5"/>
        <v>2.0958083832335328E-2</v>
      </c>
    </row>
    <row r="33" spans="2:18" x14ac:dyDescent="0.25">
      <c r="C33" t="str">
        <f t="shared" si="0"/>
        <v/>
      </c>
      <c r="F33" t="s">
        <v>59</v>
      </c>
      <c r="G33">
        <f t="shared" si="1"/>
        <v>236.27369999999999</v>
      </c>
      <c r="H33">
        <v>7</v>
      </c>
      <c r="I33" t="s">
        <v>201</v>
      </c>
      <c r="J33">
        <f t="shared" si="2"/>
        <v>236.27369999999999</v>
      </c>
      <c r="K33">
        <v>6</v>
      </c>
      <c r="M33" t="str">
        <f t="shared" si="3"/>
        <v/>
      </c>
      <c r="P33" t="str">
        <f t="shared" si="4"/>
        <v/>
      </c>
      <c r="R33">
        <f t="shared" si="5"/>
        <v>1.9461077844311378E-2</v>
      </c>
    </row>
    <row r="34" spans="2:18" x14ac:dyDescent="0.25">
      <c r="C34" t="str">
        <f t="shared" si="0"/>
        <v/>
      </c>
      <c r="F34" t="s">
        <v>55</v>
      </c>
      <c r="G34">
        <f t="shared" si="1"/>
        <v>238.24619999999999</v>
      </c>
      <c r="H34">
        <v>7</v>
      </c>
      <c r="I34" t="s">
        <v>197</v>
      </c>
      <c r="J34">
        <f t="shared" si="2"/>
        <v>238.24619999999999</v>
      </c>
      <c r="K34">
        <v>3</v>
      </c>
      <c r="M34" t="str">
        <f t="shared" si="3"/>
        <v/>
      </c>
      <c r="P34" t="str">
        <f t="shared" si="4"/>
        <v/>
      </c>
      <c r="R34">
        <f t="shared" si="5"/>
        <v>1.4970059880239521E-2</v>
      </c>
    </row>
    <row r="35" spans="2:18" x14ac:dyDescent="0.25">
      <c r="C35" t="str">
        <f t="shared" si="0"/>
        <v/>
      </c>
      <c r="F35" t="s">
        <v>115</v>
      </c>
      <c r="G35">
        <f t="shared" si="1"/>
        <v>241.2901</v>
      </c>
      <c r="H35">
        <v>4</v>
      </c>
      <c r="J35" t="str">
        <f t="shared" si="2"/>
        <v/>
      </c>
      <c r="M35" t="str">
        <f t="shared" si="3"/>
        <v/>
      </c>
      <c r="P35" t="str">
        <f t="shared" si="4"/>
        <v/>
      </c>
      <c r="R35">
        <f t="shared" si="5"/>
        <v>5.9880239520958087E-3</v>
      </c>
    </row>
    <row r="36" spans="2:18" x14ac:dyDescent="0.25">
      <c r="C36" t="str">
        <f t="shared" si="0"/>
        <v/>
      </c>
      <c r="F36" t="s">
        <v>49</v>
      </c>
      <c r="G36">
        <f t="shared" si="1"/>
        <v>242.2749</v>
      </c>
      <c r="H36">
        <v>1</v>
      </c>
      <c r="I36" t="s">
        <v>57</v>
      </c>
      <c r="J36">
        <f t="shared" si="2"/>
        <v>242.2749</v>
      </c>
      <c r="K36">
        <v>1</v>
      </c>
      <c r="L36" t="s">
        <v>109</v>
      </c>
      <c r="M36">
        <f t="shared" si="3"/>
        <v>242.2749</v>
      </c>
      <c r="N36">
        <v>5</v>
      </c>
      <c r="O36" t="s">
        <v>127</v>
      </c>
      <c r="P36">
        <f t="shared" si="4"/>
        <v>242.27790000000002</v>
      </c>
      <c r="Q36">
        <v>7</v>
      </c>
      <c r="R36">
        <f t="shared" si="5"/>
        <v>2.0958083832335328E-2</v>
      </c>
    </row>
    <row r="37" spans="2:18" x14ac:dyDescent="0.25">
      <c r="B37" t="s">
        <v>316</v>
      </c>
      <c r="C37">
        <f t="shared" si="0"/>
        <v>243.26510000000002</v>
      </c>
      <c r="D37">
        <v>2.9735617739346298E-2</v>
      </c>
      <c r="F37" t="s">
        <v>157</v>
      </c>
      <c r="G37">
        <f t="shared" si="1"/>
        <v>243.21929999999998</v>
      </c>
      <c r="H37">
        <v>12</v>
      </c>
      <c r="I37" t="s">
        <v>118</v>
      </c>
      <c r="J37">
        <f t="shared" si="2"/>
        <v>243.2627</v>
      </c>
      <c r="K37">
        <v>7</v>
      </c>
      <c r="M37" t="str">
        <f t="shared" si="3"/>
        <v/>
      </c>
      <c r="P37" t="str">
        <f t="shared" si="4"/>
        <v/>
      </c>
      <c r="R37">
        <f t="shared" si="5"/>
        <v>2.8443113772455089E-2</v>
      </c>
    </row>
    <row r="38" spans="2:18" x14ac:dyDescent="0.25">
      <c r="C38" t="str">
        <f t="shared" si="0"/>
        <v/>
      </c>
      <c r="F38" t="s">
        <v>40</v>
      </c>
      <c r="G38">
        <f t="shared" si="1"/>
        <v>244.20409999999998</v>
      </c>
      <c r="H38">
        <v>2</v>
      </c>
      <c r="J38" t="str">
        <f t="shared" si="2"/>
        <v/>
      </c>
      <c r="M38" t="str">
        <f t="shared" si="3"/>
        <v/>
      </c>
      <c r="P38" t="str">
        <f t="shared" si="4"/>
        <v/>
      </c>
      <c r="R38">
        <f t="shared" si="5"/>
        <v>2.9940119760479044E-3</v>
      </c>
    </row>
    <row r="39" spans="2:18" x14ac:dyDescent="0.25">
      <c r="C39" t="str">
        <f t="shared" si="0"/>
        <v/>
      </c>
      <c r="F39" t="s">
        <v>152</v>
      </c>
      <c r="G39">
        <f t="shared" si="1"/>
        <v>245.29640000000001</v>
      </c>
      <c r="H39">
        <v>4</v>
      </c>
      <c r="J39" t="str">
        <f t="shared" si="2"/>
        <v/>
      </c>
      <c r="M39" t="str">
        <f t="shared" si="3"/>
        <v/>
      </c>
      <c r="P39" t="str">
        <f t="shared" si="4"/>
        <v/>
      </c>
      <c r="R39">
        <f t="shared" si="5"/>
        <v>5.9880239520958087E-3</v>
      </c>
    </row>
    <row r="40" spans="2:18" x14ac:dyDescent="0.25">
      <c r="C40" t="str">
        <f t="shared" si="0"/>
        <v/>
      </c>
      <c r="F40" t="s">
        <v>110</v>
      </c>
      <c r="G40">
        <f t="shared" si="1"/>
        <v>246.28120000000001</v>
      </c>
      <c r="H40">
        <v>6</v>
      </c>
      <c r="J40" t="str">
        <f t="shared" si="2"/>
        <v/>
      </c>
      <c r="M40" t="str">
        <f t="shared" si="3"/>
        <v/>
      </c>
      <c r="P40" t="str">
        <f t="shared" si="4"/>
        <v/>
      </c>
      <c r="R40">
        <f t="shared" si="5"/>
        <v>8.9820359281437123E-3</v>
      </c>
    </row>
    <row r="41" spans="2:18" x14ac:dyDescent="0.25">
      <c r="B41" t="s">
        <v>317</v>
      </c>
      <c r="C41">
        <f t="shared" si="0"/>
        <v>250.25419999999997</v>
      </c>
      <c r="D41">
        <v>2.9514637312683098E-2</v>
      </c>
      <c r="F41" t="s">
        <v>190</v>
      </c>
      <c r="G41">
        <f t="shared" si="1"/>
        <v>250.25419999999997</v>
      </c>
      <c r="H41">
        <v>3</v>
      </c>
      <c r="I41" t="s">
        <v>31</v>
      </c>
      <c r="J41">
        <f t="shared" si="2"/>
        <v>250.3005</v>
      </c>
      <c r="K41">
        <v>11</v>
      </c>
      <c r="L41" t="s">
        <v>112</v>
      </c>
      <c r="M41">
        <f t="shared" si="3"/>
        <v>250.3005</v>
      </c>
      <c r="N41">
        <v>2</v>
      </c>
      <c r="P41" t="str">
        <f t="shared" si="4"/>
        <v/>
      </c>
      <c r="R41">
        <f t="shared" si="5"/>
        <v>2.3952095808383235E-2</v>
      </c>
    </row>
    <row r="42" spans="2:18" x14ac:dyDescent="0.25">
      <c r="B42" t="s">
        <v>318</v>
      </c>
      <c r="C42">
        <f t="shared" si="0"/>
        <v>251.2449</v>
      </c>
      <c r="D42">
        <v>6.1495113829902096E-2</v>
      </c>
      <c r="F42" t="s">
        <v>41</v>
      </c>
      <c r="G42">
        <f t="shared" si="1"/>
        <v>251.2449</v>
      </c>
      <c r="H42">
        <v>7</v>
      </c>
      <c r="I42" t="s">
        <v>149</v>
      </c>
      <c r="J42">
        <f t="shared" si="2"/>
        <v>251.2449</v>
      </c>
      <c r="K42">
        <v>6</v>
      </c>
      <c r="M42" t="str">
        <f t="shared" si="3"/>
        <v/>
      </c>
      <c r="P42" t="str">
        <f t="shared" si="4"/>
        <v/>
      </c>
      <c r="R42">
        <f t="shared" si="5"/>
        <v>1.9461077844311378E-2</v>
      </c>
    </row>
    <row r="43" spans="2:18" x14ac:dyDescent="0.25">
      <c r="B43" t="s">
        <v>319</v>
      </c>
      <c r="C43">
        <f t="shared" si="0"/>
        <v>252.22969999999998</v>
      </c>
      <c r="D43">
        <v>0.148299301313427</v>
      </c>
      <c r="F43" t="s">
        <v>16</v>
      </c>
      <c r="G43">
        <f t="shared" si="1"/>
        <v>252.22969999999998</v>
      </c>
      <c r="H43">
        <v>74</v>
      </c>
      <c r="J43" t="str">
        <f t="shared" si="2"/>
        <v/>
      </c>
      <c r="M43" t="str">
        <f t="shared" si="3"/>
        <v/>
      </c>
      <c r="P43" t="str">
        <f t="shared" si="4"/>
        <v/>
      </c>
      <c r="R43">
        <f t="shared" si="5"/>
        <v>0.11077844311377245</v>
      </c>
    </row>
    <row r="44" spans="2:18" x14ac:dyDescent="0.25">
      <c r="C44" t="str">
        <f t="shared" si="0"/>
        <v/>
      </c>
      <c r="F44" t="s">
        <v>170</v>
      </c>
      <c r="G44">
        <f t="shared" si="1"/>
        <v>253.30419999999998</v>
      </c>
      <c r="H44">
        <v>2</v>
      </c>
      <c r="J44" t="str">
        <f t="shared" si="2"/>
        <v/>
      </c>
      <c r="M44" t="str">
        <f t="shared" si="3"/>
        <v/>
      </c>
      <c r="P44" t="str">
        <f t="shared" si="4"/>
        <v/>
      </c>
      <c r="R44">
        <f t="shared" si="5"/>
        <v>2.9940119760479044E-3</v>
      </c>
    </row>
    <row r="45" spans="2:18" x14ac:dyDescent="0.25">
      <c r="C45" t="str">
        <f t="shared" si="0"/>
        <v/>
      </c>
      <c r="F45" t="s">
        <v>171</v>
      </c>
      <c r="G45">
        <f t="shared" si="1"/>
        <v>255.3201</v>
      </c>
      <c r="H45">
        <v>4</v>
      </c>
      <c r="J45" t="str">
        <f t="shared" si="2"/>
        <v/>
      </c>
      <c r="M45" t="str">
        <f t="shared" si="3"/>
        <v/>
      </c>
      <c r="P45" t="str">
        <f t="shared" si="4"/>
        <v/>
      </c>
      <c r="R45">
        <f t="shared" si="5"/>
        <v>5.9880239520958087E-3</v>
      </c>
    </row>
    <row r="46" spans="2:18" x14ac:dyDescent="0.25">
      <c r="C46" t="str">
        <f t="shared" si="0"/>
        <v/>
      </c>
      <c r="F46" t="s">
        <v>69</v>
      </c>
      <c r="G46">
        <f t="shared" si="1"/>
        <v>256.3048</v>
      </c>
      <c r="H46">
        <v>6</v>
      </c>
      <c r="J46" t="str">
        <f t="shared" si="2"/>
        <v/>
      </c>
      <c r="M46" t="str">
        <f t="shared" si="3"/>
        <v/>
      </c>
      <c r="P46" t="str">
        <f t="shared" si="4"/>
        <v/>
      </c>
      <c r="R46">
        <f t="shared" si="5"/>
        <v>8.9820359281437123E-3</v>
      </c>
    </row>
    <row r="47" spans="2:18" x14ac:dyDescent="0.25">
      <c r="B47" t="s">
        <v>320</v>
      </c>
      <c r="C47">
        <f t="shared" si="0"/>
        <v>257.29200000000003</v>
      </c>
      <c r="D47">
        <v>5.0486730348394397E-2</v>
      </c>
      <c r="F47" t="s">
        <v>159</v>
      </c>
      <c r="G47">
        <f t="shared" si="1"/>
        <v>257.24619999999999</v>
      </c>
      <c r="H47">
        <v>4</v>
      </c>
      <c r="I47" t="s">
        <v>52</v>
      </c>
      <c r="J47">
        <f t="shared" si="2"/>
        <v>257.28960000000001</v>
      </c>
      <c r="K47">
        <v>18</v>
      </c>
      <c r="L47" t="s">
        <v>99</v>
      </c>
      <c r="M47">
        <f t="shared" si="3"/>
        <v>257.28960000000001</v>
      </c>
      <c r="N47">
        <v>5</v>
      </c>
      <c r="P47" t="str">
        <f t="shared" si="4"/>
        <v/>
      </c>
      <c r="R47">
        <f t="shared" si="5"/>
        <v>4.0419161676646706E-2</v>
      </c>
    </row>
    <row r="48" spans="2:18" x14ac:dyDescent="0.25">
      <c r="C48" t="str">
        <f t="shared" si="0"/>
        <v/>
      </c>
      <c r="F48" t="s">
        <v>10</v>
      </c>
      <c r="G48">
        <f t="shared" si="1"/>
        <v>258.23099999999999</v>
      </c>
      <c r="H48">
        <v>9</v>
      </c>
      <c r="J48" t="str">
        <f t="shared" si="2"/>
        <v/>
      </c>
      <c r="M48" t="str">
        <f t="shared" si="3"/>
        <v/>
      </c>
      <c r="P48" t="str">
        <f t="shared" si="4"/>
        <v/>
      </c>
      <c r="R48">
        <f t="shared" si="5"/>
        <v>1.3473053892215569E-2</v>
      </c>
    </row>
    <row r="49" spans="2:18" x14ac:dyDescent="0.25">
      <c r="C49" t="str">
        <f t="shared" si="0"/>
        <v/>
      </c>
      <c r="F49" t="s">
        <v>144</v>
      </c>
      <c r="G49">
        <f t="shared" si="1"/>
        <v>259.32330000000002</v>
      </c>
      <c r="H49">
        <v>4</v>
      </c>
      <c r="I49" t="s">
        <v>105</v>
      </c>
      <c r="J49">
        <f t="shared" si="2"/>
        <v>259.36670000000004</v>
      </c>
      <c r="K49">
        <v>1</v>
      </c>
      <c r="L49" t="s">
        <v>116</v>
      </c>
      <c r="M49">
        <f t="shared" si="3"/>
        <v>259.36670000000004</v>
      </c>
      <c r="N49">
        <v>1</v>
      </c>
      <c r="P49" t="str">
        <f t="shared" si="4"/>
        <v/>
      </c>
      <c r="R49">
        <f t="shared" si="5"/>
        <v>8.9820359281437123E-3</v>
      </c>
    </row>
    <row r="50" spans="2:18" x14ac:dyDescent="0.25">
      <c r="C50" t="str">
        <f t="shared" si="0"/>
        <v/>
      </c>
      <c r="F50" t="s">
        <v>138</v>
      </c>
      <c r="G50">
        <f t="shared" si="1"/>
        <v>260.30809999999997</v>
      </c>
      <c r="H50">
        <v>6</v>
      </c>
      <c r="J50" t="str">
        <f t="shared" si="2"/>
        <v/>
      </c>
      <c r="M50" t="str">
        <f t="shared" si="3"/>
        <v/>
      </c>
      <c r="P50" t="str">
        <f t="shared" si="4"/>
        <v/>
      </c>
      <c r="R50">
        <f t="shared" si="5"/>
        <v>8.9820359281437123E-3</v>
      </c>
    </row>
    <row r="51" spans="2:18" x14ac:dyDescent="0.25">
      <c r="C51" t="str">
        <f t="shared" si="0"/>
        <v/>
      </c>
      <c r="F51" t="s">
        <v>123</v>
      </c>
      <c r="G51">
        <f t="shared" si="1"/>
        <v>261.28039999999999</v>
      </c>
      <c r="H51">
        <v>6</v>
      </c>
      <c r="J51" t="str">
        <f t="shared" si="2"/>
        <v/>
      </c>
      <c r="M51" t="str">
        <f t="shared" si="3"/>
        <v/>
      </c>
      <c r="P51" t="str">
        <f t="shared" si="4"/>
        <v/>
      </c>
      <c r="R51">
        <f t="shared" si="5"/>
        <v>8.9820359281437123E-3</v>
      </c>
    </row>
    <row r="52" spans="2:18" x14ac:dyDescent="0.25">
      <c r="C52" t="str">
        <f t="shared" si="0"/>
        <v/>
      </c>
      <c r="F52" t="s">
        <v>68</v>
      </c>
      <c r="G52">
        <f t="shared" si="1"/>
        <v>262.26519999999999</v>
      </c>
      <c r="H52">
        <v>6</v>
      </c>
      <c r="J52" t="str">
        <f t="shared" si="2"/>
        <v/>
      </c>
      <c r="M52" t="str">
        <f t="shared" si="3"/>
        <v/>
      </c>
      <c r="P52" t="str">
        <f t="shared" si="4"/>
        <v/>
      </c>
      <c r="R52">
        <f t="shared" si="5"/>
        <v>8.9820359281437123E-3</v>
      </c>
    </row>
    <row r="53" spans="2:18" x14ac:dyDescent="0.25">
      <c r="B53" t="s">
        <v>321</v>
      </c>
      <c r="C53">
        <f t="shared" si="0"/>
        <v>265.27179999999998</v>
      </c>
      <c r="D53">
        <v>9.8570470346958192E-2</v>
      </c>
      <c r="F53" t="s">
        <v>44</v>
      </c>
      <c r="G53">
        <f t="shared" si="1"/>
        <v>265.27179999999998</v>
      </c>
      <c r="H53">
        <v>17</v>
      </c>
      <c r="I53" t="s">
        <v>162</v>
      </c>
      <c r="J53">
        <f t="shared" si="2"/>
        <v>265.27179999999998</v>
      </c>
      <c r="K53">
        <v>8</v>
      </c>
      <c r="L53" t="s">
        <v>34</v>
      </c>
      <c r="M53">
        <f t="shared" si="3"/>
        <v>265.3152</v>
      </c>
      <c r="N53">
        <v>10</v>
      </c>
      <c r="P53" t="str">
        <f t="shared" si="4"/>
        <v/>
      </c>
      <c r="R53">
        <f t="shared" si="5"/>
        <v>5.239520958083832E-2</v>
      </c>
    </row>
    <row r="54" spans="2:18" x14ac:dyDescent="0.25">
      <c r="B54" t="s">
        <v>322</v>
      </c>
      <c r="C54">
        <f t="shared" si="0"/>
        <v>266.31479999999999</v>
      </c>
      <c r="D54">
        <v>0.15791442033446201</v>
      </c>
      <c r="F54" t="s">
        <v>46</v>
      </c>
      <c r="G54">
        <f t="shared" si="1"/>
        <v>266.25659999999999</v>
      </c>
      <c r="H54">
        <v>4</v>
      </c>
      <c r="I54" t="s">
        <v>18</v>
      </c>
      <c r="J54">
        <f t="shared" si="2"/>
        <v>266.25659999999999</v>
      </c>
      <c r="K54">
        <v>54</v>
      </c>
      <c r="M54" t="str">
        <f t="shared" si="3"/>
        <v/>
      </c>
      <c r="P54" t="str">
        <f t="shared" si="4"/>
        <v/>
      </c>
      <c r="R54">
        <f t="shared" si="5"/>
        <v>8.6826347305389226E-2</v>
      </c>
    </row>
    <row r="55" spans="2:18" x14ac:dyDescent="0.25">
      <c r="C55" t="str">
        <f t="shared" si="0"/>
        <v/>
      </c>
      <c r="F55" t="s">
        <v>38</v>
      </c>
      <c r="G55">
        <f t="shared" si="1"/>
        <v>268.33370000000002</v>
      </c>
      <c r="H55">
        <v>21</v>
      </c>
      <c r="I55" t="s">
        <v>113</v>
      </c>
      <c r="J55">
        <f t="shared" si="2"/>
        <v>268.33370000000002</v>
      </c>
      <c r="K55">
        <v>5</v>
      </c>
      <c r="M55" t="str">
        <f t="shared" si="3"/>
        <v/>
      </c>
      <c r="P55" t="str">
        <f t="shared" si="4"/>
        <v/>
      </c>
      <c r="R55">
        <f t="shared" si="5"/>
        <v>3.8922155688622756E-2</v>
      </c>
    </row>
    <row r="56" spans="2:18" x14ac:dyDescent="0.25">
      <c r="B56" t="s">
        <v>323</v>
      </c>
      <c r="C56">
        <f t="shared" si="0"/>
        <v>271.27609999999999</v>
      </c>
      <c r="D56">
        <v>0.137545252730431</v>
      </c>
      <c r="F56" t="s">
        <v>136</v>
      </c>
      <c r="G56">
        <f t="shared" si="1"/>
        <v>271.27609999999999</v>
      </c>
      <c r="H56">
        <v>19</v>
      </c>
      <c r="J56" t="str">
        <f t="shared" si="2"/>
        <v/>
      </c>
      <c r="M56" t="str">
        <f t="shared" si="3"/>
        <v/>
      </c>
      <c r="P56" t="str">
        <f t="shared" si="4"/>
        <v/>
      </c>
      <c r="R56">
        <f t="shared" si="5"/>
        <v>2.8443113772455089E-2</v>
      </c>
    </row>
    <row r="57" spans="2:18" x14ac:dyDescent="0.25">
      <c r="C57" t="str">
        <f t="shared" si="0"/>
        <v/>
      </c>
      <c r="F57" t="s">
        <v>28</v>
      </c>
      <c r="G57">
        <f t="shared" si="1"/>
        <v>274.28219999999999</v>
      </c>
      <c r="H57">
        <v>18</v>
      </c>
      <c r="J57" t="str">
        <f t="shared" si="2"/>
        <v/>
      </c>
      <c r="M57" t="str">
        <f t="shared" si="3"/>
        <v/>
      </c>
      <c r="P57" t="str">
        <f t="shared" si="4"/>
        <v/>
      </c>
      <c r="R57">
        <f t="shared" si="5"/>
        <v>2.6946107784431138E-2</v>
      </c>
    </row>
    <row r="58" spans="2:18" x14ac:dyDescent="0.25">
      <c r="C58" t="str">
        <f t="shared" si="0"/>
        <v/>
      </c>
      <c r="F58" t="s">
        <v>101</v>
      </c>
      <c r="G58">
        <f t="shared" si="1"/>
        <v>275.35070000000002</v>
      </c>
      <c r="H58">
        <v>6</v>
      </c>
      <c r="J58" t="str">
        <f t="shared" si="2"/>
        <v/>
      </c>
      <c r="M58" t="str">
        <f t="shared" si="3"/>
        <v/>
      </c>
      <c r="P58" t="str">
        <f t="shared" si="4"/>
        <v/>
      </c>
      <c r="R58">
        <f t="shared" si="5"/>
        <v>8.9820359281437123E-3</v>
      </c>
    </row>
    <row r="59" spans="2:18" x14ac:dyDescent="0.25">
      <c r="C59" t="str">
        <f t="shared" si="0"/>
        <v/>
      </c>
      <c r="F59" t="s">
        <v>43</v>
      </c>
      <c r="G59">
        <f t="shared" si="1"/>
        <v>276.2921</v>
      </c>
      <c r="H59">
        <v>11</v>
      </c>
      <c r="J59" t="str">
        <f t="shared" si="2"/>
        <v/>
      </c>
      <c r="M59" t="str">
        <f t="shared" si="3"/>
        <v/>
      </c>
      <c r="P59" t="str">
        <f t="shared" si="4"/>
        <v/>
      </c>
      <c r="R59">
        <f t="shared" si="5"/>
        <v>1.6467065868263474E-2</v>
      </c>
    </row>
    <row r="60" spans="2:18" x14ac:dyDescent="0.25">
      <c r="C60" t="str">
        <f t="shared" si="0"/>
        <v/>
      </c>
      <c r="F60" t="s">
        <v>37</v>
      </c>
      <c r="G60">
        <f t="shared" si="1"/>
        <v>278.26459999999997</v>
      </c>
      <c r="H60">
        <v>2</v>
      </c>
      <c r="J60" t="str">
        <f t="shared" si="2"/>
        <v/>
      </c>
      <c r="M60" t="str">
        <f t="shared" si="3"/>
        <v/>
      </c>
      <c r="P60" t="str">
        <f t="shared" si="4"/>
        <v/>
      </c>
      <c r="R60">
        <f t="shared" si="5"/>
        <v>2.9940119760479044E-3</v>
      </c>
    </row>
    <row r="61" spans="2:18" x14ac:dyDescent="0.25">
      <c r="B61" t="s">
        <v>324</v>
      </c>
      <c r="C61">
        <f t="shared" si="0"/>
        <v>284.31819999999999</v>
      </c>
      <c r="D61">
        <v>6.34774203320118E-2</v>
      </c>
      <c r="F61" t="s">
        <v>71</v>
      </c>
      <c r="G61">
        <f t="shared" si="1"/>
        <v>284.3177</v>
      </c>
      <c r="H61">
        <v>6</v>
      </c>
      <c r="I61" t="s">
        <v>21</v>
      </c>
      <c r="J61">
        <f t="shared" si="2"/>
        <v>284.3177</v>
      </c>
      <c r="K61">
        <v>23</v>
      </c>
      <c r="M61" t="str">
        <f t="shared" si="3"/>
        <v/>
      </c>
      <c r="P61" t="str">
        <f t="shared" si="4"/>
        <v/>
      </c>
      <c r="R61">
        <f t="shared" si="5"/>
        <v>4.3413173652694613E-2</v>
      </c>
    </row>
    <row r="62" spans="2:18" x14ac:dyDescent="0.25">
      <c r="B62" t="s">
        <v>325</v>
      </c>
      <c r="C62">
        <f t="shared" si="0"/>
        <v>285.3458</v>
      </c>
      <c r="D62">
        <v>5.8329856546618299E-2</v>
      </c>
      <c r="F62" t="s">
        <v>166</v>
      </c>
      <c r="G62">
        <f t="shared" si="1"/>
        <v>285.303</v>
      </c>
      <c r="H62">
        <v>7</v>
      </c>
      <c r="J62" t="str">
        <f t="shared" si="2"/>
        <v/>
      </c>
      <c r="M62" t="str">
        <f t="shared" si="3"/>
        <v/>
      </c>
      <c r="P62" t="str">
        <f t="shared" si="4"/>
        <v/>
      </c>
      <c r="R62">
        <f t="shared" si="5"/>
        <v>1.0479041916167664E-2</v>
      </c>
    </row>
    <row r="63" spans="2:18" x14ac:dyDescent="0.25">
      <c r="C63" t="str">
        <f t="shared" si="0"/>
        <v/>
      </c>
      <c r="F63" t="s">
        <v>165</v>
      </c>
      <c r="G63">
        <f t="shared" si="1"/>
        <v>291.30669999999998</v>
      </c>
      <c r="H63">
        <v>2</v>
      </c>
      <c r="I63" t="s">
        <v>133</v>
      </c>
      <c r="J63">
        <f t="shared" si="2"/>
        <v>291.3501</v>
      </c>
      <c r="K63">
        <v>3</v>
      </c>
      <c r="M63" t="str">
        <f t="shared" si="3"/>
        <v/>
      </c>
      <c r="P63" t="str">
        <f t="shared" si="4"/>
        <v/>
      </c>
      <c r="R63">
        <f t="shared" si="5"/>
        <v>7.4850299401197605E-3</v>
      </c>
    </row>
    <row r="64" spans="2:18" x14ac:dyDescent="0.25">
      <c r="C64" t="str">
        <f t="shared" si="0"/>
        <v/>
      </c>
      <c r="F64" t="s">
        <v>65</v>
      </c>
      <c r="G64">
        <f t="shared" si="1"/>
        <v>292.29149999999998</v>
      </c>
      <c r="H64">
        <v>6</v>
      </c>
      <c r="J64" t="str">
        <f t="shared" si="2"/>
        <v/>
      </c>
      <c r="M64" t="str">
        <f t="shared" si="3"/>
        <v/>
      </c>
      <c r="P64" t="str">
        <f t="shared" si="4"/>
        <v/>
      </c>
      <c r="R64">
        <f t="shared" si="5"/>
        <v>8.9820359281437123E-3</v>
      </c>
    </row>
    <row r="65" spans="2:18" x14ac:dyDescent="0.25">
      <c r="C65" t="str">
        <f t="shared" si="0"/>
        <v/>
      </c>
      <c r="F65" t="s">
        <v>47</v>
      </c>
      <c r="G65">
        <f t="shared" si="1"/>
        <v>293.32859999999999</v>
      </c>
      <c r="H65">
        <v>1</v>
      </c>
      <c r="I65" t="s">
        <v>168</v>
      </c>
      <c r="J65">
        <f t="shared" si="2"/>
        <v>293.32859999999999</v>
      </c>
      <c r="K65">
        <v>4</v>
      </c>
      <c r="M65" t="str">
        <f t="shared" si="3"/>
        <v/>
      </c>
      <c r="P65" t="str">
        <f t="shared" si="4"/>
        <v/>
      </c>
      <c r="R65">
        <f t="shared" si="5"/>
        <v>7.4850299401197605E-3</v>
      </c>
    </row>
    <row r="66" spans="2:18" x14ac:dyDescent="0.25">
      <c r="B66" t="s">
        <v>326</v>
      </c>
      <c r="C66">
        <f t="shared" si="0"/>
        <v>300.31700000000001</v>
      </c>
      <c r="D66">
        <v>3.4163784901651402E-2</v>
      </c>
      <c r="F66" t="s">
        <v>63</v>
      </c>
      <c r="G66">
        <f t="shared" si="1"/>
        <v>300.31709999999998</v>
      </c>
      <c r="H66">
        <v>12</v>
      </c>
      <c r="J66" t="str">
        <f t="shared" si="2"/>
        <v/>
      </c>
      <c r="M66" t="str">
        <f t="shared" si="3"/>
        <v/>
      </c>
      <c r="P66" t="str">
        <f t="shared" si="4"/>
        <v/>
      </c>
      <c r="R66">
        <f t="shared" si="5"/>
        <v>1.7964071856287425E-2</v>
      </c>
    </row>
    <row r="67" spans="2:18" x14ac:dyDescent="0.25">
      <c r="C67" t="str">
        <f t="shared" si="0"/>
        <v/>
      </c>
      <c r="F67" t="s">
        <v>32</v>
      </c>
      <c r="G67">
        <f t="shared" si="1"/>
        <v>301.30180000000001</v>
      </c>
      <c r="H67">
        <v>4</v>
      </c>
      <c r="J67" t="str">
        <f t="shared" si="2"/>
        <v/>
      </c>
      <c r="M67" t="str">
        <f t="shared" si="3"/>
        <v/>
      </c>
      <c r="P67" t="str">
        <f t="shared" si="4"/>
        <v/>
      </c>
      <c r="R67">
        <f t="shared" si="5"/>
        <v>5.9880239520958087E-3</v>
      </c>
    </row>
    <row r="68" spans="2:18" x14ac:dyDescent="0.25">
      <c r="C68" t="str">
        <f t="shared" si="0"/>
        <v/>
      </c>
      <c r="F68" t="s">
        <v>163</v>
      </c>
      <c r="G68">
        <f t="shared" si="1"/>
        <v>314.34389999999996</v>
      </c>
      <c r="H68">
        <v>1</v>
      </c>
      <c r="J68" t="str">
        <f t="shared" si="2"/>
        <v/>
      </c>
      <c r="M68" t="str">
        <f t="shared" si="3"/>
        <v/>
      </c>
      <c r="P68" t="str">
        <f t="shared" si="4"/>
        <v/>
      </c>
      <c r="R68">
        <f t="shared" si="5"/>
        <v>1.4970059880239522E-3</v>
      </c>
    </row>
    <row r="69" spans="2:18" x14ac:dyDescent="0.25">
      <c r="B69" t="s">
        <v>327</v>
      </c>
      <c r="C69">
        <f t="shared" si="0"/>
        <v>323.35429999999997</v>
      </c>
      <c r="D69">
        <v>6.6805249222643401E-2</v>
      </c>
      <c r="F69" t="s">
        <v>95</v>
      </c>
      <c r="G69">
        <f t="shared" si="1"/>
        <v>323.35429999999997</v>
      </c>
      <c r="H69">
        <v>10</v>
      </c>
      <c r="J69" t="str">
        <f t="shared" si="2"/>
        <v/>
      </c>
      <c r="M69" t="str">
        <f t="shared" si="3"/>
        <v/>
      </c>
      <c r="P69" t="str">
        <f t="shared" si="4"/>
        <v/>
      </c>
      <c r="R69">
        <f t="shared" si="5"/>
        <v>1.4970059880239521E-2</v>
      </c>
    </row>
    <row r="78" spans="2:18" x14ac:dyDescent="0.25">
      <c r="C78" t="s">
        <v>328</v>
      </c>
      <c r="D78" t="s">
        <v>302</v>
      </c>
    </row>
    <row r="79" spans="2:18" x14ac:dyDescent="0.25">
      <c r="C79" s="3" t="s">
        <v>329</v>
      </c>
      <c r="D79" s="3">
        <v>71.078800000000001</v>
      </c>
    </row>
    <row r="80" spans="2:18" x14ac:dyDescent="0.25">
      <c r="C80" s="3" t="s">
        <v>330</v>
      </c>
      <c r="D80" s="3">
        <v>103.1388</v>
      </c>
    </row>
    <row r="81" spans="3:4" x14ac:dyDescent="0.25">
      <c r="C81" s="3" t="s">
        <v>331</v>
      </c>
      <c r="D81" s="3">
        <v>115.0886</v>
      </c>
    </row>
    <row r="82" spans="3:4" x14ac:dyDescent="0.25">
      <c r="C82" s="3" t="s">
        <v>332</v>
      </c>
      <c r="D82" s="3">
        <v>129.1155</v>
      </c>
    </row>
    <row r="83" spans="3:4" x14ac:dyDescent="0.25">
      <c r="C83" s="3" t="s">
        <v>333</v>
      </c>
      <c r="D83" s="3">
        <v>147.17660000000001</v>
      </c>
    </row>
    <row r="84" spans="3:4" x14ac:dyDescent="0.25">
      <c r="C84" s="3" t="s">
        <v>334</v>
      </c>
      <c r="D84" s="3">
        <v>57.051900000000003</v>
      </c>
    </row>
    <row r="85" spans="3:4" x14ac:dyDescent="0.25">
      <c r="C85" s="3" t="s">
        <v>335</v>
      </c>
      <c r="D85" s="3">
        <v>137.14109999999999</v>
      </c>
    </row>
    <row r="86" spans="3:4" x14ac:dyDescent="0.25">
      <c r="C86" s="3" t="s">
        <v>336</v>
      </c>
      <c r="D86" s="3">
        <v>113.15940000000001</v>
      </c>
    </row>
    <row r="87" spans="3:4" x14ac:dyDescent="0.25">
      <c r="C87" s="3" t="s">
        <v>337</v>
      </c>
      <c r="D87" s="3">
        <v>128.17410000000001</v>
      </c>
    </row>
    <row r="88" spans="3:4" x14ac:dyDescent="0.25">
      <c r="C88" s="3" t="s">
        <v>338</v>
      </c>
      <c r="D88" s="3">
        <v>113.15940000000001</v>
      </c>
    </row>
    <row r="89" spans="3:4" x14ac:dyDescent="0.25">
      <c r="C89" s="3" t="s">
        <v>339</v>
      </c>
      <c r="D89" s="3">
        <v>131.1926</v>
      </c>
    </row>
    <row r="90" spans="3:4" x14ac:dyDescent="0.25">
      <c r="C90" s="3" t="s">
        <v>340</v>
      </c>
      <c r="D90" s="3">
        <v>114.10380000000001</v>
      </c>
    </row>
    <row r="91" spans="3:4" x14ac:dyDescent="0.25">
      <c r="C91" s="3" t="s">
        <v>341</v>
      </c>
      <c r="D91" s="3">
        <v>97.116699999999994</v>
      </c>
    </row>
    <row r="92" spans="3:4" x14ac:dyDescent="0.25">
      <c r="C92" s="3" t="s">
        <v>342</v>
      </c>
      <c r="D92" s="3">
        <v>128.13069999999999</v>
      </c>
    </row>
    <row r="93" spans="3:4" x14ac:dyDescent="0.25">
      <c r="C93" s="3" t="s">
        <v>343</v>
      </c>
      <c r="D93" s="3">
        <v>156.1875</v>
      </c>
    </row>
    <row r="94" spans="3:4" x14ac:dyDescent="0.25">
      <c r="C94" s="3" t="s">
        <v>344</v>
      </c>
      <c r="D94" s="3">
        <v>87.078199999999995</v>
      </c>
    </row>
    <row r="95" spans="3:4" x14ac:dyDescent="0.25">
      <c r="C95" s="3" t="s">
        <v>345</v>
      </c>
      <c r="D95" s="3">
        <v>101.10509999999999</v>
      </c>
    </row>
    <row r="96" spans="3:4" x14ac:dyDescent="0.25">
      <c r="C96" s="3" t="s">
        <v>346</v>
      </c>
      <c r="D96" s="3">
        <v>99.132599999999996</v>
      </c>
    </row>
    <row r="97" spans="3:4" x14ac:dyDescent="0.25">
      <c r="C97" s="3" t="s">
        <v>347</v>
      </c>
      <c r="D97" s="3">
        <v>186.2132</v>
      </c>
    </row>
    <row r="98" spans="3:4" x14ac:dyDescent="0.25">
      <c r="C98" s="3" t="s">
        <v>348</v>
      </c>
      <c r="D98" s="3">
        <v>163.17599999999999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0BAD6-2A66-4B81-8F29-DFF1841DC7A0}">
  <dimension ref="A1:P87"/>
  <sheetViews>
    <sheetView workbookViewId="0"/>
  </sheetViews>
  <sheetFormatPr defaultColWidth="11.5703125" defaultRowHeight="15" x14ac:dyDescent="0.25"/>
  <sheetData>
    <row r="1" spans="1:16" x14ac:dyDescent="0.25">
      <c r="A1" t="s">
        <v>426</v>
      </c>
    </row>
    <row r="3" spans="1:16" x14ac:dyDescent="0.25">
      <c r="A3" t="s">
        <v>1</v>
      </c>
    </row>
    <row r="8" spans="1:16" x14ac:dyDescent="0.25">
      <c r="G8" s="4"/>
    </row>
    <row r="9" spans="1:16" x14ac:dyDescent="0.25">
      <c r="B9" t="s">
        <v>299</v>
      </c>
      <c r="G9" t="s">
        <v>349</v>
      </c>
    </row>
    <row r="10" spans="1:16" x14ac:dyDescent="0.25">
      <c r="B10" s="1" t="s">
        <v>301</v>
      </c>
      <c r="C10" s="1" t="s">
        <v>302</v>
      </c>
      <c r="D10" s="1" t="s">
        <v>303</v>
      </c>
      <c r="G10" s="2" t="s">
        <v>301</v>
      </c>
      <c r="H10" s="2" t="s">
        <v>302</v>
      </c>
      <c r="I10" s="2" t="s">
        <v>7</v>
      </c>
      <c r="J10" s="2" t="s">
        <v>301</v>
      </c>
      <c r="K10" s="2" t="s">
        <v>302</v>
      </c>
      <c r="L10" s="2" t="s">
        <v>7</v>
      </c>
      <c r="M10" s="2" t="s">
        <v>301</v>
      </c>
      <c r="N10" s="2" t="s">
        <v>302</v>
      </c>
      <c r="O10" s="2" t="s">
        <v>7</v>
      </c>
      <c r="P10" s="2" t="s">
        <v>303</v>
      </c>
    </row>
    <row r="12" spans="1:16" x14ac:dyDescent="0.25">
      <c r="B12" t="s">
        <v>350</v>
      </c>
      <c r="C12">
        <f t="shared" ref="C12:C60" si="0">IF(B12="","",(SUM((LOOKUP(MID(B12,1,1),$C$68:$D$87)),(LOOKUP(MID(B12,2,1),$C$68:$D$87)))))</f>
        <v>156.18450000000001</v>
      </c>
      <c r="D12">
        <v>2.0960301352538702E-3</v>
      </c>
      <c r="G12" t="s">
        <v>350</v>
      </c>
      <c r="H12" t="str">
        <f t="shared" ref="H12:H60" si="1">IF(I12="","",(SUM((LOOKUP(MID(G12,1,1),$C$68:$D$87)),(LOOKUP(MID(G12,2,1),$C$68:$D$87)))))</f>
        <v/>
      </c>
      <c r="K12" t="str">
        <f t="shared" ref="K12:K60" si="2">IF(L12="","",(SUM((LOOKUP(MID(J12,1,1),$C$68:$D$87)),(LOOKUP(MID(J12,2,1),$C$68:$D$87)))))</f>
        <v/>
      </c>
      <c r="P12">
        <f t="shared" ref="P12:P60" si="3">SUM(I12,L12,O12)/SUM(I$12:I$60,L$12:L$60,O$12:O$60)</f>
        <v>0</v>
      </c>
    </row>
    <row r="13" spans="1:16" x14ac:dyDescent="0.25">
      <c r="B13" t="s">
        <v>351</v>
      </c>
      <c r="C13">
        <f t="shared" si="0"/>
        <v>158.15699999999998</v>
      </c>
      <c r="D13">
        <v>0</v>
      </c>
      <c r="G13" t="s">
        <v>27</v>
      </c>
      <c r="H13">
        <f t="shared" si="1"/>
        <v>158.15699999999998</v>
      </c>
      <c r="I13">
        <v>1</v>
      </c>
      <c r="K13" t="str">
        <f t="shared" si="2"/>
        <v/>
      </c>
      <c r="P13">
        <f t="shared" si="3"/>
        <v>4.0816326530612249E-3</v>
      </c>
    </row>
    <row r="14" spans="1:16" x14ac:dyDescent="0.25">
      <c r="B14" t="s">
        <v>352</v>
      </c>
      <c r="C14">
        <f t="shared" si="0"/>
        <v>168.19549999999998</v>
      </c>
      <c r="D14">
        <v>0</v>
      </c>
      <c r="G14" t="s">
        <v>125</v>
      </c>
      <c r="H14">
        <f t="shared" si="1"/>
        <v>168.19549999999998</v>
      </c>
      <c r="I14">
        <v>2</v>
      </c>
      <c r="K14" t="str">
        <f t="shared" si="2"/>
        <v/>
      </c>
      <c r="P14">
        <f t="shared" si="3"/>
        <v>8.1632653061224497E-3</v>
      </c>
    </row>
    <row r="15" spans="1:16" x14ac:dyDescent="0.25">
      <c r="B15" t="s">
        <v>307</v>
      </c>
      <c r="C15">
        <f t="shared" si="0"/>
        <v>172.1405</v>
      </c>
      <c r="D15">
        <v>0</v>
      </c>
      <c r="G15" t="s">
        <v>76</v>
      </c>
      <c r="H15">
        <f t="shared" si="1"/>
        <v>172.1405</v>
      </c>
      <c r="I15">
        <v>5</v>
      </c>
      <c r="K15" t="str">
        <f t="shared" si="2"/>
        <v/>
      </c>
      <c r="P15">
        <f t="shared" si="3"/>
        <v>2.0408163265306121E-2</v>
      </c>
    </row>
    <row r="16" spans="1:16" x14ac:dyDescent="0.25">
      <c r="B16" t="s">
        <v>309</v>
      </c>
      <c r="C16">
        <f t="shared" si="0"/>
        <v>185.18259999999998</v>
      </c>
      <c r="D16">
        <v>0</v>
      </c>
      <c r="G16" t="s">
        <v>20</v>
      </c>
      <c r="H16">
        <f t="shared" si="1"/>
        <v>185.18260000000001</v>
      </c>
      <c r="I16">
        <v>1</v>
      </c>
      <c r="J16" t="s">
        <v>84</v>
      </c>
      <c r="K16">
        <f t="shared" si="2"/>
        <v>185.226</v>
      </c>
      <c r="L16">
        <v>7</v>
      </c>
      <c r="M16" t="s">
        <v>103</v>
      </c>
      <c r="N16">
        <f>SUM((LOOKUP(MID(M16,1,1),$C$68:$D$87)),(LOOKUP(MID(M16,2,1),$C$68:$D$87)))</f>
        <v>185.226</v>
      </c>
      <c r="O16">
        <v>1</v>
      </c>
      <c r="P16">
        <f t="shared" si="3"/>
        <v>3.6734693877551024E-2</v>
      </c>
    </row>
    <row r="17" spans="2:16" x14ac:dyDescent="0.25">
      <c r="B17" t="s">
        <v>310</v>
      </c>
      <c r="C17">
        <f t="shared" si="0"/>
        <v>186.16739999999999</v>
      </c>
      <c r="D17">
        <v>4.5543342106628207E-3</v>
      </c>
      <c r="G17" t="s">
        <v>9</v>
      </c>
      <c r="H17">
        <f t="shared" si="1"/>
        <v>186.16739999999999</v>
      </c>
      <c r="I17">
        <v>8</v>
      </c>
      <c r="K17" t="str">
        <f t="shared" si="2"/>
        <v/>
      </c>
      <c r="P17">
        <f t="shared" si="3"/>
        <v>3.2653061224489799E-2</v>
      </c>
    </row>
    <row r="18" spans="2:16" x14ac:dyDescent="0.25">
      <c r="B18" t="s">
        <v>353</v>
      </c>
      <c r="C18">
        <f t="shared" si="0"/>
        <v>188.24450000000002</v>
      </c>
      <c r="D18">
        <v>0</v>
      </c>
      <c r="G18" t="s">
        <v>86</v>
      </c>
      <c r="H18">
        <f t="shared" si="1"/>
        <v>188.24450000000002</v>
      </c>
      <c r="I18">
        <v>3</v>
      </c>
      <c r="K18" t="str">
        <f t="shared" si="2"/>
        <v/>
      </c>
      <c r="P18">
        <f t="shared" si="3"/>
        <v>1.2244897959183673E-2</v>
      </c>
    </row>
    <row r="19" spans="2:16" x14ac:dyDescent="0.25">
      <c r="B19" t="s">
        <v>311</v>
      </c>
      <c r="C19">
        <f t="shared" si="0"/>
        <v>194.19299999999998</v>
      </c>
      <c r="D19">
        <v>8.408179424382399E-3</v>
      </c>
      <c r="G19" t="s">
        <v>25</v>
      </c>
      <c r="H19">
        <f t="shared" si="1"/>
        <v>194.19299999999998</v>
      </c>
      <c r="I19">
        <v>1</v>
      </c>
      <c r="K19" t="str">
        <f t="shared" si="2"/>
        <v/>
      </c>
      <c r="P19">
        <f t="shared" si="3"/>
        <v>4.0816326530612249E-3</v>
      </c>
    </row>
    <row r="20" spans="2:16" x14ac:dyDescent="0.25">
      <c r="C20" t="str">
        <f t="shared" si="0"/>
        <v/>
      </c>
      <c r="G20" t="s">
        <v>17</v>
      </c>
      <c r="H20">
        <f t="shared" si="1"/>
        <v>199.25290000000001</v>
      </c>
      <c r="I20">
        <v>4</v>
      </c>
      <c r="K20" t="str">
        <f t="shared" si="2"/>
        <v/>
      </c>
      <c r="P20">
        <f t="shared" si="3"/>
        <v>1.6326530612244899E-2</v>
      </c>
    </row>
    <row r="21" spans="2:16" x14ac:dyDescent="0.25">
      <c r="B21" t="s">
        <v>354</v>
      </c>
      <c r="C21">
        <f t="shared" si="0"/>
        <v>198.22179999999997</v>
      </c>
      <c r="D21">
        <v>1.4638191657780401E-3</v>
      </c>
      <c r="G21" t="s">
        <v>355</v>
      </c>
      <c r="H21" t="str">
        <f t="shared" si="1"/>
        <v/>
      </c>
      <c r="K21" t="str">
        <f t="shared" si="2"/>
        <v/>
      </c>
      <c r="P21">
        <f t="shared" si="3"/>
        <v>0</v>
      </c>
    </row>
    <row r="22" spans="2:16" x14ac:dyDescent="0.25">
      <c r="B22" t="s">
        <v>356</v>
      </c>
      <c r="C22">
        <f t="shared" si="0"/>
        <v>200.1943</v>
      </c>
      <c r="D22">
        <v>0</v>
      </c>
      <c r="G22" t="s">
        <v>12</v>
      </c>
      <c r="H22">
        <f t="shared" si="1"/>
        <v>200.1943</v>
      </c>
      <c r="I22">
        <v>2</v>
      </c>
      <c r="K22" t="str">
        <f t="shared" si="2"/>
        <v/>
      </c>
      <c r="P22">
        <f t="shared" si="3"/>
        <v>8.1632653061224497E-3</v>
      </c>
    </row>
    <row r="23" spans="2:16" x14ac:dyDescent="0.25">
      <c r="B23" t="s">
        <v>312</v>
      </c>
      <c r="C23">
        <f t="shared" si="0"/>
        <v>202.2714</v>
      </c>
      <c r="D23">
        <v>6.9153743988053908E-3</v>
      </c>
      <c r="G23" t="s">
        <v>139</v>
      </c>
      <c r="H23">
        <f t="shared" si="1"/>
        <v>202.16679999999999</v>
      </c>
      <c r="I23">
        <v>7</v>
      </c>
      <c r="K23" t="str">
        <f t="shared" si="2"/>
        <v/>
      </c>
      <c r="P23">
        <f t="shared" si="3"/>
        <v>2.8571428571428571E-2</v>
      </c>
    </row>
    <row r="24" spans="2:16" x14ac:dyDescent="0.25">
      <c r="B24" t="s">
        <v>357</v>
      </c>
      <c r="C24">
        <f t="shared" si="0"/>
        <v>204.2285</v>
      </c>
      <c r="D24">
        <v>1.1841894026625799E-2</v>
      </c>
      <c r="G24" t="s">
        <v>80</v>
      </c>
      <c r="H24">
        <f t="shared" si="1"/>
        <v>204.2285</v>
      </c>
      <c r="I24">
        <v>5</v>
      </c>
      <c r="K24" t="str">
        <f t="shared" si="2"/>
        <v/>
      </c>
      <c r="P24">
        <f t="shared" si="3"/>
        <v>2.0408163265306121E-2</v>
      </c>
    </row>
    <row r="25" spans="2:16" x14ac:dyDescent="0.25">
      <c r="B25" t="s">
        <v>358</v>
      </c>
      <c r="C25">
        <f t="shared" si="0"/>
        <v>208.2199</v>
      </c>
      <c r="D25">
        <v>0</v>
      </c>
      <c r="G25" t="s">
        <v>15</v>
      </c>
      <c r="H25">
        <f t="shared" si="1"/>
        <v>208.2199</v>
      </c>
      <c r="I25">
        <v>12</v>
      </c>
      <c r="J25" t="s">
        <v>13</v>
      </c>
      <c r="K25">
        <f t="shared" si="2"/>
        <v>208.2199</v>
      </c>
      <c r="L25">
        <v>1</v>
      </c>
      <c r="P25">
        <f t="shared" si="3"/>
        <v>5.3061224489795916E-2</v>
      </c>
    </row>
    <row r="26" spans="2:16" x14ac:dyDescent="0.25">
      <c r="B26" t="s">
        <v>359</v>
      </c>
      <c r="C26">
        <f t="shared" si="0"/>
        <v>213.23939999999999</v>
      </c>
      <c r="D26">
        <v>2.6818177097406404E-3</v>
      </c>
      <c r="G26" t="s">
        <v>360</v>
      </c>
      <c r="H26" t="str">
        <f t="shared" si="1"/>
        <v/>
      </c>
      <c r="K26" t="str">
        <f t="shared" si="2"/>
        <v/>
      </c>
      <c r="P26">
        <f t="shared" si="3"/>
        <v>0</v>
      </c>
    </row>
    <row r="27" spans="2:16" x14ac:dyDescent="0.25">
      <c r="B27" t="s">
        <v>361</v>
      </c>
      <c r="C27">
        <f t="shared" si="0"/>
        <v>218.25540000000001</v>
      </c>
      <c r="D27">
        <v>3.8079316978743205E-3</v>
      </c>
      <c r="G27" t="s">
        <v>143</v>
      </c>
      <c r="H27">
        <f t="shared" si="1"/>
        <v>218.27080000000001</v>
      </c>
      <c r="I27">
        <v>3</v>
      </c>
      <c r="K27" t="str">
        <f t="shared" si="2"/>
        <v/>
      </c>
      <c r="P27">
        <f t="shared" si="3"/>
        <v>1.2244897959183673E-2</v>
      </c>
    </row>
    <row r="28" spans="2:16" x14ac:dyDescent="0.25">
      <c r="B28" t="s">
        <v>314</v>
      </c>
      <c r="C28">
        <f t="shared" si="0"/>
        <v>224.21929999999998</v>
      </c>
      <c r="D28">
        <v>7.4909131895610709E-3</v>
      </c>
      <c r="G28" t="s">
        <v>50</v>
      </c>
      <c r="H28">
        <f t="shared" si="1"/>
        <v>224.21929999999998</v>
      </c>
      <c r="I28">
        <v>6</v>
      </c>
      <c r="K28" t="str">
        <f t="shared" si="2"/>
        <v/>
      </c>
      <c r="P28">
        <f t="shared" si="3"/>
        <v>2.4489795918367346E-2</v>
      </c>
    </row>
    <row r="29" spans="2:16" x14ac:dyDescent="0.25">
      <c r="C29" t="str">
        <f t="shared" si="0"/>
        <v/>
      </c>
      <c r="G29" t="s">
        <v>128</v>
      </c>
      <c r="H29">
        <f t="shared" si="1"/>
        <v>225.29079999999999</v>
      </c>
      <c r="I29">
        <v>7</v>
      </c>
      <c r="K29" t="str">
        <f t="shared" si="2"/>
        <v/>
      </c>
      <c r="P29">
        <f t="shared" si="3"/>
        <v>2.8571428571428571E-2</v>
      </c>
    </row>
    <row r="30" spans="2:16" x14ac:dyDescent="0.25">
      <c r="B30" t="s">
        <v>362</v>
      </c>
      <c r="C30">
        <f t="shared" si="0"/>
        <v>226.23219999999998</v>
      </c>
      <c r="D30">
        <v>0</v>
      </c>
      <c r="G30" t="s">
        <v>126</v>
      </c>
      <c r="H30">
        <f t="shared" si="1"/>
        <v>226.23219999999998</v>
      </c>
      <c r="I30">
        <v>6</v>
      </c>
      <c r="K30" t="str">
        <f t="shared" si="2"/>
        <v/>
      </c>
      <c r="P30">
        <f t="shared" si="3"/>
        <v>2.4489795918367346E-2</v>
      </c>
    </row>
    <row r="31" spans="2:16" x14ac:dyDescent="0.25">
      <c r="C31" t="str">
        <f t="shared" si="0"/>
        <v/>
      </c>
      <c r="G31" t="s">
        <v>24</v>
      </c>
      <c r="H31">
        <f t="shared" si="1"/>
        <v>227.2663</v>
      </c>
      <c r="I31">
        <v>3</v>
      </c>
      <c r="K31" t="str">
        <f t="shared" si="2"/>
        <v/>
      </c>
      <c r="P31">
        <f t="shared" si="3"/>
        <v>1.2244897959183673E-2</v>
      </c>
    </row>
    <row r="32" spans="2:16" x14ac:dyDescent="0.25">
      <c r="B32" t="s">
        <v>363</v>
      </c>
      <c r="C32">
        <f t="shared" si="0"/>
        <v>228.30930000000001</v>
      </c>
      <c r="D32">
        <v>0</v>
      </c>
      <c r="G32" t="s">
        <v>97</v>
      </c>
      <c r="H32">
        <f t="shared" si="1"/>
        <v>228.24799999999999</v>
      </c>
      <c r="I32">
        <v>3</v>
      </c>
      <c r="K32" t="str">
        <f t="shared" si="2"/>
        <v/>
      </c>
      <c r="P32">
        <f t="shared" si="3"/>
        <v>1.2244897959183673E-2</v>
      </c>
    </row>
    <row r="33" spans="2:16" x14ac:dyDescent="0.25">
      <c r="C33" t="str">
        <f t="shared" si="0"/>
        <v/>
      </c>
      <c r="G33" t="s">
        <v>121</v>
      </c>
      <c r="H33">
        <f t="shared" si="1"/>
        <v>229.19240000000002</v>
      </c>
      <c r="I33">
        <v>4</v>
      </c>
      <c r="K33" t="str">
        <f t="shared" si="2"/>
        <v/>
      </c>
      <c r="P33">
        <f t="shared" si="3"/>
        <v>1.6326530612244899E-2</v>
      </c>
    </row>
    <row r="34" spans="2:16" x14ac:dyDescent="0.25">
      <c r="B34" t="s">
        <v>315</v>
      </c>
      <c r="C34">
        <f t="shared" si="0"/>
        <v>234.25479999999999</v>
      </c>
      <c r="D34">
        <v>3.76090197310378E-2</v>
      </c>
      <c r="G34" t="s">
        <v>141</v>
      </c>
      <c r="H34">
        <f t="shared" si="1"/>
        <v>234.25479999999999</v>
      </c>
      <c r="I34">
        <v>1</v>
      </c>
      <c r="K34" t="str">
        <f t="shared" si="2"/>
        <v/>
      </c>
      <c r="P34">
        <f t="shared" si="3"/>
        <v>4.0816326530612249E-3</v>
      </c>
    </row>
    <row r="35" spans="2:16" x14ac:dyDescent="0.25">
      <c r="B35" t="s">
        <v>364</v>
      </c>
      <c r="C35">
        <f t="shared" si="0"/>
        <v>242.2749</v>
      </c>
      <c r="D35">
        <v>4.3865614456988201E-2</v>
      </c>
      <c r="G35" t="s">
        <v>134</v>
      </c>
      <c r="H35">
        <f t="shared" si="1"/>
        <v>242.2345</v>
      </c>
      <c r="I35">
        <v>1</v>
      </c>
      <c r="J35" t="s">
        <v>49</v>
      </c>
      <c r="K35">
        <f t="shared" si="2"/>
        <v>242.2749</v>
      </c>
      <c r="L35">
        <v>2</v>
      </c>
      <c r="P35">
        <f t="shared" si="3"/>
        <v>1.2244897959183673E-2</v>
      </c>
    </row>
    <row r="36" spans="2:16" x14ac:dyDescent="0.25">
      <c r="B36" t="s">
        <v>316</v>
      </c>
      <c r="C36">
        <f t="shared" si="0"/>
        <v>243.26510000000002</v>
      </c>
      <c r="D36">
        <v>3.4635344239848397E-2</v>
      </c>
      <c r="G36" t="s">
        <v>365</v>
      </c>
      <c r="H36" t="str">
        <f t="shared" si="1"/>
        <v/>
      </c>
      <c r="K36" t="str">
        <f t="shared" si="2"/>
        <v/>
      </c>
      <c r="P36">
        <f t="shared" si="3"/>
        <v>0</v>
      </c>
    </row>
    <row r="37" spans="2:16" x14ac:dyDescent="0.25">
      <c r="B37" t="s">
        <v>366</v>
      </c>
      <c r="C37">
        <f t="shared" si="0"/>
        <v>246.3092</v>
      </c>
      <c r="D37">
        <v>0</v>
      </c>
      <c r="G37" t="s">
        <v>33</v>
      </c>
      <c r="H37">
        <f t="shared" si="1"/>
        <v>246.28120000000001</v>
      </c>
      <c r="I37">
        <v>3</v>
      </c>
      <c r="J37" t="s">
        <v>110</v>
      </c>
      <c r="K37">
        <f t="shared" si="2"/>
        <v>246.28120000000001</v>
      </c>
      <c r="L37">
        <v>2</v>
      </c>
      <c r="P37">
        <f t="shared" si="3"/>
        <v>2.0408163265306121E-2</v>
      </c>
    </row>
    <row r="38" spans="2:16" x14ac:dyDescent="0.25">
      <c r="B38" t="s">
        <v>318</v>
      </c>
      <c r="C38">
        <f t="shared" si="0"/>
        <v>251.2449</v>
      </c>
      <c r="D38">
        <v>4.3331910148927302E-2</v>
      </c>
      <c r="G38" t="s">
        <v>41</v>
      </c>
      <c r="H38">
        <f t="shared" si="1"/>
        <v>251.2449</v>
      </c>
      <c r="I38">
        <v>6</v>
      </c>
      <c r="K38" t="str">
        <f t="shared" si="2"/>
        <v/>
      </c>
      <c r="P38">
        <f t="shared" si="3"/>
        <v>2.4489795918367346E-2</v>
      </c>
    </row>
    <row r="39" spans="2:16" x14ac:dyDescent="0.25">
      <c r="B39" t="s">
        <v>319</v>
      </c>
      <c r="C39">
        <f t="shared" si="0"/>
        <v>252.22969999999998</v>
      </c>
      <c r="D39">
        <v>8.2624872049554696E-2</v>
      </c>
      <c r="G39" t="s">
        <v>16</v>
      </c>
      <c r="H39">
        <f t="shared" si="1"/>
        <v>252.22969999999998</v>
      </c>
      <c r="I39">
        <v>9</v>
      </c>
      <c r="K39" t="str">
        <f t="shared" si="2"/>
        <v/>
      </c>
      <c r="P39">
        <f t="shared" si="3"/>
        <v>3.6734693877551024E-2</v>
      </c>
    </row>
    <row r="40" spans="2:16" x14ac:dyDescent="0.25">
      <c r="B40" t="s">
        <v>320</v>
      </c>
      <c r="C40">
        <f t="shared" si="0"/>
        <v>257.29200000000003</v>
      </c>
      <c r="D40">
        <v>0</v>
      </c>
      <c r="G40" t="s">
        <v>58</v>
      </c>
      <c r="H40">
        <f t="shared" si="1"/>
        <v>257.24619999999999</v>
      </c>
      <c r="I40">
        <v>3</v>
      </c>
      <c r="J40" t="s">
        <v>52</v>
      </c>
      <c r="K40">
        <f t="shared" si="2"/>
        <v>257.28960000000001</v>
      </c>
      <c r="L40">
        <v>3</v>
      </c>
      <c r="M40" t="s">
        <v>99</v>
      </c>
      <c r="N40">
        <f>SUM((LOOKUP(MID(M40,1,1),$C$68:$D$87)),(LOOKUP(MID(M40,2,1),$C$68:$D$87)))</f>
        <v>257.28960000000001</v>
      </c>
      <c r="O40">
        <v>4</v>
      </c>
      <c r="P40">
        <f t="shared" si="3"/>
        <v>4.0816326530612242E-2</v>
      </c>
    </row>
    <row r="41" spans="2:16" x14ac:dyDescent="0.25">
      <c r="C41" t="str">
        <f t="shared" si="0"/>
        <v/>
      </c>
      <c r="G41" t="s">
        <v>10</v>
      </c>
      <c r="H41">
        <f t="shared" si="1"/>
        <v>258.23099999999999</v>
      </c>
      <c r="I41">
        <v>5</v>
      </c>
      <c r="K41" t="str">
        <f t="shared" si="2"/>
        <v/>
      </c>
      <c r="P41">
        <f t="shared" si="3"/>
        <v>2.0408163265306121E-2</v>
      </c>
    </row>
    <row r="42" spans="2:16" x14ac:dyDescent="0.25">
      <c r="C42" t="str">
        <f t="shared" si="0"/>
        <v/>
      </c>
      <c r="G42" t="s">
        <v>129</v>
      </c>
      <c r="H42">
        <f t="shared" si="1"/>
        <v>259.32330000000002</v>
      </c>
      <c r="I42">
        <v>1</v>
      </c>
      <c r="J42" t="s">
        <v>105</v>
      </c>
      <c r="K42">
        <f t="shared" si="2"/>
        <v>259.36670000000004</v>
      </c>
      <c r="L42">
        <v>4</v>
      </c>
      <c r="M42" t="s">
        <v>116</v>
      </c>
      <c r="N42">
        <f>SUM((LOOKUP(MID(M42,1,1),$C$68:$D$87)),(LOOKUP(MID(M42,2,1),$C$68:$D$87)))</f>
        <v>259.36670000000004</v>
      </c>
      <c r="O42">
        <v>3</v>
      </c>
      <c r="P42">
        <f t="shared" si="3"/>
        <v>3.2653061224489799E-2</v>
      </c>
    </row>
    <row r="43" spans="2:16" x14ac:dyDescent="0.25">
      <c r="B43" t="s">
        <v>367</v>
      </c>
      <c r="C43">
        <f t="shared" si="0"/>
        <v>260.29269999999997</v>
      </c>
      <c r="D43">
        <v>0</v>
      </c>
      <c r="G43" t="s">
        <v>54</v>
      </c>
      <c r="H43">
        <f t="shared" si="1"/>
        <v>260.30809999999997</v>
      </c>
      <c r="I43">
        <v>12</v>
      </c>
      <c r="K43" t="str">
        <f t="shared" si="2"/>
        <v/>
      </c>
      <c r="P43">
        <f t="shared" si="3"/>
        <v>4.8979591836734691E-2</v>
      </c>
    </row>
    <row r="44" spans="2:16" x14ac:dyDescent="0.25">
      <c r="B44" t="s">
        <v>368</v>
      </c>
      <c r="C44">
        <f t="shared" si="0"/>
        <v>261.28039999999999</v>
      </c>
      <c r="D44">
        <v>6.5424311800026405E-2</v>
      </c>
      <c r="G44" t="s">
        <v>123</v>
      </c>
      <c r="H44">
        <f t="shared" si="1"/>
        <v>261.28039999999999</v>
      </c>
      <c r="I44">
        <v>9</v>
      </c>
      <c r="K44" t="str">
        <f t="shared" si="2"/>
        <v/>
      </c>
      <c r="P44">
        <f t="shared" si="3"/>
        <v>3.6734693877551024E-2</v>
      </c>
    </row>
    <row r="45" spans="2:16" x14ac:dyDescent="0.25">
      <c r="B45" t="s">
        <v>369</v>
      </c>
      <c r="C45">
        <f t="shared" si="0"/>
        <v>262.30859999999996</v>
      </c>
      <c r="D45">
        <v>0.13897447908014401</v>
      </c>
      <c r="G45" t="s">
        <v>30</v>
      </c>
      <c r="H45">
        <f t="shared" si="1"/>
        <v>262.26519999999999</v>
      </c>
      <c r="I45">
        <v>3</v>
      </c>
      <c r="J45" t="s">
        <v>68</v>
      </c>
      <c r="K45">
        <f t="shared" si="2"/>
        <v>262.26519999999999</v>
      </c>
      <c r="L45">
        <v>5</v>
      </c>
      <c r="P45">
        <f t="shared" si="3"/>
        <v>3.2653061224489799E-2</v>
      </c>
    </row>
    <row r="46" spans="2:16" x14ac:dyDescent="0.25">
      <c r="B46" t="s">
        <v>322</v>
      </c>
      <c r="C46">
        <f t="shared" si="0"/>
        <v>266.31479999999999</v>
      </c>
      <c r="D46">
        <v>4.4988044242838296E-2</v>
      </c>
      <c r="G46" t="s">
        <v>46</v>
      </c>
      <c r="H46">
        <f t="shared" si="1"/>
        <v>266.25659999999999</v>
      </c>
      <c r="I46">
        <v>4</v>
      </c>
      <c r="J46" t="s">
        <v>18</v>
      </c>
      <c r="K46">
        <f t="shared" si="2"/>
        <v>266.25659999999999</v>
      </c>
      <c r="L46">
        <v>2</v>
      </c>
      <c r="P46">
        <f t="shared" si="3"/>
        <v>2.4489795918367346E-2</v>
      </c>
    </row>
    <row r="47" spans="2:16" x14ac:dyDescent="0.25">
      <c r="B47" t="s">
        <v>370</v>
      </c>
      <c r="C47">
        <f t="shared" si="0"/>
        <v>268.33370000000002</v>
      </c>
      <c r="D47">
        <v>0</v>
      </c>
      <c r="G47" t="s">
        <v>38</v>
      </c>
      <c r="H47">
        <f t="shared" si="1"/>
        <v>268.33370000000002</v>
      </c>
      <c r="I47">
        <v>4</v>
      </c>
      <c r="J47" t="s">
        <v>113</v>
      </c>
      <c r="K47">
        <f t="shared" si="2"/>
        <v>268.33370000000002</v>
      </c>
      <c r="L47">
        <v>4</v>
      </c>
      <c r="P47">
        <f t="shared" si="3"/>
        <v>3.2653061224489799E-2</v>
      </c>
    </row>
    <row r="48" spans="2:16" x14ac:dyDescent="0.25">
      <c r="B48" t="s">
        <v>323</v>
      </c>
      <c r="C48">
        <f t="shared" si="0"/>
        <v>271.27609999999999</v>
      </c>
      <c r="D48">
        <v>0</v>
      </c>
      <c r="G48" t="s">
        <v>136</v>
      </c>
      <c r="H48">
        <f t="shared" si="1"/>
        <v>271.27609999999999</v>
      </c>
      <c r="I48">
        <v>5</v>
      </c>
      <c r="K48" t="str">
        <f t="shared" si="2"/>
        <v/>
      </c>
      <c r="P48">
        <f t="shared" si="3"/>
        <v>2.0408163265306121E-2</v>
      </c>
    </row>
    <row r="49" spans="2:16" x14ac:dyDescent="0.25">
      <c r="B49" t="s">
        <v>371</v>
      </c>
      <c r="C49">
        <f t="shared" si="0"/>
        <v>274.28219999999999</v>
      </c>
      <c r="D49">
        <v>0</v>
      </c>
      <c r="G49" t="s">
        <v>28</v>
      </c>
      <c r="H49">
        <f t="shared" si="1"/>
        <v>274.28219999999999</v>
      </c>
      <c r="I49">
        <v>14</v>
      </c>
      <c r="K49" t="str">
        <f t="shared" si="2"/>
        <v/>
      </c>
      <c r="P49">
        <f t="shared" si="3"/>
        <v>5.7142857142857141E-2</v>
      </c>
    </row>
    <row r="50" spans="2:16" x14ac:dyDescent="0.25">
      <c r="C50" t="str">
        <f t="shared" si="0"/>
        <v/>
      </c>
      <c r="G50" t="s">
        <v>72</v>
      </c>
      <c r="H50">
        <f t="shared" si="1"/>
        <v>275.35070000000002</v>
      </c>
      <c r="I50">
        <v>1</v>
      </c>
      <c r="J50" t="s">
        <v>101</v>
      </c>
      <c r="K50">
        <f t="shared" si="2"/>
        <v>275.35070000000002</v>
      </c>
      <c r="L50">
        <v>2</v>
      </c>
      <c r="P50">
        <f t="shared" si="3"/>
        <v>1.2244897959183673E-2</v>
      </c>
    </row>
    <row r="51" spans="2:16" x14ac:dyDescent="0.25">
      <c r="B51" t="s">
        <v>372</v>
      </c>
      <c r="C51">
        <f t="shared" si="0"/>
        <v>276.2921</v>
      </c>
      <c r="D51">
        <v>0.103081645012307</v>
      </c>
      <c r="G51" t="s">
        <v>43</v>
      </c>
      <c r="H51">
        <f t="shared" si="1"/>
        <v>276.2921</v>
      </c>
      <c r="I51">
        <v>6</v>
      </c>
      <c r="K51" t="str">
        <f t="shared" si="2"/>
        <v/>
      </c>
      <c r="P51">
        <f t="shared" si="3"/>
        <v>2.4489795918367346E-2</v>
      </c>
    </row>
    <row r="52" spans="2:16" x14ac:dyDescent="0.25">
      <c r="B52" t="s">
        <v>324</v>
      </c>
      <c r="C52">
        <f t="shared" si="0"/>
        <v>284.31819999999999</v>
      </c>
      <c r="D52">
        <v>9.1852509932516008E-2</v>
      </c>
      <c r="G52" t="s">
        <v>21</v>
      </c>
      <c r="H52">
        <f t="shared" si="1"/>
        <v>284.3177</v>
      </c>
      <c r="I52">
        <v>7</v>
      </c>
      <c r="K52" t="str">
        <f t="shared" si="2"/>
        <v/>
      </c>
      <c r="P52">
        <f t="shared" si="3"/>
        <v>2.8571428571428571E-2</v>
      </c>
    </row>
    <row r="53" spans="2:16" x14ac:dyDescent="0.25">
      <c r="C53" t="str">
        <f t="shared" si="0"/>
        <v/>
      </c>
      <c r="G53" t="s">
        <v>119</v>
      </c>
      <c r="H53">
        <f t="shared" si="1"/>
        <v>287.38009999999997</v>
      </c>
      <c r="I53">
        <v>1</v>
      </c>
      <c r="K53" t="str">
        <f t="shared" si="2"/>
        <v/>
      </c>
      <c r="P53">
        <f t="shared" si="3"/>
        <v>4.0816326530612249E-3</v>
      </c>
    </row>
    <row r="54" spans="2:16" x14ac:dyDescent="0.25">
      <c r="B54" t="s">
        <v>373</v>
      </c>
      <c r="C54">
        <f t="shared" si="0"/>
        <v>292.29149999999998</v>
      </c>
      <c r="D54">
        <v>2.1249534265698401E-2</v>
      </c>
      <c r="G54" t="s">
        <v>65</v>
      </c>
      <c r="H54">
        <f t="shared" si="1"/>
        <v>292.29149999999998</v>
      </c>
      <c r="I54">
        <v>6</v>
      </c>
      <c r="K54" t="str">
        <f t="shared" si="2"/>
        <v/>
      </c>
      <c r="P54">
        <f t="shared" si="3"/>
        <v>2.4489795918367346E-2</v>
      </c>
    </row>
    <row r="55" spans="2:16" x14ac:dyDescent="0.25">
      <c r="B55" t="s">
        <v>374</v>
      </c>
      <c r="C55">
        <f t="shared" si="0"/>
        <v>299.37260000000003</v>
      </c>
      <c r="D55">
        <v>2.1992588368113599E-2</v>
      </c>
      <c r="G55" t="s">
        <v>375</v>
      </c>
      <c r="H55" t="str">
        <f t="shared" si="1"/>
        <v/>
      </c>
      <c r="K55" t="str">
        <f t="shared" si="2"/>
        <v/>
      </c>
      <c r="P55">
        <f t="shared" si="3"/>
        <v>0</v>
      </c>
    </row>
    <row r="56" spans="2:16" x14ac:dyDescent="0.25">
      <c r="B56" t="s">
        <v>326</v>
      </c>
      <c r="C56">
        <f t="shared" si="0"/>
        <v>300.31700000000001</v>
      </c>
      <c r="D56">
        <v>7.7541274899834395E-2</v>
      </c>
      <c r="G56" t="s">
        <v>63</v>
      </c>
      <c r="H56">
        <f t="shared" si="1"/>
        <v>300.31709999999998</v>
      </c>
      <c r="I56">
        <v>3</v>
      </c>
      <c r="J56" t="s">
        <v>145</v>
      </c>
      <c r="K56">
        <f t="shared" si="2"/>
        <v>300.31709999999998</v>
      </c>
      <c r="L56">
        <v>1</v>
      </c>
      <c r="P56">
        <f t="shared" si="3"/>
        <v>1.6326530612244899E-2</v>
      </c>
    </row>
    <row r="57" spans="2:16" x14ac:dyDescent="0.25">
      <c r="B57" t="s">
        <v>376</v>
      </c>
      <c r="C57">
        <f t="shared" si="0"/>
        <v>301.30180000000001</v>
      </c>
      <c r="D57">
        <v>7.9171557881379293E-2</v>
      </c>
      <c r="G57" t="s">
        <v>32</v>
      </c>
      <c r="H57">
        <f t="shared" si="1"/>
        <v>301.30180000000001</v>
      </c>
      <c r="I57">
        <v>6</v>
      </c>
      <c r="K57" t="str">
        <f t="shared" si="2"/>
        <v/>
      </c>
      <c r="P57">
        <f t="shared" si="3"/>
        <v>2.4489795918367346E-2</v>
      </c>
    </row>
    <row r="58" spans="2:16" x14ac:dyDescent="0.25">
      <c r="C58" t="str">
        <f t="shared" si="0"/>
        <v/>
      </c>
      <c r="G58" t="s">
        <v>107</v>
      </c>
      <c r="H58">
        <f t="shared" si="1"/>
        <v>314.38729999999998</v>
      </c>
      <c r="I58">
        <v>1</v>
      </c>
      <c r="K58" t="str">
        <f t="shared" si="2"/>
        <v/>
      </c>
      <c r="P58">
        <f t="shared" si="3"/>
        <v>4.0816326530612249E-3</v>
      </c>
    </row>
    <row r="59" spans="2:16" x14ac:dyDescent="0.25">
      <c r="C59" t="str">
        <f t="shared" si="0"/>
        <v/>
      </c>
      <c r="G59" t="s">
        <v>62</v>
      </c>
      <c r="H59">
        <f t="shared" si="1"/>
        <v>315.32870000000003</v>
      </c>
      <c r="I59">
        <v>6</v>
      </c>
      <c r="K59" t="str">
        <f t="shared" si="2"/>
        <v/>
      </c>
      <c r="P59">
        <f t="shared" si="3"/>
        <v>2.4489795918367346E-2</v>
      </c>
    </row>
    <row r="60" spans="2:16" x14ac:dyDescent="0.25">
      <c r="B60" t="s">
        <v>327</v>
      </c>
      <c r="C60">
        <f t="shared" si="0"/>
        <v>323.35429999999997</v>
      </c>
      <c r="D60">
        <v>6.4396999932101698E-2</v>
      </c>
      <c r="G60" t="s">
        <v>95</v>
      </c>
      <c r="H60">
        <f t="shared" si="1"/>
        <v>323.35429999999997</v>
      </c>
      <c r="I60">
        <v>4</v>
      </c>
      <c r="K60" t="str">
        <f t="shared" si="2"/>
        <v/>
      </c>
      <c r="P60">
        <f t="shared" si="3"/>
        <v>1.6326530612244899E-2</v>
      </c>
    </row>
    <row r="67" spans="3:4" x14ac:dyDescent="0.25">
      <c r="C67" s="5" t="s">
        <v>377</v>
      </c>
      <c r="D67" s="5" t="s">
        <v>378</v>
      </c>
    </row>
    <row r="68" spans="3:4" x14ac:dyDescent="0.25">
      <c r="C68" s="3" t="s">
        <v>329</v>
      </c>
      <c r="D68" s="3">
        <v>71.078800000000001</v>
      </c>
    </row>
    <row r="69" spans="3:4" x14ac:dyDescent="0.25">
      <c r="C69" s="3" t="s">
        <v>330</v>
      </c>
      <c r="D69" s="3">
        <v>103.1388</v>
      </c>
    </row>
    <row r="70" spans="3:4" x14ac:dyDescent="0.25">
      <c r="C70" s="3" t="s">
        <v>331</v>
      </c>
      <c r="D70" s="3">
        <v>115.0886</v>
      </c>
    </row>
    <row r="71" spans="3:4" x14ac:dyDescent="0.25">
      <c r="C71" s="3" t="s">
        <v>332</v>
      </c>
      <c r="D71" s="3">
        <v>129.1155</v>
      </c>
    </row>
    <row r="72" spans="3:4" x14ac:dyDescent="0.25">
      <c r="C72" s="3" t="s">
        <v>333</v>
      </c>
      <c r="D72" s="3">
        <v>147.17660000000001</v>
      </c>
    </row>
    <row r="73" spans="3:4" x14ac:dyDescent="0.25">
      <c r="C73" s="3" t="s">
        <v>334</v>
      </c>
      <c r="D73" s="3">
        <v>57.051900000000003</v>
      </c>
    </row>
    <row r="74" spans="3:4" x14ac:dyDescent="0.25">
      <c r="C74" s="3" t="s">
        <v>335</v>
      </c>
      <c r="D74" s="3">
        <v>137.14109999999999</v>
      </c>
    </row>
    <row r="75" spans="3:4" x14ac:dyDescent="0.25">
      <c r="C75" s="3" t="s">
        <v>336</v>
      </c>
      <c r="D75" s="3">
        <v>113.15940000000001</v>
      </c>
    </row>
    <row r="76" spans="3:4" x14ac:dyDescent="0.25">
      <c r="C76" s="3" t="s">
        <v>337</v>
      </c>
      <c r="D76" s="3">
        <v>128.17410000000001</v>
      </c>
    </row>
    <row r="77" spans="3:4" x14ac:dyDescent="0.25">
      <c r="C77" s="3" t="s">
        <v>338</v>
      </c>
      <c r="D77" s="3">
        <v>113.15940000000001</v>
      </c>
    </row>
    <row r="78" spans="3:4" x14ac:dyDescent="0.25">
      <c r="C78" s="3" t="s">
        <v>339</v>
      </c>
      <c r="D78" s="3">
        <v>131.1926</v>
      </c>
    </row>
    <row r="79" spans="3:4" x14ac:dyDescent="0.25">
      <c r="C79" s="3" t="s">
        <v>340</v>
      </c>
      <c r="D79" s="3">
        <v>114.10380000000001</v>
      </c>
    </row>
    <row r="80" spans="3:4" x14ac:dyDescent="0.25">
      <c r="C80" s="3" t="s">
        <v>341</v>
      </c>
      <c r="D80" s="3">
        <v>97.116699999999994</v>
      </c>
    </row>
    <row r="81" spans="3:4" x14ac:dyDescent="0.25">
      <c r="C81" s="3" t="s">
        <v>342</v>
      </c>
      <c r="D81" s="3">
        <v>128.13069999999999</v>
      </c>
    </row>
    <row r="82" spans="3:4" x14ac:dyDescent="0.25">
      <c r="C82" s="3" t="s">
        <v>343</v>
      </c>
      <c r="D82" s="3">
        <v>156.1875</v>
      </c>
    </row>
    <row r="83" spans="3:4" x14ac:dyDescent="0.25">
      <c r="C83" s="3" t="s">
        <v>344</v>
      </c>
      <c r="D83" s="3">
        <v>87.078199999999995</v>
      </c>
    </row>
    <row r="84" spans="3:4" x14ac:dyDescent="0.25">
      <c r="C84" s="3" t="s">
        <v>345</v>
      </c>
      <c r="D84" s="3">
        <v>101.10509999999999</v>
      </c>
    </row>
    <row r="85" spans="3:4" x14ac:dyDescent="0.25">
      <c r="C85" s="3" t="s">
        <v>346</v>
      </c>
      <c r="D85" s="3">
        <v>99.132599999999996</v>
      </c>
    </row>
    <row r="86" spans="3:4" x14ac:dyDescent="0.25">
      <c r="C86" s="3" t="s">
        <v>347</v>
      </c>
      <c r="D86" s="3">
        <v>186.2132</v>
      </c>
    </row>
    <row r="87" spans="3:4" x14ac:dyDescent="0.25">
      <c r="C87" s="3" t="s">
        <v>348</v>
      </c>
      <c r="D87" s="3">
        <v>163.17599999999999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C5D10-E831-43FB-8AF6-29A61D5EBE7D}">
  <dimension ref="A1:U68"/>
  <sheetViews>
    <sheetView workbookViewId="0"/>
  </sheetViews>
  <sheetFormatPr defaultColWidth="11.5703125" defaultRowHeight="15" x14ac:dyDescent="0.25"/>
  <sheetData>
    <row r="1" spans="1:21" x14ac:dyDescent="0.25">
      <c r="A1" t="s">
        <v>426</v>
      </c>
    </row>
    <row r="3" spans="1:21" x14ac:dyDescent="0.25">
      <c r="A3" t="s">
        <v>2</v>
      </c>
    </row>
    <row r="6" spans="1:21" x14ac:dyDescent="0.25">
      <c r="B6" t="s">
        <v>299</v>
      </c>
      <c r="G6" t="s">
        <v>379</v>
      </c>
      <c r="O6" t="s">
        <v>380</v>
      </c>
    </row>
    <row r="7" spans="1:21" x14ac:dyDescent="0.25">
      <c r="B7" s="1" t="s">
        <v>301</v>
      </c>
      <c r="C7" s="1" t="s">
        <v>302</v>
      </c>
      <c r="D7" s="1" t="s">
        <v>303</v>
      </c>
      <c r="G7" s="2" t="s">
        <v>301</v>
      </c>
      <c r="H7" s="2" t="s">
        <v>302</v>
      </c>
      <c r="I7" s="2" t="s">
        <v>7</v>
      </c>
      <c r="J7" s="2" t="s">
        <v>301</v>
      </c>
      <c r="K7" s="2" t="s">
        <v>302</v>
      </c>
      <c r="L7" s="2" t="s">
        <v>7</v>
      </c>
      <c r="M7" s="2" t="s">
        <v>303</v>
      </c>
      <c r="N7" s="2"/>
      <c r="O7" s="6" t="s">
        <v>301</v>
      </c>
      <c r="P7" s="6" t="s">
        <v>302</v>
      </c>
      <c r="Q7" s="6" t="s">
        <v>7</v>
      </c>
      <c r="R7" s="6" t="s">
        <v>301</v>
      </c>
      <c r="S7" s="6" t="s">
        <v>302</v>
      </c>
      <c r="T7" s="6" t="s">
        <v>7</v>
      </c>
      <c r="U7" s="6" t="s">
        <v>303</v>
      </c>
    </row>
    <row r="10" spans="1:21" x14ac:dyDescent="0.25">
      <c r="P10" s="4"/>
    </row>
    <row r="11" spans="1:21" x14ac:dyDescent="0.25">
      <c r="B11" t="s">
        <v>311</v>
      </c>
      <c r="C11">
        <f t="shared" ref="C11:C20" si="0">IF(B11="","",(SUM((LOOKUP(MID(B11,1,1),$B$49:$C$68)),(LOOKUP(MID(B11,2,1),$B$49:$C$68)))))</f>
        <v>194.19299999999998</v>
      </c>
      <c r="D11">
        <v>6.7468150763466794E-2</v>
      </c>
      <c r="G11" t="s">
        <v>25</v>
      </c>
      <c r="H11">
        <f t="shared" ref="H11:H33" si="1">IF(I11="","",(SUM((LOOKUP(MID(G11,1,1),$B$49:$C$68)),(LOOKUP(MID(G11,2,1),$B$49:$C$68)))))</f>
        <v>194.19299999999998</v>
      </c>
      <c r="I11">
        <v>8</v>
      </c>
      <c r="K11" t="str">
        <f t="shared" ref="K11:K33" si="2">IF(L11="","",(SUM((LOOKUP(MID(J11,1,1),$B$49:$C$68)),(LOOKUP(MID(J11,2,1),$B$49:$C$68)))))</f>
        <v/>
      </c>
      <c r="M11">
        <f t="shared" ref="M11:M33" si="3">(I11+L11)/(SUM(SUM(I$11:I$33),SUM(L$11:L$33)))</f>
        <v>6.3492063492063489E-2</v>
      </c>
      <c r="O11" t="s">
        <v>25</v>
      </c>
      <c r="P11">
        <f t="shared" ref="P11:P33" si="4">IF(Q11="","",(SUM((LOOKUP(MID(O11,1,1),$B$49:$C$68)),(LOOKUP(MID(O11,2,1),$B$49:$C$68)))))</f>
        <v>194.19299999999998</v>
      </c>
      <c r="Q11">
        <v>50</v>
      </c>
      <c r="S11" t="str">
        <f t="shared" ref="S11:S33" si="5">IF(T11="","",(SUM((LOOKUP(MID(R11,1,1),$B$49:$C$68)),(LOOKUP(MID(R11,2,1),$B$49:$C$68)))))</f>
        <v/>
      </c>
      <c r="U11">
        <f t="shared" ref="U11:U33" si="6">(Q11+T11)/(SUM(SUM(Q$11:Q$33),SUM(T$11:T$33)))</f>
        <v>0.10141987829614604</v>
      </c>
    </row>
    <row r="12" spans="1:21" x14ac:dyDescent="0.25">
      <c r="B12" t="s">
        <v>358</v>
      </c>
      <c r="C12">
        <f t="shared" si="0"/>
        <v>208.2199</v>
      </c>
      <c r="D12">
        <v>0.11364213595981101</v>
      </c>
      <c r="G12" t="s">
        <v>13</v>
      </c>
      <c r="H12">
        <f t="shared" si="1"/>
        <v>208.2199</v>
      </c>
      <c r="I12">
        <v>8</v>
      </c>
      <c r="K12" t="str">
        <f t="shared" si="2"/>
        <v/>
      </c>
      <c r="M12">
        <f t="shared" si="3"/>
        <v>6.3492063492063489E-2</v>
      </c>
      <c r="O12" t="s">
        <v>13</v>
      </c>
      <c r="P12">
        <f t="shared" si="4"/>
        <v>208.2199</v>
      </c>
      <c r="Q12">
        <v>87</v>
      </c>
      <c r="S12" t="str">
        <f t="shared" si="5"/>
        <v/>
      </c>
      <c r="U12">
        <f t="shared" si="6"/>
        <v>0.17647058823529413</v>
      </c>
    </row>
    <row r="13" spans="1:21" x14ac:dyDescent="0.25">
      <c r="B13" t="s">
        <v>314</v>
      </c>
      <c r="C13">
        <f t="shared" si="0"/>
        <v>224.21929999999998</v>
      </c>
      <c r="D13">
        <v>5.4211887693424096E-2</v>
      </c>
      <c r="G13" t="s">
        <v>50</v>
      </c>
      <c r="H13">
        <f t="shared" si="1"/>
        <v>224.21929999999998</v>
      </c>
      <c r="I13">
        <v>9</v>
      </c>
      <c r="K13" t="str">
        <f t="shared" si="2"/>
        <v/>
      </c>
      <c r="M13">
        <f t="shared" si="3"/>
        <v>7.1428571428571425E-2</v>
      </c>
      <c r="O13" t="s">
        <v>180</v>
      </c>
      <c r="P13">
        <f t="shared" si="4"/>
        <v>215.25229999999999</v>
      </c>
      <c r="Q13">
        <v>6</v>
      </c>
      <c r="S13" t="str">
        <f t="shared" si="5"/>
        <v/>
      </c>
      <c r="U13">
        <f t="shared" si="6"/>
        <v>1.2170385395537525E-2</v>
      </c>
    </row>
    <row r="14" spans="1:21" x14ac:dyDescent="0.25">
      <c r="B14" t="s">
        <v>381</v>
      </c>
      <c r="C14">
        <f t="shared" si="0"/>
        <v>230.3252</v>
      </c>
      <c r="D14">
        <v>8.3329448051386312E-3</v>
      </c>
      <c r="G14" t="s">
        <v>382</v>
      </c>
      <c r="H14" t="str">
        <f t="shared" si="1"/>
        <v/>
      </c>
      <c r="K14" t="str">
        <f t="shared" si="2"/>
        <v/>
      </c>
      <c r="M14">
        <f t="shared" si="3"/>
        <v>0</v>
      </c>
      <c r="O14" t="s">
        <v>382</v>
      </c>
      <c r="P14" t="str">
        <f t="shared" si="4"/>
        <v/>
      </c>
      <c r="S14" t="str">
        <f t="shared" si="5"/>
        <v/>
      </c>
      <c r="U14">
        <f t="shared" si="6"/>
        <v>0</v>
      </c>
    </row>
    <row r="15" spans="1:21" x14ac:dyDescent="0.25">
      <c r="C15" t="str">
        <f t="shared" si="0"/>
        <v/>
      </c>
      <c r="G15" t="s">
        <v>50</v>
      </c>
      <c r="H15" t="str">
        <f t="shared" si="1"/>
        <v/>
      </c>
      <c r="K15" t="str">
        <f t="shared" si="2"/>
        <v/>
      </c>
      <c r="M15">
        <f t="shared" si="3"/>
        <v>0</v>
      </c>
      <c r="O15" t="s">
        <v>50</v>
      </c>
      <c r="P15">
        <f t="shared" si="4"/>
        <v>224.21929999999998</v>
      </c>
      <c r="Q15">
        <v>58</v>
      </c>
      <c r="S15" t="str">
        <f t="shared" si="5"/>
        <v/>
      </c>
      <c r="U15">
        <f t="shared" si="6"/>
        <v>0.11764705882352941</v>
      </c>
    </row>
    <row r="16" spans="1:21" x14ac:dyDescent="0.25">
      <c r="B16" t="s">
        <v>383</v>
      </c>
      <c r="C16">
        <f t="shared" si="0"/>
        <v>236.27369999999999</v>
      </c>
      <c r="D16">
        <v>2.3966698715020499E-2</v>
      </c>
      <c r="G16" t="s">
        <v>59</v>
      </c>
      <c r="H16">
        <f t="shared" si="1"/>
        <v>236.27369999999999</v>
      </c>
      <c r="I16">
        <v>1</v>
      </c>
      <c r="K16" t="str">
        <f t="shared" si="2"/>
        <v/>
      </c>
      <c r="M16">
        <f t="shared" si="3"/>
        <v>7.9365079365079361E-3</v>
      </c>
      <c r="O16" t="s">
        <v>59</v>
      </c>
      <c r="P16">
        <f t="shared" si="4"/>
        <v>236.27369999999999</v>
      </c>
      <c r="Q16">
        <v>12</v>
      </c>
      <c r="S16" t="str">
        <f t="shared" si="5"/>
        <v/>
      </c>
      <c r="U16">
        <f t="shared" si="6"/>
        <v>2.434077079107505E-2</v>
      </c>
    </row>
    <row r="17" spans="2:21" x14ac:dyDescent="0.25">
      <c r="B17" t="s">
        <v>384</v>
      </c>
      <c r="C17">
        <f t="shared" si="0"/>
        <v>238.24619999999999</v>
      </c>
      <c r="D17">
        <v>3.1168961696884798E-2</v>
      </c>
      <c r="G17" t="s">
        <v>55</v>
      </c>
      <c r="H17">
        <f t="shared" si="1"/>
        <v>238.24619999999999</v>
      </c>
      <c r="I17">
        <v>19</v>
      </c>
      <c r="K17" t="str">
        <f t="shared" si="2"/>
        <v/>
      </c>
      <c r="M17">
        <f t="shared" si="3"/>
        <v>0.15079365079365079</v>
      </c>
      <c r="O17" t="s">
        <v>55</v>
      </c>
      <c r="P17">
        <f t="shared" si="4"/>
        <v>238.24619999999999</v>
      </c>
      <c r="Q17">
        <v>30</v>
      </c>
      <c r="S17" t="str">
        <f t="shared" si="5"/>
        <v/>
      </c>
      <c r="U17">
        <f t="shared" si="6"/>
        <v>6.0851926977687626E-2</v>
      </c>
    </row>
    <row r="18" spans="2:21" x14ac:dyDescent="0.25">
      <c r="C18" t="str">
        <f t="shared" si="0"/>
        <v/>
      </c>
      <c r="G18" t="s">
        <v>77</v>
      </c>
      <c r="H18" t="str">
        <f t="shared" si="1"/>
        <v/>
      </c>
      <c r="K18" t="str">
        <f t="shared" si="2"/>
        <v/>
      </c>
      <c r="M18">
        <f t="shared" si="3"/>
        <v>0</v>
      </c>
      <c r="O18" t="s">
        <v>77</v>
      </c>
      <c r="P18">
        <f t="shared" si="4"/>
        <v>243.26569999999998</v>
      </c>
      <c r="Q18">
        <v>2</v>
      </c>
      <c r="S18" t="str">
        <f t="shared" si="5"/>
        <v/>
      </c>
      <c r="U18">
        <f t="shared" si="6"/>
        <v>4.0567951318458417E-3</v>
      </c>
    </row>
    <row r="19" spans="2:21" x14ac:dyDescent="0.25">
      <c r="B19" t="s">
        <v>366</v>
      </c>
      <c r="C19">
        <f t="shared" si="0"/>
        <v>246.3092</v>
      </c>
      <c r="D19">
        <v>8.5125666657109109E-3</v>
      </c>
      <c r="G19" t="s">
        <v>385</v>
      </c>
      <c r="H19" t="str">
        <f t="shared" si="1"/>
        <v/>
      </c>
      <c r="K19" t="str">
        <f t="shared" si="2"/>
        <v/>
      </c>
      <c r="M19">
        <f t="shared" si="3"/>
        <v>0</v>
      </c>
      <c r="O19" t="s">
        <v>385</v>
      </c>
      <c r="P19" t="str">
        <f t="shared" si="4"/>
        <v/>
      </c>
      <c r="S19" t="str">
        <f t="shared" si="5"/>
        <v/>
      </c>
      <c r="U19">
        <f t="shared" si="6"/>
        <v>0</v>
      </c>
    </row>
    <row r="20" spans="2:21" x14ac:dyDescent="0.25">
      <c r="B20" t="s">
        <v>317</v>
      </c>
      <c r="C20">
        <f t="shared" si="0"/>
        <v>250.25419999999997</v>
      </c>
      <c r="D20">
        <v>6.7482560526493596E-2</v>
      </c>
      <c r="G20" t="s">
        <v>31</v>
      </c>
      <c r="H20">
        <f t="shared" si="1"/>
        <v>250.3005</v>
      </c>
      <c r="I20">
        <v>3</v>
      </c>
      <c r="K20" t="str">
        <f t="shared" si="2"/>
        <v/>
      </c>
      <c r="M20">
        <f t="shared" si="3"/>
        <v>2.3809523809523808E-2</v>
      </c>
      <c r="O20" t="s">
        <v>31</v>
      </c>
      <c r="P20">
        <f t="shared" si="4"/>
        <v>250.3005</v>
      </c>
      <c r="Q20">
        <v>11</v>
      </c>
      <c r="S20" t="str">
        <f t="shared" si="5"/>
        <v/>
      </c>
      <c r="U20">
        <f t="shared" si="6"/>
        <v>2.231237322515213E-2</v>
      </c>
    </row>
    <row r="21" spans="2:21" x14ac:dyDescent="0.25">
      <c r="G21" t="s">
        <v>41</v>
      </c>
      <c r="H21">
        <f t="shared" si="1"/>
        <v>251.2449</v>
      </c>
      <c r="I21">
        <v>2</v>
      </c>
      <c r="K21" t="str">
        <f t="shared" si="2"/>
        <v/>
      </c>
      <c r="M21">
        <f t="shared" si="3"/>
        <v>1.5873015873015872E-2</v>
      </c>
      <c r="O21" t="s">
        <v>41</v>
      </c>
      <c r="P21">
        <f t="shared" si="4"/>
        <v>251.2449</v>
      </c>
      <c r="Q21">
        <v>9</v>
      </c>
      <c r="S21" t="str">
        <f t="shared" si="5"/>
        <v/>
      </c>
      <c r="U21">
        <f t="shared" si="6"/>
        <v>1.8255578093306288E-2</v>
      </c>
    </row>
    <row r="22" spans="2:21" x14ac:dyDescent="0.25">
      <c r="G22" t="s">
        <v>16</v>
      </c>
      <c r="H22" t="str">
        <f t="shared" si="1"/>
        <v/>
      </c>
      <c r="K22" t="str">
        <f t="shared" si="2"/>
        <v/>
      </c>
      <c r="M22">
        <f t="shared" si="3"/>
        <v>0</v>
      </c>
      <c r="O22" t="s">
        <v>16</v>
      </c>
      <c r="P22">
        <f t="shared" si="4"/>
        <v>252.22969999999998</v>
      </c>
      <c r="Q22">
        <v>8</v>
      </c>
      <c r="S22" t="str">
        <f t="shared" si="5"/>
        <v/>
      </c>
      <c r="U22">
        <f t="shared" si="6"/>
        <v>1.6227180527383367E-2</v>
      </c>
    </row>
    <row r="23" spans="2:21" x14ac:dyDescent="0.25">
      <c r="G23" t="s">
        <v>69</v>
      </c>
      <c r="H23">
        <f t="shared" si="1"/>
        <v>256.3048</v>
      </c>
      <c r="I23">
        <v>1</v>
      </c>
      <c r="K23" t="str">
        <f t="shared" si="2"/>
        <v/>
      </c>
      <c r="M23">
        <f t="shared" si="3"/>
        <v>7.9365079365079361E-3</v>
      </c>
      <c r="O23" t="s">
        <v>69</v>
      </c>
      <c r="P23">
        <f t="shared" si="4"/>
        <v>256.3048</v>
      </c>
      <c r="Q23">
        <v>1</v>
      </c>
      <c r="R23" t="s">
        <v>66</v>
      </c>
      <c r="S23">
        <f t="shared" si="5"/>
        <v>256.34820000000002</v>
      </c>
      <c r="T23">
        <v>4</v>
      </c>
      <c r="U23">
        <f t="shared" si="6"/>
        <v>1.0141987829614604E-2</v>
      </c>
    </row>
    <row r="24" spans="2:21" x14ac:dyDescent="0.25">
      <c r="G24" t="s">
        <v>10</v>
      </c>
      <c r="H24" t="str">
        <f t="shared" si="1"/>
        <v/>
      </c>
      <c r="K24" t="str">
        <f t="shared" si="2"/>
        <v/>
      </c>
      <c r="M24">
        <f t="shared" si="3"/>
        <v>0</v>
      </c>
      <c r="O24" t="s">
        <v>10</v>
      </c>
      <c r="P24">
        <f t="shared" si="4"/>
        <v>258.23099999999999</v>
      </c>
      <c r="Q24">
        <v>2</v>
      </c>
      <c r="S24" t="str">
        <f t="shared" si="5"/>
        <v/>
      </c>
      <c r="U24">
        <f t="shared" si="6"/>
        <v>4.0567951318458417E-3</v>
      </c>
    </row>
    <row r="25" spans="2:21" x14ac:dyDescent="0.25">
      <c r="B25" t="s">
        <v>321</v>
      </c>
      <c r="C25">
        <f t="shared" ref="C25:C33" si="7">IF(B25="","",(SUM((LOOKUP(MID(B25,1,1),$B$49:$C$68)),(LOOKUP(MID(B25,2,1),$B$49:$C$68)))))</f>
        <v>265.27179999999998</v>
      </c>
      <c r="D25">
        <v>0.17621458297831102</v>
      </c>
      <c r="G25" t="s">
        <v>44</v>
      </c>
      <c r="H25">
        <f t="shared" si="1"/>
        <v>265.27179999999998</v>
      </c>
      <c r="I25">
        <v>4</v>
      </c>
      <c r="J25" t="s">
        <v>34</v>
      </c>
      <c r="K25">
        <f t="shared" si="2"/>
        <v>265.3152</v>
      </c>
      <c r="L25">
        <v>17</v>
      </c>
      <c r="M25">
        <f t="shared" si="3"/>
        <v>0.16666666666666666</v>
      </c>
      <c r="O25" t="s">
        <v>34</v>
      </c>
      <c r="P25">
        <f t="shared" si="4"/>
        <v>265.3152</v>
      </c>
      <c r="Q25">
        <v>59</v>
      </c>
      <c r="S25" t="str">
        <f t="shared" si="5"/>
        <v/>
      </c>
      <c r="U25">
        <f t="shared" si="6"/>
        <v>0.11967545638945233</v>
      </c>
    </row>
    <row r="26" spans="2:21" x14ac:dyDescent="0.25">
      <c r="B26" t="s">
        <v>322</v>
      </c>
      <c r="C26">
        <f t="shared" si="7"/>
        <v>266.31479999999999</v>
      </c>
      <c r="D26">
        <v>0.17545118541433502</v>
      </c>
      <c r="G26" t="s">
        <v>18</v>
      </c>
      <c r="H26">
        <f t="shared" si="1"/>
        <v>266.25659999999999</v>
      </c>
      <c r="I26">
        <v>8</v>
      </c>
      <c r="K26" t="str">
        <f t="shared" si="2"/>
        <v/>
      </c>
      <c r="M26">
        <f t="shared" si="3"/>
        <v>6.3492063492063489E-2</v>
      </c>
      <c r="O26" t="s">
        <v>18</v>
      </c>
      <c r="P26">
        <f t="shared" si="4"/>
        <v>266.25659999999999</v>
      </c>
      <c r="Q26">
        <v>34</v>
      </c>
      <c r="S26" t="str">
        <f t="shared" si="5"/>
        <v/>
      </c>
      <c r="U26">
        <f t="shared" si="6"/>
        <v>6.8965517241379309E-2</v>
      </c>
    </row>
    <row r="27" spans="2:21" x14ac:dyDescent="0.25">
      <c r="B27" t="s">
        <v>370</v>
      </c>
      <c r="C27">
        <f t="shared" si="7"/>
        <v>268.33370000000002</v>
      </c>
      <c r="D27">
        <v>8.7623706360990497E-2</v>
      </c>
      <c r="G27" t="s">
        <v>38</v>
      </c>
      <c r="H27">
        <f t="shared" si="1"/>
        <v>268.33370000000002</v>
      </c>
      <c r="I27">
        <v>7</v>
      </c>
      <c r="K27" t="str">
        <f t="shared" si="2"/>
        <v/>
      </c>
      <c r="M27">
        <f t="shared" si="3"/>
        <v>5.5555555555555552E-2</v>
      </c>
      <c r="O27" t="s">
        <v>38</v>
      </c>
      <c r="P27">
        <f t="shared" si="4"/>
        <v>268.33370000000002</v>
      </c>
      <c r="Q27">
        <v>11</v>
      </c>
      <c r="S27" t="str">
        <f t="shared" si="5"/>
        <v/>
      </c>
      <c r="U27">
        <f t="shared" si="6"/>
        <v>2.231237322515213E-2</v>
      </c>
    </row>
    <row r="28" spans="2:21" x14ac:dyDescent="0.25">
      <c r="B28" t="s">
        <v>371</v>
      </c>
      <c r="C28">
        <f t="shared" si="7"/>
        <v>274.28219999999999</v>
      </c>
      <c r="D28">
        <v>2.4394263406234799E-2</v>
      </c>
      <c r="G28" t="s">
        <v>28</v>
      </c>
      <c r="H28">
        <f t="shared" si="1"/>
        <v>274.28219999999999</v>
      </c>
      <c r="I28">
        <v>10</v>
      </c>
      <c r="K28" t="str">
        <f t="shared" si="2"/>
        <v/>
      </c>
      <c r="M28">
        <f t="shared" si="3"/>
        <v>7.9365079365079361E-2</v>
      </c>
      <c r="O28" t="s">
        <v>28</v>
      </c>
      <c r="P28">
        <f t="shared" si="4"/>
        <v>274.28219999999999</v>
      </c>
      <c r="Q28">
        <v>25</v>
      </c>
      <c r="S28" t="str">
        <f t="shared" si="5"/>
        <v/>
      </c>
      <c r="U28">
        <f t="shared" si="6"/>
        <v>5.0709939148073022E-2</v>
      </c>
    </row>
    <row r="29" spans="2:21" x14ac:dyDescent="0.25">
      <c r="B29" t="s">
        <v>324</v>
      </c>
      <c r="C29">
        <f t="shared" si="7"/>
        <v>284.31819999999999</v>
      </c>
      <c r="D29">
        <v>5.4437624338239496E-2</v>
      </c>
      <c r="G29" t="s">
        <v>21</v>
      </c>
      <c r="H29">
        <f t="shared" si="1"/>
        <v>284.3177</v>
      </c>
      <c r="I29">
        <v>13</v>
      </c>
      <c r="K29" t="str">
        <f t="shared" si="2"/>
        <v/>
      </c>
      <c r="M29">
        <f t="shared" si="3"/>
        <v>0.10317460317460317</v>
      </c>
      <c r="O29" t="s">
        <v>21</v>
      </c>
      <c r="P29">
        <f t="shared" si="4"/>
        <v>284.3177</v>
      </c>
      <c r="Q29">
        <v>30</v>
      </c>
      <c r="R29" t="s">
        <v>73</v>
      </c>
      <c r="S29">
        <f t="shared" si="5"/>
        <v>284.36160000000001</v>
      </c>
      <c r="T29">
        <v>1</v>
      </c>
      <c r="U29">
        <f t="shared" si="6"/>
        <v>6.2880324543610547E-2</v>
      </c>
    </row>
    <row r="30" spans="2:21" x14ac:dyDescent="0.25">
      <c r="B30" t="s">
        <v>386</v>
      </c>
      <c r="C30">
        <f t="shared" si="7"/>
        <v>293.32859999999999</v>
      </c>
      <c r="D30">
        <v>6.4605273663327092E-2</v>
      </c>
      <c r="G30" t="s">
        <v>47</v>
      </c>
      <c r="H30">
        <f t="shared" si="1"/>
        <v>293.32859999999999</v>
      </c>
      <c r="I30">
        <v>11</v>
      </c>
      <c r="K30" t="str">
        <f t="shared" si="2"/>
        <v/>
      </c>
      <c r="M30">
        <f t="shared" si="3"/>
        <v>8.7301587301587297E-2</v>
      </c>
      <c r="O30" t="s">
        <v>47</v>
      </c>
      <c r="P30">
        <f t="shared" si="4"/>
        <v>293.32859999999999</v>
      </c>
      <c r="Q30">
        <v>39</v>
      </c>
      <c r="S30" t="str">
        <f t="shared" si="5"/>
        <v/>
      </c>
      <c r="U30">
        <f t="shared" si="6"/>
        <v>7.9107505070993914E-2</v>
      </c>
    </row>
    <row r="31" spans="2:21" x14ac:dyDescent="0.25">
      <c r="B31" t="s">
        <v>326</v>
      </c>
      <c r="C31">
        <f t="shared" si="7"/>
        <v>300.31700000000001</v>
      </c>
      <c r="D31">
        <v>2.3463239373759898E-2</v>
      </c>
      <c r="G31" t="s">
        <v>63</v>
      </c>
      <c r="H31">
        <f t="shared" si="1"/>
        <v>300.31709999999998</v>
      </c>
      <c r="I31">
        <v>5</v>
      </c>
      <c r="K31" t="str">
        <f t="shared" si="2"/>
        <v/>
      </c>
      <c r="M31">
        <f t="shared" si="3"/>
        <v>3.968253968253968E-2</v>
      </c>
      <c r="O31" t="s">
        <v>63</v>
      </c>
      <c r="P31">
        <f t="shared" si="4"/>
        <v>300.31709999999998</v>
      </c>
      <c r="Q31">
        <v>11</v>
      </c>
      <c r="S31" t="str">
        <f t="shared" si="5"/>
        <v/>
      </c>
      <c r="U31">
        <f t="shared" si="6"/>
        <v>2.231237322515213E-2</v>
      </c>
    </row>
    <row r="32" spans="2:21" x14ac:dyDescent="0.25">
      <c r="C32" t="str">
        <f t="shared" si="7"/>
        <v/>
      </c>
      <c r="G32" t="s">
        <v>81</v>
      </c>
      <c r="H32" t="str">
        <f t="shared" si="1"/>
        <v/>
      </c>
      <c r="K32" t="str">
        <f t="shared" si="2"/>
        <v/>
      </c>
      <c r="M32">
        <f t="shared" si="3"/>
        <v>0</v>
      </c>
      <c r="O32" t="s">
        <v>81</v>
      </c>
      <c r="P32">
        <f t="shared" si="4"/>
        <v>319.36349999999999</v>
      </c>
      <c r="Q32">
        <v>3</v>
      </c>
      <c r="S32" t="str">
        <f t="shared" si="5"/>
        <v/>
      </c>
      <c r="U32">
        <f t="shared" si="6"/>
        <v>6.0851926977687626E-3</v>
      </c>
    </row>
    <row r="33" spans="2:21" x14ac:dyDescent="0.25">
      <c r="B33" t="s">
        <v>327</v>
      </c>
      <c r="C33">
        <f t="shared" si="7"/>
        <v>323.35429999999997</v>
      </c>
      <c r="D33">
        <v>1.90242176388528E-2</v>
      </c>
      <c r="G33" t="s">
        <v>327</v>
      </c>
      <c r="H33" t="str">
        <f t="shared" si="1"/>
        <v/>
      </c>
      <c r="K33" t="str">
        <f t="shared" si="2"/>
        <v/>
      </c>
      <c r="M33">
        <f t="shared" si="3"/>
        <v>0</v>
      </c>
      <c r="O33" t="s">
        <v>95</v>
      </c>
      <c r="P33" t="str">
        <f t="shared" si="4"/>
        <v/>
      </c>
      <c r="S33" t="str">
        <f t="shared" si="5"/>
        <v/>
      </c>
      <c r="U33">
        <f t="shared" si="6"/>
        <v>0</v>
      </c>
    </row>
    <row r="34" spans="2:21" x14ac:dyDescent="0.25">
      <c r="H34" t="str">
        <f>IF(I34="","",(SUM((LOOKUP(MID(G34,1,1),$B$91:$C$110)),(LOOKUP(MID(G34,2,1),$B$91:$C$110)))))</f>
        <v/>
      </c>
    </row>
    <row r="48" spans="2:21" x14ac:dyDescent="0.25">
      <c r="B48" s="5" t="s">
        <v>377</v>
      </c>
      <c r="C48" s="5" t="s">
        <v>378</v>
      </c>
      <c r="D48" s="5"/>
      <c r="E48" s="5"/>
    </row>
    <row r="49" spans="2:5" x14ac:dyDescent="0.25">
      <c r="B49" s="3" t="s">
        <v>329</v>
      </c>
      <c r="C49" s="3">
        <v>71.078800000000001</v>
      </c>
      <c r="D49" s="3"/>
      <c r="E49" s="3"/>
    </row>
    <row r="50" spans="2:5" x14ac:dyDescent="0.25">
      <c r="B50" s="3" t="s">
        <v>330</v>
      </c>
      <c r="C50" s="3">
        <v>103.1388</v>
      </c>
      <c r="D50" s="3"/>
      <c r="E50" s="3"/>
    </row>
    <row r="51" spans="2:5" x14ac:dyDescent="0.25">
      <c r="B51" s="3" t="s">
        <v>331</v>
      </c>
      <c r="C51" s="3">
        <v>115.0886</v>
      </c>
      <c r="D51" s="3"/>
      <c r="E51" s="3"/>
    </row>
    <row r="52" spans="2:5" x14ac:dyDescent="0.25">
      <c r="B52" s="3" t="s">
        <v>332</v>
      </c>
      <c r="C52" s="3">
        <v>129.1155</v>
      </c>
      <c r="D52" s="3"/>
      <c r="E52" s="3"/>
    </row>
    <row r="53" spans="2:5" x14ac:dyDescent="0.25">
      <c r="B53" s="3" t="s">
        <v>333</v>
      </c>
      <c r="C53" s="3">
        <v>147.17660000000001</v>
      </c>
      <c r="D53" s="3"/>
      <c r="E53" s="3"/>
    </row>
    <row r="54" spans="2:5" x14ac:dyDescent="0.25">
      <c r="B54" s="3" t="s">
        <v>334</v>
      </c>
      <c r="C54" s="3">
        <v>57.051900000000003</v>
      </c>
      <c r="D54" s="3"/>
      <c r="E54" s="3"/>
    </row>
    <row r="55" spans="2:5" x14ac:dyDescent="0.25">
      <c r="B55" s="3" t="s">
        <v>335</v>
      </c>
      <c r="C55" s="3">
        <v>137.14109999999999</v>
      </c>
      <c r="D55" s="3"/>
      <c r="E55" s="3"/>
    </row>
    <row r="56" spans="2:5" x14ac:dyDescent="0.25">
      <c r="B56" s="3" t="s">
        <v>336</v>
      </c>
      <c r="C56" s="3">
        <v>113.15940000000001</v>
      </c>
      <c r="D56" s="3"/>
      <c r="E56" s="3"/>
    </row>
    <row r="57" spans="2:5" x14ac:dyDescent="0.25">
      <c r="B57" s="3" t="s">
        <v>337</v>
      </c>
      <c r="C57" s="3">
        <v>128.17410000000001</v>
      </c>
      <c r="D57" s="3"/>
      <c r="E57" s="3"/>
    </row>
    <row r="58" spans="2:5" x14ac:dyDescent="0.25">
      <c r="B58" s="3" t="s">
        <v>338</v>
      </c>
      <c r="C58" s="3">
        <v>113.15940000000001</v>
      </c>
      <c r="D58" s="3"/>
      <c r="E58" s="3"/>
    </row>
    <row r="59" spans="2:5" x14ac:dyDescent="0.25">
      <c r="B59" s="3" t="s">
        <v>339</v>
      </c>
      <c r="C59" s="3">
        <v>131.1926</v>
      </c>
      <c r="D59" s="3"/>
      <c r="E59" s="3"/>
    </row>
    <row r="60" spans="2:5" x14ac:dyDescent="0.25">
      <c r="B60" s="3" t="s">
        <v>340</v>
      </c>
      <c r="C60" s="3">
        <v>114.10380000000001</v>
      </c>
      <c r="D60" s="3"/>
      <c r="E60" s="3"/>
    </row>
    <row r="61" spans="2:5" x14ac:dyDescent="0.25">
      <c r="B61" s="3" t="s">
        <v>341</v>
      </c>
      <c r="C61" s="3">
        <v>97.116699999999994</v>
      </c>
      <c r="D61" s="3"/>
      <c r="E61" s="3"/>
    </row>
    <row r="62" spans="2:5" x14ac:dyDescent="0.25">
      <c r="B62" s="3" t="s">
        <v>342</v>
      </c>
      <c r="C62" s="3">
        <v>128.13069999999999</v>
      </c>
      <c r="D62" s="3"/>
      <c r="E62" s="3"/>
    </row>
    <row r="63" spans="2:5" x14ac:dyDescent="0.25">
      <c r="B63" s="3" t="s">
        <v>343</v>
      </c>
      <c r="C63" s="3">
        <v>156.1875</v>
      </c>
      <c r="D63" s="3"/>
      <c r="E63" s="3"/>
    </row>
    <row r="64" spans="2:5" x14ac:dyDescent="0.25">
      <c r="B64" s="3" t="s">
        <v>344</v>
      </c>
      <c r="C64" s="3">
        <v>87.078199999999995</v>
      </c>
      <c r="D64" s="3"/>
      <c r="E64" s="3"/>
    </row>
    <row r="65" spans="2:5" x14ac:dyDescent="0.25">
      <c r="B65" s="3" t="s">
        <v>345</v>
      </c>
      <c r="C65" s="3">
        <v>101.10509999999999</v>
      </c>
      <c r="D65" s="3"/>
      <c r="E65" s="3"/>
    </row>
    <row r="66" spans="2:5" x14ac:dyDescent="0.25">
      <c r="B66" s="3" t="s">
        <v>346</v>
      </c>
      <c r="C66" s="3">
        <v>99.132599999999996</v>
      </c>
      <c r="D66" s="3"/>
      <c r="E66" s="3"/>
    </row>
    <row r="67" spans="2:5" x14ac:dyDescent="0.25">
      <c r="B67" s="3" t="s">
        <v>347</v>
      </c>
      <c r="C67" s="3">
        <v>186.2132</v>
      </c>
      <c r="D67" s="3"/>
      <c r="E67" s="3"/>
    </row>
    <row r="68" spans="2:5" x14ac:dyDescent="0.25">
      <c r="B68" s="3" t="s">
        <v>348</v>
      </c>
      <c r="C68" s="3">
        <v>163.17599999999999</v>
      </c>
      <c r="D68" s="3"/>
      <c r="E68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7DDFC-FA2A-4B1C-9DBF-5F3F59723584}">
  <dimension ref="A1:R110"/>
  <sheetViews>
    <sheetView workbookViewId="0"/>
  </sheetViews>
  <sheetFormatPr defaultColWidth="11.5703125" defaultRowHeight="15" x14ac:dyDescent="0.25"/>
  <sheetData>
    <row r="1" spans="1:18" x14ac:dyDescent="0.25">
      <c r="A1" t="s">
        <v>426</v>
      </c>
    </row>
    <row r="3" spans="1:18" x14ac:dyDescent="0.25">
      <c r="A3" t="s">
        <v>5</v>
      </c>
    </row>
    <row r="6" spans="1:18" x14ac:dyDescent="0.25">
      <c r="B6" t="s">
        <v>299</v>
      </c>
      <c r="F6" t="s">
        <v>387</v>
      </c>
    </row>
    <row r="7" spans="1:18" x14ac:dyDescent="0.25">
      <c r="B7" s="1" t="s">
        <v>301</v>
      </c>
      <c r="C7" s="1" t="s">
        <v>302</v>
      </c>
      <c r="D7" s="1" t="s">
        <v>303</v>
      </c>
      <c r="F7" s="2" t="s">
        <v>301</v>
      </c>
      <c r="G7" s="2" t="s">
        <v>302</v>
      </c>
      <c r="H7" s="2" t="s">
        <v>7</v>
      </c>
      <c r="I7" s="2" t="s">
        <v>301</v>
      </c>
      <c r="J7" s="2" t="s">
        <v>302</v>
      </c>
      <c r="K7" s="2" t="s">
        <v>7</v>
      </c>
      <c r="L7" s="2" t="s">
        <v>301</v>
      </c>
      <c r="M7" s="2" t="s">
        <v>302</v>
      </c>
      <c r="N7" s="2" t="s">
        <v>7</v>
      </c>
      <c r="O7" s="2" t="s">
        <v>301</v>
      </c>
      <c r="P7" s="2" t="s">
        <v>302</v>
      </c>
      <c r="Q7" s="2" t="s">
        <v>7</v>
      </c>
      <c r="R7" s="2" t="s">
        <v>303</v>
      </c>
    </row>
    <row r="9" spans="1:18" x14ac:dyDescent="0.25">
      <c r="C9" t="str">
        <f t="shared" ref="C9:C72" si="0">IF(B9="","",(SUM((LOOKUP(MID(B9,1,1),$B$91:$C$110)),(LOOKUP(MID(B9,2,1),$B$91:$C$110)))))</f>
        <v/>
      </c>
      <c r="F9" t="s">
        <v>175</v>
      </c>
      <c r="G9">
        <f t="shared" ref="G9:G72" si="1">IF(H9="","",(SUM((LOOKUP(MID(F9,1,1),$B$91:$C$110)),(LOOKUP(MID(F9,2,1),$B$91:$C$110)))))</f>
        <v>144.1301</v>
      </c>
      <c r="H9">
        <v>4</v>
      </c>
      <c r="J9" t="str">
        <f t="shared" ref="J9:J72" si="2">IF(K9="","",(SUM((LOOKUP(MID(I9,1,1),$B$91:$C$110)),(LOOKUP(MID(I9,2,1),$B$91:$C$110)))))</f>
        <v/>
      </c>
      <c r="M9" t="str">
        <f t="shared" ref="M9:M72" si="3">IF(N9="","",(SUM((LOOKUP(MID(L9,1,1),$B$91:$C$110)),(LOOKUP(MID(L9,2,1),$B$91:$C$110)))))</f>
        <v/>
      </c>
      <c r="P9" t="str">
        <f t="shared" ref="P9:P72" si="4">IF(Q9="","",(SUM((LOOKUP(MID(O9,1,1),$B$91:$C$110)),(LOOKUP(MID(O9,2,1),$B$91:$C$110)))))</f>
        <v/>
      </c>
      <c r="R9">
        <f t="shared" ref="R9:R72" si="5">SUM(H9,K9,N9,Q9)/SUM(H$9:H$84,K$9:K$84,N$9:N$84,Q$9:Q$84)</f>
        <v>5.0505050505050509E-3</v>
      </c>
    </row>
    <row r="10" spans="1:18" x14ac:dyDescent="0.25">
      <c r="C10" t="str">
        <f t="shared" si="0"/>
        <v/>
      </c>
      <c r="F10" t="s">
        <v>91</v>
      </c>
      <c r="G10">
        <f t="shared" si="1"/>
        <v>154.1686</v>
      </c>
      <c r="H10">
        <v>1</v>
      </c>
      <c r="J10" t="str">
        <f t="shared" si="2"/>
        <v/>
      </c>
      <c r="M10" t="str">
        <f t="shared" si="3"/>
        <v/>
      </c>
      <c r="P10" t="str">
        <f t="shared" si="4"/>
        <v/>
      </c>
      <c r="R10">
        <f t="shared" si="5"/>
        <v>1.2626262626262627E-3</v>
      </c>
    </row>
    <row r="11" spans="1:18" x14ac:dyDescent="0.25">
      <c r="C11" t="str">
        <f t="shared" si="0"/>
        <v/>
      </c>
      <c r="F11" t="s">
        <v>135</v>
      </c>
      <c r="G11">
        <f t="shared" si="1"/>
        <v>170.21129999999999</v>
      </c>
      <c r="H11">
        <v>4</v>
      </c>
      <c r="J11" t="str">
        <f t="shared" si="2"/>
        <v/>
      </c>
      <c r="M11" t="str">
        <f t="shared" si="3"/>
        <v/>
      </c>
      <c r="P11" t="str">
        <f t="shared" si="4"/>
        <v/>
      </c>
      <c r="R11">
        <f t="shared" si="5"/>
        <v>5.0505050505050509E-3</v>
      </c>
    </row>
    <row r="12" spans="1:18" x14ac:dyDescent="0.25">
      <c r="C12" t="str">
        <f t="shared" si="0"/>
        <v/>
      </c>
      <c r="F12" t="s">
        <v>90</v>
      </c>
      <c r="G12">
        <f t="shared" si="1"/>
        <v>171.15570000000002</v>
      </c>
      <c r="H12">
        <v>5</v>
      </c>
      <c r="J12" t="str">
        <f t="shared" si="2"/>
        <v/>
      </c>
      <c r="M12" t="str">
        <f t="shared" si="3"/>
        <v/>
      </c>
      <c r="P12" t="str">
        <f t="shared" si="4"/>
        <v/>
      </c>
      <c r="R12">
        <f t="shared" si="5"/>
        <v>6.313131313131313E-3</v>
      </c>
    </row>
    <row r="13" spans="1:18" x14ac:dyDescent="0.25">
      <c r="B13" t="s">
        <v>388</v>
      </c>
      <c r="C13">
        <f t="shared" si="0"/>
        <v>172.1405</v>
      </c>
      <c r="D13">
        <v>1.7135079988311402E-3</v>
      </c>
      <c r="F13" t="s">
        <v>76</v>
      </c>
      <c r="G13">
        <f t="shared" si="1"/>
        <v>172.1405</v>
      </c>
      <c r="H13">
        <v>4</v>
      </c>
      <c r="J13" t="str">
        <f t="shared" si="2"/>
        <v/>
      </c>
      <c r="M13" t="str">
        <f t="shared" si="3"/>
        <v/>
      </c>
      <c r="P13" t="str">
        <f t="shared" si="4"/>
        <v/>
      </c>
      <c r="R13">
        <f t="shared" si="5"/>
        <v>5.0505050505050509E-3</v>
      </c>
    </row>
    <row r="14" spans="1:18" x14ac:dyDescent="0.25">
      <c r="C14" t="str">
        <f t="shared" si="0"/>
        <v/>
      </c>
      <c r="F14" t="s">
        <v>206</v>
      </c>
      <c r="G14">
        <f t="shared" si="1"/>
        <v>174.15639999999999</v>
      </c>
      <c r="H14">
        <v>4</v>
      </c>
      <c r="J14" t="str">
        <f t="shared" si="2"/>
        <v/>
      </c>
      <c r="M14" t="str">
        <f t="shared" si="3"/>
        <v/>
      </c>
      <c r="P14" t="str">
        <f t="shared" si="4"/>
        <v/>
      </c>
      <c r="R14">
        <f t="shared" si="5"/>
        <v>5.0505050505050509E-3</v>
      </c>
    </row>
    <row r="15" spans="1:18" x14ac:dyDescent="0.25">
      <c r="B15" t="s">
        <v>308</v>
      </c>
      <c r="C15">
        <f t="shared" si="0"/>
        <v>184.23820000000001</v>
      </c>
      <c r="D15">
        <v>1.6920961922031901E-3</v>
      </c>
      <c r="F15" t="s">
        <v>184</v>
      </c>
      <c r="G15">
        <f t="shared" si="1"/>
        <v>184.19489999999999</v>
      </c>
      <c r="H15">
        <v>1</v>
      </c>
      <c r="I15" t="s">
        <v>22</v>
      </c>
      <c r="J15">
        <f t="shared" si="2"/>
        <v>184.23820000000001</v>
      </c>
      <c r="K15">
        <v>5</v>
      </c>
      <c r="M15" t="str">
        <f t="shared" si="3"/>
        <v/>
      </c>
      <c r="P15" t="str">
        <f t="shared" si="4"/>
        <v/>
      </c>
      <c r="R15">
        <f t="shared" si="5"/>
        <v>7.575757575757576E-3</v>
      </c>
    </row>
    <row r="16" spans="1:18" x14ac:dyDescent="0.25">
      <c r="B16" t="s">
        <v>389</v>
      </c>
      <c r="C16">
        <f t="shared" si="0"/>
        <v>185.226</v>
      </c>
      <c r="D16">
        <v>1.95661652434764E-3</v>
      </c>
      <c r="F16" t="s">
        <v>92</v>
      </c>
      <c r="G16">
        <f t="shared" si="1"/>
        <v>185.18259999999998</v>
      </c>
      <c r="H16">
        <v>1</v>
      </c>
      <c r="I16" t="s">
        <v>20</v>
      </c>
      <c r="J16">
        <f t="shared" si="2"/>
        <v>185.18260000000001</v>
      </c>
      <c r="K16">
        <v>6</v>
      </c>
      <c r="M16" t="str">
        <f t="shared" si="3"/>
        <v/>
      </c>
      <c r="P16" t="str">
        <f t="shared" si="4"/>
        <v/>
      </c>
      <c r="R16">
        <f t="shared" si="5"/>
        <v>8.8383838383838381E-3</v>
      </c>
    </row>
    <row r="17" spans="2:18" x14ac:dyDescent="0.25">
      <c r="B17" t="s">
        <v>310</v>
      </c>
      <c r="C17">
        <f t="shared" si="0"/>
        <v>186.16739999999999</v>
      </c>
      <c r="D17">
        <v>3.6273009099229E-3</v>
      </c>
      <c r="F17" t="s">
        <v>9</v>
      </c>
      <c r="G17">
        <f t="shared" si="1"/>
        <v>186.16739999999999</v>
      </c>
      <c r="H17">
        <v>8</v>
      </c>
      <c r="I17" t="s">
        <v>88</v>
      </c>
      <c r="J17">
        <f t="shared" si="2"/>
        <v>186.16739999999999</v>
      </c>
      <c r="K17">
        <v>5</v>
      </c>
      <c r="L17" t="s">
        <v>210</v>
      </c>
      <c r="M17">
        <f t="shared" si="3"/>
        <v>186.21080000000001</v>
      </c>
      <c r="N17">
        <v>7</v>
      </c>
      <c r="P17" t="str">
        <f t="shared" si="4"/>
        <v/>
      </c>
      <c r="R17">
        <f t="shared" si="5"/>
        <v>2.5252525252525252E-2</v>
      </c>
    </row>
    <row r="18" spans="2:18" x14ac:dyDescent="0.25">
      <c r="C18" t="str">
        <f t="shared" si="0"/>
        <v/>
      </c>
      <c r="F18" t="s">
        <v>208</v>
      </c>
      <c r="G18">
        <f t="shared" si="1"/>
        <v>188.18329999999997</v>
      </c>
      <c r="H18">
        <v>4</v>
      </c>
      <c r="I18" t="s">
        <v>86</v>
      </c>
      <c r="J18">
        <f t="shared" si="2"/>
        <v>188.24450000000002</v>
      </c>
      <c r="K18">
        <v>3</v>
      </c>
      <c r="L18" t="s">
        <v>151</v>
      </c>
      <c r="M18">
        <f t="shared" si="3"/>
        <v>188.24450000000002</v>
      </c>
      <c r="N18">
        <v>1</v>
      </c>
      <c r="P18" t="str">
        <f t="shared" si="4"/>
        <v/>
      </c>
      <c r="R18">
        <f t="shared" si="5"/>
        <v>1.0101010101010102E-2</v>
      </c>
    </row>
    <row r="19" spans="2:18" x14ac:dyDescent="0.25">
      <c r="B19" t="s">
        <v>311</v>
      </c>
      <c r="C19">
        <f t="shared" si="0"/>
        <v>194.19299999999998</v>
      </c>
      <c r="D19">
        <v>5.9437484793391305E-3</v>
      </c>
      <c r="F19" t="s">
        <v>83</v>
      </c>
      <c r="G19">
        <f t="shared" si="1"/>
        <v>194.19299999999998</v>
      </c>
      <c r="H19">
        <v>1</v>
      </c>
      <c r="I19" t="s">
        <v>25</v>
      </c>
      <c r="J19">
        <f t="shared" si="2"/>
        <v>194.19299999999998</v>
      </c>
      <c r="K19">
        <v>21</v>
      </c>
      <c r="M19" t="str">
        <f t="shared" si="3"/>
        <v/>
      </c>
      <c r="P19" t="str">
        <f t="shared" si="4"/>
        <v/>
      </c>
      <c r="R19">
        <f t="shared" si="5"/>
        <v>2.7777777777777776E-2</v>
      </c>
    </row>
    <row r="20" spans="2:18" x14ac:dyDescent="0.25">
      <c r="B20" t="s">
        <v>356</v>
      </c>
      <c r="C20">
        <f t="shared" si="0"/>
        <v>200.1943</v>
      </c>
      <c r="D20">
        <v>5.0292952957471998E-3</v>
      </c>
      <c r="F20" t="s">
        <v>12</v>
      </c>
      <c r="G20">
        <f t="shared" si="1"/>
        <v>200.1943</v>
      </c>
      <c r="H20">
        <v>3</v>
      </c>
      <c r="I20" t="s">
        <v>203</v>
      </c>
      <c r="J20">
        <f t="shared" si="2"/>
        <v>200.23759999999999</v>
      </c>
      <c r="K20">
        <v>5</v>
      </c>
      <c r="M20" t="str">
        <f t="shared" si="3"/>
        <v/>
      </c>
      <c r="P20" t="str">
        <f t="shared" si="4"/>
        <v/>
      </c>
      <c r="R20">
        <f t="shared" si="5"/>
        <v>1.0101010101010102E-2</v>
      </c>
    </row>
    <row r="21" spans="2:18" x14ac:dyDescent="0.25">
      <c r="C21" t="str">
        <f t="shared" si="0"/>
        <v/>
      </c>
      <c r="F21" t="s">
        <v>182</v>
      </c>
      <c r="G21">
        <f t="shared" si="1"/>
        <v>201.18200000000002</v>
      </c>
      <c r="H21">
        <v>6</v>
      </c>
      <c r="J21" t="str">
        <f t="shared" si="2"/>
        <v/>
      </c>
      <c r="M21" t="str">
        <f t="shared" si="3"/>
        <v/>
      </c>
      <c r="P21" t="str">
        <f t="shared" si="4"/>
        <v/>
      </c>
      <c r="R21">
        <f t="shared" si="5"/>
        <v>7.575757575757576E-3</v>
      </c>
    </row>
    <row r="22" spans="2:18" x14ac:dyDescent="0.25">
      <c r="B22" t="s">
        <v>312</v>
      </c>
      <c r="C22">
        <f t="shared" si="0"/>
        <v>202.2714</v>
      </c>
      <c r="D22">
        <v>2.0124957049606301E-2</v>
      </c>
      <c r="F22" t="s">
        <v>139</v>
      </c>
      <c r="G22">
        <f t="shared" si="1"/>
        <v>202.16679999999999</v>
      </c>
      <c r="H22">
        <v>23</v>
      </c>
      <c r="J22" t="str">
        <f t="shared" si="2"/>
        <v/>
      </c>
      <c r="M22" t="str">
        <f t="shared" si="3"/>
        <v/>
      </c>
      <c r="P22" t="str">
        <f t="shared" si="4"/>
        <v/>
      </c>
      <c r="R22">
        <f t="shared" si="5"/>
        <v>2.904040404040404E-2</v>
      </c>
    </row>
    <row r="23" spans="2:18" x14ac:dyDescent="0.25">
      <c r="C23" t="str">
        <f t="shared" si="0"/>
        <v/>
      </c>
      <c r="F23" t="s">
        <v>80</v>
      </c>
      <c r="G23">
        <f t="shared" si="1"/>
        <v>204.2285</v>
      </c>
      <c r="H23">
        <v>4</v>
      </c>
      <c r="J23" t="str">
        <f t="shared" si="2"/>
        <v/>
      </c>
      <c r="M23" t="str">
        <f t="shared" si="3"/>
        <v/>
      </c>
      <c r="P23" t="str">
        <f t="shared" si="4"/>
        <v/>
      </c>
      <c r="R23">
        <f t="shared" si="5"/>
        <v>5.0505050505050509E-3</v>
      </c>
    </row>
    <row r="24" spans="2:18" x14ac:dyDescent="0.25">
      <c r="B24" t="s">
        <v>358</v>
      </c>
      <c r="C24">
        <f t="shared" si="0"/>
        <v>208.2199</v>
      </c>
      <c r="D24">
        <v>2.8551517201174902E-3</v>
      </c>
      <c r="F24" t="s">
        <v>15</v>
      </c>
      <c r="G24">
        <f t="shared" si="1"/>
        <v>208.2199</v>
      </c>
      <c r="H24">
        <v>2</v>
      </c>
      <c r="I24" t="s">
        <v>13</v>
      </c>
      <c r="J24">
        <f t="shared" si="2"/>
        <v>208.2199</v>
      </c>
      <c r="K24">
        <v>9</v>
      </c>
      <c r="M24" t="str">
        <f t="shared" si="3"/>
        <v/>
      </c>
      <c r="P24" t="str">
        <f t="shared" si="4"/>
        <v/>
      </c>
      <c r="R24">
        <f t="shared" si="5"/>
        <v>1.3888888888888888E-2</v>
      </c>
    </row>
    <row r="25" spans="2:18" x14ac:dyDescent="0.25">
      <c r="C25" t="str">
        <f t="shared" si="0"/>
        <v/>
      </c>
      <c r="F25" t="s">
        <v>167</v>
      </c>
      <c r="G25">
        <f t="shared" si="1"/>
        <v>211.22050000000002</v>
      </c>
      <c r="H25">
        <v>1</v>
      </c>
      <c r="J25" t="str">
        <f t="shared" si="2"/>
        <v/>
      </c>
      <c r="M25" t="str">
        <f t="shared" si="3"/>
        <v/>
      </c>
      <c r="P25" t="str">
        <f t="shared" si="4"/>
        <v/>
      </c>
      <c r="R25">
        <f t="shared" si="5"/>
        <v>1.2626262626262627E-3</v>
      </c>
    </row>
    <row r="26" spans="2:18" x14ac:dyDescent="0.25">
      <c r="C26" t="str">
        <f t="shared" si="0"/>
        <v/>
      </c>
      <c r="F26" t="s">
        <v>217</v>
      </c>
      <c r="G26">
        <f t="shared" si="1"/>
        <v>212.292</v>
      </c>
      <c r="H26">
        <v>4</v>
      </c>
      <c r="J26" t="str">
        <f t="shared" si="2"/>
        <v/>
      </c>
      <c r="M26" t="str">
        <f t="shared" si="3"/>
        <v/>
      </c>
      <c r="P26" t="str">
        <f t="shared" si="4"/>
        <v/>
      </c>
      <c r="R26">
        <f t="shared" si="5"/>
        <v>5.0505050505050509E-3</v>
      </c>
    </row>
    <row r="27" spans="2:18" x14ac:dyDescent="0.25">
      <c r="C27" t="str">
        <f t="shared" si="0"/>
        <v/>
      </c>
      <c r="F27" t="s">
        <v>219</v>
      </c>
      <c r="G27">
        <f t="shared" si="1"/>
        <v>213.2364</v>
      </c>
      <c r="H27">
        <v>4</v>
      </c>
      <c r="J27" t="str">
        <f t="shared" si="2"/>
        <v/>
      </c>
      <c r="M27" t="str">
        <f t="shared" si="3"/>
        <v/>
      </c>
      <c r="P27" t="str">
        <f t="shared" si="4"/>
        <v/>
      </c>
      <c r="R27">
        <f t="shared" si="5"/>
        <v>5.0505050505050509E-3</v>
      </c>
    </row>
    <row r="28" spans="2:18" x14ac:dyDescent="0.25">
      <c r="B28" t="s">
        <v>390</v>
      </c>
      <c r="C28">
        <f t="shared" si="0"/>
        <v>214.22120000000001</v>
      </c>
      <c r="D28">
        <v>3.9850471211882402E-3</v>
      </c>
      <c r="F28" t="s">
        <v>45</v>
      </c>
      <c r="G28">
        <f t="shared" si="1"/>
        <v>214.22120000000001</v>
      </c>
      <c r="H28">
        <v>2</v>
      </c>
      <c r="I28" t="s">
        <v>198</v>
      </c>
      <c r="J28">
        <f t="shared" si="2"/>
        <v>214.22120000000001</v>
      </c>
      <c r="K28">
        <v>3</v>
      </c>
      <c r="L28" t="s">
        <v>213</v>
      </c>
      <c r="M28">
        <f t="shared" si="3"/>
        <v>214.2645</v>
      </c>
      <c r="N28">
        <v>4</v>
      </c>
      <c r="P28" t="str">
        <f t="shared" si="4"/>
        <v/>
      </c>
      <c r="R28">
        <f t="shared" si="5"/>
        <v>1.1363636363636364E-2</v>
      </c>
    </row>
    <row r="29" spans="2:18" x14ac:dyDescent="0.25">
      <c r="C29" t="str">
        <f t="shared" si="0"/>
        <v/>
      </c>
      <c r="F29" t="s">
        <v>177</v>
      </c>
      <c r="G29">
        <f t="shared" si="1"/>
        <v>215.20889999999997</v>
      </c>
      <c r="H29">
        <v>4</v>
      </c>
      <c r="J29" t="str">
        <f t="shared" si="2"/>
        <v/>
      </c>
      <c r="M29" t="str">
        <f t="shared" si="3"/>
        <v/>
      </c>
      <c r="P29" t="str">
        <f t="shared" si="4"/>
        <v/>
      </c>
      <c r="R29">
        <f t="shared" si="5"/>
        <v>5.0505050505050509E-3</v>
      </c>
    </row>
    <row r="30" spans="2:18" x14ac:dyDescent="0.25">
      <c r="B30" t="s">
        <v>313</v>
      </c>
      <c r="C30">
        <f t="shared" si="0"/>
        <v>216.19369999999998</v>
      </c>
      <c r="D30">
        <v>2.39773636634204E-2</v>
      </c>
      <c r="F30" t="s">
        <v>75</v>
      </c>
      <c r="G30">
        <f t="shared" si="1"/>
        <v>216.19369999999998</v>
      </c>
      <c r="H30">
        <v>3</v>
      </c>
      <c r="I30" t="s">
        <v>172</v>
      </c>
      <c r="J30">
        <f t="shared" si="2"/>
        <v>216.19369999999998</v>
      </c>
      <c r="K30">
        <v>21</v>
      </c>
      <c r="L30" t="s">
        <v>193</v>
      </c>
      <c r="M30">
        <f t="shared" si="3"/>
        <v>216.19369999999998</v>
      </c>
      <c r="N30">
        <v>1</v>
      </c>
      <c r="P30" t="str">
        <f t="shared" si="4"/>
        <v/>
      </c>
      <c r="R30">
        <f t="shared" si="5"/>
        <v>3.1565656565656568E-2</v>
      </c>
    </row>
    <row r="31" spans="2:18" x14ac:dyDescent="0.25">
      <c r="B31" t="s">
        <v>391</v>
      </c>
      <c r="C31">
        <f t="shared" si="0"/>
        <v>218.25540000000001</v>
      </c>
      <c r="D31">
        <v>6.6281656088295103E-3</v>
      </c>
      <c r="F31" t="s">
        <v>14</v>
      </c>
      <c r="G31">
        <f t="shared" si="1"/>
        <v>218.25540000000001</v>
      </c>
      <c r="H31">
        <v>6</v>
      </c>
      <c r="I31" t="s">
        <v>143</v>
      </c>
      <c r="J31">
        <f t="shared" si="2"/>
        <v>218.27080000000001</v>
      </c>
      <c r="K31">
        <v>4</v>
      </c>
      <c r="M31" t="str">
        <f t="shared" si="3"/>
        <v/>
      </c>
      <c r="P31" t="str">
        <f t="shared" si="4"/>
        <v/>
      </c>
      <c r="R31">
        <f t="shared" si="5"/>
        <v>1.2626262626262626E-2</v>
      </c>
    </row>
    <row r="32" spans="2:18" x14ac:dyDescent="0.25">
      <c r="B32" t="s">
        <v>314</v>
      </c>
      <c r="C32">
        <f t="shared" si="0"/>
        <v>224.21929999999998</v>
      </c>
      <c r="D32">
        <v>7.3519973665731701E-3</v>
      </c>
      <c r="F32" t="s">
        <v>50</v>
      </c>
      <c r="G32">
        <f t="shared" si="1"/>
        <v>224.21929999999998</v>
      </c>
      <c r="H32">
        <v>2</v>
      </c>
      <c r="I32" t="s">
        <v>178</v>
      </c>
      <c r="J32">
        <f t="shared" si="2"/>
        <v>224.21929999999998</v>
      </c>
      <c r="K32">
        <v>5</v>
      </c>
      <c r="M32" t="str">
        <f t="shared" si="3"/>
        <v/>
      </c>
      <c r="P32" t="str">
        <f t="shared" si="4"/>
        <v/>
      </c>
      <c r="R32">
        <f t="shared" si="5"/>
        <v>8.8383838383838381E-3</v>
      </c>
    </row>
    <row r="33" spans="2:18" x14ac:dyDescent="0.25">
      <c r="C33" t="str">
        <f t="shared" si="0"/>
        <v/>
      </c>
      <c r="F33" t="s">
        <v>174</v>
      </c>
      <c r="G33">
        <f t="shared" si="1"/>
        <v>225.24739999999997</v>
      </c>
      <c r="H33">
        <v>2</v>
      </c>
      <c r="J33" t="str">
        <f t="shared" si="2"/>
        <v/>
      </c>
      <c r="M33" t="str">
        <f t="shared" si="3"/>
        <v/>
      </c>
      <c r="P33" t="str">
        <f t="shared" si="4"/>
        <v/>
      </c>
      <c r="R33">
        <f t="shared" si="5"/>
        <v>2.5252525252525255E-3</v>
      </c>
    </row>
    <row r="34" spans="2:18" x14ac:dyDescent="0.25">
      <c r="B34" t="s">
        <v>392</v>
      </c>
      <c r="C34">
        <f t="shared" si="0"/>
        <v>227.2663</v>
      </c>
      <c r="D34">
        <v>7.1744484121398604E-3</v>
      </c>
      <c r="F34" t="s">
        <v>137</v>
      </c>
      <c r="G34">
        <f t="shared" si="1"/>
        <v>227.26320000000001</v>
      </c>
      <c r="H34">
        <v>4</v>
      </c>
      <c r="I34" t="s">
        <v>164</v>
      </c>
      <c r="J34">
        <f t="shared" si="2"/>
        <v>227.26320000000001</v>
      </c>
      <c r="K34">
        <v>3</v>
      </c>
      <c r="M34" t="str">
        <f t="shared" si="3"/>
        <v/>
      </c>
      <c r="P34" t="str">
        <f t="shared" si="4"/>
        <v/>
      </c>
      <c r="R34">
        <f t="shared" si="5"/>
        <v>8.8383838383838381E-3</v>
      </c>
    </row>
    <row r="35" spans="2:18" x14ac:dyDescent="0.25">
      <c r="B35" t="s">
        <v>363</v>
      </c>
      <c r="C35">
        <f t="shared" si="0"/>
        <v>228.30930000000001</v>
      </c>
      <c r="D35">
        <v>3.3595969802140198E-2</v>
      </c>
      <c r="F35" t="s">
        <v>155</v>
      </c>
      <c r="G35">
        <f t="shared" si="1"/>
        <v>228.20760000000001</v>
      </c>
      <c r="H35">
        <v>8</v>
      </c>
      <c r="I35" t="s">
        <v>36</v>
      </c>
      <c r="J35">
        <f t="shared" si="2"/>
        <v>228.24799999999999</v>
      </c>
      <c r="K35">
        <v>7</v>
      </c>
      <c r="L35" t="s">
        <v>97</v>
      </c>
      <c r="M35">
        <f t="shared" si="3"/>
        <v>228.24799999999999</v>
      </c>
      <c r="N35">
        <v>2</v>
      </c>
      <c r="P35" t="str">
        <f t="shared" si="4"/>
        <v/>
      </c>
      <c r="R35">
        <f t="shared" si="5"/>
        <v>2.1464646464646464E-2</v>
      </c>
    </row>
    <row r="36" spans="2:18" x14ac:dyDescent="0.25">
      <c r="B36" t="s">
        <v>393</v>
      </c>
      <c r="C36">
        <f t="shared" si="0"/>
        <v>229.2792</v>
      </c>
      <c r="D36">
        <v>2.7388461673260499E-2</v>
      </c>
      <c r="F36" t="s">
        <v>42</v>
      </c>
      <c r="G36">
        <f t="shared" si="1"/>
        <v>229.19240000000002</v>
      </c>
      <c r="H36">
        <v>3</v>
      </c>
      <c r="I36" t="s">
        <v>121</v>
      </c>
      <c r="J36">
        <f t="shared" si="2"/>
        <v>229.19240000000002</v>
      </c>
      <c r="K36">
        <v>6</v>
      </c>
      <c r="M36" t="str">
        <f t="shared" si="3"/>
        <v/>
      </c>
      <c r="P36" t="str">
        <f t="shared" si="4"/>
        <v/>
      </c>
      <c r="R36">
        <f t="shared" si="5"/>
        <v>1.1363636363636364E-2</v>
      </c>
    </row>
    <row r="37" spans="2:18" x14ac:dyDescent="0.25">
      <c r="C37" t="str">
        <f t="shared" si="0"/>
        <v/>
      </c>
      <c r="F37" t="s">
        <v>29</v>
      </c>
      <c r="G37">
        <f t="shared" si="1"/>
        <v>230.1772</v>
      </c>
      <c r="H37">
        <v>4</v>
      </c>
      <c r="I37" t="s">
        <v>79</v>
      </c>
      <c r="J37">
        <f t="shared" si="2"/>
        <v>230.22059999999999</v>
      </c>
      <c r="K37">
        <v>3</v>
      </c>
      <c r="M37" t="str">
        <f t="shared" si="3"/>
        <v/>
      </c>
      <c r="P37" t="str">
        <f t="shared" si="4"/>
        <v/>
      </c>
      <c r="R37">
        <f t="shared" si="5"/>
        <v>8.8383838383838381E-3</v>
      </c>
    </row>
    <row r="38" spans="2:18" x14ac:dyDescent="0.25">
      <c r="C38" t="str">
        <f t="shared" si="0"/>
        <v/>
      </c>
      <c r="F38" t="s">
        <v>154</v>
      </c>
      <c r="G38">
        <f t="shared" si="1"/>
        <v>232.29769999999999</v>
      </c>
      <c r="H38">
        <v>2</v>
      </c>
      <c r="J38" t="str">
        <f t="shared" si="2"/>
        <v/>
      </c>
      <c r="M38" t="str">
        <f t="shared" si="3"/>
        <v/>
      </c>
      <c r="P38" t="str">
        <f t="shared" si="4"/>
        <v/>
      </c>
      <c r="R38">
        <f t="shared" si="5"/>
        <v>2.5252525252525255E-3</v>
      </c>
    </row>
    <row r="39" spans="2:18" x14ac:dyDescent="0.25">
      <c r="B39" t="s">
        <v>315</v>
      </c>
      <c r="C39">
        <f t="shared" si="0"/>
        <v>234.25479999999999</v>
      </c>
      <c r="D39">
        <v>3.6082190459372297E-2</v>
      </c>
      <c r="F39" t="s">
        <v>141</v>
      </c>
      <c r="G39">
        <f t="shared" si="1"/>
        <v>234.25479999999999</v>
      </c>
      <c r="H39">
        <v>24</v>
      </c>
      <c r="I39" t="s">
        <v>94</v>
      </c>
      <c r="J39">
        <f t="shared" si="2"/>
        <v>234.25779999999997</v>
      </c>
      <c r="K39">
        <v>12</v>
      </c>
      <c r="M39" t="str">
        <f t="shared" si="3"/>
        <v/>
      </c>
      <c r="P39" t="str">
        <f t="shared" si="4"/>
        <v/>
      </c>
      <c r="R39">
        <f t="shared" si="5"/>
        <v>4.5454545454545456E-2</v>
      </c>
    </row>
    <row r="40" spans="2:18" x14ac:dyDescent="0.25">
      <c r="C40" t="str">
        <f t="shared" si="0"/>
        <v/>
      </c>
      <c r="F40" t="s">
        <v>59</v>
      </c>
      <c r="G40">
        <f t="shared" si="1"/>
        <v>236.27369999999999</v>
      </c>
      <c r="H40">
        <v>11</v>
      </c>
      <c r="J40" t="str">
        <f t="shared" si="2"/>
        <v/>
      </c>
      <c r="M40" t="str">
        <f t="shared" si="3"/>
        <v/>
      </c>
      <c r="P40" t="str">
        <f t="shared" si="4"/>
        <v/>
      </c>
      <c r="R40">
        <f t="shared" si="5"/>
        <v>1.3888888888888888E-2</v>
      </c>
    </row>
    <row r="41" spans="2:18" x14ac:dyDescent="0.25">
      <c r="C41" t="str">
        <f t="shared" si="0"/>
        <v/>
      </c>
      <c r="F41" t="s">
        <v>55</v>
      </c>
      <c r="G41">
        <f t="shared" si="1"/>
        <v>238.24619999999999</v>
      </c>
      <c r="H41">
        <v>8</v>
      </c>
      <c r="J41" t="str">
        <f t="shared" si="2"/>
        <v/>
      </c>
      <c r="M41" t="str">
        <f t="shared" si="3"/>
        <v/>
      </c>
      <c r="P41" t="str">
        <f t="shared" si="4"/>
        <v/>
      </c>
      <c r="R41">
        <f t="shared" si="5"/>
        <v>1.0101010101010102E-2</v>
      </c>
    </row>
    <row r="42" spans="2:18" x14ac:dyDescent="0.25">
      <c r="B42" t="s">
        <v>394</v>
      </c>
      <c r="C42">
        <f t="shared" si="0"/>
        <v>242.2749</v>
      </c>
      <c r="D42">
        <v>9.3381537320384594E-2</v>
      </c>
      <c r="F42" t="s">
        <v>134</v>
      </c>
      <c r="G42">
        <f t="shared" si="1"/>
        <v>242.2345</v>
      </c>
      <c r="H42">
        <v>4</v>
      </c>
      <c r="I42" t="s">
        <v>49</v>
      </c>
      <c r="J42">
        <f t="shared" si="2"/>
        <v>242.2749</v>
      </c>
      <c r="K42">
        <v>13</v>
      </c>
      <c r="L42" t="s">
        <v>109</v>
      </c>
      <c r="M42">
        <f t="shared" si="3"/>
        <v>242.2749</v>
      </c>
      <c r="N42">
        <v>5</v>
      </c>
      <c r="P42" t="str">
        <f t="shared" si="4"/>
        <v/>
      </c>
      <c r="R42">
        <f t="shared" si="5"/>
        <v>2.7777777777777776E-2</v>
      </c>
    </row>
    <row r="43" spans="2:18" x14ac:dyDescent="0.25">
      <c r="B43" t="s">
        <v>395</v>
      </c>
      <c r="C43">
        <f t="shared" si="0"/>
        <v>243.26510000000002</v>
      </c>
      <c r="D43">
        <v>9.3919678002490292E-2</v>
      </c>
      <c r="F43" t="s">
        <v>157</v>
      </c>
      <c r="G43">
        <f t="shared" si="1"/>
        <v>243.21929999999998</v>
      </c>
      <c r="H43">
        <v>1</v>
      </c>
      <c r="I43" t="s">
        <v>67</v>
      </c>
      <c r="J43">
        <f t="shared" si="2"/>
        <v>243.2193</v>
      </c>
      <c r="K43">
        <v>2</v>
      </c>
      <c r="L43" t="s">
        <v>161</v>
      </c>
      <c r="M43">
        <f t="shared" si="3"/>
        <v>243.2193</v>
      </c>
      <c r="N43">
        <v>6</v>
      </c>
      <c r="O43" t="s">
        <v>118</v>
      </c>
      <c r="P43">
        <f t="shared" si="4"/>
        <v>243.2627</v>
      </c>
      <c r="Q43">
        <v>6</v>
      </c>
      <c r="R43">
        <f t="shared" si="5"/>
        <v>1.893939393939394E-2</v>
      </c>
    </row>
    <row r="44" spans="2:18" x14ac:dyDescent="0.25">
      <c r="C44" t="str">
        <f t="shared" si="0"/>
        <v/>
      </c>
      <c r="F44" t="s">
        <v>40</v>
      </c>
      <c r="G44">
        <f t="shared" si="1"/>
        <v>244.20409999999998</v>
      </c>
      <c r="H44">
        <v>1</v>
      </c>
      <c r="J44" t="str">
        <f t="shared" si="2"/>
        <v/>
      </c>
      <c r="M44" t="str">
        <f t="shared" si="3"/>
        <v/>
      </c>
      <c r="P44" t="str">
        <f t="shared" si="4"/>
        <v/>
      </c>
      <c r="R44">
        <f t="shared" si="5"/>
        <v>1.2626262626262627E-3</v>
      </c>
    </row>
    <row r="45" spans="2:18" x14ac:dyDescent="0.25">
      <c r="C45" t="str">
        <f t="shared" si="0"/>
        <v/>
      </c>
      <c r="F45" t="s">
        <v>152</v>
      </c>
      <c r="G45">
        <f t="shared" si="1"/>
        <v>245.29640000000001</v>
      </c>
      <c r="H45">
        <v>5</v>
      </c>
      <c r="J45" t="str">
        <f t="shared" si="2"/>
        <v/>
      </c>
      <c r="M45" t="str">
        <f t="shared" si="3"/>
        <v/>
      </c>
      <c r="P45" t="str">
        <f t="shared" si="4"/>
        <v/>
      </c>
      <c r="R45">
        <f t="shared" si="5"/>
        <v>6.313131313131313E-3</v>
      </c>
    </row>
    <row r="46" spans="2:18" x14ac:dyDescent="0.25">
      <c r="B46" t="s">
        <v>366</v>
      </c>
      <c r="C46">
        <f t="shared" si="0"/>
        <v>246.3092</v>
      </c>
      <c r="D46">
        <v>2.3301849337738399E-2</v>
      </c>
      <c r="F46" t="s">
        <v>33</v>
      </c>
      <c r="G46">
        <f t="shared" si="1"/>
        <v>246.28120000000001</v>
      </c>
      <c r="H46">
        <v>1</v>
      </c>
      <c r="I46" t="s">
        <v>110</v>
      </c>
      <c r="J46">
        <f t="shared" si="2"/>
        <v>246.28120000000001</v>
      </c>
      <c r="K46">
        <v>8</v>
      </c>
      <c r="L46" t="s">
        <v>215</v>
      </c>
      <c r="M46">
        <f t="shared" si="3"/>
        <v>246.3092</v>
      </c>
      <c r="N46">
        <v>4</v>
      </c>
      <c r="P46" t="str">
        <f t="shared" si="4"/>
        <v/>
      </c>
      <c r="R46">
        <f t="shared" si="5"/>
        <v>1.6414141414141416E-2</v>
      </c>
    </row>
    <row r="47" spans="2:18" x14ac:dyDescent="0.25">
      <c r="C47" t="str">
        <f t="shared" si="0"/>
        <v/>
      </c>
      <c r="F47" t="s">
        <v>211</v>
      </c>
      <c r="G47">
        <f t="shared" si="1"/>
        <v>248.2817</v>
      </c>
      <c r="H47">
        <v>4</v>
      </c>
      <c r="J47" t="str">
        <f t="shared" si="2"/>
        <v/>
      </c>
      <c r="M47" t="str">
        <f t="shared" si="3"/>
        <v/>
      </c>
      <c r="P47" t="str">
        <f t="shared" si="4"/>
        <v/>
      </c>
      <c r="R47">
        <f t="shared" si="5"/>
        <v>5.0505050505050509E-3</v>
      </c>
    </row>
    <row r="48" spans="2:18" x14ac:dyDescent="0.25">
      <c r="B48" t="s">
        <v>317</v>
      </c>
      <c r="C48">
        <f t="shared" si="0"/>
        <v>250.25419999999997</v>
      </c>
      <c r="D48">
        <v>5.3550759335913897E-2</v>
      </c>
      <c r="F48" t="s">
        <v>190</v>
      </c>
      <c r="G48">
        <f t="shared" si="1"/>
        <v>250.25419999999997</v>
      </c>
      <c r="H48">
        <v>4</v>
      </c>
      <c r="I48" t="s">
        <v>31</v>
      </c>
      <c r="J48">
        <f t="shared" si="2"/>
        <v>250.3005</v>
      </c>
      <c r="K48">
        <v>32</v>
      </c>
      <c r="M48" t="str">
        <f t="shared" si="3"/>
        <v/>
      </c>
      <c r="P48" t="str">
        <f t="shared" si="4"/>
        <v/>
      </c>
      <c r="R48">
        <f t="shared" si="5"/>
        <v>4.5454545454545456E-2</v>
      </c>
    </row>
    <row r="49" spans="2:18" x14ac:dyDescent="0.25">
      <c r="C49" t="str">
        <f t="shared" si="0"/>
        <v/>
      </c>
      <c r="F49" t="s">
        <v>41</v>
      </c>
      <c r="G49">
        <f t="shared" si="1"/>
        <v>251.2449</v>
      </c>
      <c r="H49">
        <v>5</v>
      </c>
      <c r="J49" t="str">
        <f t="shared" si="2"/>
        <v/>
      </c>
      <c r="M49" t="str">
        <f t="shared" si="3"/>
        <v/>
      </c>
      <c r="P49" t="str">
        <f t="shared" si="4"/>
        <v/>
      </c>
      <c r="R49">
        <f t="shared" si="5"/>
        <v>6.313131313131313E-3</v>
      </c>
    </row>
    <row r="50" spans="2:18" x14ac:dyDescent="0.25">
      <c r="B50" t="s">
        <v>319</v>
      </c>
      <c r="C50">
        <f t="shared" si="0"/>
        <v>252.22969999999998</v>
      </c>
      <c r="D50">
        <v>5.0640105959142499E-2</v>
      </c>
      <c r="F50" t="s">
        <v>16</v>
      </c>
      <c r="G50">
        <f t="shared" si="1"/>
        <v>252.22969999999998</v>
      </c>
      <c r="H50">
        <v>41</v>
      </c>
      <c r="J50" t="str">
        <f t="shared" si="2"/>
        <v/>
      </c>
      <c r="M50" t="str">
        <f t="shared" si="3"/>
        <v/>
      </c>
      <c r="P50" t="str">
        <f t="shared" si="4"/>
        <v/>
      </c>
      <c r="R50">
        <f t="shared" si="5"/>
        <v>5.1767676767676768E-2</v>
      </c>
    </row>
    <row r="51" spans="2:18" x14ac:dyDescent="0.25">
      <c r="B51" t="s">
        <v>396</v>
      </c>
      <c r="C51">
        <f t="shared" si="0"/>
        <v>256.34820000000002</v>
      </c>
      <c r="D51">
        <v>3.0982602456339904E-3</v>
      </c>
      <c r="F51" t="s">
        <v>397</v>
      </c>
      <c r="G51" t="str">
        <f t="shared" si="1"/>
        <v/>
      </c>
      <c r="J51" t="str">
        <f t="shared" si="2"/>
        <v/>
      </c>
      <c r="M51" t="str">
        <f t="shared" si="3"/>
        <v/>
      </c>
      <c r="P51" t="str">
        <f t="shared" si="4"/>
        <v/>
      </c>
      <c r="R51">
        <f t="shared" si="5"/>
        <v>0</v>
      </c>
    </row>
    <row r="52" spans="2:18" x14ac:dyDescent="0.25">
      <c r="B52" t="s">
        <v>398</v>
      </c>
      <c r="C52">
        <f t="shared" si="0"/>
        <v>257.29200000000003</v>
      </c>
      <c r="D52">
        <v>2.2022831972876002E-2</v>
      </c>
      <c r="F52" t="s">
        <v>58</v>
      </c>
      <c r="G52">
        <f t="shared" si="1"/>
        <v>257.24619999999999</v>
      </c>
      <c r="H52">
        <v>3</v>
      </c>
      <c r="I52" t="s">
        <v>159</v>
      </c>
      <c r="J52">
        <f t="shared" si="2"/>
        <v>257.24619999999999</v>
      </c>
      <c r="K52">
        <v>5</v>
      </c>
      <c r="L52" t="s">
        <v>99</v>
      </c>
      <c r="M52">
        <f t="shared" si="3"/>
        <v>257.28960000000001</v>
      </c>
      <c r="N52">
        <v>1</v>
      </c>
      <c r="P52" t="str">
        <f t="shared" si="4"/>
        <v/>
      </c>
      <c r="R52">
        <f t="shared" si="5"/>
        <v>1.1363636363636364E-2</v>
      </c>
    </row>
    <row r="53" spans="2:18" x14ac:dyDescent="0.25">
      <c r="C53" t="str">
        <f t="shared" si="0"/>
        <v/>
      </c>
      <c r="F53" t="s">
        <v>10</v>
      </c>
      <c r="G53">
        <f t="shared" si="1"/>
        <v>258.23099999999999</v>
      </c>
      <c r="H53">
        <v>6</v>
      </c>
      <c r="J53" t="str">
        <f t="shared" si="2"/>
        <v/>
      </c>
      <c r="M53" t="str">
        <f t="shared" si="3"/>
        <v/>
      </c>
      <c r="P53" t="str">
        <f t="shared" si="4"/>
        <v/>
      </c>
      <c r="R53">
        <f t="shared" si="5"/>
        <v>7.575757575757576E-3</v>
      </c>
    </row>
    <row r="54" spans="2:18" x14ac:dyDescent="0.25">
      <c r="C54" t="str">
        <f t="shared" si="0"/>
        <v/>
      </c>
      <c r="F54" t="s">
        <v>129</v>
      </c>
      <c r="G54">
        <f t="shared" si="1"/>
        <v>259.32330000000002</v>
      </c>
      <c r="H54">
        <v>4</v>
      </c>
      <c r="I54" t="s">
        <v>105</v>
      </c>
      <c r="J54">
        <f t="shared" si="2"/>
        <v>259.36670000000004</v>
      </c>
      <c r="K54">
        <v>4</v>
      </c>
      <c r="M54" t="str">
        <f t="shared" si="3"/>
        <v/>
      </c>
      <c r="P54" t="str">
        <f t="shared" si="4"/>
        <v/>
      </c>
      <c r="R54">
        <f t="shared" si="5"/>
        <v>1.0101010101010102E-2</v>
      </c>
    </row>
    <row r="55" spans="2:18" x14ac:dyDescent="0.25">
      <c r="B55" t="s">
        <v>367</v>
      </c>
      <c r="C55">
        <f t="shared" si="0"/>
        <v>260.29269999999997</v>
      </c>
      <c r="D55">
        <v>6.9360786575112798E-2</v>
      </c>
      <c r="F55" t="s">
        <v>54</v>
      </c>
      <c r="G55">
        <f t="shared" si="1"/>
        <v>260.30809999999997</v>
      </c>
      <c r="H55">
        <v>30</v>
      </c>
      <c r="I55" t="s">
        <v>138</v>
      </c>
      <c r="J55">
        <f t="shared" si="2"/>
        <v>260.30809999999997</v>
      </c>
      <c r="K55">
        <v>4</v>
      </c>
      <c r="L55" t="s">
        <v>132</v>
      </c>
      <c r="M55">
        <f t="shared" si="3"/>
        <v>260.33600000000001</v>
      </c>
      <c r="N55">
        <v>5</v>
      </c>
      <c r="P55" t="str">
        <f t="shared" si="4"/>
        <v/>
      </c>
      <c r="R55">
        <f t="shared" si="5"/>
        <v>4.924242424242424E-2</v>
      </c>
    </row>
    <row r="56" spans="2:18" x14ac:dyDescent="0.25">
      <c r="B56" t="s">
        <v>399</v>
      </c>
      <c r="C56">
        <f t="shared" si="0"/>
        <v>261.28039999999999</v>
      </c>
      <c r="D56">
        <v>7.9882661045804493E-2</v>
      </c>
      <c r="F56" t="s">
        <v>123</v>
      </c>
      <c r="G56">
        <f t="shared" si="1"/>
        <v>261.28039999999999</v>
      </c>
      <c r="H56">
        <v>11</v>
      </c>
      <c r="J56" t="str">
        <f t="shared" si="2"/>
        <v/>
      </c>
      <c r="M56" t="str">
        <f t="shared" si="3"/>
        <v/>
      </c>
      <c r="P56" t="str">
        <f t="shared" si="4"/>
        <v/>
      </c>
      <c r="R56">
        <f t="shared" si="5"/>
        <v>1.3888888888888888E-2</v>
      </c>
    </row>
    <row r="57" spans="2:18" x14ac:dyDescent="0.25">
      <c r="C57" t="str">
        <f t="shared" si="0"/>
        <v/>
      </c>
      <c r="F57" t="s">
        <v>30</v>
      </c>
      <c r="G57">
        <f t="shared" si="1"/>
        <v>262.26519999999999</v>
      </c>
      <c r="H57">
        <v>3</v>
      </c>
      <c r="I57" t="s">
        <v>220</v>
      </c>
      <c r="J57">
        <f t="shared" si="2"/>
        <v>262.30859999999996</v>
      </c>
      <c r="K57">
        <v>4</v>
      </c>
      <c r="M57" t="str">
        <f t="shared" si="3"/>
        <v/>
      </c>
      <c r="P57" t="str">
        <f t="shared" si="4"/>
        <v/>
      </c>
      <c r="R57">
        <f t="shared" si="5"/>
        <v>8.8383838383838381E-3</v>
      </c>
    </row>
    <row r="58" spans="2:18" x14ac:dyDescent="0.25">
      <c r="C58" t="str">
        <f t="shared" si="0"/>
        <v/>
      </c>
      <c r="F58" t="s">
        <v>44</v>
      </c>
      <c r="G58">
        <f t="shared" si="1"/>
        <v>265.27179999999998</v>
      </c>
      <c r="H58">
        <v>2</v>
      </c>
      <c r="I58" t="s">
        <v>162</v>
      </c>
      <c r="J58">
        <f t="shared" si="2"/>
        <v>265.27179999999998</v>
      </c>
      <c r="K58">
        <v>9</v>
      </c>
      <c r="L58" t="s">
        <v>34</v>
      </c>
      <c r="M58">
        <f t="shared" si="3"/>
        <v>265.3152</v>
      </c>
      <c r="N58">
        <v>8</v>
      </c>
      <c r="P58" t="str">
        <f t="shared" si="4"/>
        <v/>
      </c>
      <c r="R58">
        <f t="shared" si="5"/>
        <v>2.3989898989898988E-2</v>
      </c>
    </row>
    <row r="59" spans="2:18" x14ac:dyDescent="0.25">
      <c r="B59" t="s">
        <v>322</v>
      </c>
      <c r="C59">
        <f t="shared" si="0"/>
        <v>266.31479999999999</v>
      </c>
      <c r="D59">
        <v>3.4337240912913798E-2</v>
      </c>
      <c r="F59" t="s">
        <v>46</v>
      </c>
      <c r="G59">
        <f t="shared" si="1"/>
        <v>266.25659999999999</v>
      </c>
      <c r="H59">
        <v>11</v>
      </c>
      <c r="I59" t="s">
        <v>18</v>
      </c>
      <c r="J59">
        <f t="shared" si="2"/>
        <v>266.25659999999999</v>
      </c>
      <c r="K59">
        <v>30</v>
      </c>
      <c r="M59" t="str">
        <f t="shared" si="3"/>
        <v/>
      </c>
      <c r="P59" t="str">
        <f t="shared" si="4"/>
        <v/>
      </c>
      <c r="R59">
        <f t="shared" si="5"/>
        <v>5.1767676767676768E-2</v>
      </c>
    </row>
    <row r="60" spans="2:18" x14ac:dyDescent="0.25">
      <c r="B60" t="s">
        <v>370</v>
      </c>
      <c r="C60">
        <f t="shared" si="0"/>
        <v>268.33370000000002</v>
      </c>
      <c r="D60">
        <v>3.4265229626412402E-2</v>
      </c>
      <c r="F60" t="s">
        <v>38</v>
      </c>
      <c r="G60">
        <f t="shared" si="1"/>
        <v>268.33370000000002</v>
      </c>
      <c r="H60">
        <v>46</v>
      </c>
      <c r="J60" t="str">
        <f t="shared" si="2"/>
        <v/>
      </c>
      <c r="M60" t="str">
        <f t="shared" si="3"/>
        <v/>
      </c>
      <c r="P60" t="str">
        <f t="shared" si="4"/>
        <v/>
      </c>
      <c r="R60">
        <f t="shared" si="5"/>
        <v>5.808080808080808E-2</v>
      </c>
    </row>
    <row r="61" spans="2:18" x14ac:dyDescent="0.25">
      <c r="C61" t="str">
        <f t="shared" si="0"/>
        <v/>
      </c>
      <c r="F61" t="s">
        <v>186</v>
      </c>
      <c r="G61">
        <f t="shared" si="1"/>
        <v>269.34690000000001</v>
      </c>
      <c r="H61">
        <v>5</v>
      </c>
      <c r="J61" t="str">
        <f t="shared" si="2"/>
        <v/>
      </c>
      <c r="M61" t="str">
        <f t="shared" si="3"/>
        <v/>
      </c>
      <c r="P61" t="str">
        <f t="shared" si="4"/>
        <v/>
      </c>
      <c r="R61">
        <f t="shared" si="5"/>
        <v>6.313131313131313E-3</v>
      </c>
    </row>
    <row r="62" spans="2:18" x14ac:dyDescent="0.25">
      <c r="C62" t="str">
        <f t="shared" si="0"/>
        <v/>
      </c>
      <c r="F62" t="s">
        <v>136</v>
      </c>
      <c r="G62">
        <f t="shared" si="1"/>
        <v>271.27609999999999</v>
      </c>
      <c r="H62">
        <v>5</v>
      </c>
      <c r="J62" t="str">
        <f t="shared" si="2"/>
        <v/>
      </c>
      <c r="M62" t="str">
        <f t="shared" si="3"/>
        <v/>
      </c>
      <c r="P62" t="str">
        <f t="shared" si="4"/>
        <v/>
      </c>
      <c r="R62">
        <f t="shared" si="5"/>
        <v>6.313131313131313E-3</v>
      </c>
    </row>
    <row r="63" spans="2:18" x14ac:dyDescent="0.25">
      <c r="C63" t="str">
        <f t="shared" si="0"/>
        <v/>
      </c>
      <c r="F63" t="s">
        <v>28</v>
      </c>
      <c r="G63">
        <f t="shared" si="1"/>
        <v>274.28219999999999</v>
      </c>
      <c r="H63">
        <v>10</v>
      </c>
      <c r="J63" t="str">
        <f t="shared" si="2"/>
        <v/>
      </c>
      <c r="M63" t="str">
        <f t="shared" si="3"/>
        <v/>
      </c>
      <c r="P63" t="str">
        <f t="shared" si="4"/>
        <v/>
      </c>
      <c r="R63">
        <f t="shared" si="5"/>
        <v>1.2626262626262626E-2</v>
      </c>
    </row>
    <row r="64" spans="2:18" x14ac:dyDescent="0.25">
      <c r="B64" t="s">
        <v>400</v>
      </c>
      <c r="C64">
        <f t="shared" si="0"/>
        <v>275.35070000000002</v>
      </c>
      <c r="D64">
        <v>9.2070486765869503E-3</v>
      </c>
      <c r="F64" t="s">
        <v>401</v>
      </c>
      <c r="G64" t="str">
        <f t="shared" si="1"/>
        <v/>
      </c>
      <c r="J64" t="str">
        <f t="shared" si="2"/>
        <v/>
      </c>
      <c r="M64" t="str">
        <f t="shared" si="3"/>
        <v/>
      </c>
      <c r="P64" t="str">
        <f t="shared" si="4"/>
        <v/>
      </c>
      <c r="R64">
        <f t="shared" si="5"/>
        <v>0</v>
      </c>
    </row>
    <row r="65" spans="2:18" x14ac:dyDescent="0.25">
      <c r="B65" t="s">
        <v>402</v>
      </c>
      <c r="C65">
        <f t="shared" si="0"/>
        <v>276.2921</v>
      </c>
      <c r="D65">
        <v>8.5863739319593693E-2</v>
      </c>
      <c r="F65" t="s">
        <v>43</v>
      </c>
      <c r="G65">
        <f t="shared" si="1"/>
        <v>276.2921</v>
      </c>
      <c r="H65">
        <v>15</v>
      </c>
      <c r="I65" t="s">
        <v>140</v>
      </c>
      <c r="J65">
        <f t="shared" si="2"/>
        <v>276.33539999999999</v>
      </c>
      <c r="K65">
        <v>5</v>
      </c>
      <c r="M65" t="str">
        <f t="shared" si="3"/>
        <v/>
      </c>
      <c r="P65" t="str">
        <f t="shared" si="4"/>
        <v/>
      </c>
      <c r="R65">
        <f t="shared" si="5"/>
        <v>2.5252525252525252E-2</v>
      </c>
    </row>
    <row r="66" spans="2:18" x14ac:dyDescent="0.25">
      <c r="C66" t="str">
        <f t="shared" si="0"/>
        <v/>
      </c>
      <c r="F66" t="s">
        <v>227</v>
      </c>
      <c r="G66">
        <f t="shared" si="1"/>
        <v>277.27980000000002</v>
      </c>
      <c r="H66">
        <v>4</v>
      </c>
      <c r="J66" t="str">
        <f t="shared" si="2"/>
        <v/>
      </c>
      <c r="M66" t="str">
        <f t="shared" si="3"/>
        <v/>
      </c>
      <c r="P66" t="str">
        <f t="shared" si="4"/>
        <v/>
      </c>
      <c r="R66">
        <f t="shared" si="5"/>
        <v>5.0505050505050509E-3</v>
      </c>
    </row>
    <row r="67" spans="2:18" x14ac:dyDescent="0.25">
      <c r="C67" t="str">
        <f t="shared" si="0"/>
        <v/>
      </c>
      <c r="F67" t="s">
        <v>148</v>
      </c>
      <c r="G67">
        <f t="shared" si="1"/>
        <v>278.36919999999998</v>
      </c>
      <c r="H67">
        <v>4</v>
      </c>
      <c r="J67" t="str">
        <f t="shared" si="2"/>
        <v/>
      </c>
      <c r="M67" t="str">
        <f t="shared" si="3"/>
        <v/>
      </c>
      <c r="P67" t="str">
        <f t="shared" si="4"/>
        <v/>
      </c>
      <c r="R67">
        <f t="shared" si="5"/>
        <v>5.0505050505050509E-3</v>
      </c>
    </row>
    <row r="68" spans="2:18" x14ac:dyDescent="0.25">
      <c r="B68" t="s">
        <v>403</v>
      </c>
      <c r="C68">
        <f t="shared" si="0"/>
        <v>284.36160000000001</v>
      </c>
      <c r="D68">
        <v>6.1205930980281008E-2</v>
      </c>
      <c r="F68" t="s">
        <v>21</v>
      </c>
      <c r="G68">
        <f t="shared" si="1"/>
        <v>284.3177</v>
      </c>
      <c r="H68">
        <v>29</v>
      </c>
      <c r="J68" t="str">
        <f t="shared" si="2"/>
        <v/>
      </c>
      <c r="M68" t="str">
        <f t="shared" si="3"/>
        <v/>
      </c>
      <c r="P68" t="str">
        <f t="shared" si="4"/>
        <v/>
      </c>
      <c r="R68">
        <f t="shared" si="5"/>
        <v>3.6616161616161616E-2</v>
      </c>
    </row>
    <row r="69" spans="2:18" x14ac:dyDescent="0.25">
      <c r="C69" t="str">
        <f t="shared" si="0"/>
        <v/>
      </c>
      <c r="F69" t="s">
        <v>166</v>
      </c>
      <c r="G69">
        <f t="shared" si="1"/>
        <v>285.303</v>
      </c>
      <c r="H69">
        <v>5</v>
      </c>
      <c r="J69" t="str">
        <f t="shared" si="2"/>
        <v/>
      </c>
      <c r="M69" t="str">
        <f t="shared" si="3"/>
        <v/>
      </c>
      <c r="P69" t="str">
        <f t="shared" si="4"/>
        <v/>
      </c>
      <c r="R69">
        <f t="shared" si="5"/>
        <v>6.313131313131313E-3</v>
      </c>
    </row>
    <row r="70" spans="2:18" x14ac:dyDescent="0.25">
      <c r="C70" t="str">
        <f t="shared" si="0"/>
        <v/>
      </c>
      <c r="F70" t="s">
        <v>189</v>
      </c>
      <c r="G70">
        <f t="shared" si="1"/>
        <v>287.38009999999997</v>
      </c>
      <c r="H70">
        <v>4</v>
      </c>
      <c r="J70" t="str">
        <f t="shared" si="2"/>
        <v/>
      </c>
      <c r="M70" t="str">
        <f t="shared" si="3"/>
        <v/>
      </c>
      <c r="P70" t="str">
        <f t="shared" si="4"/>
        <v/>
      </c>
      <c r="R70">
        <f t="shared" si="5"/>
        <v>5.0505050505050509E-3</v>
      </c>
    </row>
    <row r="71" spans="2:18" x14ac:dyDescent="0.25">
      <c r="C71" t="str">
        <f t="shared" si="0"/>
        <v/>
      </c>
      <c r="F71" t="s">
        <v>165</v>
      </c>
      <c r="G71">
        <f t="shared" si="1"/>
        <v>291.30669999999998</v>
      </c>
      <c r="H71">
        <v>4</v>
      </c>
      <c r="J71" t="str">
        <f t="shared" si="2"/>
        <v/>
      </c>
      <c r="M71" t="str">
        <f t="shared" si="3"/>
        <v/>
      </c>
      <c r="P71" t="str">
        <f t="shared" si="4"/>
        <v/>
      </c>
      <c r="R71">
        <f t="shared" si="5"/>
        <v>5.0505050505050509E-3</v>
      </c>
    </row>
    <row r="72" spans="2:18" x14ac:dyDescent="0.25">
      <c r="B72" t="s">
        <v>404</v>
      </c>
      <c r="C72">
        <f t="shared" si="0"/>
        <v>292.29149999999998</v>
      </c>
      <c r="D72">
        <v>5.1812627759460703E-3</v>
      </c>
      <c r="F72" t="s">
        <v>65</v>
      </c>
      <c r="G72">
        <f t="shared" si="1"/>
        <v>292.29149999999998</v>
      </c>
      <c r="H72">
        <v>4</v>
      </c>
      <c r="J72" t="str">
        <f t="shared" si="2"/>
        <v/>
      </c>
      <c r="M72" t="str">
        <f t="shared" si="3"/>
        <v/>
      </c>
      <c r="P72" t="str">
        <f t="shared" si="4"/>
        <v/>
      </c>
      <c r="R72">
        <f t="shared" si="5"/>
        <v>5.0505050505050509E-3</v>
      </c>
    </row>
    <row r="73" spans="2:18" x14ac:dyDescent="0.25">
      <c r="C73" t="str">
        <f t="shared" ref="C73:C84" si="6">IF(B73="","",(SUM((LOOKUP(MID(B73,1,1),$B$91:$C$110)),(LOOKUP(MID(B73,2,1),$B$91:$C$110)))))</f>
        <v/>
      </c>
      <c r="F73" t="s">
        <v>47</v>
      </c>
      <c r="G73">
        <f t="shared" ref="G73:G84" si="7">IF(H73="","",(SUM((LOOKUP(MID(F73,1,1),$B$91:$C$110)),(LOOKUP(MID(F73,2,1),$B$91:$C$110)))))</f>
        <v>293.32859999999999</v>
      </c>
      <c r="H73">
        <v>10</v>
      </c>
      <c r="J73" t="str">
        <f t="shared" ref="J73:J84" si="8">IF(K73="","",(SUM((LOOKUP(MID(I73,1,1),$B$91:$C$110)),(LOOKUP(MID(I73,2,1),$B$91:$C$110)))))</f>
        <v/>
      </c>
      <c r="M73" t="str">
        <f t="shared" ref="M73:M84" si="9">IF(N73="","",(SUM((LOOKUP(MID(L73,1,1),$B$91:$C$110)),(LOOKUP(MID(L73,2,1),$B$91:$C$110)))))</f>
        <v/>
      </c>
      <c r="P73" t="str">
        <f t="shared" ref="P73:P84" si="10">IF(Q73="","",(SUM((LOOKUP(MID(O73,1,1),$B$91:$C$110)),(LOOKUP(MID(O73,2,1),$B$91:$C$110)))))</f>
        <v/>
      </c>
      <c r="R73">
        <f t="shared" ref="R73:R84" si="11">SUM(H73,K73,N73,Q73)/SUM(H$9:H$84,K$9:K$84,N$9:N$84,Q$9:Q$84)</f>
        <v>1.2626262626262626E-2</v>
      </c>
    </row>
    <row r="74" spans="2:18" x14ac:dyDescent="0.25">
      <c r="B74" t="s">
        <v>405</v>
      </c>
      <c r="C74">
        <f t="shared" si="6"/>
        <v>294.36860000000001</v>
      </c>
      <c r="D74">
        <v>3.4891665837428702E-3</v>
      </c>
      <c r="F74" t="s">
        <v>158</v>
      </c>
      <c r="G74">
        <f t="shared" si="7"/>
        <v>294.36860000000001</v>
      </c>
      <c r="H74">
        <v>4</v>
      </c>
      <c r="J74" t="str">
        <f t="shared" si="8"/>
        <v/>
      </c>
      <c r="M74" t="str">
        <f t="shared" si="9"/>
        <v/>
      </c>
      <c r="P74" t="str">
        <f t="shared" si="10"/>
        <v/>
      </c>
      <c r="R74">
        <f t="shared" si="11"/>
        <v>5.0505050505050509E-3</v>
      </c>
    </row>
    <row r="75" spans="2:18" x14ac:dyDescent="0.25">
      <c r="B75" t="s">
        <v>374</v>
      </c>
      <c r="C75">
        <f t="shared" si="6"/>
        <v>299.37260000000003</v>
      </c>
      <c r="D75">
        <v>1.28771731997658E-2</v>
      </c>
      <c r="F75" t="s">
        <v>375</v>
      </c>
      <c r="G75" t="str">
        <f t="shared" si="7"/>
        <v/>
      </c>
      <c r="J75" t="str">
        <f t="shared" si="8"/>
        <v/>
      </c>
      <c r="M75" t="str">
        <f t="shared" si="9"/>
        <v/>
      </c>
      <c r="P75" t="str">
        <f t="shared" si="10"/>
        <v/>
      </c>
      <c r="R75">
        <f t="shared" si="11"/>
        <v>0</v>
      </c>
    </row>
    <row r="76" spans="2:18" x14ac:dyDescent="0.25">
      <c r="B76" t="s">
        <v>406</v>
      </c>
      <c r="C76">
        <f t="shared" si="6"/>
        <v>300.31700000000001</v>
      </c>
      <c r="D76">
        <v>2.0458445937836599E-2</v>
      </c>
      <c r="F76" t="s">
        <v>63</v>
      </c>
      <c r="G76">
        <f t="shared" si="7"/>
        <v>300.31709999999998</v>
      </c>
      <c r="H76">
        <v>9</v>
      </c>
      <c r="J76" t="str">
        <f t="shared" si="8"/>
        <v/>
      </c>
      <c r="M76" t="str">
        <f t="shared" si="9"/>
        <v/>
      </c>
      <c r="P76" t="str">
        <f t="shared" si="10"/>
        <v/>
      </c>
      <c r="R76">
        <f t="shared" si="11"/>
        <v>1.1363636363636364E-2</v>
      </c>
    </row>
    <row r="77" spans="2:18" x14ac:dyDescent="0.25">
      <c r="C77" t="str">
        <f t="shared" si="6"/>
        <v/>
      </c>
      <c r="F77" t="s">
        <v>183</v>
      </c>
      <c r="G77">
        <f t="shared" si="7"/>
        <v>303.36410000000001</v>
      </c>
      <c r="H77">
        <v>3</v>
      </c>
      <c r="J77" t="str">
        <f t="shared" si="8"/>
        <v/>
      </c>
      <c r="M77" t="str">
        <f t="shared" si="9"/>
        <v/>
      </c>
      <c r="P77" t="str">
        <f t="shared" si="10"/>
        <v/>
      </c>
      <c r="R77">
        <f t="shared" si="11"/>
        <v>3.787878787878788E-3</v>
      </c>
    </row>
    <row r="78" spans="2:18" x14ac:dyDescent="0.25">
      <c r="C78" t="str">
        <f t="shared" si="6"/>
        <v/>
      </c>
      <c r="F78" t="s">
        <v>226</v>
      </c>
      <c r="G78">
        <f t="shared" si="7"/>
        <v>310.3526</v>
      </c>
      <c r="H78">
        <v>4</v>
      </c>
      <c r="J78" t="str">
        <f t="shared" si="8"/>
        <v/>
      </c>
      <c r="M78" t="str">
        <f t="shared" si="9"/>
        <v/>
      </c>
      <c r="P78" t="str">
        <f t="shared" si="10"/>
        <v/>
      </c>
      <c r="R78">
        <f t="shared" si="11"/>
        <v>5.0505050505050509E-3</v>
      </c>
    </row>
    <row r="79" spans="2:18" x14ac:dyDescent="0.25">
      <c r="B79" t="s">
        <v>407</v>
      </c>
      <c r="C79">
        <f t="shared" si="6"/>
        <v>314.38729999999998</v>
      </c>
      <c r="D79">
        <v>6.9417640556395906E-3</v>
      </c>
      <c r="F79" t="s">
        <v>408</v>
      </c>
      <c r="G79" t="str">
        <f t="shared" si="7"/>
        <v/>
      </c>
      <c r="J79" t="str">
        <f t="shared" si="8"/>
        <v/>
      </c>
      <c r="M79" t="str">
        <f t="shared" si="9"/>
        <v/>
      </c>
      <c r="P79" t="str">
        <f t="shared" si="10"/>
        <v/>
      </c>
      <c r="R79">
        <f t="shared" si="11"/>
        <v>0</v>
      </c>
    </row>
    <row r="80" spans="2:18" x14ac:dyDescent="0.25">
      <c r="B80" t="s">
        <v>409</v>
      </c>
      <c r="C80">
        <f t="shared" si="6"/>
        <v>317.4058</v>
      </c>
      <c r="D80">
        <v>7.8609503754334901E-3</v>
      </c>
      <c r="F80" t="s">
        <v>221</v>
      </c>
      <c r="G80">
        <f t="shared" si="7"/>
        <v>315.32870000000003</v>
      </c>
      <c r="H80">
        <v>4</v>
      </c>
      <c r="J80" t="str">
        <f t="shared" si="8"/>
        <v/>
      </c>
      <c r="M80" t="str">
        <f t="shared" si="9"/>
        <v/>
      </c>
      <c r="P80" t="str">
        <f t="shared" si="10"/>
        <v/>
      </c>
      <c r="R80">
        <f t="shared" si="11"/>
        <v>5.0505050505050509E-3</v>
      </c>
    </row>
    <row r="81" spans="2:18" x14ac:dyDescent="0.25">
      <c r="B81" t="s">
        <v>327</v>
      </c>
      <c r="C81">
        <f t="shared" si="6"/>
        <v>323.35429999999997</v>
      </c>
      <c r="D81">
        <v>4.0027259483711698E-2</v>
      </c>
      <c r="F81" t="s">
        <v>156</v>
      </c>
      <c r="G81">
        <f t="shared" si="7"/>
        <v>317.4058</v>
      </c>
      <c r="H81">
        <v>5</v>
      </c>
      <c r="I81" t="s">
        <v>224</v>
      </c>
      <c r="J81">
        <f t="shared" si="8"/>
        <v>317.4058</v>
      </c>
      <c r="K81">
        <v>5</v>
      </c>
      <c r="M81" t="str">
        <f t="shared" si="9"/>
        <v/>
      </c>
      <c r="P81" t="str">
        <f t="shared" si="10"/>
        <v/>
      </c>
      <c r="R81">
        <f t="shared" si="11"/>
        <v>1.2626262626262626E-2</v>
      </c>
    </row>
    <row r="82" spans="2:18" x14ac:dyDescent="0.25">
      <c r="C82" t="str">
        <f t="shared" si="6"/>
        <v/>
      </c>
      <c r="F82" t="s">
        <v>95</v>
      </c>
      <c r="G82">
        <f t="shared" si="7"/>
        <v>323.35429999999997</v>
      </c>
      <c r="H82">
        <v>19</v>
      </c>
      <c r="J82" t="str">
        <f t="shared" si="8"/>
        <v/>
      </c>
      <c r="M82" t="str">
        <f t="shared" si="9"/>
        <v/>
      </c>
      <c r="P82" t="str">
        <f t="shared" si="10"/>
        <v/>
      </c>
      <c r="R82">
        <f t="shared" si="11"/>
        <v>2.3989898989898988E-2</v>
      </c>
    </row>
    <row r="83" spans="2:18" x14ac:dyDescent="0.25">
      <c r="C83" t="str">
        <f t="shared" si="6"/>
        <v/>
      </c>
      <c r="F83" t="s">
        <v>223</v>
      </c>
      <c r="G83">
        <f t="shared" si="7"/>
        <v>333.38980000000004</v>
      </c>
      <c r="H83">
        <v>4</v>
      </c>
      <c r="J83" t="str">
        <f t="shared" si="8"/>
        <v/>
      </c>
      <c r="M83" t="str">
        <f t="shared" si="9"/>
        <v/>
      </c>
      <c r="P83" t="str">
        <f t="shared" si="10"/>
        <v/>
      </c>
      <c r="R83">
        <f t="shared" si="11"/>
        <v>5.0505050505050509E-3</v>
      </c>
    </row>
    <row r="84" spans="2:18" x14ac:dyDescent="0.25">
      <c r="C84" t="str">
        <f t="shared" si="6"/>
        <v/>
      </c>
      <c r="F84" t="s">
        <v>192</v>
      </c>
      <c r="G84">
        <f t="shared" si="7"/>
        <v>342.40070000000003</v>
      </c>
      <c r="H84">
        <v>3</v>
      </c>
      <c r="J84" t="str">
        <f t="shared" si="8"/>
        <v/>
      </c>
      <c r="M84" t="str">
        <f t="shared" si="9"/>
        <v/>
      </c>
      <c r="P84" t="str">
        <f t="shared" si="10"/>
        <v/>
      </c>
      <c r="R84">
        <f t="shared" si="11"/>
        <v>3.787878787878788E-3</v>
      </c>
    </row>
    <row r="85" spans="2:18" x14ac:dyDescent="0.25">
      <c r="C85" t="str">
        <f>IF(D85="","",(SUM((LOOKUP(MID(B85,1,1),$B$115:$C$134)),(LOOKUP(MID(B85,2,1),$B$115:$C$134)))))</f>
        <v/>
      </c>
    </row>
    <row r="86" spans="2:18" x14ac:dyDescent="0.25">
      <c r="C86" t="str">
        <f>IF(D86="","",(SUM((LOOKUP(MID(B86,1,1),$B$115:$C$134)),(LOOKUP(MID(B86,2,1),$B$115:$C$134)))))</f>
        <v/>
      </c>
    </row>
    <row r="87" spans="2:18" x14ac:dyDescent="0.25">
      <c r="C87" t="str">
        <f>IF(D87="","",(SUM((LOOKUP(MID(B87,1,1),$B$115:$C$134)),(LOOKUP(MID(B87,2,1),$B$115:$C$134)))))</f>
        <v/>
      </c>
    </row>
    <row r="88" spans="2:18" x14ac:dyDescent="0.25">
      <c r="C88" t="str">
        <f>IF(D88="","",(SUM((LOOKUP(MID(B88,1,1),$B$115:$C$134)),(LOOKUP(MID(B88,2,1),$B$115:$C$134)))))</f>
        <v/>
      </c>
    </row>
    <row r="89" spans="2:18" x14ac:dyDescent="0.25">
      <c r="C89" t="str">
        <f>IF(D89="","",(SUM((LOOKUP(MID(B89,1,1),$B$115:$C$134)),(LOOKUP(MID(B89,2,1),$B$115:$C$134)))))</f>
        <v/>
      </c>
    </row>
    <row r="90" spans="2:18" x14ac:dyDescent="0.25">
      <c r="B90" t="s">
        <v>328</v>
      </c>
      <c r="C90" t="s">
        <v>302</v>
      </c>
    </row>
    <row r="91" spans="2:18" x14ac:dyDescent="0.25">
      <c r="B91" s="3" t="s">
        <v>329</v>
      </c>
      <c r="C91" s="3">
        <v>71.078800000000001</v>
      </c>
    </row>
    <row r="92" spans="2:18" x14ac:dyDescent="0.25">
      <c r="B92" s="3" t="s">
        <v>330</v>
      </c>
      <c r="C92" s="3">
        <v>103.1388</v>
      </c>
    </row>
    <row r="93" spans="2:18" x14ac:dyDescent="0.25">
      <c r="B93" s="3" t="s">
        <v>331</v>
      </c>
      <c r="C93" s="3">
        <v>115.0886</v>
      </c>
    </row>
    <row r="94" spans="2:18" x14ac:dyDescent="0.25">
      <c r="B94" s="3" t="s">
        <v>332</v>
      </c>
      <c r="C94" s="3">
        <v>129.1155</v>
      </c>
    </row>
    <row r="95" spans="2:18" x14ac:dyDescent="0.25">
      <c r="B95" s="3" t="s">
        <v>333</v>
      </c>
      <c r="C95" s="3">
        <v>147.17660000000001</v>
      </c>
    </row>
    <row r="96" spans="2:18" x14ac:dyDescent="0.25">
      <c r="B96" s="3" t="s">
        <v>334</v>
      </c>
      <c r="C96" s="3">
        <v>57.051900000000003</v>
      </c>
    </row>
    <row r="97" spans="2:3" x14ac:dyDescent="0.25">
      <c r="B97" s="3" t="s">
        <v>335</v>
      </c>
      <c r="C97" s="3">
        <v>137.14109999999999</v>
      </c>
    </row>
    <row r="98" spans="2:3" x14ac:dyDescent="0.25">
      <c r="B98" s="3" t="s">
        <v>336</v>
      </c>
      <c r="C98" s="3">
        <v>113.15940000000001</v>
      </c>
    </row>
    <row r="99" spans="2:3" x14ac:dyDescent="0.25">
      <c r="B99" s="3" t="s">
        <v>337</v>
      </c>
      <c r="C99" s="3">
        <v>128.17410000000001</v>
      </c>
    </row>
    <row r="100" spans="2:3" x14ac:dyDescent="0.25">
      <c r="B100" s="3" t="s">
        <v>338</v>
      </c>
      <c r="C100" s="3">
        <v>113.15940000000001</v>
      </c>
    </row>
    <row r="101" spans="2:3" x14ac:dyDescent="0.25">
      <c r="B101" s="3" t="s">
        <v>339</v>
      </c>
      <c r="C101" s="3">
        <v>131.1926</v>
      </c>
    </row>
    <row r="102" spans="2:3" x14ac:dyDescent="0.25">
      <c r="B102" s="3" t="s">
        <v>340</v>
      </c>
      <c r="C102" s="3">
        <v>114.10380000000001</v>
      </c>
    </row>
    <row r="103" spans="2:3" x14ac:dyDescent="0.25">
      <c r="B103" s="3" t="s">
        <v>341</v>
      </c>
      <c r="C103" s="3">
        <v>97.116699999999994</v>
      </c>
    </row>
    <row r="104" spans="2:3" x14ac:dyDescent="0.25">
      <c r="B104" s="3" t="s">
        <v>342</v>
      </c>
      <c r="C104" s="3">
        <v>128.13069999999999</v>
      </c>
    </row>
    <row r="105" spans="2:3" x14ac:dyDescent="0.25">
      <c r="B105" s="3" t="s">
        <v>343</v>
      </c>
      <c r="C105" s="3">
        <v>156.1875</v>
      </c>
    </row>
    <row r="106" spans="2:3" x14ac:dyDescent="0.25">
      <c r="B106" s="3" t="s">
        <v>344</v>
      </c>
      <c r="C106" s="3">
        <v>87.078199999999995</v>
      </c>
    </row>
    <row r="107" spans="2:3" x14ac:dyDescent="0.25">
      <c r="B107" s="3" t="s">
        <v>345</v>
      </c>
      <c r="C107" s="3">
        <v>101.10509999999999</v>
      </c>
    </row>
    <row r="108" spans="2:3" x14ac:dyDescent="0.25">
      <c r="B108" s="3" t="s">
        <v>346</v>
      </c>
      <c r="C108" s="3">
        <v>99.132599999999996</v>
      </c>
    </row>
    <row r="109" spans="2:3" x14ac:dyDescent="0.25">
      <c r="B109" s="3" t="s">
        <v>347</v>
      </c>
      <c r="C109" s="3">
        <v>186.2132</v>
      </c>
    </row>
    <row r="110" spans="2:3" x14ac:dyDescent="0.25">
      <c r="B110" s="3" t="s">
        <v>348</v>
      </c>
      <c r="C110" s="3">
        <v>163.17599999999999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712DE-F095-40CE-A9AD-C8009AFDFF08}">
  <dimension ref="A1:V134"/>
  <sheetViews>
    <sheetView workbookViewId="0"/>
  </sheetViews>
  <sheetFormatPr defaultColWidth="11.5703125" defaultRowHeight="15" x14ac:dyDescent="0.25"/>
  <sheetData>
    <row r="1" spans="1:22" x14ac:dyDescent="0.25">
      <c r="A1" t="s">
        <v>426</v>
      </c>
    </row>
    <row r="3" spans="1:22" x14ac:dyDescent="0.25">
      <c r="A3" t="s">
        <v>3</v>
      </c>
    </row>
    <row r="5" spans="1:22" x14ac:dyDescent="0.25">
      <c r="U5" t="e">
        <f>#N/A</f>
        <v>#N/A</v>
      </c>
    </row>
    <row r="6" spans="1:22" x14ac:dyDescent="0.25">
      <c r="B6" t="s">
        <v>299</v>
      </c>
      <c r="F6" t="s">
        <v>410</v>
      </c>
    </row>
    <row r="7" spans="1:22" x14ac:dyDescent="0.25">
      <c r="B7" s="1" t="s">
        <v>301</v>
      </c>
      <c r="C7" s="1" t="s">
        <v>302</v>
      </c>
      <c r="D7" s="1" t="s">
        <v>303</v>
      </c>
      <c r="F7" s="2" t="s">
        <v>301</v>
      </c>
      <c r="G7" s="2" t="s">
        <v>302</v>
      </c>
      <c r="H7" s="2" t="s">
        <v>7</v>
      </c>
      <c r="I7" s="2" t="s">
        <v>301</v>
      </c>
      <c r="J7" s="2" t="s">
        <v>302</v>
      </c>
      <c r="K7" s="2" t="s">
        <v>7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x14ac:dyDescent="0.25">
      <c r="V8" t="s">
        <v>411</v>
      </c>
    </row>
    <row r="9" spans="1:22" x14ac:dyDescent="0.25">
      <c r="C9" t="str">
        <f t="shared" ref="C9:C72" si="0">IF(B9="","",(SUM((LOOKUP(MID(B9,1,1),$C$115:$D$134)),(LOOKUP(MID(B9,2,1),$C$115:$D$134)))))</f>
        <v/>
      </c>
      <c r="F9" t="s">
        <v>130</v>
      </c>
      <c r="G9">
        <f t="shared" ref="G9:G72" si="1">IF(H9="","",(SUM((LOOKUP(MID(F9,1,1),$C$115:$D$134)),(LOOKUP(MID(F9,2,1),$C$115:$D$134)))))</f>
        <v>114.10380000000001</v>
      </c>
      <c r="H9">
        <v>9</v>
      </c>
      <c r="J9" t="str">
        <f t="shared" ref="J9:J72" si="2">IF(K9="","",(SUM((LOOKUP(MID(I9,1,1),$C$115:$D$134)),(LOOKUP(MID(I9,2,1),$C$115:$D$134)))))</f>
        <v/>
      </c>
      <c r="M9" t="str">
        <f t="shared" ref="M9:M72" si="3">IF(N9="","",(SUM((LOOKUP(MID(L9,1,1),$C$115:$D$134)),(LOOKUP(MID(L9,2,1),$C$115:$D$134)))))</f>
        <v/>
      </c>
      <c r="P9" t="str">
        <f t="shared" ref="P9:P72" si="4">IF(Q9="","",(SUM((LOOKUP(MID(O9,1,1),$C$115:$D$134)),(LOOKUP(MID(O9,2,1),$C$115:$D$134)))))</f>
        <v/>
      </c>
      <c r="S9" t="str">
        <f t="shared" ref="S9:S72" si="5">IF(T9="","",(SUM((LOOKUP(MID(R9,1,1),$C$115:$D$134)),(LOOKUP(MID(R9,2,1),$C$115:$D$134)))))</f>
        <v/>
      </c>
      <c r="V9">
        <f t="shared" ref="V9:V72" si="6">SUM(H9,K9,N9,Q9,T9)/SUM(H$9:H$107,K$9:K$107,N$9:N$107,Q$9:Q$107,T$9:T$107)</f>
        <v>9.7826086956521747E-3</v>
      </c>
    </row>
    <row r="10" spans="1:22" x14ac:dyDescent="0.25">
      <c r="B10" t="s">
        <v>412</v>
      </c>
      <c r="C10">
        <f t="shared" si="0"/>
        <v>128.13069999999999</v>
      </c>
      <c r="D10">
        <v>4.3620501635768805E-4</v>
      </c>
      <c r="F10" t="s">
        <v>19</v>
      </c>
      <c r="G10">
        <f t="shared" si="1"/>
        <v>128.13069999999999</v>
      </c>
      <c r="H10">
        <v>11</v>
      </c>
      <c r="I10" t="s">
        <v>124</v>
      </c>
      <c r="J10">
        <f t="shared" si="2"/>
        <v>128.13069999999999</v>
      </c>
      <c r="K10">
        <v>8</v>
      </c>
      <c r="M10" t="str">
        <f t="shared" si="3"/>
        <v/>
      </c>
      <c r="P10" t="str">
        <f t="shared" si="4"/>
        <v/>
      </c>
      <c r="S10" t="str">
        <f t="shared" si="5"/>
        <v/>
      </c>
      <c r="V10">
        <f t="shared" si="6"/>
        <v>2.0652173913043477E-2</v>
      </c>
    </row>
    <row r="11" spans="1:22" x14ac:dyDescent="0.25">
      <c r="C11" t="str">
        <f t="shared" si="0"/>
        <v/>
      </c>
      <c r="F11" t="s">
        <v>11</v>
      </c>
      <c r="G11">
        <f t="shared" si="1"/>
        <v>142.1576</v>
      </c>
      <c r="H11">
        <v>9</v>
      </c>
      <c r="J11" t="str">
        <f t="shared" si="2"/>
        <v/>
      </c>
      <c r="M11" t="str">
        <f t="shared" si="3"/>
        <v/>
      </c>
      <c r="P11" t="str">
        <f t="shared" si="4"/>
        <v/>
      </c>
      <c r="S11" t="str">
        <f t="shared" si="5"/>
        <v/>
      </c>
      <c r="V11">
        <f t="shared" si="6"/>
        <v>9.7826086956521747E-3</v>
      </c>
    </row>
    <row r="12" spans="1:22" x14ac:dyDescent="0.25">
      <c r="C12" t="str">
        <f t="shared" si="0"/>
        <v/>
      </c>
      <c r="F12" t="s">
        <v>147</v>
      </c>
      <c r="G12">
        <f t="shared" si="1"/>
        <v>144.1301</v>
      </c>
      <c r="H12">
        <v>6</v>
      </c>
      <c r="I12" t="s">
        <v>175</v>
      </c>
      <c r="J12">
        <f t="shared" si="2"/>
        <v>144.1301</v>
      </c>
      <c r="K12">
        <v>3</v>
      </c>
      <c r="M12" t="str">
        <f t="shared" si="3"/>
        <v/>
      </c>
      <c r="P12" t="str">
        <f t="shared" si="4"/>
        <v/>
      </c>
      <c r="S12" t="str">
        <f t="shared" si="5"/>
        <v/>
      </c>
      <c r="V12">
        <f t="shared" si="6"/>
        <v>9.7826086956521747E-3</v>
      </c>
    </row>
    <row r="13" spans="1:22" x14ac:dyDescent="0.25">
      <c r="C13" t="str">
        <f t="shared" si="0"/>
        <v/>
      </c>
      <c r="F13" t="s">
        <v>91</v>
      </c>
      <c r="G13">
        <f t="shared" si="1"/>
        <v>154.1686</v>
      </c>
      <c r="H13">
        <v>5</v>
      </c>
      <c r="I13" t="s">
        <v>235</v>
      </c>
      <c r="J13">
        <f t="shared" si="2"/>
        <v>154.1686</v>
      </c>
      <c r="K13">
        <v>2</v>
      </c>
      <c r="M13" t="str">
        <f t="shared" si="3"/>
        <v/>
      </c>
      <c r="P13" t="str">
        <f t="shared" si="4"/>
        <v/>
      </c>
      <c r="S13" t="str">
        <f t="shared" si="5"/>
        <v/>
      </c>
      <c r="V13">
        <f t="shared" si="6"/>
        <v>7.6086956521739134E-3</v>
      </c>
    </row>
    <row r="14" spans="1:22" x14ac:dyDescent="0.25">
      <c r="C14" t="str">
        <f t="shared" si="0"/>
        <v/>
      </c>
      <c r="F14" t="s">
        <v>150</v>
      </c>
      <c r="G14">
        <f t="shared" si="1"/>
        <v>156.18450000000001</v>
      </c>
      <c r="H14">
        <v>5</v>
      </c>
      <c r="I14" t="s">
        <v>266</v>
      </c>
      <c r="J14">
        <f t="shared" si="2"/>
        <v>156.18450000000001</v>
      </c>
      <c r="K14">
        <v>4</v>
      </c>
      <c r="M14" t="str">
        <f t="shared" si="3"/>
        <v/>
      </c>
      <c r="P14" t="str">
        <f t="shared" si="4"/>
        <v/>
      </c>
      <c r="S14" t="str">
        <f t="shared" si="5"/>
        <v/>
      </c>
      <c r="V14">
        <f t="shared" si="6"/>
        <v>9.7826086956521747E-3</v>
      </c>
    </row>
    <row r="15" spans="1:22" x14ac:dyDescent="0.25">
      <c r="C15" t="str">
        <f t="shared" si="0"/>
        <v/>
      </c>
      <c r="F15" t="s">
        <v>27</v>
      </c>
      <c r="G15">
        <f t="shared" si="1"/>
        <v>158.15699999999998</v>
      </c>
      <c r="H15">
        <v>13</v>
      </c>
      <c r="J15" t="str">
        <f t="shared" si="2"/>
        <v/>
      </c>
      <c r="M15" t="str">
        <f t="shared" si="3"/>
        <v/>
      </c>
      <c r="P15" t="str">
        <f t="shared" si="4"/>
        <v/>
      </c>
      <c r="S15" t="str">
        <f t="shared" si="5"/>
        <v/>
      </c>
      <c r="V15">
        <f t="shared" si="6"/>
        <v>1.4130434782608696E-2</v>
      </c>
    </row>
    <row r="16" spans="1:22" x14ac:dyDescent="0.25">
      <c r="B16" t="s">
        <v>352</v>
      </c>
      <c r="C16">
        <f t="shared" si="0"/>
        <v>168.19549999999998</v>
      </c>
      <c r="D16">
        <v>4.3620501635768805E-4</v>
      </c>
      <c r="F16" t="s">
        <v>35</v>
      </c>
      <c r="G16">
        <f t="shared" si="1"/>
        <v>168.19549999999998</v>
      </c>
      <c r="H16">
        <v>2</v>
      </c>
      <c r="I16" t="s">
        <v>125</v>
      </c>
      <c r="J16">
        <f t="shared" si="2"/>
        <v>168.19549999999998</v>
      </c>
      <c r="K16">
        <v>2</v>
      </c>
      <c r="M16" t="str">
        <f t="shared" si="3"/>
        <v/>
      </c>
      <c r="P16" t="str">
        <f t="shared" si="4"/>
        <v/>
      </c>
      <c r="S16" t="str">
        <f t="shared" si="5"/>
        <v/>
      </c>
      <c r="V16">
        <f t="shared" si="6"/>
        <v>4.3478260869565218E-3</v>
      </c>
    </row>
    <row r="17" spans="2:22" x14ac:dyDescent="0.25">
      <c r="B17" t="s">
        <v>305</v>
      </c>
      <c r="C17">
        <f t="shared" si="0"/>
        <v>170.21129999999999</v>
      </c>
      <c r="D17">
        <v>8.9422028353326206E-3</v>
      </c>
      <c r="F17" t="s">
        <v>135</v>
      </c>
      <c r="G17">
        <f t="shared" si="1"/>
        <v>170.21129999999999</v>
      </c>
      <c r="H17">
        <v>11</v>
      </c>
      <c r="I17" t="s">
        <v>265</v>
      </c>
      <c r="J17">
        <f t="shared" si="2"/>
        <v>170.2114</v>
      </c>
      <c r="K17">
        <v>2</v>
      </c>
      <c r="M17" t="str">
        <f t="shared" si="3"/>
        <v/>
      </c>
      <c r="P17" t="str">
        <f t="shared" si="4"/>
        <v/>
      </c>
      <c r="S17" t="str">
        <f t="shared" si="5"/>
        <v/>
      </c>
      <c r="V17">
        <f t="shared" si="6"/>
        <v>1.4130434782608696E-2</v>
      </c>
    </row>
    <row r="18" spans="2:22" x14ac:dyDescent="0.25">
      <c r="C18" t="str">
        <f t="shared" si="0"/>
        <v/>
      </c>
      <c r="F18" t="s">
        <v>90</v>
      </c>
      <c r="G18">
        <f t="shared" si="1"/>
        <v>171.15570000000002</v>
      </c>
      <c r="H18">
        <v>4</v>
      </c>
      <c r="J18" t="str">
        <f t="shared" si="2"/>
        <v/>
      </c>
      <c r="M18" t="str">
        <f t="shared" si="3"/>
        <v/>
      </c>
      <c r="P18" t="str">
        <f t="shared" si="4"/>
        <v/>
      </c>
      <c r="S18" t="str">
        <f t="shared" si="5"/>
        <v/>
      </c>
      <c r="V18">
        <f t="shared" si="6"/>
        <v>4.3478260869565218E-3</v>
      </c>
    </row>
    <row r="19" spans="2:22" x14ac:dyDescent="0.25">
      <c r="B19" t="s">
        <v>388</v>
      </c>
      <c r="C19">
        <f t="shared" si="0"/>
        <v>172.1405</v>
      </c>
      <c r="D19">
        <v>2.3991275899672804E-3</v>
      </c>
      <c r="F19" t="s">
        <v>76</v>
      </c>
      <c r="G19">
        <f t="shared" si="1"/>
        <v>172.1405</v>
      </c>
      <c r="H19">
        <v>6</v>
      </c>
      <c r="I19" t="s">
        <v>48</v>
      </c>
      <c r="J19">
        <f t="shared" si="2"/>
        <v>172.18389999999999</v>
      </c>
      <c r="K19">
        <v>1</v>
      </c>
      <c r="M19" t="str">
        <f t="shared" si="3"/>
        <v/>
      </c>
      <c r="P19" t="str">
        <f t="shared" si="4"/>
        <v/>
      </c>
      <c r="S19" t="str">
        <f t="shared" si="5"/>
        <v/>
      </c>
      <c r="V19">
        <f t="shared" si="6"/>
        <v>7.6086956521739134E-3</v>
      </c>
    </row>
    <row r="20" spans="2:22" x14ac:dyDescent="0.25">
      <c r="C20" t="str">
        <f t="shared" si="0"/>
        <v/>
      </c>
      <c r="F20" t="s">
        <v>206</v>
      </c>
      <c r="G20">
        <f t="shared" si="1"/>
        <v>174.15639999999999</v>
      </c>
      <c r="H20">
        <v>2</v>
      </c>
      <c r="J20" t="str">
        <f t="shared" si="2"/>
        <v/>
      </c>
      <c r="M20" t="str">
        <f t="shared" si="3"/>
        <v/>
      </c>
      <c r="P20" t="str">
        <f t="shared" si="4"/>
        <v/>
      </c>
      <c r="S20" t="str">
        <f t="shared" si="5"/>
        <v/>
      </c>
      <c r="V20">
        <f t="shared" si="6"/>
        <v>2.1739130434782609E-3</v>
      </c>
    </row>
    <row r="21" spans="2:22" x14ac:dyDescent="0.25">
      <c r="B21" t="s">
        <v>308</v>
      </c>
      <c r="C21">
        <f t="shared" si="0"/>
        <v>184.23820000000001</v>
      </c>
      <c r="D21">
        <v>4.1003271537622697E-2</v>
      </c>
      <c r="F21" t="s">
        <v>243</v>
      </c>
      <c r="G21">
        <f t="shared" si="1"/>
        <v>184.19489999999999</v>
      </c>
      <c r="H21">
        <v>3</v>
      </c>
      <c r="I21" t="s">
        <v>22</v>
      </c>
      <c r="J21">
        <f t="shared" si="2"/>
        <v>184.23820000000001</v>
      </c>
      <c r="K21">
        <v>9</v>
      </c>
      <c r="L21" t="s">
        <v>169</v>
      </c>
      <c r="M21">
        <f t="shared" si="3"/>
        <v>184.23820000000001</v>
      </c>
      <c r="N21">
        <v>7</v>
      </c>
      <c r="P21" t="str">
        <f t="shared" si="4"/>
        <v/>
      </c>
      <c r="S21" t="str">
        <f t="shared" si="5"/>
        <v/>
      </c>
      <c r="V21">
        <f t="shared" si="6"/>
        <v>2.0652173913043477E-2</v>
      </c>
    </row>
    <row r="22" spans="2:22" x14ac:dyDescent="0.25">
      <c r="B22" t="s">
        <v>389</v>
      </c>
      <c r="C22">
        <f t="shared" si="0"/>
        <v>185.226</v>
      </c>
      <c r="D22">
        <v>2.70447110141766E-2</v>
      </c>
      <c r="F22" t="s">
        <v>92</v>
      </c>
      <c r="G22">
        <f t="shared" si="1"/>
        <v>185.18259999999998</v>
      </c>
      <c r="H22">
        <v>2</v>
      </c>
      <c r="I22" t="s">
        <v>20</v>
      </c>
      <c r="J22">
        <f t="shared" si="2"/>
        <v>185.18260000000001</v>
      </c>
      <c r="K22">
        <v>3</v>
      </c>
      <c r="L22" t="s">
        <v>84</v>
      </c>
      <c r="M22">
        <f t="shared" si="3"/>
        <v>185.226</v>
      </c>
      <c r="N22">
        <v>5</v>
      </c>
      <c r="P22" t="str">
        <f t="shared" si="4"/>
        <v/>
      </c>
      <c r="S22" t="str">
        <f t="shared" si="5"/>
        <v/>
      </c>
      <c r="V22">
        <f t="shared" si="6"/>
        <v>1.0869565217391304E-2</v>
      </c>
    </row>
    <row r="23" spans="2:22" x14ac:dyDescent="0.25">
      <c r="B23" t="s">
        <v>310</v>
      </c>
      <c r="C23">
        <f t="shared" si="0"/>
        <v>186.16739999999999</v>
      </c>
      <c r="D23">
        <v>1.2868047982551799E-2</v>
      </c>
      <c r="F23" t="s">
        <v>53</v>
      </c>
      <c r="G23">
        <f t="shared" si="1"/>
        <v>186.16739999999999</v>
      </c>
      <c r="H23">
        <v>2</v>
      </c>
      <c r="I23" t="s">
        <v>88</v>
      </c>
      <c r="J23">
        <f t="shared" si="2"/>
        <v>186.16739999999999</v>
      </c>
      <c r="K23">
        <v>1</v>
      </c>
      <c r="L23" t="s">
        <v>210</v>
      </c>
      <c r="M23">
        <f t="shared" si="3"/>
        <v>186.21080000000001</v>
      </c>
      <c r="N23">
        <v>6</v>
      </c>
      <c r="P23" t="str">
        <f t="shared" si="4"/>
        <v/>
      </c>
      <c r="S23" t="str">
        <f t="shared" si="5"/>
        <v/>
      </c>
      <c r="V23">
        <f t="shared" si="6"/>
        <v>9.7826086956521747E-3</v>
      </c>
    </row>
    <row r="24" spans="2:22" x14ac:dyDescent="0.25">
      <c r="B24" t="s">
        <v>353</v>
      </c>
      <c r="C24">
        <f t="shared" si="0"/>
        <v>188.24450000000002</v>
      </c>
      <c r="D24">
        <v>5.23446019629226E-3</v>
      </c>
      <c r="F24" t="s">
        <v>86</v>
      </c>
      <c r="G24">
        <f t="shared" si="1"/>
        <v>188.24450000000002</v>
      </c>
      <c r="H24">
        <v>12</v>
      </c>
      <c r="I24" t="s">
        <v>151</v>
      </c>
      <c r="J24">
        <f t="shared" si="2"/>
        <v>188.24450000000002</v>
      </c>
      <c r="K24">
        <v>2</v>
      </c>
      <c r="M24" t="str">
        <f t="shared" si="3"/>
        <v/>
      </c>
      <c r="P24" t="str">
        <f t="shared" si="4"/>
        <v/>
      </c>
      <c r="S24" t="str">
        <f t="shared" si="5"/>
        <v/>
      </c>
      <c r="V24">
        <f t="shared" si="6"/>
        <v>1.5217391304347827E-2</v>
      </c>
    </row>
    <row r="25" spans="2:22" x14ac:dyDescent="0.25">
      <c r="B25" t="s">
        <v>311</v>
      </c>
      <c r="C25">
        <f t="shared" si="0"/>
        <v>194.19299999999998</v>
      </c>
      <c r="D25">
        <v>5.8887677208287999E-3</v>
      </c>
      <c r="F25" t="s">
        <v>83</v>
      </c>
      <c r="G25">
        <f t="shared" si="1"/>
        <v>194.19299999999998</v>
      </c>
      <c r="H25">
        <v>18</v>
      </c>
      <c r="I25" t="s">
        <v>237</v>
      </c>
      <c r="J25">
        <f t="shared" si="2"/>
        <v>194.23339999999999</v>
      </c>
      <c r="K25">
        <v>6</v>
      </c>
      <c r="M25" t="str">
        <f t="shared" si="3"/>
        <v/>
      </c>
      <c r="P25" t="str">
        <f t="shared" si="4"/>
        <v/>
      </c>
      <c r="S25" t="str">
        <f t="shared" si="5"/>
        <v/>
      </c>
      <c r="V25">
        <f t="shared" si="6"/>
        <v>2.6086956521739129E-2</v>
      </c>
    </row>
    <row r="26" spans="2:22" x14ac:dyDescent="0.25">
      <c r="C26" t="str">
        <f t="shared" si="0"/>
        <v/>
      </c>
      <c r="F26" t="s">
        <v>204</v>
      </c>
      <c r="G26">
        <f t="shared" si="1"/>
        <v>196.24930000000001</v>
      </c>
      <c r="H26">
        <v>2</v>
      </c>
      <c r="I26" t="s">
        <v>245</v>
      </c>
      <c r="J26">
        <f t="shared" si="2"/>
        <v>196.24930000000001</v>
      </c>
      <c r="K26">
        <v>1</v>
      </c>
      <c r="M26" t="str">
        <f t="shared" si="3"/>
        <v/>
      </c>
      <c r="P26" t="str">
        <f t="shared" si="4"/>
        <v/>
      </c>
      <c r="S26" t="str">
        <f t="shared" si="5"/>
        <v/>
      </c>
      <c r="V26">
        <f t="shared" si="6"/>
        <v>3.2608695652173911E-3</v>
      </c>
    </row>
    <row r="27" spans="2:22" x14ac:dyDescent="0.25">
      <c r="C27" t="str">
        <f t="shared" si="0"/>
        <v/>
      </c>
      <c r="F27" t="s">
        <v>249</v>
      </c>
      <c r="G27">
        <f t="shared" si="1"/>
        <v>199.20949999999999</v>
      </c>
      <c r="H27">
        <v>3</v>
      </c>
      <c r="I27" t="s">
        <v>39</v>
      </c>
      <c r="J27">
        <f t="shared" si="2"/>
        <v>199.20949999999999</v>
      </c>
      <c r="K27">
        <v>3</v>
      </c>
      <c r="L27" t="s">
        <v>17</v>
      </c>
      <c r="M27">
        <f t="shared" si="3"/>
        <v>199.25290000000001</v>
      </c>
      <c r="N27">
        <v>12</v>
      </c>
      <c r="P27" t="str">
        <f t="shared" si="4"/>
        <v/>
      </c>
      <c r="S27" t="str">
        <f t="shared" si="5"/>
        <v/>
      </c>
      <c r="V27">
        <f t="shared" si="6"/>
        <v>1.9565217391304349E-2</v>
      </c>
    </row>
    <row r="28" spans="2:22" x14ac:dyDescent="0.25">
      <c r="B28" t="s">
        <v>356</v>
      </c>
      <c r="C28">
        <f t="shared" si="0"/>
        <v>200.1943</v>
      </c>
      <c r="D28">
        <v>1.6357688113413298E-2</v>
      </c>
      <c r="F28" t="s">
        <v>12</v>
      </c>
      <c r="G28">
        <f t="shared" si="1"/>
        <v>200.1943</v>
      </c>
      <c r="H28">
        <v>8</v>
      </c>
      <c r="I28" t="s">
        <v>203</v>
      </c>
      <c r="J28">
        <f t="shared" si="2"/>
        <v>200.23759999999999</v>
      </c>
      <c r="K28">
        <v>2</v>
      </c>
      <c r="L28" t="s">
        <v>188</v>
      </c>
      <c r="M28">
        <f t="shared" si="3"/>
        <v>200.23759999999999</v>
      </c>
      <c r="N28">
        <v>9</v>
      </c>
      <c r="P28" t="str">
        <f t="shared" si="4"/>
        <v/>
      </c>
      <c r="S28" t="str">
        <f t="shared" si="5"/>
        <v/>
      </c>
      <c r="V28">
        <f t="shared" si="6"/>
        <v>2.0652173913043477E-2</v>
      </c>
    </row>
    <row r="29" spans="2:22" x14ac:dyDescent="0.25">
      <c r="C29" t="str">
        <f t="shared" si="0"/>
        <v/>
      </c>
      <c r="F29" t="s">
        <v>182</v>
      </c>
      <c r="G29">
        <f t="shared" si="1"/>
        <v>201.18200000000002</v>
      </c>
      <c r="H29">
        <v>3</v>
      </c>
      <c r="J29" t="str">
        <f t="shared" si="2"/>
        <v/>
      </c>
      <c r="M29" t="str">
        <f t="shared" si="3"/>
        <v/>
      </c>
      <c r="P29" t="str">
        <f t="shared" si="4"/>
        <v/>
      </c>
      <c r="S29" t="str">
        <f t="shared" si="5"/>
        <v/>
      </c>
      <c r="V29">
        <f t="shared" si="6"/>
        <v>3.2608695652173911E-3</v>
      </c>
    </row>
    <row r="30" spans="2:22" x14ac:dyDescent="0.25">
      <c r="B30" t="s">
        <v>312</v>
      </c>
      <c r="C30">
        <f t="shared" si="0"/>
        <v>202.2714</v>
      </c>
      <c r="D30">
        <v>4.4929116684841897E-2</v>
      </c>
      <c r="F30" t="s">
        <v>78</v>
      </c>
      <c r="G30">
        <f t="shared" si="1"/>
        <v>202.16679999999999</v>
      </c>
      <c r="H30">
        <v>2</v>
      </c>
      <c r="I30" t="s">
        <v>205</v>
      </c>
      <c r="J30">
        <f t="shared" si="2"/>
        <v>202.2714</v>
      </c>
      <c r="K30">
        <v>7</v>
      </c>
      <c r="M30" t="str">
        <f t="shared" si="3"/>
        <v/>
      </c>
      <c r="P30" t="str">
        <f t="shared" si="4"/>
        <v/>
      </c>
      <c r="S30" t="str">
        <f t="shared" si="5"/>
        <v/>
      </c>
      <c r="V30">
        <f t="shared" si="6"/>
        <v>9.7826086956521747E-3</v>
      </c>
    </row>
    <row r="31" spans="2:22" x14ac:dyDescent="0.25">
      <c r="C31" t="str">
        <f t="shared" si="0"/>
        <v/>
      </c>
      <c r="F31" t="s">
        <v>98</v>
      </c>
      <c r="G31">
        <f t="shared" si="1"/>
        <v>204.2285</v>
      </c>
      <c r="H31">
        <v>4</v>
      </c>
      <c r="I31" t="s">
        <v>80</v>
      </c>
      <c r="J31">
        <f t="shared" si="2"/>
        <v>204.2285</v>
      </c>
      <c r="K31">
        <v>8</v>
      </c>
      <c r="M31" t="str">
        <f t="shared" si="3"/>
        <v/>
      </c>
      <c r="P31" t="str">
        <f t="shared" si="4"/>
        <v/>
      </c>
      <c r="S31" t="str">
        <f t="shared" si="5"/>
        <v/>
      </c>
      <c r="V31">
        <f t="shared" si="6"/>
        <v>1.3043478260869565E-2</v>
      </c>
    </row>
    <row r="32" spans="2:22" x14ac:dyDescent="0.25">
      <c r="B32" t="s">
        <v>358</v>
      </c>
      <c r="C32">
        <f t="shared" si="0"/>
        <v>208.2199</v>
      </c>
      <c r="D32">
        <v>0.13129770992366402</v>
      </c>
      <c r="F32" t="s">
        <v>15</v>
      </c>
      <c r="G32">
        <f t="shared" si="1"/>
        <v>208.2199</v>
      </c>
      <c r="H32">
        <v>7</v>
      </c>
      <c r="I32" t="s">
        <v>13</v>
      </c>
      <c r="J32">
        <f t="shared" si="2"/>
        <v>208.2199</v>
      </c>
      <c r="K32">
        <v>2</v>
      </c>
      <c r="M32" t="str">
        <f t="shared" si="3"/>
        <v/>
      </c>
      <c r="P32" t="str">
        <f t="shared" si="4"/>
        <v/>
      </c>
      <c r="S32" t="str">
        <f t="shared" si="5"/>
        <v/>
      </c>
      <c r="V32">
        <f t="shared" si="6"/>
        <v>9.7826086956521747E-3</v>
      </c>
    </row>
    <row r="33" spans="2:22" x14ac:dyDescent="0.25">
      <c r="C33" t="str">
        <f t="shared" si="0"/>
        <v/>
      </c>
      <c r="F33" t="s">
        <v>181</v>
      </c>
      <c r="G33">
        <f t="shared" si="1"/>
        <v>210.27609999999999</v>
      </c>
      <c r="H33">
        <v>4</v>
      </c>
      <c r="I33" t="s">
        <v>239</v>
      </c>
      <c r="J33">
        <f t="shared" si="2"/>
        <v>210.27609999999999</v>
      </c>
      <c r="K33">
        <v>2</v>
      </c>
      <c r="M33" t="str">
        <f t="shared" si="3"/>
        <v/>
      </c>
      <c r="P33" t="str">
        <f t="shared" si="4"/>
        <v/>
      </c>
      <c r="S33" t="str">
        <f t="shared" si="5"/>
        <v/>
      </c>
      <c r="V33">
        <f t="shared" si="6"/>
        <v>6.5217391304347823E-3</v>
      </c>
    </row>
    <row r="34" spans="2:22" x14ac:dyDescent="0.25">
      <c r="C34" t="str">
        <f t="shared" si="0"/>
        <v/>
      </c>
      <c r="F34" t="s">
        <v>229</v>
      </c>
      <c r="G34">
        <f t="shared" si="1"/>
        <v>211.22050000000002</v>
      </c>
      <c r="H34">
        <v>5</v>
      </c>
      <c r="J34" t="str">
        <f t="shared" si="2"/>
        <v/>
      </c>
      <c r="M34" t="str">
        <f t="shared" si="3"/>
        <v/>
      </c>
      <c r="P34" t="str">
        <f t="shared" si="4"/>
        <v/>
      </c>
      <c r="S34" t="str">
        <f t="shared" si="5"/>
        <v/>
      </c>
      <c r="V34">
        <f t="shared" si="6"/>
        <v>5.434782608695652E-3</v>
      </c>
    </row>
    <row r="35" spans="2:22" x14ac:dyDescent="0.25">
      <c r="C35" t="str">
        <f t="shared" si="0"/>
        <v/>
      </c>
      <c r="F35" t="s">
        <v>70</v>
      </c>
      <c r="G35">
        <f t="shared" si="1"/>
        <v>212.20529999999999</v>
      </c>
      <c r="H35">
        <v>2</v>
      </c>
      <c r="I35" t="s">
        <v>217</v>
      </c>
      <c r="J35">
        <f t="shared" si="2"/>
        <v>212.292</v>
      </c>
      <c r="K35">
        <v>1</v>
      </c>
      <c r="L35" t="s">
        <v>194</v>
      </c>
      <c r="M35">
        <f t="shared" si="3"/>
        <v>212.292</v>
      </c>
      <c r="N35">
        <v>1</v>
      </c>
      <c r="P35" t="str">
        <f t="shared" si="4"/>
        <v/>
      </c>
      <c r="S35" t="str">
        <f t="shared" si="5"/>
        <v/>
      </c>
      <c r="V35">
        <f t="shared" si="6"/>
        <v>4.3478260869565218E-3</v>
      </c>
    </row>
    <row r="36" spans="2:22" x14ac:dyDescent="0.25">
      <c r="C36" t="str">
        <f t="shared" si="0"/>
        <v/>
      </c>
      <c r="F36" t="s">
        <v>146</v>
      </c>
      <c r="G36">
        <f t="shared" si="1"/>
        <v>213.23939999999999</v>
      </c>
      <c r="H36">
        <v>6</v>
      </c>
      <c r="J36" t="str">
        <f t="shared" si="2"/>
        <v/>
      </c>
      <c r="M36" t="str">
        <f t="shared" si="3"/>
        <v/>
      </c>
      <c r="P36" t="str">
        <f t="shared" si="4"/>
        <v/>
      </c>
      <c r="S36" t="str">
        <f t="shared" si="5"/>
        <v/>
      </c>
      <c r="V36">
        <f t="shared" si="6"/>
        <v>6.5217391304347823E-3</v>
      </c>
    </row>
    <row r="37" spans="2:22" x14ac:dyDescent="0.25">
      <c r="C37" t="str">
        <f t="shared" si="0"/>
        <v/>
      </c>
      <c r="F37" t="s">
        <v>198</v>
      </c>
      <c r="G37">
        <f t="shared" si="1"/>
        <v>214.22120000000001</v>
      </c>
      <c r="H37">
        <v>2</v>
      </c>
      <c r="I37" t="s">
        <v>213</v>
      </c>
      <c r="J37">
        <f t="shared" si="2"/>
        <v>214.2645</v>
      </c>
      <c r="K37">
        <v>2</v>
      </c>
      <c r="L37" t="s">
        <v>191</v>
      </c>
      <c r="M37">
        <f t="shared" si="3"/>
        <v>214.2645</v>
      </c>
      <c r="N37">
        <v>2</v>
      </c>
      <c r="P37" t="str">
        <f t="shared" si="4"/>
        <v/>
      </c>
      <c r="S37" t="str">
        <f t="shared" si="5"/>
        <v/>
      </c>
      <c r="V37">
        <f t="shared" si="6"/>
        <v>6.5217391304347823E-3</v>
      </c>
    </row>
    <row r="38" spans="2:22" x14ac:dyDescent="0.25">
      <c r="C38" t="str">
        <f t="shared" si="0"/>
        <v/>
      </c>
      <c r="F38" t="s">
        <v>187</v>
      </c>
      <c r="G38">
        <f t="shared" si="1"/>
        <v>215.20889999999997</v>
      </c>
      <c r="H38">
        <v>1</v>
      </c>
      <c r="I38" t="s">
        <v>177</v>
      </c>
      <c r="J38">
        <f t="shared" si="2"/>
        <v>215.20889999999997</v>
      </c>
      <c r="K38">
        <v>2</v>
      </c>
      <c r="L38" t="s">
        <v>180</v>
      </c>
      <c r="M38">
        <f t="shared" si="3"/>
        <v>215.25229999999999</v>
      </c>
      <c r="N38">
        <v>3</v>
      </c>
      <c r="P38" t="str">
        <f t="shared" si="4"/>
        <v/>
      </c>
      <c r="S38" t="str">
        <f t="shared" si="5"/>
        <v/>
      </c>
      <c r="V38">
        <f t="shared" si="6"/>
        <v>6.5217391304347823E-3</v>
      </c>
    </row>
    <row r="39" spans="2:22" x14ac:dyDescent="0.25">
      <c r="C39" t="str">
        <f t="shared" si="0"/>
        <v/>
      </c>
      <c r="F39" t="s">
        <v>75</v>
      </c>
      <c r="G39">
        <f t="shared" si="1"/>
        <v>216.19369999999998</v>
      </c>
      <c r="H39">
        <v>1</v>
      </c>
      <c r="J39" t="str">
        <f t="shared" si="2"/>
        <v/>
      </c>
      <c r="M39" t="str">
        <f t="shared" si="3"/>
        <v/>
      </c>
      <c r="P39" t="str">
        <f t="shared" si="4"/>
        <v/>
      </c>
      <c r="S39" t="str">
        <f t="shared" si="5"/>
        <v/>
      </c>
      <c r="V39">
        <f t="shared" si="6"/>
        <v>1.0869565217391304E-3</v>
      </c>
    </row>
    <row r="40" spans="2:22" x14ac:dyDescent="0.25">
      <c r="B40" t="s">
        <v>391</v>
      </c>
      <c r="C40">
        <f t="shared" si="0"/>
        <v>218.25540000000001</v>
      </c>
      <c r="D40">
        <v>4.3184296619411096E-2</v>
      </c>
      <c r="F40" t="s">
        <v>14</v>
      </c>
      <c r="G40">
        <f t="shared" si="1"/>
        <v>218.25540000000001</v>
      </c>
      <c r="H40">
        <v>16</v>
      </c>
      <c r="I40" t="s">
        <v>222</v>
      </c>
      <c r="J40">
        <f t="shared" si="2"/>
        <v>218.27080000000001</v>
      </c>
      <c r="K40">
        <v>6</v>
      </c>
      <c r="L40" t="s">
        <v>143</v>
      </c>
      <c r="M40">
        <f t="shared" si="3"/>
        <v>218.27080000000001</v>
      </c>
      <c r="N40">
        <v>6</v>
      </c>
      <c r="P40" t="str">
        <f t="shared" si="4"/>
        <v/>
      </c>
      <c r="S40" t="str">
        <f t="shared" si="5"/>
        <v/>
      </c>
      <c r="V40">
        <f t="shared" si="6"/>
        <v>3.0434782608695653E-2</v>
      </c>
    </row>
    <row r="41" spans="2:22" x14ac:dyDescent="0.25">
      <c r="C41" t="str">
        <f t="shared" si="0"/>
        <v/>
      </c>
      <c r="F41" t="s">
        <v>153</v>
      </c>
      <c r="G41">
        <f t="shared" si="1"/>
        <v>220.22789999999998</v>
      </c>
      <c r="H41">
        <v>3</v>
      </c>
      <c r="I41" t="s">
        <v>288</v>
      </c>
      <c r="J41">
        <f t="shared" si="2"/>
        <v>220.22789999999998</v>
      </c>
      <c r="K41">
        <v>2</v>
      </c>
      <c r="M41" t="str">
        <f t="shared" si="3"/>
        <v/>
      </c>
      <c r="P41" t="str">
        <f t="shared" si="4"/>
        <v/>
      </c>
      <c r="S41" t="str">
        <f t="shared" si="5"/>
        <v/>
      </c>
      <c r="V41">
        <f t="shared" si="6"/>
        <v>5.434782608695652E-3</v>
      </c>
    </row>
    <row r="42" spans="2:22" x14ac:dyDescent="0.25">
      <c r="B42" t="s">
        <v>314</v>
      </c>
      <c r="C42">
        <f t="shared" si="0"/>
        <v>224.21929999999998</v>
      </c>
      <c r="D42">
        <v>0.10163576881134101</v>
      </c>
      <c r="F42" t="s">
        <v>314</v>
      </c>
      <c r="G42" t="str">
        <f t="shared" si="1"/>
        <v/>
      </c>
      <c r="J42" t="str">
        <f t="shared" si="2"/>
        <v/>
      </c>
      <c r="M42" t="str">
        <f t="shared" si="3"/>
        <v/>
      </c>
      <c r="P42" t="str">
        <f t="shared" si="4"/>
        <v/>
      </c>
      <c r="S42" t="str">
        <f t="shared" si="5"/>
        <v/>
      </c>
      <c r="V42">
        <f t="shared" si="6"/>
        <v>0</v>
      </c>
    </row>
    <row r="43" spans="2:22" x14ac:dyDescent="0.25">
      <c r="C43" t="str">
        <f t="shared" si="0"/>
        <v/>
      </c>
      <c r="F43" t="s">
        <v>238</v>
      </c>
      <c r="G43">
        <f t="shared" si="1"/>
        <v>225.24739999999997</v>
      </c>
      <c r="H43">
        <v>2</v>
      </c>
      <c r="I43" t="s">
        <v>174</v>
      </c>
      <c r="J43">
        <f t="shared" si="2"/>
        <v>225.24739999999997</v>
      </c>
      <c r="K43">
        <v>1</v>
      </c>
      <c r="L43" t="s">
        <v>202</v>
      </c>
      <c r="M43">
        <f t="shared" si="3"/>
        <v>225.29079999999999</v>
      </c>
      <c r="N43">
        <v>2</v>
      </c>
      <c r="P43" t="str">
        <f t="shared" si="4"/>
        <v/>
      </c>
      <c r="S43" t="str">
        <f t="shared" si="5"/>
        <v/>
      </c>
      <c r="V43">
        <f t="shared" si="6"/>
        <v>5.434782608695652E-3</v>
      </c>
    </row>
    <row r="44" spans="2:22" x14ac:dyDescent="0.25">
      <c r="C44" t="str">
        <f t="shared" si="0"/>
        <v/>
      </c>
      <c r="F44" t="s">
        <v>126</v>
      </c>
      <c r="G44">
        <f t="shared" si="1"/>
        <v>226.23219999999998</v>
      </c>
      <c r="H44">
        <v>2</v>
      </c>
      <c r="I44" t="s">
        <v>173</v>
      </c>
      <c r="J44">
        <f t="shared" si="2"/>
        <v>226.31880000000001</v>
      </c>
      <c r="K44">
        <v>16</v>
      </c>
      <c r="M44" t="str">
        <f t="shared" si="3"/>
        <v/>
      </c>
      <c r="P44" t="str">
        <f t="shared" si="4"/>
        <v/>
      </c>
      <c r="S44" t="str">
        <f t="shared" si="5"/>
        <v/>
      </c>
      <c r="V44">
        <f t="shared" si="6"/>
        <v>1.9565217391304349E-2</v>
      </c>
    </row>
    <row r="45" spans="2:22" x14ac:dyDescent="0.25">
      <c r="C45" t="str">
        <f t="shared" si="0"/>
        <v/>
      </c>
      <c r="F45" t="s">
        <v>137</v>
      </c>
      <c r="G45">
        <f t="shared" si="1"/>
        <v>227.26320000000001</v>
      </c>
      <c r="H45">
        <v>4</v>
      </c>
      <c r="I45" t="s">
        <v>24</v>
      </c>
      <c r="J45">
        <f t="shared" si="2"/>
        <v>227.2663</v>
      </c>
      <c r="K45">
        <v>5</v>
      </c>
      <c r="L45" t="s">
        <v>209</v>
      </c>
      <c r="M45">
        <f t="shared" si="3"/>
        <v>227.30670000000001</v>
      </c>
      <c r="N45">
        <v>2</v>
      </c>
      <c r="O45" t="s">
        <v>267</v>
      </c>
      <c r="P45">
        <f t="shared" si="4"/>
        <v>227.30670000000001</v>
      </c>
      <c r="Q45">
        <v>4</v>
      </c>
      <c r="S45" t="str">
        <f t="shared" si="5"/>
        <v/>
      </c>
      <c r="V45">
        <f t="shared" si="6"/>
        <v>1.6304347826086956E-2</v>
      </c>
    </row>
    <row r="46" spans="2:22" x14ac:dyDescent="0.25">
      <c r="B46" t="s">
        <v>363</v>
      </c>
      <c r="C46">
        <f t="shared" si="0"/>
        <v>228.30930000000001</v>
      </c>
      <c r="D46">
        <v>1.7666303162486401E-2</v>
      </c>
      <c r="F46" t="s">
        <v>155</v>
      </c>
      <c r="G46">
        <f t="shared" si="1"/>
        <v>228.20760000000001</v>
      </c>
      <c r="H46">
        <v>2</v>
      </c>
      <c r="I46" t="s">
        <v>97</v>
      </c>
      <c r="J46">
        <f t="shared" si="2"/>
        <v>228.24799999999999</v>
      </c>
      <c r="K46">
        <v>8</v>
      </c>
      <c r="L46" t="s">
        <v>36</v>
      </c>
      <c r="M46">
        <f t="shared" si="3"/>
        <v>228.24799999999999</v>
      </c>
      <c r="N46">
        <v>2</v>
      </c>
      <c r="O46" t="s">
        <v>218</v>
      </c>
      <c r="P46">
        <f t="shared" si="4"/>
        <v>228.30930000000001</v>
      </c>
      <c r="Q46">
        <v>6</v>
      </c>
      <c r="R46" t="s">
        <v>241</v>
      </c>
      <c r="S46">
        <f t="shared" si="5"/>
        <v>228.30930000000001</v>
      </c>
      <c r="T46">
        <v>2</v>
      </c>
      <c r="V46">
        <f t="shared" si="6"/>
        <v>2.1739130434782608E-2</v>
      </c>
    </row>
    <row r="47" spans="2:22" x14ac:dyDescent="0.25">
      <c r="C47" t="str">
        <f t="shared" si="0"/>
        <v/>
      </c>
      <c r="F47" t="s">
        <v>121</v>
      </c>
      <c r="G47">
        <f t="shared" si="1"/>
        <v>229.19240000000002</v>
      </c>
      <c r="H47">
        <v>2</v>
      </c>
      <c r="I47" t="s">
        <v>42</v>
      </c>
      <c r="J47">
        <f t="shared" si="2"/>
        <v>229.19240000000002</v>
      </c>
      <c r="K47">
        <v>1</v>
      </c>
      <c r="L47" t="s">
        <v>207</v>
      </c>
      <c r="M47">
        <f t="shared" si="3"/>
        <v>229.2792</v>
      </c>
      <c r="N47">
        <v>2</v>
      </c>
      <c r="O47" t="s">
        <v>258</v>
      </c>
      <c r="P47">
        <f t="shared" si="4"/>
        <v>229.2792</v>
      </c>
      <c r="Q47">
        <v>4</v>
      </c>
      <c r="S47" t="str">
        <f t="shared" si="5"/>
        <v/>
      </c>
      <c r="V47">
        <f t="shared" si="6"/>
        <v>9.7826086956521747E-3</v>
      </c>
    </row>
    <row r="48" spans="2:22" x14ac:dyDescent="0.25">
      <c r="C48" t="str">
        <f t="shared" si="0"/>
        <v/>
      </c>
      <c r="F48" t="s">
        <v>29</v>
      </c>
      <c r="G48">
        <f t="shared" si="1"/>
        <v>230.1772</v>
      </c>
      <c r="H48">
        <v>2</v>
      </c>
      <c r="I48" t="s">
        <v>268</v>
      </c>
      <c r="J48">
        <f t="shared" si="2"/>
        <v>230.3252</v>
      </c>
      <c r="K48">
        <v>4</v>
      </c>
      <c r="L48" t="s">
        <v>225</v>
      </c>
      <c r="M48">
        <f t="shared" si="3"/>
        <v>230.3252</v>
      </c>
      <c r="N48">
        <v>1</v>
      </c>
      <c r="P48" t="str">
        <f t="shared" si="4"/>
        <v/>
      </c>
      <c r="S48" t="str">
        <f t="shared" si="5"/>
        <v/>
      </c>
      <c r="V48">
        <f t="shared" si="6"/>
        <v>7.6086956521739134E-3</v>
      </c>
    </row>
    <row r="49" spans="2:22" x14ac:dyDescent="0.25">
      <c r="C49" t="str">
        <f t="shared" si="0"/>
        <v/>
      </c>
      <c r="F49" t="s">
        <v>154</v>
      </c>
      <c r="G49">
        <f t="shared" si="1"/>
        <v>232.29769999999999</v>
      </c>
      <c r="H49">
        <v>3</v>
      </c>
      <c r="I49" t="s">
        <v>51</v>
      </c>
      <c r="J49">
        <f t="shared" si="2"/>
        <v>234.25479999999999</v>
      </c>
      <c r="K49">
        <v>2</v>
      </c>
      <c r="L49" t="s">
        <v>117</v>
      </c>
      <c r="M49">
        <f t="shared" si="3"/>
        <v>234.25479999999999</v>
      </c>
      <c r="N49">
        <v>9</v>
      </c>
      <c r="O49" t="s">
        <v>94</v>
      </c>
      <c r="P49">
        <f t="shared" si="4"/>
        <v>234.25779999999997</v>
      </c>
      <c r="Q49">
        <v>2</v>
      </c>
      <c r="R49" t="s">
        <v>236</v>
      </c>
      <c r="S49">
        <f t="shared" si="5"/>
        <v>234.25779999999997</v>
      </c>
      <c r="T49">
        <v>2</v>
      </c>
      <c r="V49">
        <f t="shared" si="6"/>
        <v>1.9565217391304349E-2</v>
      </c>
    </row>
    <row r="50" spans="2:22" x14ac:dyDescent="0.25">
      <c r="B50" t="s">
        <v>315</v>
      </c>
      <c r="C50">
        <f t="shared" si="0"/>
        <v>234.25479999999999</v>
      </c>
      <c r="D50">
        <v>3.9694656488549598E-2</v>
      </c>
      <c r="F50" t="s">
        <v>141</v>
      </c>
      <c r="G50">
        <f t="shared" si="1"/>
        <v>234.25479999999999</v>
      </c>
      <c r="H50">
        <v>4</v>
      </c>
      <c r="J50" t="str">
        <f t="shared" si="2"/>
        <v/>
      </c>
      <c r="M50" t="str">
        <f t="shared" si="3"/>
        <v/>
      </c>
      <c r="P50" t="str">
        <f t="shared" si="4"/>
        <v/>
      </c>
      <c r="S50" t="str">
        <f t="shared" si="5"/>
        <v/>
      </c>
      <c r="V50">
        <f t="shared" si="6"/>
        <v>4.3478260869565218E-3</v>
      </c>
    </row>
    <row r="51" spans="2:22" x14ac:dyDescent="0.25">
      <c r="C51" t="str">
        <f t="shared" si="0"/>
        <v/>
      </c>
      <c r="F51" t="s">
        <v>201</v>
      </c>
      <c r="G51">
        <f t="shared" si="1"/>
        <v>236.27369999999999</v>
      </c>
      <c r="H51">
        <v>5</v>
      </c>
      <c r="I51" t="s">
        <v>59</v>
      </c>
      <c r="J51">
        <f t="shared" si="2"/>
        <v>236.27369999999999</v>
      </c>
      <c r="K51">
        <v>1</v>
      </c>
      <c r="M51" t="str">
        <f t="shared" si="3"/>
        <v/>
      </c>
      <c r="P51" t="str">
        <f t="shared" si="4"/>
        <v/>
      </c>
      <c r="S51" t="str">
        <f t="shared" si="5"/>
        <v/>
      </c>
      <c r="V51">
        <f t="shared" si="6"/>
        <v>6.5217391304347823E-3</v>
      </c>
    </row>
    <row r="52" spans="2:22" x14ac:dyDescent="0.25">
      <c r="C52" t="str">
        <f t="shared" si="0"/>
        <v/>
      </c>
      <c r="F52" t="s">
        <v>197</v>
      </c>
      <c r="G52">
        <f t="shared" si="1"/>
        <v>238.24619999999999</v>
      </c>
      <c r="H52">
        <v>2</v>
      </c>
      <c r="I52" t="s">
        <v>55</v>
      </c>
      <c r="J52">
        <f t="shared" si="2"/>
        <v>238.24619999999999</v>
      </c>
      <c r="K52">
        <v>1</v>
      </c>
      <c r="M52" t="str">
        <f t="shared" si="3"/>
        <v/>
      </c>
      <c r="P52" t="str">
        <f t="shared" si="4"/>
        <v/>
      </c>
      <c r="S52" t="str">
        <f t="shared" si="5"/>
        <v/>
      </c>
      <c r="V52">
        <f t="shared" si="6"/>
        <v>3.2608695652173911E-3</v>
      </c>
    </row>
    <row r="53" spans="2:22" x14ac:dyDescent="0.25">
      <c r="C53" t="str">
        <f t="shared" si="0"/>
        <v/>
      </c>
      <c r="F53" t="s">
        <v>115</v>
      </c>
      <c r="G53">
        <f t="shared" si="1"/>
        <v>241.2901</v>
      </c>
      <c r="H53">
        <v>2</v>
      </c>
      <c r="I53" t="s">
        <v>252</v>
      </c>
      <c r="J53">
        <f t="shared" si="2"/>
        <v>241.2901</v>
      </c>
      <c r="K53">
        <v>2</v>
      </c>
      <c r="L53" t="s">
        <v>176</v>
      </c>
      <c r="M53">
        <f t="shared" si="3"/>
        <v>241.33350000000002</v>
      </c>
      <c r="N53">
        <v>7</v>
      </c>
      <c r="P53" t="str">
        <f t="shared" si="4"/>
        <v/>
      </c>
      <c r="S53" t="str">
        <f t="shared" si="5"/>
        <v/>
      </c>
      <c r="V53">
        <f t="shared" si="6"/>
        <v>1.1956521739130435E-2</v>
      </c>
    </row>
    <row r="54" spans="2:22" x14ac:dyDescent="0.25">
      <c r="B54" t="s">
        <v>394</v>
      </c>
      <c r="C54">
        <f t="shared" si="0"/>
        <v>242.2749</v>
      </c>
      <c r="D54">
        <v>3.7295528898582397E-2</v>
      </c>
      <c r="F54" t="s">
        <v>49</v>
      </c>
      <c r="G54">
        <f t="shared" si="1"/>
        <v>242.2749</v>
      </c>
      <c r="H54">
        <v>2</v>
      </c>
      <c r="I54" t="s">
        <v>109</v>
      </c>
      <c r="J54">
        <f t="shared" si="2"/>
        <v>242.2749</v>
      </c>
      <c r="K54">
        <v>3</v>
      </c>
      <c r="L54" t="s">
        <v>228</v>
      </c>
      <c r="M54">
        <f t="shared" si="3"/>
        <v>242.27790000000002</v>
      </c>
      <c r="N54">
        <v>1</v>
      </c>
      <c r="P54" t="str">
        <f t="shared" si="4"/>
        <v/>
      </c>
      <c r="S54" t="str">
        <f t="shared" si="5"/>
        <v/>
      </c>
      <c r="V54">
        <f t="shared" si="6"/>
        <v>6.5217391304347823E-3</v>
      </c>
    </row>
    <row r="55" spans="2:22" x14ac:dyDescent="0.25">
      <c r="C55" t="str">
        <f t="shared" si="0"/>
        <v/>
      </c>
      <c r="F55" t="s">
        <v>85</v>
      </c>
      <c r="G55">
        <f t="shared" si="1"/>
        <v>243.21929999999998</v>
      </c>
      <c r="H55">
        <v>1</v>
      </c>
      <c r="I55" t="s">
        <v>118</v>
      </c>
      <c r="J55">
        <f t="shared" si="2"/>
        <v>243.2627</v>
      </c>
      <c r="K55">
        <v>3</v>
      </c>
      <c r="L55" t="s">
        <v>64</v>
      </c>
      <c r="M55">
        <f t="shared" si="3"/>
        <v>243.2627</v>
      </c>
      <c r="N55">
        <v>3</v>
      </c>
      <c r="O55" t="s">
        <v>273</v>
      </c>
      <c r="P55">
        <f t="shared" si="4"/>
        <v>243.26510000000002</v>
      </c>
      <c r="Q55">
        <v>2</v>
      </c>
      <c r="S55" t="str">
        <f t="shared" si="5"/>
        <v/>
      </c>
      <c r="V55">
        <f t="shared" si="6"/>
        <v>9.7826086956521747E-3</v>
      </c>
    </row>
    <row r="56" spans="2:22" x14ac:dyDescent="0.25">
      <c r="B56" t="s">
        <v>413</v>
      </c>
      <c r="C56">
        <f t="shared" si="0"/>
        <v>244.29329999999999</v>
      </c>
      <c r="D56">
        <v>6.5212649945474502E-2</v>
      </c>
      <c r="F56" t="s">
        <v>40</v>
      </c>
      <c r="G56">
        <f t="shared" si="1"/>
        <v>244.20409999999998</v>
      </c>
      <c r="H56">
        <v>2</v>
      </c>
      <c r="I56" t="s">
        <v>111</v>
      </c>
      <c r="J56">
        <f t="shared" si="2"/>
        <v>244.29329999999999</v>
      </c>
      <c r="K56">
        <v>5</v>
      </c>
      <c r="L56" t="s">
        <v>212</v>
      </c>
      <c r="M56">
        <f t="shared" si="3"/>
        <v>244.352</v>
      </c>
      <c r="N56">
        <v>6</v>
      </c>
      <c r="O56" t="s">
        <v>179</v>
      </c>
      <c r="P56">
        <f t="shared" si="4"/>
        <v>244.352</v>
      </c>
      <c r="Q56">
        <v>15</v>
      </c>
      <c r="S56" t="str">
        <f t="shared" si="5"/>
        <v/>
      </c>
      <c r="V56">
        <f t="shared" si="6"/>
        <v>3.0434782608695653E-2</v>
      </c>
    </row>
    <row r="57" spans="2:22" x14ac:dyDescent="0.25">
      <c r="C57" t="str">
        <f t="shared" si="0"/>
        <v/>
      </c>
      <c r="F57" t="s">
        <v>216</v>
      </c>
      <c r="G57">
        <f t="shared" si="1"/>
        <v>245.29640000000001</v>
      </c>
      <c r="H57">
        <v>3</v>
      </c>
      <c r="I57" t="s">
        <v>152</v>
      </c>
      <c r="J57">
        <f t="shared" si="2"/>
        <v>245.29640000000001</v>
      </c>
      <c r="K57">
        <v>2</v>
      </c>
      <c r="M57" t="str">
        <f t="shared" si="3"/>
        <v/>
      </c>
      <c r="P57" t="str">
        <f t="shared" si="4"/>
        <v/>
      </c>
      <c r="S57" t="str">
        <f t="shared" si="5"/>
        <v/>
      </c>
      <c r="V57">
        <f t="shared" si="6"/>
        <v>5.434782608695652E-3</v>
      </c>
    </row>
    <row r="58" spans="2:22" x14ac:dyDescent="0.25">
      <c r="C58" t="str">
        <f t="shared" si="0"/>
        <v/>
      </c>
      <c r="F58" t="s">
        <v>110</v>
      </c>
      <c r="G58">
        <f t="shared" si="1"/>
        <v>246.28120000000001</v>
      </c>
      <c r="H58">
        <v>3</v>
      </c>
      <c r="I58" t="s">
        <v>33</v>
      </c>
      <c r="J58">
        <f t="shared" si="2"/>
        <v>246.28120000000001</v>
      </c>
      <c r="K58">
        <v>3</v>
      </c>
      <c r="L58" t="s">
        <v>122</v>
      </c>
      <c r="M58">
        <f t="shared" si="3"/>
        <v>246.3092</v>
      </c>
      <c r="N58">
        <v>1</v>
      </c>
      <c r="P58" t="str">
        <f t="shared" si="4"/>
        <v/>
      </c>
      <c r="S58" t="str">
        <f t="shared" si="5"/>
        <v/>
      </c>
      <c r="V58">
        <f t="shared" si="6"/>
        <v>7.6086956521739134E-3</v>
      </c>
    </row>
    <row r="59" spans="2:22" x14ac:dyDescent="0.25">
      <c r="C59" t="str">
        <f t="shared" si="0"/>
        <v/>
      </c>
      <c r="F59" t="s">
        <v>120</v>
      </c>
      <c r="G59">
        <f t="shared" si="1"/>
        <v>248.2817</v>
      </c>
      <c r="H59">
        <v>2</v>
      </c>
      <c r="J59" t="str">
        <f t="shared" si="2"/>
        <v/>
      </c>
      <c r="M59" t="str">
        <f t="shared" si="3"/>
        <v/>
      </c>
      <c r="P59" t="str">
        <f t="shared" si="4"/>
        <v/>
      </c>
      <c r="S59" t="str">
        <f t="shared" si="5"/>
        <v/>
      </c>
      <c r="V59">
        <f t="shared" si="6"/>
        <v>2.1739130434782609E-3</v>
      </c>
    </row>
    <row r="60" spans="2:22" x14ac:dyDescent="0.25">
      <c r="B60" t="s">
        <v>317</v>
      </c>
      <c r="C60">
        <f t="shared" si="0"/>
        <v>250.25419999999997</v>
      </c>
      <c r="D60">
        <v>2.4427480916030499E-2</v>
      </c>
      <c r="F60" t="s">
        <v>294</v>
      </c>
      <c r="G60">
        <f t="shared" si="1"/>
        <v>250.25419999999997</v>
      </c>
      <c r="H60">
        <v>3</v>
      </c>
      <c r="I60" t="s">
        <v>190</v>
      </c>
      <c r="J60">
        <f t="shared" si="2"/>
        <v>250.25419999999997</v>
      </c>
      <c r="K60">
        <v>2</v>
      </c>
      <c r="L60" t="s">
        <v>112</v>
      </c>
      <c r="M60">
        <f t="shared" si="3"/>
        <v>250.3005</v>
      </c>
      <c r="N60">
        <v>24</v>
      </c>
      <c r="O60" t="s">
        <v>31</v>
      </c>
      <c r="P60">
        <f t="shared" si="4"/>
        <v>250.3005</v>
      </c>
      <c r="Q60">
        <v>2</v>
      </c>
      <c r="S60" t="str">
        <f t="shared" si="5"/>
        <v/>
      </c>
      <c r="V60">
        <f t="shared" si="6"/>
        <v>3.3695652173913043E-2</v>
      </c>
    </row>
    <row r="61" spans="2:22" x14ac:dyDescent="0.25">
      <c r="C61" t="str">
        <f t="shared" si="0"/>
        <v/>
      </c>
      <c r="F61" t="s">
        <v>149</v>
      </c>
      <c r="G61">
        <f t="shared" si="1"/>
        <v>251.2449</v>
      </c>
      <c r="H61">
        <v>4</v>
      </c>
      <c r="J61" t="str">
        <f t="shared" si="2"/>
        <v/>
      </c>
      <c r="M61" t="str">
        <f t="shared" si="3"/>
        <v/>
      </c>
      <c r="P61" t="str">
        <f t="shared" si="4"/>
        <v/>
      </c>
      <c r="S61" t="str">
        <f t="shared" si="5"/>
        <v/>
      </c>
      <c r="V61">
        <f t="shared" si="6"/>
        <v>4.3478260869565218E-3</v>
      </c>
    </row>
    <row r="62" spans="2:22" x14ac:dyDescent="0.25">
      <c r="B62" t="s">
        <v>319</v>
      </c>
      <c r="C62">
        <f t="shared" si="0"/>
        <v>252.22969999999998</v>
      </c>
      <c r="D62">
        <v>1.19956379498364E-2</v>
      </c>
      <c r="F62" t="s">
        <v>60</v>
      </c>
      <c r="G62">
        <f t="shared" si="1"/>
        <v>252.22969999999998</v>
      </c>
      <c r="H62">
        <v>6</v>
      </c>
      <c r="J62" t="str">
        <f t="shared" si="2"/>
        <v/>
      </c>
      <c r="M62" t="str">
        <f t="shared" si="3"/>
        <v/>
      </c>
      <c r="P62" t="str">
        <f t="shared" si="4"/>
        <v/>
      </c>
      <c r="S62" t="str">
        <f t="shared" si="5"/>
        <v/>
      </c>
      <c r="V62">
        <f t="shared" si="6"/>
        <v>6.5217391304347823E-3</v>
      </c>
    </row>
    <row r="63" spans="2:22" x14ac:dyDescent="0.25">
      <c r="C63" t="str">
        <f t="shared" si="0"/>
        <v/>
      </c>
      <c r="F63" t="s">
        <v>170</v>
      </c>
      <c r="G63">
        <f t="shared" si="1"/>
        <v>253.30419999999998</v>
      </c>
      <c r="H63">
        <v>4</v>
      </c>
      <c r="I63" t="s">
        <v>240</v>
      </c>
      <c r="J63">
        <f t="shared" si="2"/>
        <v>253.30419999999998</v>
      </c>
      <c r="K63">
        <v>1</v>
      </c>
      <c r="M63" t="str">
        <f t="shared" si="3"/>
        <v/>
      </c>
      <c r="P63" t="str">
        <f t="shared" si="4"/>
        <v/>
      </c>
      <c r="S63" t="str">
        <f t="shared" si="5"/>
        <v/>
      </c>
      <c r="V63">
        <f t="shared" si="6"/>
        <v>5.434782608695652E-3</v>
      </c>
    </row>
    <row r="64" spans="2:22" x14ac:dyDescent="0.25">
      <c r="C64" t="str">
        <f t="shared" si="0"/>
        <v/>
      </c>
      <c r="F64" t="s">
        <v>269</v>
      </c>
      <c r="G64">
        <f t="shared" si="1"/>
        <v>255.3201</v>
      </c>
      <c r="H64">
        <v>2</v>
      </c>
      <c r="J64" t="str">
        <f t="shared" si="2"/>
        <v/>
      </c>
      <c r="M64" t="str">
        <f t="shared" si="3"/>
        <v/>
      </c>
      <c r="P64" t="str">
        <f t="shared" si="4"/>
        <v/>
      </c>
      <c r="S64" t="str">
        <f t="shared" si="5"/>
        <v/>
      </c>
      <c r="V64">
        <f t="shared" si="6"/>
        <v>2.1739130434782609E-3</v>
      </c>
    </row>
    <row r="65" spans="2:22" x14ac:dyDescent="0.25">
      <c r="C65" t="str">
        <f t="shared" si="0"/>
        <v/>
      </c>
      <c r="F65" t="s">
        <v>244</v>
      </c>
      <c r="G65">
        <f t="shared" si="1"/>
        <v>256.26139999999998</v>
      </c>
      <c r="H65">
        <v>1</v>
      </c>
      <c r="I65" t="s">
        <v>69</v>
      </c>
      <c r="J65">
        <f t="shared" si="2"/>
        <v>256.3048</v>
      </c>
      <c r="K65">
        <v>2</v>
      </c>
      <c r="L65" t="s">
        <v>66</v>
      </c>
      <c r="M65">
        <f t="shared" si="3"/>
        <v>256.34820000000002</v>
      </c>
      <c r="N65">
        <v>4</v>
      </c>
      <c r="P65" t="str">
        <f t="shared" si="4"/>
        <v/>
      </c>
      <c r="S65" t="str">
        <f t="shared" si="5"/>
        <v/>
      </c>
      <c r="V65">
        <f t="shared" si="6"/>
        <v>7.6086956521739134E-3</v>
      </c>
    </row>
    <row r="66" spans="2:22" x14ac:dyDescent="0.25">
      <c r="B66" t="s">
        <v>398</v>
      </c>
      <c r="C66">
        <f t="shared" si="0"/>
        <v>257.29200000000003</v>
      </c>
      <c r="D66">
        <v>2.6608505997819002E-2</v>
      </c>
      <c r="F66" t="s">
        <v>58</v>
      </c>
      <c r="G66">
        <f t="shared" si="1"/>
        <v>257.24619999999999</v>
      </c>
      <c r="H66">
        <v>3</v>
      </c>
      <c r="I66" t="s">
        <v>159</v>
      </c>
      <c r="J66">
        <f t="shared" si="2"/>
        <v>257.24619999999999</v>
      </c>
      <c r="K66">
        <v>3</v>
      </c>
      <c r="L66" t="s">
        <v>52</v>
      </c>
      <c r="M66">
        <f t="shared" si="3"/>
        <v>257.28960000000001</v>
      </c>
      <c r="N66">
        <v>3</v>
      </c>
      <c r="P66" t="str">
        <f t="shared" si="4"/>
        <v/>
      </c>
      <c r="S66" t="str">
        <f t="shared" si="5"/>
        <v/>
      </c>
      <c r="V66">
        <f t="shared" si="6"/>
        <v>9.7826086956521747E-3</v>
      </c>
    </row>
    <row r="67" spans="2:22" x14ac:dyDescent="0.25">
      <c r="C67" t="str">
        <f t="shared" si="0"/>
        <v/>
      </c>
      <c r="F67" t="s">
        <v>129</v>
      </c>
      <c r="G67">
        <f t="shared" si="1"/>
        <v>259.32330000000002</v>
      </c>
      <c r="H67">
        <v>6</v>
      </c>
      <c r="I67" t="s">
        <v>144</v>
      </c>
      <c r="J67">
        <f t="shared" si="2"/>
        <v>259.32330000000002</v>
      </c>
      <c r="K67">
        <v>9</v>
      </c>
      <c r="L67" t="s">
        <v>105</v>
      </c>
      <c r="M67">
        <f t="shared" si="3"/>
        <v>259.36670000000004</v>
      </c>
      <c r="N67">
        <v>7</v>
      </c>
      <c r="O67" t="s">
        <v>116</v>
      </c>
      <c r="P67">
        <f t="shared" si="4"/>
        <v>259.36670000000004</v>
      </c>
      <c r="Q67">
        <v>8</v>
      </c>
      <c r="S67" t="str">
        <f t="shared" si="5"/>
        <v/>
      </c>
      <c r="V67">
        <f t="shared" si="6"/>
        <v>3.2608695652173912E-2</v>
      </c>
    </row>
    <row r="68" spans="2:22" x14ac:dyDescent="0.25">
      <c r="B68" t="s">
        <v>367</v>
      </c>
      <c r="C68">
        <f t="shared" si="0"/>
        <v>260.29269999999997</v>
      </c>
      <c r="D68">
        <v>1.9411123227917101E-2</v>
      </c>
      <c r="F68" t="s">
        <v>292</v>
      </c>
      <c r="G68">
        <f t="shared" si="1"/>
        <v>260.29269999999997</v>
      </c>
      <c r="H68">
        <v>1</v>
      </c>
      <c r="I68" t="s">
        <v>247</v>
      </c>
      <c r="J68">
        <f t="shared" si="2"/>
        <v>260.29269999999997</v>
      </c>
      <c r="K68">
        <v>1</v>
      </c>
      <c r="L68" t="s">
        <v>138</v>
      </c>
      <c r="M68">
        <f t="shared" si="3"/>
        <v>260.30809999999997</v>
      </c>
      <c r="N68">
        <v>6</v>
      </c>
      <c r="O68" t="s">
        <v>102</v>
      </c>
      <c r="P68">
        <f t="shared" si="4"/>
        <v>260.33600000000001</v>
      </c>
      <c r="Q68">
        <v>2</v>
      </c>
      <c r="S68" t="str">
        <f t="shared" si="5"/>
        <v/>
      </c>
      <c r="V68">
        <f t="shared" si="6"/>
        <v>1.0869565217391304E-2</v>
      </c>
    </row>
    <row r="69" spans="2:22" x14ac:dyDescent="0.25">
      <c r="C69" t="str">
        <f t="shared" si="0"/>
        <v/>
      </c>
      <c r="F69" t="s">
        <v>108</v>
      </c>
      <c r="G69">
        <f t="shared" si="1"/>
        <v>261.28039999999999</v>
      </c>
      <c r="H69">
        <v>1</v>
      </c>
      <c r="J69" t="str">
        <f t="shared" si="2"/>
        <v/>
      </c>
      <c r="M69" t="str">
        <f t="shared" si="3"/>
        <v/>
      </c>
      <c r="P69" t="str">
        <f t="shared" si="4"/>
        <v/>
      </c>
      <c r="S69" t="str">
        <f t="shared" si="5"/>
        <v/>
      </c>
      <c r="V69">
        <f t="shared" si="6"/>
        <v>1.0869565217391304E-3</v>
      </c>
    </row>
    <row r="70" spans="2:22" x14ac:dyDescent="0.25">
      <c r="B70" t="s">
        <v>414</v>
      </c>
      <c r="C70">
        <f t="shared" si="0"/>
        <v>262.30859999999996</v>
      </c>
      <c r="D70">
        <v>2.0937840785168898E-2</v>
      </c>
      <c r="F70" t="s">
        <v>30</v>
      </c>
      <c r="G70">
        <f t="shared" si="1"/>
        <v>262.26519999999999</v>
      </c>
      <c r="H70">
        <v>2</v>
      </c>
      <c r="I70" t="s">
        <v>296</v>
      </c>
      <c r="J70">
        <f t="shared" si="2"/>
        <v>262.30859999999996</v>
      </c>
      <c r="K70">
        <v>1</v>
      </c>
      <c r="L70" t="s">
        <v>214</v>
      </c>
      <c r="M70">
        <f t="shared" si="3"/>
        <v>262.3852</v>
      </c>
      <c r="N70">
        <v>16</v>
      </c>
      <c r="P70" t="str">
        <f t="shared" si="4"/>
        <v/>
      </c>
      <c r="S70" t="str">
        <f t="shared" si="5"/>
        <v/>
      </c>
      <c r="V70">
        <f t="shared" si="6"/>
        <v>2.0652173913043477E-2</v>
      </c>
    </row>
    <row r="71" spans="2:22" x14ac:dyDescent="0.25">
      <c r="C71" t="str">
        <f t="shared" si="0"/>
        <v/>
      </c>
      <c r="F71" t="s">
        <v>295</v>
      </c>
      <c r="G71">
        <f t="shared" si="1"/>
        <v>264.28109999999998</v>
      </c>
      <c r="H71">
        <v>2</v>
      </c>
      <c r="I71" t="s">
        <v>264</v>
      </c>
      <c r="J71">
        <f t="shared" si="2"/>
        <v>264.28109999999998</v>
      </c>
      <c r="K71">
        <v>1</v>
      </c>
      <c r="M71" t="str">
        <f t="shared" si="3"/>
        <v/>
      </c>
      <c r="P71" t="str">
        <f t="shared" si="4"/>
        <v/>
      </c>
      <c r="S71" t="str">
        <f t="shared" si="5"/>
        <v/>
      </c>
      <c r="V71">
        <f t="shared" si="6"/>
        <v>3.2608695652173911E-3</v>
      </c>
    </row>
    <row r="72" spans="2:22" x14ac:dyDescent="0.25">
      <c r="C72" t="str">
        <f t="shared" si="0"/>
        <v/>
      </c>
      <c r="F72" t="s">
        <v>162</v>
      </c>
      <c r="G72">
        <f t="shared" si="1"/>
        <v>265.27179999999998</v>
      </c>
      <c r="H72">
        <v>3</v>
      </c>
      <c r="I72" t="s">
        <v>44</v>
      </c>
      <c r="J72">
        <f t="shared" si="2"/>
        <v>265.27179999999998</v>
      </c>
      <c r="K72">
        <v>2</v>
      </c>
      <c r="L72" t="s">
        <v>199</v>
      </c>
      <c r="M72">
        <f t="shared" si="3"/>
        <v>265.3152</v>
      </c>
      <c r="N72">
        <v>2</v>
      </c>
      <c r="P72" t="str">
        <f t="shared" si="4"/>
        <v/>
      </c>
      <c r="S72" t="str">
        <f t="shared" si="5"/>
        <v/>
      </c>
      <c r="V72">
        <f t="shared" si="6"/>
        <v>7.6086956521739134E-3</v>
      </c>
    </row>
    <row r="73" spans="2:22" x14ac:dyDescent="0.25">
      <c r="B73" t="s">
        <v>415</v>
      </c>
      <c r="C73">
        <f t="shared" ref="C73:C104" si="7">IF(B73="","",(SUM((LOOKUP(MID(B73,1,1),$C$115:$D$134)),(LOOKUP(MID(B73,2,1),$C$115:$D$134)))))</f>
        <v>266.25659999999999</v>
      </c>
      <c r="D73">
        <v>3.4896401308615E-3</v>
      </c>
      <c r="F73" t="s">
        <v>46</v>
      </c>
      <c r="G73">
        <f t="shared" ref="G73:G104" si="8">IF(H73="","",(SUM((LOOKUP(MID(F73,1,1),$C$115:$D$134)),(LOOKUP(MID(F73,2,1),$C$115:$D$134)))))</f>
        <v>266.25659999999999</v>
      </c>
      <c r="H73">
        <v>11</v>
      </c>
      <c r="I73" t="s">
        <v>18</v>
      </c>
      <c r="J73">
        <f t="shared" ref="J73:J104" si="9">IF(K73="","",(SUM((LOOKUP(MID(I73,1,1),$C$115:$D$134)),(LOOKUP(MID(I73,2,1),$C$115:$D$134)))))</f>
        <v>266.25659999999999</v>
      </c>
      <c r="K73">
        <v>1</v>
      </c>
      <c r="M73" t="str">
        <f t="shared" ref="M73:M104" si="10">IF(N73="","",(SUM((LOOKUP(MID(L73,1,1),$C$115:$D$134)),(LOOKUP(MID(L73,2,1),$C$115:$D$134)))))</f>
        <v/>
      </c>
      <c r="P73" t="str">
        <f t="shared" ref="P73:P104" si="11">IF(Q73="","",(SUM((LOOKUP(MID(O73,1,1),$C$115:$D$134)),(LOOKUP(MID(O73,2,1),$C$115:$D$134)))))</f>
        <v/>
      </c>
      <c r="S73" t="str">
        <f t="shared" ref="S73:S104" si="12">IF(T73="","",(SUM((LOOKUP(MID(R73,1,1),$C$115:$D$134)),(LOOKUP(MID(R73,2,1),$C$115:$D$134)))))</f>
        <v/>
      </c>
      <c r="V73">
        <f t="shared" ref="V73:V107" si="13">SUM(H73,K73,N73,Q73,T73)/SUM(H$9:H$107,K$9:K$107,N$9:N$107,Q$9:Q$107,T$9:T$107)</f>
        <v>1.3043478260869565E-2</v>
      </c>
    </row>
    <row r="74" spans="2:22" x14ac:dyDescent="0.25">
      <c r="B74" t="s">
        <v>370</v>
      </c>
      <c r="C74">
        <f t="shared" si="7"/>
        <v>268.33370000000002</v>
      </c>
      <c r="D74">
        <v>2.3555070883315099E-2</v>
      </c>
      <c r="F74" t="s">
        <v>113</v>
      </c>
      <c r="G74">
        <f t="shared" si="8"/>
        <v>268.33370000000002</v>
      </c>
      <c r="H74">
        <v>17</v>
      </c>
      <c r="I74" t="s">
        <v>38</v>
      </c>
      <c r="J74">
        <f t="shared" si="9"/>
        <v>268.33370000000002</v>
      </c>
      <c r="K74">
        <v>4</v>
      </c>
      <c r="M74" t="str">
        <f t="shared" si="10"/>
        <v/>
      </c>
      <c r="P74" t="str">
        <f t="shared" si="11"/>
        <v/>
      </c>
      <c r="S74" t="str">
        <f t="shared" si="12"/>
        <v/>
      </c>
      <c r="V74">
        <f t="shared" si="13"/>
        <v>2.2826086956521739E-2</v>
      </c>
    </row>
    <row r="75" spans="2:22" x14ac:dyDescent="0.25">
      <c r="C75" t="str">
        <f t="shared" si="7"/>
        <v/>
      </c>
      <c r="F75" t="s">
        <v>186</v>
      </c>
      <c r="G75">
        <f t="shared" si="8"/>
        <v>269.34690000000001</v>
      </c>
      <c r="H75">
        <v>1</v>
      </c>
      <c r="I75" t="s">
        <v>185</v>
      </c>
      <c r="J75">
        <f t="shared" si="9"/>
        <v>269.34690000000001</v>
      </c>
      <c r="K75">
        <v>6</v>
      </c>
      <c r="M75" t="str">
        <f t="shared" si="10"/>
        <v/>
      </c>
      <c r="P75" t="str">
        <f t="shared" si="11"/>
        <v/>
      </c>
      <c r="S75" t="str">
        <f t="shared" si="12"/>
        <v/>
      </c>
      <c r="V75">
        <f t="shared" si="13"/>
        <v>7.6086956521739134E-3</v>
      </c>
    </row>
    <row r="76" spans="2:22" x14ac:dyDescent="0.25">
      <c r="C76" t="str">
        <f t="shared" si="7"/>
        <v/>
      </c>
      <c r="F76" t="s">
        <v>231</v>
      </c>
      <c r="G76">
        <f t="shared" si="8"/>
        <v>270.29129999999998</v>
      </c>
      <c r="H76">
        <v>4</v>
      </c>
      <c r="J76" t="str">
        <f t="shared" si="9"/>
        <v/>
      </c>
      <c r="M76" t="str">
        <f t="shared" si="10"/>
        <v/>
      </c>
      <c r="P76" t="str">
        <f t="shared" si="11"/>
        <v/>
      </c>
      <c r="S76" t="str">
        <f t="shared" si="12"/>
        <v/>
      </c>
      <c r="V76">
        <f t="shared" si="13"/>
        <v>4.3478260869565218E-3</v>
      </c>
    </row>
    <row r="77" spans="2:22" x14ac:dyDescent="0.25">
      <c r="C77" t="str">
        <f t="shared" si="7"/>
        <v/>
      </c>
      <c r="F77" t="s">
        <v>74</v>
      </c>
      <c r="G77">
        <f t="shared" si="8"/>
        <v>271.27609999999999</v>
      </c>
      <c r="H77">
        <v>4</v>
      </c>
      <c r="J77" t="str">
        <f t="shared" si="9"/>
        <v/>
      </c>
      <c r="M77" t="str">
        <f t="shared" si="10"/>
        <v/>
      </c>
      <c r="P77" t="str">
        <f t="shared" si="11"/>
        <v/>
      </c>
      <c r="S77" t="str">
        <f t="shared" si="12"/>
        <v/>
      </c>
      <c r="V77">
        <f t="shared" si="13"/>
        <v>4.3478260869565218E-3</v>
      </c>
    </row>
    <row r="78" spans="2:22" x14ac:dyDescent="0.25">
      <c r="B78" t="s">
        <v>416</v>
      </c>
      <c r="C78">
        <f t="shared" si="7"/>
        <v>273.29140000000001</v>
      </c>
      <c r="D78">
        <v>9.3784078516903104E-3</v>
      </c>
      <c r="F78" t="s">
        <v>282</v>
      </c>
      <c r="G78">
        <f t="shared" si="8"/>
        <v>273.29140000000001</v>
      </c>
      <c r="H78">
        <v>3</v>
      </c>
      <c r="J78" t="str">
        <f t="shared" si="9"/>
        <v/>
      </c>
      <c r="M78" t="str">
        <f t="shared" si="10"/>
        <v/>
      </c>
      <c r="P78" t="str">
        <f t="shared" si="11"/>
        <v/>
      </c>
      <c r="S78" t="str">
        <f t="shared" si="12"/>
        <v/>
      </c>
      <c r="V78">
        <f t="shared" si="13"/>
        <v>3.2608695652173911E-3</v>
      </c>
    </row>
    <row r="79" spans="2:22" x14ac:dyDescent="0.25">
      <c r="B79" t="s">
        <v>371</v>
      </c>
      <c r="C79">
        <f t="shared" si="7"/>
        <v>274.28219999999999</v>
      </c>
      <c r="D79">
        <v>8.2878953107960798E-3</v>
      </c>
      <c r="F79" t="s">
        <v>28</v>
      </c>
      <c r="G79">
        <f t="shared" si="8"/>
        <v>274.28219999999999</v>
      </c>
      <c r="H79">
        <v>7</v>
      </c>
      <c r="J79" t="str">
        <f t="shared" si="9"/>
        <v/>
      </c>
      <c r="M79" t="str">
        <f t="shared" si="10"/>
        <v/>
      </c>
      <c r="P79" t="str">
        <f t="shared" si="11"/>
        <v/>
      </c>
      <c r="S79" t="str">
        <f t="shared" si="12"/>
        <v/>
      </c>
      <c r="V79">
        <f t="shared" si="13"/>
        <v>7.6086956521739134E-3</v>
      </c>
    </row>
    <row r="80" spans="2:22" x14ac:dyDescent="0.25">
      <c r="C80" t="str">
        <f t="shared" si="7"/>
        <v/>
      </c>
      <c r="F80" t="s">
        <v>72</v>
      </c>
      <c r="G80">
        <f t="shared" si="8"/>
        <v>275.35070000000002</v>
      </c>
      <c r="H80">
        <v>7</v>
      </c>
      <c r="J80" t="str">
        <f t="shared" si="9"/>
        <v/>
      </c>
      <c r="M80" t="str">
        <f t="shared" si="10"/>
        <v/>
      </c>
      <c r="P80" t="str">
        <f t="shared" si="11"/>
        <v/>
      </c>
      <c r="S80" t="str">
        <f t="shared" si="12"/>
        <v/>
      </c>
      <c r="V80">
        <f t="shared" si="13"/>
        <v>7.6086956521739134E-3</v>
      </c>
    </row>
    <row r="81" spans="2:22" x14ac:dyDescent="0.25">
      <c r="B81" t="s">
        <v>417</v>
      </c>
      <c r="C81">
        <f t="shared" si="7"/>
        <v>276.2921</v>
      </c>
      <c r="D81">
        <v>9.8146128680480001E-3</v>
      </c>
      <c r="F81" t="s">
        <v>43</v>
      </c>
      <c r="G81">
        <f t="shared" si="8"/>
        <v>276.2921</v>
      </c>
      <c r="H81">
        <v>5</v>
      </c>
      <c r="I81" t="s">
        <v>140</v>
      </c>
      <c r="J81">
        <f t="shared" si="9"/>
        <v>276.33539999999999</v>
      </c>
      <c r="K81">
        <v>1</v>
      </c>
      <c r="L81" t="s">
        <v>289</v>
      </c>
      <c r="M81">
        <f t="shared" si="10"/>
        <v>276.33539999999999</v>
      </c>
      <c r="N81">
        <v>5</v>
      </c>
      <c r="P81" t="str">
        <f t="shared" si="11"/>
        <v/>
      </c>
      <c r="S81" t="str">
        <f t="shared" si="12"/>
        <v/>
      </c>
      <c r="V81">
        <f t="shared" si="13"/>
        <v>1.1956521739130435E-2</v>
      </c>
    </row>
    <row r="82" spans="2:22" x14ac:dyDescent="0.25">
      <c r="C82" t="str">
        <f t="shared" si="7"/>
        <v/>
      </c>
      <c r="F82" t="s">
        <v>234</v>
      </c>
      <c r="G82">
        <f t="shared" si="8"/>
        <v>277.27980000000002</v>
      </c>
      <c r="H82">
        <v>2</v>
      </c>
      <c r="J82" t="str">
        <f t="shared" si="9"/>
        <v/>
      </c>
      <c r="M82" t="str">
        <f t="shared" si="10"/>
        <v/>
      </c>
      <c r="P82" t="str">
        <f t="shared" si="11"/>
        <v/>
      </c>
      <c r="S82" t="str">
        <f t="shared" si="12"/>
        <v/>
      </c>
      <c r="V82">
        <f t="shared" si="13"/>
        <v>2.1739130434782609E-3</v>
      </c>
    </row>
    <row r="83" spans="2:22" x14ac:dyDescent="0.25">
      <c r="B83" t="s">
        <v>418</v>
      </c>
      <c r="C83">
        <f t="shared" si="7"/>
        <v>278.26459999999997</v>
      </c>
      <c r="D83">
        <v>3.9040348964013004E-2</v>
      </c>
      <c r="F83" t="s">
        <v>285</v>
      </c>
      <c r="G83">
        <f t="shared" si="8"/>
        <v>278.26459999999997</v>
      </c>
      <c r="H83">
        <v>2</v>
      </c>
      <c r="I83" t="s">
        <v>106</v>
      </c>
      <c r="J83">
        <f t="shared" si="9"/>
        <v>278.36919999999998</v>
      </c>
      <c r="K83">
        <v>7</v>
      </c>
      <c r="L83" t="s">
        <v>148</v>
      </c>
      <c r="M83">
        <f t="shared" si="10"/>
        <v>278.36919999999998</v>
      </c>
      <c r="N83">
        <v>20</v>
      </c>
      <c r="P83" t="str">
        <f t="shared" si="11"/>
        <v/>
      </c>
      <c r="S83" t="str">
        <f t="shared" si="12"/>
        <v/>
      </c>
      <c r="V83">
        <f t="shared" si="13"/>
        <v>3.1521739130434781E-2</v>
      </c>
    </row>
    <row r="84" spans="2:22" x14ac:dyDescent="0.25">
      <c r="C84" t="str">
        <f t="shared" si="7"/>
        <v/>
      </c>
      <c r="F84" t="s">
        <v>279</v>
      </c>
      <c r="G84">
        <f t="shared" si="8"/>
        <v>283.32990000000001</v>
      </c>
      <c r="H84">
        <v>3</v>
      </c>
      <c r="J84" t="str">
        <f t="shared" si="9"/>
        <v/>
      </c>
      <c r="M84" t="str">
        <f t="shared" si="10"/>
        <v/>
      </c>
      <c r="P84" t="str">
        <f t="shared" si="11"/>
        <v/>
      </c>
      <c r="S84" t="str">
        <f t="shared" si="12"/>
        <v/>
      </c>
      <c r="V84">
        <f t="shared" si="13"/>
        <v>3.2608695652173911E-3</v>
      </c>
    </row>
    <row r="85" spans="2:22" x14ac:dyDescent="0.25">
      <c r="B85" t="s">
        <v>403</v>
      </c>
      <c r="C85">
        <f t="shared" si="7"/>
        <v>284.36160000000001</v>
      </c>
      <c r="D85">
        <v>6.3904034896401396E-2</v>
      </c>
      <c r="F85" t="s">
        <v>71</v>
      </c>
      <c r="G85">
        <f t="shared" si="8"/>
        <v>284.3177</v>
      </c>
      <c r="H85">
        <v>25</v>
      </c>
      <c r="I85" t="s">
        <v>246</v>
      </c>
      <c r="J85">
        <f t="shared" si="9"/>
        <v>284.31819999999999</v>
      </c>
      <c r="K85">
        <v>7</v>
      </c>
      <c r="L85" t="s">
        <v>253</v>
      </c>
      <c r="M85">
        <f t="shared" si="10"/>
        <v>284.36160000000001</v>
      </c>
      <c r="N85">
        <v>2</v>
      </c>
      <c r="O85" t="s">
        <v>73</v>
      </c>
      <c r="P85">
        <f t="shared" si="11"/>
        <v>284.36160000000001</v>
      </c>
      <c r="Q85">
        <v>4</v>
      </c>
      <c r="S85" t="str">
        <f t="shared" si="12"/>
        <v/>
      </c>
      <c r="V85">
        <f t="shared" si="13"/>
        <v>4.1304347826086954E-2</v>
      </c>
    </row>
    <row r="86" spans="2:22" x14ac:dyDescent="0.25">
      <c r="C86" t="str">
        <f t="shared" si="7"/>
        <v/>
      </c>
      <c r="F86" t="s">
        <v>93</v>
      </c>
      <c r="G86">
        <f t="shared" si="8"/>
        <v>285.303</v>
      </c>
      <c r="H86">
        <v>6</v>
      </c>
      <c r="I86" t="s">
        <v>166</v>
      </c>
      <c r="J86">
        <f t="shared" si="9"/>
        <v>285.303</v>
      </c>
      <c r="K86">
        <v>1</v>
      </c>
      <c r="M86" t="str">
        <f t="shared" si="10"/>
        <v/>
      </c>
      <c r="P86" t="str">
        <f t="shared" si="11"/>
        <v/>
      </c>
      <c r="S86" t="str">
        <f t="shared" si="12"/>
        <v/>
      </c>
      <c r="V86">
        <f t="shared" si="13"/>
        <v>7.6086956521739134E-3</v>
      </c>
    </row>
    <row r="87" spans="2:22" x14ac:dyDescent="0.25">
      <c r="C87" t="str">
        <f t="shared" si="7"/>
        <v/>
      </c>
      <c r="F87" t="s">
        <v>119</v>
      </c>
      <c r="G87">
        <f t="shared" si="8"/>
        <v>287.38009999999997</v>
      </c>
      <c r="H87">
        <v>7</v>
      </c>
      <c r="I87" t="s">
        <v>189</v>
      </c>
      <c r="J87">
        <f t="shared" si="9"/>
        <v>287.38009999999997</v>
      </c>
      <c r="K87">
        <v>1</v>
      </c>
      <c r="M87" t="str">
        <f t="shared" si="10"/>
        <v/>
      </c>
      <c r="P87" t="str">
        <f t="shared" si="11"/>
        <v/>
      </c>
      <c r="S87" t="str">
        <f t="shared" si="12"/>
        <v/>
      </c>
      <c r="V87">
        <f t="shared" si="13"/>
        <v>8.6956521739130436E-3</v>
      </c>
    </row>
    <row r="88" spans="2:22" x14ac:dyDescent="0.25">
      <c r="C88" t="str">
        <f t="shared" si="7"/>
        <v/>
      </c>
      <c r="F88" t="s">
        <v>293</v>
      </c>
      <c r="G88">
        <f t="shared" si="8"/>
        <v>291.30669999999998</v>
      </c>
      <c r="H88">
        <v>2</v>
      </c>
      <c r="I88" t="s">
        <v>290</v>
      </c>
      <c r="J88">
        <f t="shared" si="9"/>
        <v>291.3501</v>
      </c>
      <c r="K88">
        <v>3</v>
      </c>
      <c r="L88" t="s">
        <v>133</v>
      </c>
      <c r="M88">
        <f t="shared" si="10"/>
        <v>291.3501</v>
      </c>
      <c r="N88">
        <v>1</v>
      </c>
      <c r="P88" t="str">
        <f t="shared" si="11"/>
        <v/>
      </c>
      <c r="S88" t="str">
        <f t="shared" si="12"/>
        <v/>
      </c>
      <c r="V88">
        <f t="shared" si="13"/>
        <v>6.5217391304347823E-3</v>
      </c>
    </row>
    <row r="89" spans="2:22" x14ac:dyDescent="0.25">
      <c r="C89" t="str">
        <f t="shared" si="7"/>
        <v/>
      </c>
      <c r="F89" t="s">
        <v>286</v>
      </c>
      <c r="G89">
        <f t="shared" si="8"/>
        <v>292.29149999999998</v>
      </c>
      <c r="H89">
        <v>3</v>
      </c>
      <c r="J89" t="str">
        <f t="shared" si="9"/>
        <v/>
      </c>
      <c r="M89" t="str">
        <f t="shared" si="10"/>
        <v/>
      </c>
      <c r="P89" t="str">
        <f t="shared" si="11"/>
        <v/>
      </c>
      <c r="S89" t="str">
        <f t="shared" si="12"/>
        <v/>
      </c>
      <c r="V89">
        <f t="shared" si="13"/>
        <v>3.2608695652173911E-3</v>
      </c>
    </row>
    <row r="90" spans="2:22" x14ac:dyDescent="0.25">
      <c r="C90" t="str">
        <f t="shared" si="7"/>
        <v/>
      </c>
      <c r="F90" t="s">
        <v>168</v>
      </c>
      <c r="G90">
        <f t="shared" si="8"/>
        <v>293.32859999999999</v>
      </c>
      <c r="H90">
        <v>2</v>
      </c>
      <c r="J90" t="str">
        <f t="shared" si="9"/>
        <v/>
      </c>
      <c r="M90" t="str">
        <f t="shared" si="10"/>
        <v/>
      </c>
      <c r="P90" t="str">
        <f t="shared" si="11"/>
        <v/>
      </c>
      <c r="S90" t="str">
        <f t="shared" si="12"/>
        <v/>
      </c>
      <c r="V90">
        <f t="shared" si="13"/>
        <v>2.1739130434782609E-3</v>
      </c>
    </row>
    <row r="91" spans="2:22" x14ac:dyDescent="0.25">
      <c r="B91" t="s">
        <v>405</v>
      </c>
      <c r="C91">
        <f t="shared" si="7"/>
        <v>294.36860000000001</v>
      </c>
      <c r="D91">
        <v>1.6139585605234499E-2</v>
      </c>
      <c r="F91" t="s">
        <v>96</v>
      </c>
      <c r="G91">
        <f t="shared" si="8"/>
        <v>294.35320000000002</v>
      </c>
      <c r="H91">
        <v>3</v>
      </c>
      <c r="I91" t="s">
        <v>291</v>
      </c>
      <c r="J91">
        <f t="shared" si="9"/>
        <v>294.36860000000001</v>
      </c>
      <c r="K91">
        <v>7</v>
      </c>
      <c r="L91" t="s">
        <v>158</v>
      </c>
      <c r="M91">
        <f t="shared" si="10"/>
        <v>294.36860000000001</v>
      </c>
      <c r="N91">
        <v>2</v>
      </c>
      <c r="P91" t="str">
        <f t="shared" si="11"/>
        <v/>
      </c>
      <c r="S91" t="str">
        <f t="shared" si="12"/>
        <v/>
      </c>
      <c r="V91">
        <f t="shared" si="13"/>
        <v>1.3043478260869565E-2</v>
      </c>
    </row>
    <row r="92" spans="2:22" x14ac:dyDescent="0.25">
      <c r="B92" t="s">
        <v>374</v>
      </c>
      <c r="C92">
        <f t="shared" si="7"/>
        <v>299.37260000000003</v>
      </c>
      <c r="D92">
        <v>3.2715376226826597E-2</v>
      </c>
      <c r="F92" t="s">
        <v>276</v>
      </c>
      <c r="G92">
        <f t="shared" si="8"/>
        <v>299.37260000000003</v>
      </c>
      <c r="H92">
        <v>5</v>
      </c>
      <c r="I92" t="s">
        <v>196</v>
      </c>
      <c r="J92">
        <f t="shared" si="9"/>
        <v>299.37260000000003</v>
      </c>
      <c r="K92">
        <v>2</v>
      </c>
      <c r="M92" t="str">
        <f t="shared" si="10"/>
        <v/>
      </c>
      <c r="P92" t="str">
        <f t="shared" si="11"/>
        <v/>
      </c>
      <c r="S92" t="str">
        <f t="shared" si="12"/>
        <v/>
      </c>
      <c r="V92">
        <f t="shared" si="13"/>
        <v>7.6086956521739134E-3</v>
      </c>
    </row>
    <row r="93" spans="2:22" x14ac:dyDescent="0.25">
      <c r="B93" t="s">
        <v>406</v>
      </c>
      <c r="C93">
        <f t="shared" si="7"/>
        <v>300.31700000000001</v>
      </c>
      <c r="D93">
        <v>3.7295528898582397E-2</v>
      </c>
      <c r="F93" t="s">
        <v>278</v>
      </c>
      <c r="G93">
        <f t="shared" si="8"/>
        <v>300.31700000000001</v>
      </c>
      <c r="H93">
        <v>5</v>
      </c>
      <c r="I93" t="s">
        <v>145</v>
      </c>
      <c r="J93">
        <f t="shared" si="9"/>
        <v>300.31709999999998</v>
      </c>
      <c r="K93">
        <v>6</v>
      </c>
      <c r="M93" t="str">
        <f t="shared" si="10"/>
        <v/>
      </c>
      <c r="P93" t="str">
        <f t="shared" si="11"/>
        <v/>
      </c>
      <c r="S93" t="str">
        <f t="shared" si="12"/>
        <v/>
      </c>
      <c r="V93">
        <f t="shared" si="13"/>
        <v>1.1956521739130435E-2</v>
      </c>
    </row>
    <row r="94" spans="2:22" x14ac:dyDescent="0.25">
      <c r="C94" t="str">
        <f t="shared" si="7"/>
        <v/>
      </c>
      <c r="F94" t="s">
        <v>270</v>
      </c>
      <c r="G94">
        <f t="shared" si="8"/>
        <v>301.30180000000001</v>
      </c>
      <c r="H94">
        <v>3</v>
      </c>
      <c r="I94" t="s">
        <v>32</v>
      </c>
      <c r="J94">
        <f t="shared" si="9"/>
        <v>301.30180000000001</v>
      </c>
      <c r="K94">
        <v>1</v>
      </c>
      <c r="M94" t="str">
        <f t="shared" si="10"/>
        <v/>
      </c>
      <c r="P94" t="str">
        <f t="shared" si="11"/>
        <v/>
      </c>
      <c r="S94" t="str">
        <f t="shared" si="12"/>
        <v/>
      </c>
      <c r="V94">
        <f t="shared" si="13"/>
        <v>4.3478260869565218E-3</v>
      </c>
    </row>
    <row r="95" spans="2:22" x14ac:dyDescent="0.25">
      <c r="C95" t="str">
        <f t="shared" si="7"/>
        <v/>
      </c>
      <c r="F95" t="s">
        <v>114</v>
      </c>
      <c r="G95">
        <f t="shared" si="8"/>
        <v>303.36410000000001</v>
      </c>
      <c r="H95">
        <v>6</v>
      </c>
      <c r="J95" t="str">
        <f t="shared" si="9"/>
        <v/>
      </c>
      <c r="M95" t="str">
        <f t="shared" si="10"/>
        <v/>
      </c>
      <c r="P95" t="str">
        <f t="shared" si="11"/>
        <v/>
      </c>
      <c r="S95" t="str">
        <f t="shared" si="12"/>
        <v/>
      </c>
      <c r="V95">
        <f t="shared" si="13"/>
        <v>6.5217391304347823E-3</v>
      </c>
    </row>
    <row r="96" spans="2:22" x14ac:dyDescent="0.25">
      <c r="B96" t="s">
        <v>419</v>
      </c>
      <c r="C96">
        <f t="shared" si="7"/>
        <v>310.3526</v>
      </c>
      <c r="D96">
        <v>4.7982551799345702E-3</v>
      </c>
      <c r="F96" t="s">
        <v>226</v>
      </c>
      <c r="G96">
        <f t="shared" si="8"/>
        <v>310.3526</v>
      </c>
      <c r="H96">
        <v>7</v>
      </c>
      <c r="J96" t="str">
        <f t="shared" si="9"/>
        <v/>
      </c>
      <c r="M96" t="str">
        <f t="shared" si="10"/>
        <v/>
      </c>
      <c r="P96" t="str">
        <f t="shared" si="11"/>
        <v/>
      </c>
      <c r="S96" t="str">
        <f t="shared" si="12"/>
        <v/>
      </c>
      <c r="V96">
        <f t="shared" si="13"/>
        <v>7.6086956521739134E-3</v>
      </c>
    </row>
    <row r="97" spans="2:22" x14ac:dyDescent="0.25">
      <c r="C97" t="str">
        <f t="shared" si="7"/>
        <v/>
      </c>
      <c r="F97" t="s">
        <v>254</v>
      </c>
      <c r="G97">
        <f t="shared" si="8"/>
        <v>312.375</v>
      </c>
      <c r="H97">
        <v>3</v>
      </c>
      <c r="J97" t="str">
        <f t="shared" si="9"/>
        <v/>
      </c>
      <c r="M97" t="str">
        <f t="shared" si="10"/>
        <v/>
      </c>
      <c r="P97" t="str">
        <f t="shared" si="11"/>
        <v/>
      </c>
      <c r="S97" t="str">
        <f t="shared" si="12"/>
        <v/>
      </c>
      <c r="V97">
        <f t="shared" si="13"/>
        <v>3.2608695652173911E-3</v>
      </c>
    </row>
    <row r="98" spans="2:22" x14ac:dyDescent="0.25">
      <c r="C98" t="str">
        <f t="shared" si="7"/>
        <v/>
      </c>
      <c r="F98" t="s">
        <v>280</v>
      </c>
      <c r="G98">
        <f t="shared" si="8"/>
        <v>314.34389999999996</v>
      </c>
      <c r="H98">
        <v>6</v>
      </c>
      <c r="I98" t="s">
        <v>277</v>
      </c>
      <c r="J98">
        <f t="shared" si="9"/>
        <v>314.38729999999998</v>
      </c>
      <c r="K98">
        <v>7</v>
      </c>
      <c r="M98" t="str">
        <f t="shared" si="10"/>
        <v/>
      </c>
      <c r="P98" t="str">
        <f t="shared" si="11"/>
        <v/>
      </c>
      <c r="S98" t="str">
        <f t="shared" si="12"/>
        <v/>
      </c>
      <c r="V98">
        <f t="shared" si="13"/>
        <v>1.4130434782608696E-2</v>
      </c>
    </row>
    <row r="99" spans="2:22" x14ac:dyDescent="0.25">
      <c r="C99" t="str">
        <f t="shared" si="7"/>
        <v/>
      </c>
      <c r="F99" t="s">
        <v>221</v>
      </c>
      <c r="G99">
        <f t="shared" si="8"/>
        <v>315.32870000000003</v>
      </c>
      <c r="H99">
        <v>3</v>
      </c>
      <c r="J99" t="str">
        <f t="shared" si="9"/>
        <v/>
      </c>
      <c r="M99" t="str">
        <f t="shared" si="10"/>
        <v/>
      </c>
      <c r="P99" t="str">
        <f t="shared" si="11"/>
        <v/>
      </c>
      <c r="S99" t="str">
        <f t="shared" si="12"/>
        <v/>
      </c>
      <c r="V99">
        <f t="shared" si="13"/>
        <v>3.2608695652173911E-3</v>
      </c>
    </row>
    <row r="100" spans="2:22" x14ac:dyDescent="0.25">
      <c r="B100" t="s">
        <v>409</v>
      </c>
      <c r="C100">
        <f t="shared" si="7"/>
        <v>317.4058</v>
      </c>
      <c r="D100">
        <v>3.2497273718647801E-2</v>
      </c>
      <c r="F100" t="s">
        <v>224</v>
      </c>
      <c r="G100">
        <f t="shared" si="8"/>
        <v>317.4058</v>
      </c>
      <c r="H100">
        <v>4</v>
      </c>
      <c r="I100" t="s">
        <v>156</v>
      </c>
      <c r="J100">
        <f t="shared" si="9"/>
        <v>317.4058</v>
      </c>
      <c r="K100">
        <v>17</v>
      </c>
      <c r="M100" t="str">
        <f t="shared" si="10"/>
        <v/>
      </c>
      <c r="P100" t="str">
        <f t="shared" si="11"/>
        <v/>
      </c>
      <c r="S100" t="str">
        <f t="shared" si="12"/>
        <v/>
      </c>
      <c r="V100">
        <f t="shared" si="13"/>
        <v>2.2826086956521739E-2</v>
      </c>
    </row>
    <row r="101" spans="2:22" x14ac:dyDescent="0.25">
      <c r="C101" t="str">
        <f t="shared" si="7"/>
        <v/>
      </c>
      <c r="F101" t="s">
        <v>81</v>
      </c>
      <c r="G101">
        <f t="shared" si="8"/>
        <v>319.36349999999999</v>
      </c>
      <c r="H101">
        <v>3</v>
      </c>
      <c r="J101" t="str">
        <f t="shared" si="9"/>
        <v/>
      </c>
      <c r="M101" t="str">
        <f t="shared" si="10"/>
        <v/>
      </c>
      <c r="P101" t="str">
        <f t="shared" si="11"/>
        <v/>
      </c>
      <c r="S101" t="str">
        <f t="shared" si="12"/>
        <v/>
      </c>
      <c r="V101">
        <f t="shared" si="13"/>
        <v>3.2608695652173911E-3</v>
      </c>
    </row>
    <row r="102" spans="2:22" x14ac:dyDescent="0.25">
      <c r="B102" t="s">
        <v>327</v>
      </c>
      <c r="C102">
        <f t="shared" si="7"/>
        <v>323.35429999999997</v>
      </c>
      <c r="D102">
        <v>8.069792802617241E-3</v>
      </c>
      <c r="F102" t="s">
        <v>275</v>
      </c>
      <c r="G102">
        <f t="shared" si="8"/>
        <v>323.35429999999997</v>
      </c>
      <c r="H102">
        <v>6</v>
      </c>
      <c r="J102" t="str">
        <f t="shared" si="9"/>
        <v/>
      </c>
      <c r="M102" t="str">
        <f t="shared" si="10"/>
        <v/>
      </c>
      <c r="P102" t="str">
        <f t="shared" si="11"/>
        <v/>
      </c>
      <c r="S102" t="str">
        <f t="shared" si="12"/>
        <v/>
      </c>
      <c r="V102">
        <f t="shared" si="13"/>
        <v>6.5217391304347823E-3</v>
      </c>
    </row>
    <row r="103" spans="2:22" x14ac:dyDescent="0.25">
      <c r="C103" t="str">
        <f t="shared" si="7"/>
        <v/>
      </c>
      <c r="F103" t="s">
        <v>298</v>
      </c>
      <c r="G103">
        <f t="shared" si="8"/>
        <v>326.35199999999998</v>
      </c>
      <c r="H103">
        <v>2</v>
      </c>
      <c r="J103" t="str">
        <f t="shared" si="9"/>
        <v/>
      </c>
      <c r="M103" t="str">
        <f t="shared" si="10"/>
        <v/>
      </c>
      <c r="P103" t="str">
        <f t="shared" si="11"/>
        <v/>
      </c>
      <c r="S103" t="str">
        <f t="shared" si="12"/>
        <v/>
      </c>
      <c r="V103">
        <f t="shared" si="13"/>
        <v>2.1739130434782609E-3</v>
      </c>
    </row>
    <row r="104" spans="2:22" x14ac:dyDescent="0.25">
      <c r="C104" t="str">
        <f t="shared" si="7"/>
        <v/>
      </c>
      <c r="F104" t="s">
        <v>223</v>
      </c>
      <c r="G104">
        <f t="shared" si="8"/>
        <v>333.38980000000004</v>
      </c>
      <c r="H104">
        <v>7</v>
      </c>
      <c r="J104" t="str">
        <f t="shared" si="9"/>
        <v/>
      </c>
      <c r="M104" t="str">
        <f t="shared" si="10"/>
        <v/>
      </c>
      <c r="P104" t="str">
        <f t="shared" si="11"/>
        <v/>
      </c>
      <c r="S104" t="str">
        <f t="shared" si="12"/>
        <v/>
      </c>
      <c r="V104">
        <f t="shared" si="13"/>
        <v>7.6086956521739134E-3</v>
      </c>
    </row>
    <row r="105" spans="2:22" x14ac:dyDescent="0.25">
      <c r="C105" t="str">
        <f>IF(B105="","",(SUM((LOOKUP(MID(B105,1,1),$C$115:$D$134)),(LOOKUP(MID(B105,2,1),$C$115:$D$134)))))</f>
        <v/>
      </c>
      <c r="F105" t="s">
        <v>281</v>
      </c>
      <c r="G105">
        <f>IF(H105="","",(SUM((LOOKUP(MID(F105,1,1),$C$115:$D$134)),(LOOKUP(MID(F105,2,1),$C$115:$D$134)))))</f>
        <v>342.40070000000003</v>
      </c>
      <c r="H105">
        <v>5</v>
      </c>
      <c r="J105" t="str">
        <f>IF(K105="","",(SUM((LOOKUP(MID(I105,1,1),$C$115:$D$134)),(LOOKUP(MID(I105,2,1),$C$115:$D$134)))))</f>
        <v/>
      </c>
      <c r="M105" t="str">
        <f>IF(N105="","",(SUM((LOOKUP(MID(L105,1,1),$C$115:$D$134)),(LOOKUP(MID(L105,2,1),$C$115:$D$134)))))</f>
        <v/>
      </c>
      <c r="P105" t="str">
        <f>IF(Q105="","",(SUM((LOOKUP(MID(O105,1,1),$C$115:$D$134)),(LOOKUP(MID(O105,2,1),$C$115:$D$134)))))</f>
        <v/>
      </c>
      <c r="S105" t="str">
        <f>IF(T105="","",(SUM((LOOKUP(MID(R105,1,1),$C$115:$D$134)),(LOOKUP(MID(R105,2,1),$C$115:$D$134)))))</f>
        <v/>
      </c>
      <c r="V105">
        <f t="shared" si="13"/>
        <v>5.434782608695652E-3</v>
      </c>
    </row>
    <row r="106" spans="2:22" x14ac:dyDescent="0.25">
      <c r="C106" t="str">
        <f>IF(B106="","",(SUM((LOOKUP(MID(B106,1,1),$C$115:$D$134)),(LOOKUP(MID(B106,2,1),$C$115:$D$134)))))</f>
        <v/>
      </c>
      <c r="F106" t="s">
        <v>284</v>
      </c>
      <c r="G106">
        <f>IF(H106="","",(SUM((LOOKUP(MID(F106,1,1),$C$115:$D$134)),(LOOKUP(MID(F106,2,1),$C$115:$D$134)))))</f>
        <v>349.38919999999996</v>
      </c>
      <c r="H106">
        <v>2</v>
      </c>
      <c r="I106" t="s">
        <v>297</v>
      </c>
      <c r="J106">
        <f>IF(K106="","",(SUM((LOOKUP(MID(I106,1,1),$C$115:$D$134)),(LOOKUP(MID(I106,2,1),$C$115:$D$134)))))</f>
        <v>349.38919999999996</v>
      </c>
      <c r="K106">
        <v>2</v>
      </c>
      <c r="M106" t="str">
        <f>IF(N106="","",(SUM((LOOKUP(MID(L106,1,1),$C$115:$D$134)),(LOOKUP(MID(L106,2,1),$C$115:$D$134)))))</f>
        <v/>
      </c>
      <c r="P106" t="str">
        <f>IF(Q106="","",(SUM((LOOKUP(MID(O106,1,1),$C$115:$D$134)),(LOOKUP(MID(O106,2,1),$C$115:$D$134)))))</f>
        <v/>
      </c>
      <c r="S106" t="str">
        <f>IF(T106="","",(SUM((LOOKUP(MID(R106,1,1),$C$115:$D$134)),(LOOKUP(MID(R106,2,1),$C$115:$D$134)))))</f>
        <v/>
      </c>
      <c r="V106">
        <f t="shared" si="13"/>
        <v>4.3478260869565218E-3</v>
      </c>
    </row>
    <row r="107" spans="2:22" x14ac:dyDescent="0.25">
      <c r="C107" t="str">
        <f>IF(B107="","",(SUM((LOOKUP(MID(B107,1,1),$C$115:$D$134)),(LOOKUP(MID(B107,2,1),$C$115:$D$134)))))</f>
        <v/>
      </c>
      <c r="F107" t="s">
        <v>283</v>
      </c>
      <c r="G107">
        <f>IF(H107="","",(SUM((LOOKUP(MID(F107,1,1),$C$115:$D$134)),(LOOKUP(MID(F107,2,1),$C$115:$D$134)))))</f>
        <v>372.4264</v>
      </c>
      <c r="H107">
        <v>4</v>
      </c>
      <c r="J107" t="str">
        <f>IF(K107="","",(SUM((LOOKUP(MID(I107,1,1),$C$115:$D$134)),(LOOKUP(MID(I107,2,1),$C$115:$D$134)))))</f>
        <v/>
      </c>
      <c r="M107" t="str">
        <f>IF(N107="","",(SUM((LOOKUP(MID(L107,1,1),$C$115:$D$134)),(LOOKUP(MID(L107,2,1),$C$115:$D$134)))))</f>
        <v/>
      </c>
      <c r="P107" t="str">
        <f>IF(Q107="","",(SUM((LOOKUP(MID(O107,1,1),$C$115:$D$134)),(LOOKUP(MID(O107,2,1),$C$115:$D$134)))))</f>
        <v/>
      </c>
      <c r="S107" t="str">
        <f>IF(T107="","",(SUM((LOOKUP(MID(R107,1,1),$C$115:$D$134)),(LOOKUP(MID(R107,2,1),$C$115:$D$134)))))</f>
        <v/>
      </c>
      <c r="V107">
        <f t="shared" si="13"/>
        <v>4.3478260869565218E-3</v>
      </c>
    </row>
    <row r="114" spans="3:4" x14ac:dyDescent="0.25">
      <c r="C114" t="s">
        <v>328</v>
      </c>
      <c r="D114" t="s">
        <v>302</v>
      </c>
    </row>
    <row r="115" spans="3:4" x14ac:dyDescent="0.25">
      <c r="C115" s="3" t="s">
        <v>329</v>
      </c>
      <c r="D115" s="3">
        <v>71.078800000000001</v>
      </c>
    </row>
    <row r="116" spans="3:4" x14ac:dyDescent="0.25">
      <c r="C116" s="3" t="s">
        <v>330</v>
      </c>
      <c r="D116" s="3">
        <v>103.1388</v>
      </c>
    </row>
    <row r="117" spans="3:4" x14ac:dyDescent="0.25">
      <c r="C117" s="3" t="s">
        <v>331</v>
      </c>
      <c r="D117" s="3">
        <v>115.0886</v>
      </c>
    </row>
    <row r="118" spans="3:4" x14ac:dyDescent="0.25">
      <c r="C118" s="3" t="s">
        <v>332</v>
      </c>
      <c r="D118" s="3">
        <v>129.1155</v>
      </c>
    </row>
    <row r="119" spans="3:4" x14ac:dyDescent="0.25">
      <c r="C119" s="3" t="s">
        <v>333</v>
      </c>
      <c r="D119" s="3">
        <v>147.17660000000001</v>
      </c>
    </row>
    <row r="120" spans="3:4" x14ac:dyDescent="0.25">
      <c r="C120" s="3" t="s">
        <v>334</v>
      </c>
      <c r="D120" s="3">
        <v>57.051900000000003</v>
      </c>
    </row>
    <row r="121" spans="3:4" x14ac:dyDescent="0.25">
      <c r="C121" s="3" t="s">
        <v>335</v>
      </c>
      <c r="D121" s="3">
        <v>137.14109999999999</v>
      </c>
    </row>
    <row r="122" spans="3:4" x14ac:dyDescent="0.25">
      <c r="C122" s="3" t="s">
        <v>336</v>
      </c>
      <c r="D122" s="3">
        <v>113.15940000000001</v>
      </c>
    </row>
    <row r="123" spans="3:4" x14ac:dyDescent="0.25">
      <c r="C123" s="3" t="s">
        <v>337</v>
      </c>
      <c r="D123" s="3">
        <v>128.17410000000001</v>
      </c>
    </row>
    <row r="124" spans="3:4" x14ac:dyDescent="0.25">
      <c r="C124" s="3" t="s">
        <v>338</v>
      </c>
      <c r="D124" s="3">
        <v>113.15940000000001</v>
      </c>
    </row>
    <row r="125" spans="3:4" x14ac:dyDescent="0.25">
      <c r="C125" s="3" t="s">
        <v>339</v>
      </c>
      <c r="D125" s="3">
        <v>131.1926</v>
      </c>
    </row>
    <row r="126" spans="3:4" x14ac:dyDescent="0.25">
      <c r="C126" s="3" t="s">
        <v>340</v>
      </c>
      <c r="D126" s="3">
        <v>114.10380000000001</v>
      </c>
    </row>
    <row r="127" spans="3:4" x14ac:dyDescent="0.25">
      <c r="C127" s="3" t="s">
        <v>341</v>
      </c>
      <c r="D127" s="3">
        <v>97.116699999999994</v>
      </c>
    </row>
    <row r="128" spans="3:4" x14ac:dyDescent="0.25">
      <c r="C128" s="3" t="s">
        <v>342</v>
      </c>
      <c r="D128" s="3">
        <v>128.13069999999999</v>
      </c>
    </row>
    <row r="129" spans="3:4" x14ac:dyDescent="0.25">
      <c r="C129" s="3" t="s">
        <v>343</v>
      </c>
      <c r="D129" s="3">
        <v>156.1875</v>
      </c>
    </row>
    <row r="130" spans="3:4" x14ac:dyDescent="0.25">
      <c r="C130" s="3" t="s">
        <v>344</v>
      </c>
      <c r="D130" s="3">
        <v>87.078199999999995</v>
      </c>
    </row>
    <row r="131" spans="3:4" x14ac:dyDescent="0.25">
      <c r="C131" s="3" t="s">
        <v>345</v>
      </c>
      <c r="D131" s="3">
        <v>101.10509999999999</v>
      </c>
    </row>
    <row r="132" spans="3:4" x14ac:dyDescent="0.25">
      <c r="C132" s="3" t="s">
        <v>346</v>
      </c>
      <c r="D132" s="3">
        <v>99.132599999999996</v>
      </c>
    </row>
    <row r="133" spans="3:4" x14ac:dyDescent="0.25">
      <c r="C133" s="3" t="s">
        <v>347</v>
      </c>
      <c r="D133" s="3">
        <v>186.2132</v>
      </c>
    </row>
    <row r="134" spans="3:4" x14ac:dyDescent="0.25">
      <c r="C134" s="3" t="s">
        <v>348</v>
      </c>
      <c r="D134" s="3">
        <v>163.17599999999999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DEF41-4592-4B4A-B018-D63C3ACF3544}">
  <dimension ref="A1:U134"/>
  <sheetViews>
    <sheetView workbookViewId="0"/>
  </sheetViews>
  <sheetFormatPr defaultColWidth="11.5703125" defaultRowHeight="15" x14ac:dyDescent="0.25"/>
  <sheetData>
    <row r="1" spans="1:21" x14ac:dyDescent="0.25">
      <c r="A1" t="s">
        <v>426</v>
      </c>
    </row>
    <row r="3" spans="1:21" x14ac:dyDescent="0.25">
      <c r="A3" t="s">
        <v>4</v>
      </c>
    </row>
    <row r="6" spans="1:21" x14ac:dyDescent="0.25">
      <c r="B6" t="s">
        <v>299</v>
      </c>
      <c r="F6" t="s">
        <v>410</v>
      </c>
    </row>
    <row r="7" spans="1:21" x14ac:dyDescent="0.25">
      <c r="B7" s="1" t="s">
        <v>301</v>
      </c>
      <c r="C7" s="1" t="s">
        <v>302</v>
      </c>
      <c r="D7" s="1" t="s">
        <v>303</v>
      </c>
      <c r="F7" s="2" t="s">
        <v>301</v>
      </c>
      <c r="G7" s="2" t="s">
        <v>302</v>
      </c>
      <c r="H7" s="2" t="s">
        <v>7</v>
      </c>
      <c r="I7" s="2" t="s">
        <v>301</v>
      </c>
      <c r="J7" s="2" t="s">
        <v>302</v>
      </c>
      <c r="K7" s="2" t="s">
        <v>7</v>
      </c>
      <c r="L7" s="2" t="s">
        <v>301</v>
      </c>
      <c r="M7" s="2" t="s">
        <v>302</v>
      </c>
      <c r="N7" s="2" t="s">
        <v>7</v>
      </c>
      <c r="O7" s="2" t="s">
        <v>301</v>
      </c>
      <c r="P7" s="2" t="s">
        <v>302</v>
      </c>
      <c r="Q7" s="2" t="s">
        <v>7</v>
      </c>
      <c r="R7" s="2" t="s">
        <v>301</v>
      </c>
      <c r="S7" s="2" t="s">
        <v>302</v>
      </c>
      <c r="T7" s="2" t="s">
        <v>7</v>
      </c>
      <c r="U7" s="2" t="s">
        <v>303</v>
      </c>
    </row>
    <row r="9" spans="1:21" x14ac:dyDescent="0.25">
      <c r="B9" t="s">
        <v>412</v>
      </c>
      <c r="C9">
        <f t="shared" ref="C9:C72" si="0">IF(D9="","",(SUM((LOOKUP(MID(B9,1,1),$B$115:$C$134)),(LOOKUP(MID(B9,2,1),$B$115:$C$134)))))</f>
        <v>128.13069999999999</v>
      </c>
      <c r="D9">
        <v>1.4082864E-3</v>
      </c>
      <c r="F9" t="s">
        <v>19</v>
      </c>
      <c r="G9">
        <f t="shared" ref="G9:G72" si="1">IF(H9="","",(SUM((LOOKUP(MID(F9,1,1),$B$115:$C$134)),(LOOKUP(MID(F9,2,1),$B$115:$C$134)))))</f>
        <v>128.13069999999999</v>
      </c>
      <c r="H9">
        <v>13</v>
      </c>
      <c r="I9" t="s">
        <v>124</v>
      </c>
      <c r="J9">
        <f t="shared" ref="J9:J72" si="2">IF(K9="","",(SUM((LOOKUP(MID(I9,1,1),$B$115:$C$134)),(LOOKUP(MID(I9,2,1),$B$115:$C$134)))))</f>
        <v>128.13069999999999</v>
      </c>
      <c r="K9">
        <v>2</v>
      </c>
      <c r="M9" t="str">
        <f t="shared" ref="M9:M72" si="3">IF(N9="","",(SUM((LOOKUP(MID(L9,1,1),$B$115:$C$134)),(LOOKUP(MID(L9,2,1),$B$115:$C$134)))))</f>
        <v/>
      </c>
      <c r="P9" t="str">
        <f t="shared" ref="P9:P72" si="4">IF(Q9="","",(SUM((LOOKUP(MID(O9,1,1),$B$115:$C$134)),(LOOKUP(MID(O9,2,1),$B$115:$C$134)))))</f>
        <v/>
      </c>
      <c r="S9" t="str">
        <f t="shared" ref="S9:S72" si="5">IF(T9="","",(SUM((LOOKUP(MID(R9,1,1),$B$115:$C$134)),(LOOKUP(MID(R9,2,1),$B$115:$C$134)))))</f>
        <v/>
      </c>
      <c r="U9">
        <f t="shared" ref="U9:U72" si="6">SUM(H9,K9,N9,Q9,T9)/SUM(H$9:H$109,K$9:K$109,N$9:N$109,Q$9:Q$109,T$9:T$109)</f>
        <v>1.8159806295399514E-2</v>
      </c>
    </row>
    <row r="10" spans="1:21" x14ac:dyDescent="0.25">
      <c r="B10" t="s">
        <v>420</v>
      </c>
      <c r="C10">
        <f t="shared" si="0"/>
        <v>142.1576</v>
      </c>
      <c r="D10">
        <v>2.7522642E-3</v>
      </c>
      <c r="F10" t="s">
        <v>11</v>
      </c>
      <c r="G10">
        <f t="shared" si="1"/>
        <v>142.1576</v>
      </c>
      <c r="H10">
        <v>15</v>
      </c>
      <c r="J10" t="str">
        <f t="shared" si="2"/>
        <v/>
      </c>
      <c r="M10" t="str">
        <f t="shared" si="3"/>
        <v/>
      </c>
      <c r="P10" t="str">
        <f t="shared" si="4"/>
        <v/>
      </c>
      <c r="S10" t="str">
        <f t="shared" si="5"/>
        <v/>
      </c>
      <c r="U10">
        <f t="shared" si="6"/>
        <v>1.8159806295399514E-2</v>
      </c>
    </row>
    <row r="11" spans="1:21" x14ac:dyDescent="0.25">
      <c r="C11" t="str">
        <f t="shared" si="0"/>
        <v/>
      </c>
      <c r="F11" t="s">
        <v>147</v>
      </c>
      <c r="G11">
        <f t="shared" si="1"/>
        <v>144.1301</v>
      </c>
      <c r="H11">
        <v>5</v>
      </c>
      <c r="I11" t="s">
        <v>175</v>
      </c>
      <c r="J11">
        <f t="shared" si="2"/>
        <v>144.1301</v>
      </c>
      <c r="K11">
        <v>5</v>
      </c>
      <c r="M11" t="str">
        <f t="shared" si="3"/>
        <v/>
      </c>
      <c r="P11" t="str">
        <f t="shared" si="4"/>
        <v/>
      </c>
      <c r="S11" t="str">
        <f t="shared" si="5"/>
        <v/>
      </c>
      <c r="U11">
        <f t="shared" si="6"/>
        <v>1.2106537530266344E-2</v>
      </c>
    </row>
    <row r="12" spans="1:21" x14ac:dyDescent="0.25">
      <c r="C12" t="str">
        <f t="shared" si="0"/>
        <v/>
      </c>
      <c r="F12" t="s">
        <v>91</v>
      </c>
      <c r="G12">
        <f t="shared" si="1"/>
        <v>154.1686</v>
      </c>
      <c r="H12">
        <v>2</v>
      </c>
      <c r="I12" t="s">
        <v>235</v>
      </c>
      <c r="J12">
        <f t="shared" si="2"/>
        <v>154.1686</v>
      </c>
      <c r="K12">
        <v>1</v>
      </c>
      <c r="M12" t="str">
        <f t="shared" si="3"/>
        <v/>
      </c>
      <c r="P12" t="str">
        <f t="shared" si="4"/>
        <v/>
      </c>
      <c r="S12" t="str">
        <f t="shared" si="5"/>
        <v/>
      </c>
      <c r="U12">
        <f t="shared" si="6"/>
        <v>3.6319612590799033E-3</v>
      </c>
    </row>
    <row r="13" spans="1:21" x14ac:dyDescent="0.25">
      <c r="C13" t="str">
        <f t="shared" si="0"/>
        <v/>
      </c>
      <c r="F13" t="s">
        <v>266</v>
      </c>
      <c r="G13">
        <f t="shared" si="1"/>
        <v>156.18450000000001</v>
      </c>
      <c r="H13">
        <v>2</v>
      </c>
      <c r="J13" t="str">
        <f t="shared" si="2"/>
        <v/>
      </c>
      <c r="M13" t="str">
        <f t="shared" si="3"/>
        <v/>
      </c>
      <c r="P13" t="str">
        <f t="shared" si="4"/>
        <v/>
      </c>
      <c r="S13" t="str">
        <f t="shared" si="5"/>
        <v/>
      </c>
      <c r="U13">
        <f t="shared" si="6"/>
        <v>2.4213075060532689E-3</v>
      </c>
    </row>
    <row r="14" spans="1:21" x14ac:dyDescent="0.25">
      <c r="B14" t="s">
        <v>351</v>
      </c>
      <c r="C14">
        <f t="shared" si="0"/>
        <v>158.15699999999998</v>
      </c>
      <c r="D14">
        <v>2.5400701000000002E-3</v>
      </c>
      <c r="F14" t="s">
        <v>27</v>
      </c>
      <c r="G14">
        <f t="shared" si="1"/>
        <v>158.15699999999998</v>
      </c>
      <c r="H14">
        <v>14</v>
      </c>
      <c r="I14" t="s">
        <v>256</v>
      </c>
      <c r="J14">
        <f t="shared" si="2"/>
        <v>158.15699999999998</v>
      </c>
      <c r="K14">
        <v>5</v>
      </c>
      <c r="M14" t="str">
        <f t="shared" si="3"/>
        <v/>
      </c>
      <c r="P14" t="str">
        <f t="shared" si="4"/>
        <v/>
      </c>
      <c r="S14" t="str">
        <f t="shared" si="5"/>
        <v/>
      </c>
      <c r="U14">
        <f t="shared" si="6"/>
        <v>2.3002421307506054E-2</v>
      </c>
    </row>
    <row r="15" spans="1:21" x14ac:dyDescent="0.25">
      <c r="B15" t="s">
        <v>352</v>
      </c>
      <c r="C15">
        <f t="shared" si="0"/>
        <v>168.19549999999998</v>
      </c>
      <c r="D15">
        <v>2.4757614000000001E-3</v>
      </c>
      <c r="F15" t="s">
        <v>125</v>
      </c>
      <c r="G15">
        <f t="shared" si="1"/>
        <v>168.19549999999998</v>
      </c>
      <c r="H15">
        <v>1</v>
      </c>
      <c r="J15" t="str">
        <f t="shared" si="2"/>
        <v/>
      </c>
      <c r="M15" t="str">
        <f t="shared" si="3"/>
        <v/>
      </c>
      <c r="P15" t="str">
        <f t="shared" si="4"/>
        <v/>
      </c>
      <c r="S15" t="str">
        <f t="shared" si="5"/>
        <v/>
      </c>
      <c r="U15">
        <f t="shared" si="6"/>
        <v>1.2106537530266344E-3</v>
      </c>
    </row>
    <row r="16" spans="1:21" x14ac:dyDescent="0.25">
      <c r="B16" t="s">
        <v>305</v>
      </c>
      <c r="C16">
        <f t="shared" si="0"/>
        <v>170.21129999999999</v>
      </c>
      <c r="D16">
        <v>2.9387676000000003E-3</v>
      </c>
      <c r="F16" t="s">
        <v>135</v>
      </c>
      <c r="G16">
        <f t="shared" si="1"/>
        <v>170.21129999999999</v>
      </c>
      <c r="H16">
        <v>9</v>
      </c>
      <c r="I16" t="s">
        <v>265</v>
      </c>
      <c r="J16">
        <f t="shared" si="2"/>
        <v>170.2114</v>
      </c>
      <c r="K16">
        <v>3</v>
      </c>
      <c r="L16" t="s">
        <v>142</v>
      </c>
      <c r="M16">
        <f t="shared" si="3"/>
        <v>170.21129999999999</v>
      </c>
      <c r="N16">
        <v>2</v>
      </c>
      <c r="P16" t="str">
        <f t="shared" si="4"/>
        <v/>
      </c>
      <c r="S16" t="str">
        <f t="shared" si="5"/>
        <v/>
      </c>
      <c r="U16">
        <f t="shared" si="6"/>
        <v>1.6949152542372881E-2</v>
      </c>
    </row>
    <row r="17" spans="2:21" x14ac:dyDescent="0.25">
      <c r="C17" t="str">
        <f t="shared" si="0"/>
        <v/>
      </c>
      <c r="F17" t="s">
        <v>90</v>
      </c>
      <c r="G17">
        <f t="shared" si="1"/>
        <v>171.15570000000002</v>
      </c>
      <c r="H17">
        <v>2</v>
      </c>
      <c r="J17" t="str">
        <f t="shared" si="2"/>
        <v/>
      </c>
      <c r="M17" t="str">
        <f t="shared" si="3"/>
        <v/>
      </c>
      <c r="P17" t="str">
        <f t="shared" si="4"/>
        <v/>
      </c>
      <c r="S17" t="str">
        <f t="shared" si="5"/>
        <v/>
      </c>
      <c r="U17">
        <f t="shared" si="6"/>
        <v>2.4213075060532689E-3</v>
      </c>
    </row>
    <row r="18" spans="2:21" x14ac:dyDescent="0.25">
      <c r="C18" t="str">
        <f t="shared" si="0"/>
        <v/>
      </c>
      <c r="F18" t="s">
        <v>56</v>
      </c>
      <c r="G18">
        <f t="shared" si="1"/>
        <v>172.1405</v>
      </c>
      <c r="H18">
        <v>4</v>
      </c>
      <c r="I18" t="s">
        <v>48</v>
      </c>
      <c r="J18">
        <f t="shared" si="2"/>
        <v>172.18389999999999</v>
      </c>
      <c r="K18">
        <v>3</v>
      </c>
      <c r="M18" t="str">
        <f t="shared" si="3"/>
        <v/>
      </c>
      <c r="P18" t="str">
        <f t="shared" si="4"/>
        <v/>
      </c>
      <c r="S18" t="str">
        <f t="shared" si="5"/>
        <v/>
      </c>
      <c r="U18">
        <f t="shared" si="6"/>
        <v>8.4745762711864406E-3</v>
      </c>
    </row>
    <row r="19" spans="2:21" x14ac:dyDescent="0.25">
      <c r="C19" t="str">
        <f t="shared" si="0"/>
        <v/>
      </c>
      <c r="F19" t="s">
        <v>206</v>
      </c>
      <c r="G19">
        <f t="shared" si="1"/>
        <v>174.15639999999999</v>
      </c>
      <c r="H19">
        <v>2</v>
      </c>
      <c r="J19" t="str">
        <f t="shared" si="2"/>
        <v/>
      </c>
      <c r="M19" t="str">
        <f t="shared" si="3"/>
        <v/>
      </c>
      <c r="P19" t="str">
        <f t="shared" si="4"/>
        <v/>
      </c>
      <c r="S19" t="str">
        <f t="shared" si="5"/>
        <v/>
      </c>
      <c r="U19">
        <f t="shared" si="6"/>
        <v>2.4213075060532689E-3</v>
      </c>
    </row>
    <row r="20" spans="2:21" x14ac:dyDescent="0.25">
      <c r="B20" t="s">
        <v>308</v>
      </c>
      <c r="C20">
        <f t="shared" si="0"/>
        <v>184.23820000000001</v>
      </c>
      <c r="D20">
        <v>1.9825195699999999E-2</v>
      </c>
      <c r="F20" t="s">
        <v>169</v>
      </c>
      <c r="G20">
        <f t="shared" si="1"/>
        <v>184.23820000000001</v>
      </c>
      <c r="H20">
        <v>7</v>
      </c>
      <c r="I20" t="s">
        <v>22</v>
      </c>
      <c r="J20">
        <f t="shared" si="2"/>
        <v>184.23820000000001</v>
      </c>
      <c r="K20">
        <v>5</v>
      </c>
      <c r="L20" t="s">
        <v>184</v>
      </c>
      <c r="M20">
        <f t="shared" si="3"/>
        <v>184.19489999999999</v>
      </c>
      <c r="N20">
        <v>2</v>
      </c>
      <c r="P20" t="str">
        <f t="shared" si="4"/>
        <v/>
      </c>
      <c r="S20" t="str">
        <f t="shared" si="5"/>
        <v/>
      </c>
      <c r="U20">
        <f t="shared" si="6"/>
        <v>1.6949152542372881E-2</v>
      </c>
    </row>
    <row r="21" spans="2:21" x14ac:dyDescent="0.25">
      <c r="C21" t="str">
        <f t="shared" si="0"/>
        <v/>
      </c>
      <c r="F21" t="s">
        <v>84</v>
      </c>
      <c r="G21">
        <f t="shared" si="1"/>
        <v>185.226</v>
      </c>
      <c r="H21">
        <v>4</v>
      </c>
      <c r="I21" t="s">
        <v>20</v>
      </c>
      <c r="J21">
        <f t="shared" si="2"/>
        <v>185.18260000000001</v>
      </c>
      <c r="K21">
        <v>2</v>
      </c>
      <c r="L21" t="s">
        <v>92</v>
      </c>
      <c r="M21">
        <f t="shared" si="3"/>
        <v>185.18259999999998</v>
      </c>
      <c r="N21">
        <v>1</v>
      </c>
      <c r="P21" t="str">
        <f t="shared" si="4"/>
        <v/>
      </c>
      <c r="S21" t="str">
        <f t="shared" si="5"/>
        <v/>
      </c>
      <c r="U21">
        <f t="shared" si="6"/>
        <v>8.4745762711864406E-3</v>
      </c>
    </row>
    <row r="22" spans="2:21" x14ac:dyDescent="0.25">
      <c r="C22" t="str">
        <f t="shared" si="0"/>
        <v/>
      </c>
      <c r="F22" t="s">
        <v>9</v>
      </c>
      <c r="G22">
        <f t="shared" si="1"/>
        <v>186.16739999999999</v>
      </c>
      <c r="H22">
        <v>3</v>
      </c>
      <c r="I22" t="s">
        <v>88</v>
      </c>
      <c r="J22">
        <f t="shared" si="2"/>
        <v>186.16739999999999</v>
      </c>
      <c r="K22">
        <v>3</v>
      </c>
      <c r="L22" t="s">
        <v>271</v>
      </c>
      <c r="M22">
        <f t="shared" si="3"/>
        <v>186.21080000000001</v>
      </c>
      <c r="N22">
        <v>2</v>
      </c>
      <c r="O22" t="s">
        <v>89</v>
      </c>
      <c r="P22">
        <f t="shared" si="4"/>
        <v>186.16739999999999</v>
      </c>
      <c r="Q22">
        <v>1</v>
      </c>
      <c r="S22" t="str">
        <f t="shared" si="5"/>
        <v/>
      </c>
      <c r="U22">
        <f t="shared" si="6"/>
        <v>1.0895883777239709E-2</v>
      </c>
    </row>
    <row r="23" spans="2:21" x14ac:dyDescent="0.25">
      <c r="C23" t="str">
        <f t="shared" si="0"/>
        <v/>
      </c>
      <c r="F23" t="s">
        <v>86</v>
      </c>
      <c r="G23">
        <f t="shared" si="1"/>
        <v>188.24450000000002</v>
      </c>
      <c r="H23">
        <v>5</v>
      </c>
      <c r="I23" t="s">
        <v>151</v>
      </c>
      <c r="J23">
        <f t="shared" si="2"/>
        <v>188.24450000000002</v>
      </c>
      <c r="K23">
        <v>5</v>
      </c>
      <c r="L23" t="s">
        <v>263</v>
      </c>
      <c r="M23">
        <f t="shared" si="3"/>
        <v>188.18329999999997</v>
      </c>
      <c r="N23">
        <v>2</v>
      </c>
      <c r="P23" t="str">
        <f t="shared" si="4"/>
        <v/>
      </c>
      <c r="S23" t="str">
        <f t="shared" si="5"/>
        <v/>
      </c>
      <c r="U23">
        <f t="shared" si="6"/>
        <v>1.4527845036319613E-2</v>
      </c>
    </row>
    <row r="24" spans="2:21" x14ac:dyDescent="0.25">
      <c r="C24" t="str">
        <f t="shared" si="0"/>
        <v/>
      </c>
      <c r="F24" t="s">
        <v>237</v>
      </c>
      <c r="G24">
        <f t="shared" si="1"/>
        <v>194.23339999999999</v>
      </c>
      <c r="H24">
        <v>10</v>
      </c>
      <c r="I24" t="s">
        <v>83</v>
      </c>
      <c r="J24">
        <f t="shared" si="2"/>
        <v>194.19299999999998</v>
      </c>
      <c r="K24">
        <v>2</v>
      </c>
      <c r="M24" t="str">
        <f t="shared" si="3"/>
        <v/>
      </c>
      <c r="P24" t="str">
        <f t="shared" si="4"/>
        <v/>
      </c>
      <c r="S24" t="str">
        <f t="shared" si="5"/>
        <v/>
      </c>
      <c r="U24">
        <f t="shared" si="6"/>
        <v>1.4527845036319613E-2</v>
      </c>
    </row>
    <row r="25" spans="2:21" x14ac:dyDescent="0.25">
      <c r="C25" t="str">
        <f t="shared" si="0"/>
        <v/>
      </c>
      <c r="F25" t="s">
        <v>204</v>
      </c>
      <c r="G25">
        <f t="shared" si="1"/>
        <v>196.24930000000001</v>
      </c>
      <c r="H25">
        <v>3</v>
      </c>
      <c r="J25" t="str">
        <f t="shared" si="2"/>
        <v/>
      </c>
      <c r="M25" t="str">
        <f t="shared" si="3"/>
        <v/>
      </c>
      <c r="P25" t="str">
        <f t="shared" si="4"/>
        <v/>
      </c>
      <c r="S25" t="str">
        <f t="shared" si="5"/>
        <v/>
      </c>
      <c r="U25">
        <f t="shared" si="6"/>
        <v>3.6319612590799033E-3</v>
      </c>
    </row>
    <row r="26" spans="2:21" x14ac:dyDescent="0.25">
      <c r="C26" t="str">
        <f t="shared" si="0"/>
        <v/>
      </c>
      <c r="F26" t="s">
        <v>260</v>
      </c>
      <c r="G26">
        <f t="shared" si="1"/>
        <v>198.22179999999997</v>
      </c>
      <c r="H26">
        <v>2</v>
      </c>
      <c r="I26" t="s">
        <v>274</v>
      </c>
      <c r="J26">
        <f t="shared" si="2"/>
        <v>198.26519999999999</v>
      </c>
      <c r="K26">
        <v>2</v>
      </c>
      <c r="L26" t="s">
        <v>242</v>
      </c>
      <c r="M26">
        <f t="shared" si="3"/>
        <v>198.22179999999997</v>
      </c>
      <c r="N26">
        <v>1</v>
      </c>
      <c r="P26" t="str">
        <f t="shared" si="4"/>
        <v/>
      </c>
      <c r="S26" t="str">
        <f t="shared" si="5"/>
        <v/>
      </c>
      <c r="U26">
        <f t="shared" si="6"/>
        <v>6.0532687651331718E-3</v>
      </c>
    </row>
    <row r="27" spans="2:21" x14ac:dyDescent="0.25">
      <c r="C27" t="str">
        <f t="shared" si="0"/>
        <v/>
      </c>
      <c r="F27" t="s">
        <v>17</v>
      </c>
      <c r="G27">
        <f t="shared" si="1"/>
        <v>199.25290000000001</v>
      </c>
      <c r="H27">
        <v>4</v>
      </c>
      <c r="I27" t="s">
        <v>39</v>
      </c>
      <c r="J27">
        <f t="shared" si="2"/>
        <v>199.20949999999999</v>
      </c>
      <c r="K27">
        <v>2</v>
      </c>
      <c r="M27" t="str">
        <f t="shared" si="3"/>
        <v/>
      </c>
      <c r="P27" t="str">
        <f t="shared" si="4"/>
        <v/>
      </c>
      <c r="S27" t="str">
        <f t="shared" si="5"/>
        <v/>
      </c>
      <c r="U27">
        <f t="shared" si="6"/>
        <v>7.2639225181598066E-3</v>
      </c>
    </row>
    <row r="28" spans="2:21" x14ac:dyDescent="0.25">
      <c r="B28" t="s">
        <v>356</v>
      </c>
      <c r="C28">
        <f t="shared" si="0"/>
        <v>200.1943</v>
      </c>
      <c r="D28">
        <v>1.1259787E-2</v>
      </c>
      <c r="F28" t="s">
        <v>188</v>
      </c>
      <c r="G28">
        <f t="shared" si="1"/>
        <v>200.23759999999999</v>
      </c>
      <c r="H28">
        <v>17</v>
      </c>
      <c r="I28" t="s">
        <v>12</v>
      </c>
      <c r="J28">
        <f t="shared" si="2"/>
        <v>200.1943</v>
      </c>
      <c r="K28">
        <v>4</v>
      </c>
      <c r="L28" t="s">
        <v>87</v>
      </c>
      <c r="M28">
        <f t="shared" si="3"/>
        <v>200.1943</v>
      </c>
      <c r="N28">
        <v>2</v>
      </c>
      <c r="O28" t="s">
        <v>272</v>
      </c>
      <c r="P28">
        <f t="shared" si="4"/>
        <v>200.23769999999999</v>
      </c>
      <c r="Q28">
        <v>4</v>
      </c>
      <c r="S28" t="str">
        <f t="shared" si="5"/>
        <v/>
      </c>
      <c r="U28">
        <f t="shared" si="6"/>
        <v>3.2687651331719129E-2</v>
      </c>
    </row>
    <row r="29" spans="2:21" x14ac:dyDescent="0.25">
      <c r="C29" t="str">
        <f t="shared" si="0"/>
        <v/>
      </c>
      <c r="F29" t="s">
        <v>182</v>
      </c>
      <c r="G29">
        <f t="shared" si="1"/>
        <v>201.18200000000002</v>
      </c>
      <c r="H29">
        <v>2</v>
      </c>
      <c r="J29" t="str">
        <f t="shared" si="2"/>
        <v/>
      </c>
      <c r="M29" t="str">
        <f t="shared" si="3"/>
        <v/>
      </c>
      <c r="P29" t="str">
        <f t="shared" si="4"/>
        <v/>
      </c>
      <c r="S29" t="str">
        <f t="shared" si="5"/>
        <v/>
      </c>
      <c r="U29">
        <f t="shared" si="6"/>
        <v>2.4213075060532689E-3</v>
      </c>
    </row>
    <row r="30" spans="2:21" x14ac:dyDescent="0.25">
      <c r="B30" t="s">
        <v>312</v>
      </c>
      <c r="C30">
        <f t="shared" si="0"/>
        <v>202.2714</v>
      </c>
      <c r="D30">
        <v>1.23979933E-2</v>
      </c>
      <c r="F30" t="s">
        <v>78</v>
      </c>
      <c r="G30">
        <f t="shared" si="1"/>
        <v>202.16679999999999</v>
      </c>
      <c r="H30">
        <v>8</v>
      </c>
      <c r="I30" t="s">
        <v>205</v>
      </c>
      <c r="J30">
        <f t="shared" si="2"/>
        <v>202.2714</v>
      </c>
      <c r="K30">
        <v>8</v>
      </c>
      <c r="L30" t="s">
        <v>23</v>
      </c>
      <c r="M30">
        <f t="shared" si="3"/>
        <v>202.2714</v>
      </c>
      <c r="N30">
        <v>1</v>
      </c>
      <c r="P30" t="str">
        <f t="shared" si="4"/>
        <v/>
      </c>
      <c r="S30" t="str">
        <f t="shared" si="5"/>
        <v/>
      </c>
      <c r="U30">
        <f t="shared" si="6"/>
        <v>2.0581113801452784E-2</v>
      </c>
    </row>
    <row r="31" spans="2:21" x14ac:dyDescent="0.25">
      <c r="B31" t="s">
        <v>357</v>
      </c>
      <c r="C31">
        <f t="shared" si="0"/>
        <v>204.2285</v>
      </c>
      <c r="D31">
        <v>1.3105388800000001E-2</v>
      </c>
      <c r="F31" t="s">
        <v>98</v>
      </c>
      <c r="G31">
        <f t="shared" si="1"/>
        <v>204.2285</v>
      </c>
      <c r="H31">
        <v>2</v>
      </c>
      <c r="J31" t="str">
        <f t="shared" si="2"/>
        <v/>
      </c>
      <c r="M31" t="str">
        <f t="shared" si="3"/>
        <v/>
      </c>
      <c r="P31" t="str">
        <f t="shared" si="4"/>
        <v/>
      </c>
      <c r="S31" t="str">
        <f t="shared" si="5"/>
        <v/>
      </c>
      <c r="U31">
        <f t="shared" si="6"/>
        <v>2.4213075060532689E-3</v>
      </c>
    </row>
    <row r="32" spans="2:21" x14ac:dyDescent="0.25">
      <c r="C32" t="str">
        <f t="shared" si="0"/>
        <v/>
      </c>
      <c r="F32" t="s">
        <v>15</v>
      </c>
      <c r="G32">
        <f t="shared" si="1"/>
        <v>208.2199</v>
      </c>
      <c r="H32">
        <v>2</v>
      </c>
      <c r="J32" t="str">
        <f t="shared" si="2"/>
        <v/>
      </c>
      <c r="M32" t="str">
        <f t="shared" si="3"/>
        <v/>
      </c>
      <c r="P32" t="str">
        <f t="shared" si="4"/>
        <v/>
      </c>
      <c r="S32" t="str">
        <f t="shared" si="5"/>
        <v/>
      </c>
      <c r="U32">
        <f t="shared" si="6"/>
        <v>2.4213075060532689E-3</v>
      </c>
    </row>
    <row r="33" spans="2:21" x14ac:dyDescent="0.25">
      <c r="B33" t="s">
        <v>421</v>
      </c>
      <c r="C33">
        <f t="shared" si="0"/>
        <v>210.27609999999999</v>
      </c>
      <c r="D33">
        <v>1.53624516E-2</v>
      </c>
      <c r="F33" t="s">
        <v>181</v>
      </c>
      <c r="G33">
        <f t="shared" si="1"/>
        <v>210.27609999999999</v>
      </c>
      <c r="H33">
        <v>20</v>
      </c>
      <c r="J33" t="str">
        <f t="shared" si="2"/>
        <v/>
      </c>
      <c r="M33" t="str">
        <f t="shared" si="3"/>
        <v/>
      </c>
      <c r="P33" t="str">
        <f t="shared" si="4"/>
        <v/>
      </c>
      <c r="S33" t="str">
        <f t="shared" si="5"/>
        <v/>
      </c>
      <c r="U33">
        <f t="shared" si="6"/>
        <v>2.4213075060532687E-2</v>
      </c>
    </row>
    <row r="34" spans="2:21" x14ac:dyDescent="0.25">
      <c r="C34" t="str">
        <f t="shared" si="0"/>
        <v/>
      </c>
      <c r="F34" t="s">
        <v>167</v>
      </c>
      <c r="G34">
        <f t="shared" si="1"/>
        <v>211.22050000000002</v>
      </c>
      <c r="H34">
        <v>2</v>
      </c>
      <c r="I34" t="s">
        <v>229</v>
      </c>
      <c r="J34">
        <f t="shared" si="2"/>
        <v>211.22050000000002</v>
      </c>
      <c r="K34">
        <v>1</v>
      </c>
      <c r="M34" t="str">
        <f t="shared" si="3"/>
        <v/>
      </c>
      <c r="P34" t="str">
        <f t="shared" si="4"/>
        <v/>
      </c>
      <c r="S34" t="str">
        <f t="shared" si="5"/>
        <v/>
      </c>
      <c r="U34">
        <f t="shared" si="6"/>
        <v>3.6319612590799033E-3</v>
      </c>
    </row>
    <row r="35" spans="2:21" x14ac:dyDescent="0.25">
      <c r="C35" t="str">
        <f t="shared" si="0"/>
        <v/>
      </c>
      <c r="F35" t="s">
        <v>70</v>
      </c>
      <c r="G35">
        <f t="shared" si="1"/>
        <v>212.20529999999999</v>
      </c>
      <c r="H35">
        <v>8</v>
      </c>
      <c r="I35" t="s">
        <v>217</v>
      </c>
      <c r="J35">
        <f t="shared" si="2"/>
        <v>212.292</v>
      </c>
      <c r="K35">
        <v>2</v>
      </c>
      <c r="M35" t="str">
        <f t="shared" si="3"/>
        <v/>
      </c>
      <c r="P35" t="str">
        <f t="shared" si="4"/>
        <v/>
      </c>
      <c r="S35" t="str">
        <f t="shared" si="5"/>
        <v/>
      </c>
      <c r="U35">
        <f t="shared" si="6"/>
        <v>1.2106537530266344E-2</v>
      </c>
    </row>
    <row r="36" spans="2:21" x14ac:dyDescent="0.25">
      <c r="C36" t="str">
        <f t="shared" si="0"/>
        <v/>
      </c>
      <c r="F36" t="s">
        <v>232</v>
      </c>
      <c r="G36">
        <f t="shared" si="1"/>
        <v>213.2364</v>
      </c>
      <c r="H36">
        <v>2</v>
      </c>
      <c r="I36" t="s">
        <v>251</v>
      </c>
      <c r="J36">
        <f t="shared" si="2"/>
        <v>213.23939999999999</v>
      </c>
      <c r="K36">
        <v>2</v>
      </c>
      <c r="M36" t="str">
        <f t="shared" si="3"/>
        <v/>
      </c>
      <c r="P36" t="str">
        <f t="shared" si="4"/>
        <v/>
      </c>
      <c r="S36" t="str">
        <f t="shared" si="5"/>
        <v/>
      </c>
      <c r="U36">
        <f t="shared" si="6"/>
        <v>4.8426150121065378E-3</v>
      </c>
    </row>
    <row r="37" spans="2:21" x14ac:dyDescent="0.25">
      <c r="C37" t="str">
        <f t="shared" si="0"/>
        <v/>
      </c>
      <c r="F37" t="s">
        <v>198</v>
      </c>
      <c r="G37">
        <f t="shared" si="1"/>
        <v>214.22120000000001</v>
      </c>
      <c r="H37">
        <v>2</v>
      </c>
      <c r="I37" t="s">
        <v>191</v>
      </c>
      <c r="J37">
        <f t="shared" si="2"/>
        <v>214.2645</v>
      </c>
      <c r="K37">
        <v>2</v>
      </c>
      <c r="L37" t="s">
        <v>45</v>
      </c>
      <c r="M37">
        <f t="shared" si="3"/>
        <v>214.22120000000001</v>
      </c>
      <c r="N37">
        <v>1</v>
      </c>
      <c r="P37" t="str">
        <f t="shared" si="4"/>
        <v/>
      </c>
      <c r="S37" t="str">
        <f t="shared" si="5"/>
        <v/>
      </c>
      <c r="U37">
        <f t="shared" si="6"/>
        <v>6.0532687651331718E-3</v>
      </c>
    </row>
    <row r="38" spans="2:21" x14ac:dyDescent="0.25">
      <c r="C38" t="str">
        <f t="shared" si="0"/>
        <v/>
      </c>
      <c r="F38" t="s">
        <v>187</v>
      </c>
      <c r="G38">
        <f t="shared" si="1"/>
        <v>215.20889999999997</v>
      </c>
      <c r="H38">
        <v>2</v>
      </c>
      <c r="I38" t="s">
        <v>180</v>
      </c>
      <c r="J38">
        <f t="shared" si="2"/>
        <v>215.25229999999999</v>
      </c>
      <c r="K38">
        <v>6</v>
      </c>
      <c r="M38" t="str">
        <f t="shared" si="3"/>
        <v/>
      </c>
      <c r="P38" t="str">
        <f t="shared" si="4"/>
        <v/>
      </c>
      <c r="S38" t="str">
        <f t="shared" si="5"/>
        <v/>
      </c>
      <c r="U38">
        <f t="shared" si="6"/>
        <v>9.6852300242130755E-3</v>
      </c>
    </row>
    <row r="39" spans="2:21" x14ac:dyDescent="0.25">
      <c r="C39" t="str">
        <f t="shared" si="0"/>
        <v/>
      </c>
      <c r="F39" t="s">
        <v>82</v>
      </c>
      <c r="G39">
        <f t="shared" si="1"/>
        <v>216.19369999999998</v>
      </c>
      <c r="H39">
        <v>3</v>
      </c>
      <c r="I39" t="s">
        <v>172</v>
      </c>
      <c r="J39">
        <f t="shared" si="2"/>
        <v>216.19369999999998</v>
      </c>
      <c r="K39">
        <v>2</v>
      </c>
      <c r="M39" t="str">
        <f t="shared" si="3"/>
        <v/>
      </c>
      <c r="P39" t="str">
        <f t="shared" si="4"/>
        <v/>
      </c>
      <c r="S39" t="str">
        <f t="shared" si="5"/>
        <v/>
      </c>
      <c r="U39">
        <f t="shared" si="6"/>
        <v>6.0532687651331718E-3</v>
      </c>
    </row>
    <row r="40" spans="2:21" x14ac:dyDescent="0.25">
      <c r="B40" t="s">
        <v>391</v>
      </c>
      <c r="C40">
        <f t="shared" si="0"/>
        <v>218.25540000000001</v>
      </c>
      <c r="D40">
        <v>5.4768535600000001E-2</v>
      </c>
      <c r="F40" t="s">
        <v>222</v>
      </c>
      <c r="G40">
        <f t="shared" si="1"/>
        <v>218.27080000000001</v>
      </c>
      <c r="H40">
        <v>4</v>
      </c>
      <c r="I40" t="s">
        <v>143</v>
      </c>
      <c r="J40">
        <f t="shared" si="2"/>
        <v>218.27080000000001</v>
      </c>
      <c r="K40">
        <v>4</v>
      </c>
      <c r="L40" t="s">
        <v>100</v>
      </c>
      <c r="M40">
        <f t="shared" si="3"/>
        <v>218.25540000000001</v>
      </c>
      <c r="N40">
        <v>3</v>
      </c>
      <c r="P40" t="str">
        <f t="shared" si="4"/>
        <v/>
      </c>
      <c r="S40" t="str">
        <f t="shared" si="5"/>
        <v/>
      </c>
      <c r="U40">
        <f t="shared" si="6"/>
        <v>1.3317191283292978E-2</v>
      </c>
    </row>
    <row r="41" spans="2:21" x14ac:dyDescent="0.25">
      <c r="C41" t="str">
        <f t="shared" si="0"/>
        <v/>
      </c>
      <c r="F41" t="s">
        <v>288</v>
      </c>
      <c r="G41">
        <f t="shared" si="1"/>
        <v>220.22789999999998</v>
      </c>
      <c r="H41">
        <v>2</v>
      </c>
      <c r="J41" t="str">
        <f t="shared" si="2"/>
        <v/>
      </c>
      <c r="M41" t="str">
        <f t="shared" si="3"/>
        <v/>
      </c>
      <c r="P41" t="str">
        <f t="shared" si="4"/>
        <v/>
      </c>
      <c r="S41" t="str">
        <f t="shared" si="5"/>
        <v/>
      </c>
      <c r="U41">
        <f t="shared" si="6"/>
        <v>2.4213075060532689E-3</v>
      </c>
    </row>
    <row r="42" spans="2:21" x14ac:dyDescent="0.25">
      <c r="C42" t="str">
        <f t="shared" si="0"/>
        <v/>
      </c>
      <c r="F42" t="s">
        <v>178</v>
      </c>
      <c r="G42">
        <f t="shared" si="1"/>
        <v>224.21929999999998</v>
      </c>
      <c r="H42">
        <v>3</v>
      </c>
      <c r="J42" t="str">
        <f t="shared" si="2"/>
        <v/>
      </c>
      <c r="M42" t="str">
        <f t="shared" si="3"/>
        <v/>
      </c>
      <c r="P42" t="str">
        <f t="shared" si="4"/>
        <v/>
      </c>
      <c r="S42" t="str">
        <f t="shared" si="5"/>
        <v/>
      </c>
      <c r="U42">
        <f t="shared" si="6"/>
        <v>3.6319612590799033E-3</v>
      </c>
    </row>
    <row r="43" spans="2:21" x14ac:dyDescent="0.25">
      <c r="C43" t="str">
        <f t="shared" si="0"/>
        <v/>
      </c>
      <c r="F43" t="s">
        <v>238</v>
      </c>
      <c r="G43">
        <f t="shared" si="1"/>
        <v>225.24739999999997</v>
      </c>
      <c r="H43">
        <v>2</v>
      </c>
      <c r="I43" t="s">
        <v>202</v>
      </c>
      <c r="J43">
        <f t="shared" si="2"/>
        <v>225.29079999999999</v>
      </c>
      <c r="K43">
        <v>2</v>
      </c>
      <c r="M43" t="str">
        <f t="shared" si="3"/>
        <v/>
      </c>
      <c r="P43" t="str">
        <f t="shared" si="4"/>
        <v/>
      </c>
      <c r="S43" t="str">
        <f t="shared" si="5"/>
        <v/>
      </c>
      <c r="U43">
        <f t="shared" si="6"/>
        <v>4.8426150121065378E-3</v>
      </c>
    </row>
    <row r="44" spans="2:21" x14ac:dyDescent="0.25">
      <c r="B44" t="s">
        <v>362</v>
      </c>
      <c r="C44">
        <f t="shared" si="0"/>
        <v>226.23219999999998</v>
      </c>
      <c r="D44">
        <v>6.0703793000000004E-3</v>
      </c>
      <c r="F44" t="s">
        <v>173</v>
      </c>
      <c r="G44">
        <f t="shared" si="1"/>
        <v>226.31880000000001</v>
      </c>
      <c r="H44">
        <v>6</v>
      </c>
      <c r="I44" t="s">
        <v>61</v>
      </c>
      <c r="J44">
        <f t="shared" si="2"/>
        <v>226.23219999999998</v>
      </c>
      <c r="K44">
        <v>5</v>
      </c>
      <c r="M44" t="str">
        <f t="shared" si="3"/>
        <v/>
      </c>
      <c r="P44" t="str">
        <f t="shared" si="4"/>
        <v/>
      </c>
      <c r="S44" t="str">
        <f t="shared" si="5"/>
        <v/>
      </c>
      <c r="U44">
        <f t="shared" si="6"/>
        <v>1.3317191283292978E-2</v>
      </c>
    </row>
    <row r="45" spans="2:21" x14ac:dyDescent="0.25">
      <c r="C45" t="str">
        <f t="shared" si="0"/>
        <v/>
      </c>
      <c r="F45" t="s">
        <v>267</v>
      </c>
      <c r="G45">
        <f t="shared" si="1"/>
        <v>227.30670000000001</v>
      </c>
      <c r="H45">
        <v>5</v>
      </c>
      <c r="I45" t="s">
        <v>250</v>
      </c>
      <c r="J45">
        <f t="shared" si="2"/>
        <v>227.2663</v>
      </c>
      <c r="K45">
        <v>4</v>
      </c>
      <c r="L45" t="s">
        <v>137</v>
      </c>
      <c r="M45">
        <f t="shared" si="3"/>
        <v>227.26320000000001</v>
      </c>
      <c r="N45">
        <v>2</v>
      </c>
      <c r="O45" t="s">
        <v>24</v>
      </c>
      <c r="P45">
        <f t="shared" si="4"/>
        <v>227.2663</v>
      </c>
      <c r="Q45">
        <v>1</v>
      </c>
      <c r="S45" t="str">
        <f t="shared" si="5"/>
        <v/>
      </c>
      <c r="U45">
        <f t="shared" si="6"/>
        <v>1.4527845036319613E-2</v>
      </c>
    </row>
    <row r="46" spans="2:21" x14ac:dyDescent="0.25">
      <c r="B46" t="s">
        <v>363</v>
      </c>
      <c r="C46">
        <f t="shared" si="0"/>
        <v>228.30930000000001</v>
      </c>
      <c r="D46">
        <v>9.3306902999999997E-3</v>
      </c>
      <c r="F46" t="s">
        <v>155</v>
      </c>
      <c r="G46">
        <f t="shared" si="1"/>
        <v>228.20760000000001</v>
      </c>
      <c r="H46">
        <v>3</v>
      </c>
      <c r="J46" t="str">
        <f t="shared" si="2"/>
        <v/>
      </c>
      <c r="M46" t="str">
        <f t="shared" si="3"/>
        <v/>
      </c>
      <c r="P46" t="str">
        <f t="shared" si="4"/>
        <v/>
      </c>
      <c r="S46" t="str">
        <f t="shared" si="5"/>
        <v/>
      </c>
      <c r="U46">
        <f t="shared" si="6"/>
        <v>3.6319612590799033E-3</v>
      </c>
    </row>
    <row r="47" spans="2:21" x14ac:dyDescent="0.25">
      <c r="C47" t="str">
        <f t="shared" si="0"/>
        <v/>
      </c>
      <c r="F47" t="s">
        <v>200</v>
      </c>
      <c r="G47">
        <f t="shared" si="1"/>
        <v>228.24809999999999</v>
      </c>
      <c r="H47">
        <v>4</v>
      </c>
      <c r="I47" t="s">
        <v>218</v>
      </c>
      <c r="J47">
        <f t="shared" si="2"/>
        <v>228.30930000000001</v>
      </c>
      <c r="K47">
        <v>3</v>
      </c>
      <c r="M47" t="str">
        <f t="shared" si="3"/>
        <v/>
      </c>
      <c r="P47" t="str">
        <f t="shared" si="4"/>
        <v/>
      </c>
      <c r="S47" t="str">
        <f t="shared" si="5"/>
        <v/>
      </c>
      <c r="U47">
        <f t="shared" si="6"/>
        <v>8.4745762711864406E-3</v>
      </c>
    </row>
    <row r="48" spans="2:21" x14ac:dyDescent="0.25">
      <c r="C48" t="str">
        <f t="shared" si="0"/>
        <v/>
      </c>
      <c r="F48" t="s">
        <v>121</v>
      </c>
      <c r="G48">
        <f t="shared" si="1"/>
        <v>229.19240000000002</v>
      </c>
      <c r="H48">
        <v>3</v>
      </c>
      <c r="I48" t="s">
        <v>258</v>
      </c>
      <c r="J48">
        <f t="shared" si="2"/>
        <v>229.2792</v>
      </c>
      <c r="K48">
        <v>3</v>
      </c>
      <c r="L48" t="s">
        <v>248</v>
      </c>
      <c r="M48">
        <f t="shared" si="3"/>
        <v>229.23579999999998</v>
      </c>
      <c r="N48">
        <v>2</v>
      </c>
      <c r="O48" t="s">
        <v>261</v>
      </c>
      <c r="P48">
        <f t="shared" si="4"/>
        <v>229.23579999999998</v>
      </c>
      <c r="Q48">
        <v>1</v>
      </c>
      <c r="S48" t="str">
        <f t="shared" si="5"/>
        <v/>
      </c>
      <c r="U48">
        <f t="shared" si="6"/>
        <v>1.0895883777239709E-2</v>
      </c>
    </row>
    <row r="49" spans="2:21" x14ac:dyDescent="0.25">
      <c r="C49" t="str">
        <f t="shared" si="0"/>
        <v/>
      </c>
      <c r="F49" t="s">
        <v>29</v>
      </c>
      <c r="G49">
        <f t="shared" si="1"/>
        <v>230.1772</v>
      </c>
      <c r="H49">
        <v>4</v>
      </c>
      <c r="I49" t="s">
        <v>225</v>
      </c>
      <c r="J49">
        <f t="shared" si="2"/>
        <v>230.3252</v>
      </c>
      <c r="K49">
        <v>4</v>
      </c>
      <c r="L49" t="s">
        <v>268</v>
      </c>
      <c r="M49">
        <f t="shared" si="3"/>
        <v>230.3252</v>
      </c>
      <c r="N49">
        <v>3</v>
      </c>
      <c r="P49" t="str">
        <f t="shared" si="4"/>
        <v/>
      </c>
      <c r="S49" t="str">
        <f t="shared" si="5"/>
        <v/>
      </c>
      <c r="U49">
        <f t="shared" si="6"/>
        <v>1.3317191283292978E-2</v>
      </c>
    </row>
    <row r="50" spans="2:21" x14ac:dyDescent="0.25">
      <c r="C50" t="str">
        <f t="shared" si="0"/>
        <v/>
      </c>
      <c r="F50" t="s">
        <v>154</v>
      </c>
      <c r="G50">
        <f t="shared" si="1"/>
        <v>232.29769999999999</v>
      </c>
      <c r="H50">
        <v>4</v>
      </c>
      <c r="I50" t="s">
        <v>259</v>
      </c>
      <c r="J50">
        <f t="shared" si="2"/>
        <v>232.29769999999999</v>
      </c>
      <c r="K50">
        <v>4</v>
      </c>
      <c r="M50" t="str">
        <f t="shared" si="3"/>
        <v/>
      </c>
      <c r="P50" t="str">
        <f t="shared" si="4"/>
        <v/>
      </c>
      <c r="S50" t="str">
        <f t="shared" si="5"/>
        <v/>
      </c>
      <c r="U50">
        <f t="shared" si="6"/>
        <v>9.6852300242130755E-3</v>
      </c>
    </row>
    <row r="51" spans="2:21" x14ac:dyDescent="0.25">
      <c r="B51" t="s">
        <v>315</v>
      </c>
      <c r="C51">
        <f t="shared" si="0"/>
        <v>234.25479999999999</v>
      </c>
      <c r="D51">
        <v>3.9463888100000004E-2</v>
      </c>
      <c r="F51" t="s">
        <v>117</v>
      </c>
      <c r="G51">
        <f t="shared" si="1"/>
        <v>234.25479999999999</v>
      </c>
      <c r="H51">
        <v>16</v>
      </c>
      <c r="I51" t="s">
        <v>287</v>
      </c>
      <c r="J51">
        <f t="shared" si="2"/>
        <v>234.25479999999999</v>
      </c>
      <c r="K51">
        <v>3</v>
      </c>
      <c r="L51" t="s">
        <v>141</v>
      </c>
      <c r="M51">
        <f t="shared" si="3"/>
        <v>234.25479999999999</v>
      </c>
      <c r="N51">
        <v>3</v>
      </c>
      <c r="O51" t="s">
        <v>94</v>
      </c>
      <c r="P51">
        <f t="shared" si="4"/>
        <v>234.25779999999997</v>
      </c>
      <c r="Q51">
        <v>3</v>
      </c>
      <c r="R51" t="s">
        <v>236</v>
      </c>
      <c r="S51">
        <f t="shared" si="5"/>
        <v>234.25779999999997</v>
      </c>
      <c r="T51">
        <v>2</v>
      </c>
      <c r="U51">
        <f t="shared" si="6"/>
        <v>3.2687651331719129E-2</v>
      </c>
    </row>
    <row r="52" spans="2:21" x14ac:dyDescent="0.25">
      <c r="C52" t="str">
        <f t="shared" si="0"/>
        <v/>
      </c>
      <c r="F52" t="s">
        <v>201</v>
      </c>
      <c r="G52">
        <f t="shared" si="1"/>
        <v>236.27369999999999</v>
      </c>
      <c r="H52">
        <v>4</v>
      </c>
      <c r="I52" t="s">
        <v>59</v>
      </c>
      <c r="J52">
        <f t="shared" si="2"/>
        <v>236.27369999999999</v>
      </c>
      <c r="K52">
        <v>1</v>
      </c>
      <c r="M52" t="str">
        <f t="shared" si="3"/>
        <v/>
      </c>
      <c r="P52" t="str">
        <f t="shared" si="4"/>
        <v/>
      </c>
      <c r="S52" t="str">
        <f t="shared" si="5"/>
        <v/>
      </c>
      <c r="U52">
        <f t="shared" si="6"/>
        <v>6.0532687651331718E-3</v>
      </c>
    </row>
    <row r="53" spans="2:21" x14ac:dyDescent="0.25">
      <c r="C53" t="str">
        <f t="shared" si="0"/>
        <v/>
      </c>
      <c r="F53" t="s">
        <v>55</v>
      </c>
      <c r="G53">
        <f t="shared" si="1"/>
        <v>238.24619999999999</v>
      </c>
      <c r="H53">
        <v>1</v>
      </c>
      <c r="J53" t="str">
        <f t="shared" si="2"/>
        <v/>
      </c>
      <c r="M53" t="str">
        <f t="shared" si="3"/>
        <v/>
      </c>
      <c r="P53" t="str">
        <f t="shared" si="4"/>
        <v/>
      </c>
      <c r="S53" t="str">
        <f t="shared" si="5"/>
        <v/>
      </c>
      <c r="U53">
        <f t="shared" si="6"/>
        <v>1.2106537530266344E-3</v>
      </c>
    </row>
    <row r="54" spans="2:21" x14ac:dyDescent="0.25">
      <c r="C54" t="str">
        <f t="shared" si="0"/>
        <v/>
      </c>
      <c r="F54" t="s">
        <v>176</v>
      </c>
      <c r="G54">
        <f t="shared" si="1"/>
        <v>241.33350000000002</v>
      </c>
      <c r="H54">
        <v>5</v>
      </c>
      <c r="I54" t="s">
        <v>115</v>
      </c>
      <c r="J54">
        <f t="shared" si="2"/>
        <v>241.2901</v>
      </c>
      <c r="K54">
        <v>3</v>
      </c>
      <c r="M54" t="str">
        <f t="shared" si="3"/>
        <v/>
      </c>
      <c r="P54" t="str">
        <f t="shared" si="4"/>
        <v/>
      </c>
      <c r="S54" t="str">
        <f t="shared" si="5"/>
        <v/>
      </c>
      <c r="U54">
        <f t="shared" si="6"/>
        <v>9.6852300242130755E-3</v>
      </c>
    </row>
    <row r="55" spans="2:21" x14ac:dyDescent="0.25">
      <c r="C55" t="str">
        <f t="shared" si="0"/>
        <v/>
      </c>
      <c r="F55" t="s">
        <v>228</v>
      </c>
      <c r="G55">
        <f t="shared" si="1"/>
        <v>242.27790000000002</v>
      </c>
      <c r="H55">
        <v>5</v>
      </c>
      <c r="I55" t="s">
        <v>49</v>
      </c>
      <c r="J55">
        <f t="shared" si="2"/>
        <v>242.2749</v>
      </c>
      <c r="K55">
        <v>4</v>
      </c>
      <c r="L55" t="s">
        <v>109</v>
      </c>
      <c r="M55">
        <f t="shared" si="3"/>
        <v>242.2749</v>
      </c>
      <c r="N55">
        <v>4</v>
      </c>
      <c r="O55" t="s">
        <v>230</v>
      </c>
      <c r="P55">
        <f t="shared" si="4"/>
        <v>242.2345</v>
      </c>
      <c r="Q55">
        <v>2</v>
      </c>
      <c r="R55" t="s">
        <v>134</v>
      </c>
      <c r="S55">
        <f t="shared" si="5"/>
        <v>242.2345</v>
      </c>
      <c r="T55">
        <v>1</v>
      </c>
      <c r="U55">
        <f t="shared" si="6"/>
        <v>1.9370460048426151E-2</v>
      </c>
    </row>
    <row r="56" spans="2:21" x14ac:dyDescent="0.25">
      <c r="B56" t="s">
        <v>395</v>
      </c>
      <c r="C56">
        <f t="shared" si="0"/>
        <v>243.26510000000002</v>
      </c>
      <c r="D56">
        <v>2.9528974600000001E-2</v>
      </c>
      <c r="F56" t="s">
        <v>64</v>
      </c>
      <c r="G56">
        <f t="shared" si="1"/>
        <v>243.2627</v>
      </c>
      <c r="H56">
        <v>3</v>
      </c>
      <c r="I56" t="s">
        <v>67</v>
      </c>
      <c r="J56">
        <f t="shared" si="2"/>
        <v>243.2193</v>
      </c>
      <c r="K56">
        <v>2</v>
      </c>
      <c r="L56" t="s">
        <v>161</v>
      </c>
      <c r="M56">
        <f t="shared" si="3"/>
        <v>243.2193</v>
      </c>
      <c r="N56">
        <v>1</v>
      </c>
      <c r="O56" t="s">
        <v>77</v>
      </c>
      <c r="P56">
        <f t="shared" si="4"/>
        <v>243.26569999999998</v>
      </c>
      <c r="Q56">
        <v>1</v>
      </c>
      <c r="S56" t="str">
        <f t="shared" si="5"/>
        <v/>
      </c>
      <c r="U56">
        <f t="shared" si="6"/>
        <v>8.4745762711864406E-3</v>
      </c>
    </row>
    <row r="57" spans="2:21" x14ac:dyDescent="0.25">
      <c r="B57" t="s">
        <v>413</v>
      </c>
      <c r="C57">
        <f t="shared" si="0"/>
        <v>244.29329999999999</v>
      </c>
      <c r="D57">
        <v>6.73468552E-2</v>
      </c>
      <c r="F57" t="s">
        <v>179</v>
      </c>
      <c r="G57">
        <f t="shared" si="1"/>
        <v>244.352</v>
      </c>
      <c r="H57">
        <v>11</v>
      </c>
      <c r="I57" t="s">
        <v>111</v>
      </c>
      <c r="J57">
        <f t="shared" si="2"/>
        <v>244.29329999999999</v>
      </c>
      <c r="K57">
        <v>10</v>
      </c>
      <c r="L57" t="s">
        <v>212</v>
      </c>
      <c r="M57">
        <f t="shared" si="3"/>
        <v>244.352</v>
      </c>
      <c r="N57">
        <v>5</v>
      </c>
      <c r="P57" t="str">
        <f t="shared" si="4"/>
        <v/>
      </c>
      <c r="S57" t="str">
        <f t="shared" si="5"/>
        <v/>
      </c>
      <c r="U57">
        <f t="shared" si="6"/>
        <v>3.1476997578692496E-2</v>
      </c>
    </row>
    <row r="58" spans="2:21" x14ac:dyDescent="0.25">
      <c r="C58" t="str">
        <f t="shared" si="0"/>
        <v/>
      </c>
      <c r="F58" t="s">
        <v>216</v>
      </c>
      <c r="G58">
        <f t="shared" si="1"/>
        <v>245.29640000000001</v>
      </c>
      <c r="H58">
        <v>4</v>
      </c>
      <c r="J58" t="str">
        <f t="shared" si="2"/>
        <v/>
      </c>
      <c r="M58" t="str">
        <f t="shared" si="3"/>
        <v/>
      </c>
      <c r="P58" t="str">
        <f t="shared" si="4"/>
        <v/>
      </c>
      <c r="S58" t="str">
        <f t="shared" si="5"/>
        <v/>
      </c>
      <c r="U58">
        <f t="shared" si="6"/>
        <v>4.8426150121065378E-3</v>
      </c>
    </row>
    <row r="59" spans="2:21" x14ac:dyDescent="0.25">
      <c r="C59" t="str">
        <f t="shared" si="0"/>
        <v/>
      </c>
      <c r="F59" t="s">
        <v>110</v>
      </c>
      <c r="G59">
        <f t="shared" si="1"/>
        <v>246.28120000000001</v>
      </c>
      <c r="H59">
        <v>7</v>
      </c>
      <c r="I59" t="s">
        <v>33</v>
      </c>
      <c r="J59">
        <f t="shared" si="2"/>
        <v>246.28120000000001</v>
      </c>
      <c r="K59">
        <v>6</v>
      </c>
      <c r="M59" t="str">
        <f t="shared" si="3"/>
        <v/>
      </c>
      <c r="P59" t="str">
        <f t="shared" si="4"/>
        <v/>
      </c>
      <c r="S59" t="str">
        <f t="shared" si="5"/>
        <v/>
      </c>
      <c r="U59">
        <f t="shared" si="6"/>
        <v>1.5738498789346248E-2</v>
      </c>
    </row>
    <row r="60" spans="2:21" x14ac:dyDescent="0.25">
      <c r="C60" t="str">
        <f t="shared" si="0"/>
        <v/>
      </c>
      <c r="F60" t="s">
        <v>120</v>
      </c>
      <c r="G60">
        <f t="shared" si="1"/>
        <v>248.2817</v>
      </c>
      <c r="H60">
        <v>2</v>
      </c>
      <c r="J60" t="str">
        <f t="shared" si="2"/>
        <v/>
      </c>
      <c r="M60" t="str">
        <f t="shared" si="3"/>
        <v/>
      </c>
      <c r="P60" t="str">
        <f t="shared" si="4"/>
        <v/>
      </c>
      <c r="S60" t="str">
        <f t="shared" si="5"/>
        <v/>
      </c>
      <c r="U60">
        <f t="shared" si="6"/>
        <v>2.4213075060532689E-3</v>
      </c>
    </row>
    <row r="61" spans="2:21" x14ac:dyDescent="0.25">
      <c r="B61" t="s">
        <v>317</v>
      </c>
      <c r="C61">
        <f t="shared" si="0"/>
        <v>250.25419999999997</v>
      </c>
      <c r="D61">
        <v>1.8268942E-2</v>
      </c>
      <c r="F61" t="s">
        <v>112</v>
      </c>
      <c r="G61">
        <f t="shared" si="1"/>
        <v>250.3005</v>
      </c>
      <c r="H61">
        <v>3</v>
      </c>
      <c r="I61" t="s">
        <v>294</v>
      </c>
      <c r="J61">
        <f t="shared" si="2"/>
        <v>250.25419999999997</v>
      </c>
      <c r="K61">
        <v>2</v>
      </c>
      <c r="L61" t="s">
        <v>190</v>
      </c>
      <c r="M61">
        <f t="shared" si="3"/>
        <v>250.25419999999997</v>
      </c>
      <c r="N61">
        <v>1</v>
      </c>
      <c r="O61" t="s">
        <v>31</v>
      </c>
      <c r="P61">
        <f t="shared" si="4"/>
        <v>250.3005</v>
      </c>
      <c r="Q61">
        <v>2</v>
      </c>
      <c r="S61" t="str">
        <f t="shared" si="5"/>
        <v/>
      </c>
      <c r="U61">
        <f t="shared" si="6"/>
        <v>9.6852300242130755E-3</v>
      </c>
    </row>
    <row r="62" spans="2:21" x14ac:dyDescent="0.25">
      <c r="C62" t="str">
        <f t="shared" si="0"/>
        <v/>
      </c>
      <c r="F62" t="s">
        <v>149</v>
      </c>
      <c r="G62">
        <f t="shared" si="1"/>
        <v>251.2449</v>
      </c>
      <c r="H62">
        <v>4</v>
      </c>
      <c r="J62" t="str">
        <f t="shared" si="2"/>
        <v/>
      </c>
      <c r="M62" t="str">
        <f t="shared" si="3"/>
        <v/>
      </c>
      <c r="P62" t="str">
        <f t="shared" si="4"/>
        <v/>
      </c>
      <c r="S62" t="str">
        <f t="shared" si="5"/>
        <v/>
      </c>
      <c r="U62">
        <f t="shared" si="6"/>
        <v>4.8426150121065378E-3</v>
      </c>
    </row>
    <row r="63" spans="2:21" x14ac:dyDescent="0.25">
      <c r="C63" t="str">
        <f t="shared" si="0"/>
        <v/>
      </c>
      <c r="F63" t="s">
        <v>60</v>
      </c>
      <c r="G63">
        <f t="shared" si="1"/>
        <v>252.22969999999998</v>
      </c>
      <c r="H63">
        <v>4</v>
      </c>
      <c r="I63" t="s">
        <v>16</v>
      </c>
      <c r="J63">
        <f t="shared" si="2"/>
        <v>252.22969999999998</v>
      </c>
      <c r="K63">
        <v>1</v>
      </c>
      <c r="M63" t="str">
        <f t="shared" si="3"/>
        <v/>
      </c>
      <c r="P63" t="str">
        <f t="shared" si="4"/>
        <v/>
      </c>
      <c r="S63" t="str">
        <f t="shared" si="5"/>
        <v/>
      </c>
      <c r="U63">
        <f t="shared" si="6"/>
        <v>6.0532687651331718E-3</v>
      </c>
    </row>
    <row r="64" spans="2:21" x14ac:dyDescent="0.25">
      <c r="C64" t="str">
        <f t="shared" si="0"/>
        <v/>
      </c>
      <c r="F64" t="s">
        <v>240</v>
      </c>
      <c r="G64">
        <f t="shared" si="1"/>
        <v>253.30419999999998</v>
      </c>
      <c r="H64">
        <v>4</v>
      </c>
      <c r="J64" t="str">
        <f t="shared" si="2"/>
        <v/>
      </c>
      <c r="M64" t="str">
        <f t="shared" si="3"/>
        <v/>
      </c>
      <c r="P64" t="str">
        <f t="shared" si="4"/>
        <v/>
      </c>
      <c r="S64" t="str">
        <f t="shared" si="5"/>
        <v/>
      </c>
      <c r="U64">
        <f t="shared" si="6"/>
        <v>4.8426150121065378E-3</v>
      </c>
    </row>
    <row r="65" spans="2:21" x14ac:dyDescent="0.25">
      <c r="C65" t="str">
        <f t="shared" si="0"/>
        <v/>
      </c>
      <c r="F65" t="s">
        <v>269</v>
      </c>
      <c r="G65">
        <f t="shared" si="1"/>
        <v>255.3201</v>
      </c>
      <c r="H65">
        <v>4</v>
      </c>
      <c r="J65" t="str">
        <f t="shared" si="2"/>
        <v/>
      </c>
      <c r="M65" t="str">
        <f t="shared" si="3"/>
        <v/>
      </c>
      <c r="P65" t="str">
        <f t="shared" si="4"/>
        <v/>
      </c>
      <c r="S65" t="str">
        <f t="shared" si="5"/>
        <v/>
      </c>
      <c r="U65">
        <f t="shared" si="6"/>
        <v>4.8426150121065378E-3</v>
      </c>
    </row>
    <row r="66" spans="2:21" x14ac:dyDescent="0.25">
      <c r="C66" t="str">
        <f t="shared" si="0"/>
        <v/>
      </c>
      <c r="F66" t="s">
        <v>66</v>
      </c>
      <c r="G66">
        <f t="shared" si="1"/>
        <v>256.34820000000002</v>
      </c>
      <c r="H66">
        <v>3</v>
      </c>
      <c r="I66" t="s">
        <v>69</v>
      </c>
      <c r="J66">
        <f t="shared" si="2"/>
        <v>256.3048</v>
      </c>
      <c r="K66">
        <v>3</v>
      </c>
      <c r="L66" t="s">
        <v>244</v>
      </c>
      <c r="M66">
        <f t="shared" si="3"/>
        <v>256.26139999999998</v>
      </c>
      <c r="N66">
        <v>2</v>
      </c>
      <c r="P66" t="str">
        <f t="shared" si="4"/>
        <v/>
      </c>
      <c r="S66" t="str">
        <f t="shared" si="5"/>
        <v/>
      </c>
      <c r="U66">
        <f t="shared" si="6"/>
        <v>9.6852300242130755E-3</v>
      </c>
    </row>
    <row r="67" spans="2:21" x14ac:dyDescent="0.25">
      <c r="B67" t="s">
        <v>398</v>
      </c>
      <c r="C67">
        <f t="shared" si="0"/>
        <v>257.29200000000003</v>
      </c>
      <c r="D67">
        <v>5.2595131400000002E-2</v>
      </c>
      <c r="F67" t="s">
        <v>52</v>
      </c>
      <c r="G67">
        <f t="shared" si="1"/>
        <v>257.28960000000001</v>
      </c>
      <c r="H67">
        <v>6</v>
      </c>
      <c r="I67" t="s">
        <v>58</v>
      </c>
      <c r="J67">
        <f t="shared" si="2"/>
        <v>257.24619999999999</v>
      </c>
      <c r="K67">
        <v>3</v>
      </c>
      <c r="L67" t="s">
        <v>262</v>
      </c>
      <c r="M67">
        <f t="shared" si="3"/>
        <v>257.29259999999999</v>
      </c>
      <c r="N67">
        <v>1</v>
      </c>
      <c r="P67" t="str">
        <f t="shared" si="4"/>
        <v/>
      </c>
      <c r="S67" t="str">
        <f t="shared" si="5"/>
        <v/>
      </c>
      <c r="U67">
        <f t="shared" si="6"/>
        <v>1.2106537530266344E-2</v>
      </c>
    </row>
    <row r="68" spans="2:21" x14ac:dyDescent="0.25">
      <c r="C68" t="str">
        <f t="shared" si="0"/>
        <v/>
      </c>
      <c r="F68" t="s">
        <v>10</v>
      </c>
      <c r="G68">
        <f t="shared" si="1"/>
        <v>258.23099999999999</v>
      </c>
      <c r="H68">
        <v>2</v>
      </c>
      <c r="J68" t="str">
        <f t="shared" si="2"/>
        <v/>
      </c>
      <c r="M68" t="str">
        <f t="shared" si="3"/>
        <v/>
      </c>
      <c r="P68" t="str">
        <f t="shared" si="4"/>
        <v/>
      </c>
      <c r="S68" t="str">
        <f t="shared" si="5"/>
        <v/>
      </c>
      <c r="U68">
        <f t="shared" si="6"/>
        <v>2.4213075060532689E-3</v>
      </c>
    </row>
    <row r="69" spans="2:21" x14ac:dyDescent="0.25">
      <c r="C69" t="str">
        <f t="shared" si="0"/>
        <v/>
      </c>
      <c r="F69" t="s">
        <v>116</v>
      </c>
      <c r="G69">
        <f t="shared" si="1"/>
        <v>259.36670000000004</v>
      </c>
      <c r="H69">
        <v>11</v>
      </c>
      <c r="I69" t="s">
        <v>144</v>
      </c>
      <c r="J69">
        <f t="shared" si="2"/>
        <v>259.32330000000002</v>
      </c>
      <c r="K69">
        <v>4</v>
      </c>
      <c r="L69" t="s">
        <v>129</v>
      </c>
      <c r="M69">
        <f t="shared" si="3"/>
        <v>259.32330000000002</v>
      </c>
      <c r="N69">
        <v>3</v>
      </c>
      <c r="P69" t="str">
        <f t="shared" si="4"/>
        <v/>
      </c>
      <c r="S69" t="str">
        <f t="shared" si="5"/>
        <v/>
      </c>
      <c r="U69">
        <f t="shared" si="6"/>
        <v>2.1791767554479417E-2</v>
      </c>
    </row>
    <row r="70" spans="2:21" x14ac:dyDescent="0.25">
      <c r="B70" t="s">
        <v>367</v>
      </c>
      <c r="C70">
        <f t="shared" si="0"/>
        <v>260.29269999999997</v>
      </c>
      <c r="D70">
        <v>4.1020060000000004E-2</v>
      </c>
      <c r="F70" t="s">
        <v>132</v>
      </c>
      <c r="G70">
        <f t="shared" si="1"/>
        <v>260.33600000000001</v>
      </c>
      <c r="H70">
        <v>15</v>
      </c>
      <c r="I70" t="s">
        <v>138</v>
      </c>
      <c r="J70">
        <f t="shared" si="2"/>
        <v>260.30809999999997</v>
      </c>
      <c r="K70">
        <v>7</v>
      </c>
      <c r="L70" t="s">
        <v>54</v>
      </c>
      <c r="M70">
        <f t="shared" si="3"/>
        <v>260.30809999999997</v>
      </c>
      <c r="N70">
        <v>6</v>
      </c>
      <c r="O70" t="s">
        <v>102</v>
      </c>
      <c r="P70">
        <f t="shared" si="4"/>
        <v>260.33600000000001</v>
      </c>
      <c r="Q70">
        <v>3</v>
      </c>
      <c r="S70" t="str">
        <f t="shared" si="5"/>
        <v/>
      </c>
      <c r="U70">
        <f t="shared" si="6"/>
        <v>3.7530266343825669E-2</v>
      </c>
    </row>
    <row r="71" spans="2:21" x14ac:dyDescent="0.25">
      <c r="C71" t="str">
        <f t="shared" si="0"/>
        <v/>
      </c>
      <c r="F71" t="s">
        <v>108</v>
      </c>
      <c r="G71">
        <f t="shared" si="1"/>
        <v>261.28039999999999</v>
      </c>
      <c r="H71">
        <v>2</v>
      </c>
      <c r="J71" t="str">
        <f t="shared" si="2"/>
        <v/>
      </c>
      <c r="M71" t="str">
        <f t="shared" si="3"/>
        <v/>
      </c>
      <c r="P71" t="str">
        <f t="shared" si="4"/>
        <v/>
      </c>
      <c r="S71" t="str">
        <f t="shared" si="5"/>
        <v/>
      </c>
      <c r="U71">
        <f t="shared" si="6"/>
        <v>2.4213075060532689E-3</v>
      </c>
    </row>
    <row r="72" spans="2:21" x14ac:dyDescent="0.25">
      <c r="C72" t="str">
        <f t="shared" si="0"/>
        <v/>
      </c>
      <c r="F72" t="s">
        <v>214</v>
      </c>
      <c r="G72">
        <f t="shared" si="1"/>
        <v>262.3852</v>
      </c>
      <c r="H72">
        <v>18</v>
      </c>
      <c r="I72" t="s">
        <v>68</v>
      </c>
      <c r="J72">
        <f t="shared" si="2"/>
        <v>262.26519999999999</v>
      </c>
      <c r="K72">
        <v>3</v>
      </c>
      <c r="L72" t="s">
        <v>220</v>
      </c>
      <c r="M72">
        <f t="shared" si="3"/>
        <v>262.30859999999996</v>
      </c>
      <c r="N72">
        <v>2</v>
      </c>
      <c r="O72" t="s">
        <v>30</v>
      </c>
      <c r="P72">
        <f t="shared" si="4"/>
        <v>262.26519999999999</v>
      </c>
      <c r="Q72">
        <v>2</v>
      </c>
      <c r="S72" t="str">
        <f t="shared" si="5"/>
        <v/>
      </c>
      <c r="U72">
        <f t="shared" si="6"/>
        <v>3.026634382566586E-2</v>
      </c>
    </row>
    <row r="73" spans="2:21" x14ac:dyDescent="0.25">
      <c r="C73" t="str">
        <f t="shared" ref="C73:C104" si="7">IF(D73="","",(SUM((LOOKUP(MID(B73,1,1),$B$115:$C$134)),(LOOKUP(MID(B73,2,1),$B$115:$C$134)))))</f>
        <v/>
      </c>
      <c r="F73" t="s">
        <v>264</v>
      </c>
      <c r="G73">
        <f t="shared" ref="G73:G104" si="8">IF(H73="","",(SUM((LOOKUP(MID(F73,1,1),$B$115:$C$134)),(LOOKUP(MID(F73,2,1),$B$115:$C$134)))))</f>
        <v>264.28109999999998</v>
      </c>
      <c r="H73">
        <v>1</v>
      </c>
      <c r="J73" t="str">
        <f t="shared" ref="J73:J104" si="9">IF(K73="","",(SUM((LOOKUP(MID(I73,1,1),$B$115:$C$134)),(LOOKUP(MID(I73,2,1),$B$115:$C$134)))))</f>
        <v/>
      </c>
      <c r="M73" t="str">
        <f t="shared" ref="M73:M104" si="10">IF(N73="","",(SUM((LOOKUP(MID(L73,1,1),$B$115:$C$134)),(LOOKUP(MID(L73,2,1),$B$115:$C$134)))))</f>
        <v/>
      </c>
      <c r="P73" t="str">
        <f t="shared" ref="P73:P104" si="11">IF(Q73="","",(SUM((LOOKUP(MID(O73,1,1),$B$115:$C$134)),(LOOKUP(MID(O73,2,1),$B$115:$C$134)))))</f>
        <v/>
      </c>
      <c r="S73" t="str">
        <f t="shared" ref="S73:S104" si="12">IF(T73="","",(SUM((LOOKUP(MID(R73,1,1),$B$115:$C$134)),(LOOKUP(MID(R73,2,1),$B$115:$C$134)))))</f>
        <v/>
      </c>
      <c r="U73">
        <f t="shared" ref="U73:U104" si="13">SUM(H73,K73,N73,Q73,T73)/SUM(H$9:H$109,K$9:K$109,N$9:N$109,Q$9:Q$109,T$9:T$109)</f>
        <v>1.2106537530266344E-3</v>
      </c>
    </row>
    <row r="74" spans="2:21" x14ac:dyDescent="0.25">
      <c r="C74" t="str">
        <f t="shared" si="7"/>
        <v/>
      </c>
      <c r="F74" t="s">
        <v>162</v>
      </c>
      <c r="G74">
        <f t="shared" si="8"/>
        <v>265.27179999999998</v>
      </c>
      <c r="H74">
        <v>5</v>
      </c>
      <c r="I74" t="s">
        <v>44</v>
      </c>
      <c r="J74">
        <f t="shared" si="9"/>
        <v>265.27179999999998</v>
      </c>
      <c r="K74">
        <v>1</v>
      </c>
      <c r="L74" t="s">
        <v>199</v>
      </c>
      <c r="M74">
        <f t="shared" si="10"/>
        <v>265.3152</v>
      </c>
      <c r="N74">
        <v>1</v>
      </c>
      <c r="P74" t="str">
        <f t="shared" si="11"/>
        <v/>
      </c>
      <c r="S74" t="str">
        <f t="shared" si="12"/>
        <v/>
      </c>
      <c r="U74">
        <f t="shared" si="13"/>
        <v>8.4745762711864406E-3</v>
      </c>
    </row>
    <row r="75" spans="2:21" x14ac:dyDescent="0.25">
      <c r="B75" t="s">
        <v>415</v>
      </c>
      <c r="C75">
        <f t="shared" si="7"/>
        <v>266.25659999999999</v>
      </c>
      <c r="D75">
        <v>4.9193276000000005E-3</v>
      </c>
      <c r="F75" t="s">
        <v>46</v>
      </c>
      <c r="G75">
        <f t="shared" si="8"/>
        <v>266.25659999999999</v>
      </c>
      <c r="H75">
        <v>4</v>
      </c>
      <c r="I75" t="s">
        <v>18</v>
      </c>
      <c r="J75">
        <f t="shared" si="9"/>
        <v>266.25659999999999</v>
      </c>
      <c r="K75">
        <v>1</v>
      </c>
      <c r="M75" t="str">
        <f t="shared" si="10"/>
        <v/>
      </c>
      <c r="P75" t="str">
        <f t="shared" si="11"/>
        <v/>
      </c>
      <c r="S75" t="str">
        <f t="shared" si="12"/>
        <v/>
      </c>
      <c r="U75">
        <f t="shared" si="13"/>
        <v>6.0532687651331718E-3</v>
      </c>
    </row>
    <row r="76" spans="2:21" x14ac:dyDescent="0.25">
      <c r="B76" t="s">
        <v>370</v>
      </c>
      <c r="C76">
        <f t="shared" si="7"/>
        <v>268.33370000000002</v>
      </c>
      <c r="D76">
        <v>6.5333854000000002E-3</v>
      </c>
      <c r="F76" t="s">
        <v>113</v>
      </c>
      <c r="G76">
        <f t="shared" si="8"/>
        <v>268.33370000000002</v>
      </c>
      <c r="H76">
        <v>11</v>
      </c>
      <c r="I76" t="s">
        <v>38</v>
      </c>
      <c r="J76">
        <f t="shared" si="9"/>
        <v>268.33370000000002</v>
      </c>
      <c r="K76">
        <v>4</v>
      </c>
      <c r="M76" t="str">
        <f t="shared" si="10"/>
        <v/>
      </c>
      <c r="P76" t="str">
        <f t="shared" si="11"/>
        <v/>
      </c>
      <c r="S76" t="str">
        <f t="shared" si="12"/>
        <v/>
      </c>
      <c r="U76">
        <f t="shared" si="13"/>
        <v>1.8159806295399514E-2</v>
      </c>
    </row>
    <row r="77" spans="2:21" x14ac:dyDescent="0.25">
      <c r="C77" t="str">
        <f t="shared" si="7"/>
        <v/>
      </c>
      <c r="F77" t="s">
        <v>185</v>
      </c>
      <c r="G77">
        <f t="shared" si="8"/>
        <v>269.34690000000001</v>
      </c>
      <c r="H77">
        <v>4</v>
      </c>
      <c r="J77" t="str">
        <f t="shared" si="9"/>
        <v/>
      </c>
      <c r="M77" t="str">
        <f t="shared" si="10"/>
        <v/>
      </c>
      <c r="P77" t="str">
        <f t="shared" si="11"/>
        <v/>
      </c>
      <c r="S77" t="str">
        <f t="shared" si="12"/>
        <v/>
      </c>
      <c r="U77">
        <f t="shared" si="13"/>
        <v>4.8426150121065378E-3</v>
      </c>
    </row>
    <row r="78" spans="2:21" x14ac:dyDescent="0.25">
      <c r="C78" t="str">
        <f t="shared" si="7"/>
        <v/>
      </c>
      <c r="F78" t="s">
        <v>231</v>
      </c>
      <c r="G78">
        <f t="shared" si="8"/>
        <v>270.29129999999998</v>
      </c>
      <c r="H78">
        <v>3</v>
      </c>
      <c r="J78" t="str">
        <f t="shared" si="9"/>
        <v/>
      </c>
      <c r="M78" t="str">
        <f t="shared" si="10"/>
        <v/>
      </c>
      <c r="P78" t="str">
        <f t="shared" si="11"/>
        <v/>
      </c>
      <c r="S78" t="str">
        <f t="shared" si="12"/>
        <v/>
      </c>
      <c r="U78">
        <f t="shared" si="13"/>
        <v>3.6319612590799033E-3</v>
      </c>
    </row>
    <row r="79" spans="2:21" x14ac:dyDescent="0.25">
      <c r="C79" t="str">
        <f t="shared" si="7"/>
        <v/>
      </c>
      <c r="F79" t="s">
        <v>74</v>
      </c>
      <c r="G79">
        <f t="shared" si="8"/>
        <v>271.27609999999999</v>
      </c>
      <c r="H79">
        <v>4</v>
      </c>
      <c r="J79" t="str">
        <f t="shared" si="9"/>
        <v/>
      </c>
      <c r="M79" t="str">
        <f t="shared" si="10"/>
        <v/>
      </c>
      <c r="P79" t="str">
        <f t="shared" si="11"/>
        <v/>
      </c>
      <c r="S79" t="str">
        <f t="shared" si="12"/>
        <v/>
      </c>
      <c r="U79">
        <f t="shared" si="13"/>
        <v>4.8426150121065378E-3</v>
      </c>
    </row>
    <row r="80" spans="2:21" x14ac:dyDescent="0.25">
      <c r="B80" t="s">
        <v>416</v>
      </c>
      <c r="C80">
        <f t="shared" si="7"/>
        <v>273.29140000000001</v>
      </c>
      <c r="D80">
        <v>3.0107670900000001E-2</v>
      </c>
      <c r="F80" t="s">
        <v>282</v>
      </c>
      <c r="G80">
        <f t="shared" si="8"/>
        <v>273.29140000000001</v>
      </c>
      <c r="H80">
        <v>3</v>
      </c>
      <c r="I80" t="s">
        <v>257</v>
      </c>
      <c r="J80">
        <f t="shared" si="9"/>
        <v>273.29140000000001</v>
      </c>
      <c r="K80">
        <v>1</v>
      </c>
      <c r="M80" t="str">
        <f t="shared" si="10"/>
        <v/>
      </c>
      <c r="P80" t="str">
        <f t="shared" si="11"/>
        <v/>
      </c>
      <c r="S80" t="str">
        <f t="shared" si="12"/>
        <v/>
      </c>
      <c r="U80">
        <f t="shared" si="13"/>
        <v>4.8426150121065378E-3</v>
      </c>
    </row>
    <row r="81" spans="2:21" x14ac:dyDescent="0.25">
      <c r="C81" t="str">
        <f t="shared" si="7"/>
        <v/>
      </c>
      <c r="F81" t="s">
        <v>28</v>
      </c>
      <c r="G81">
        <f t="shared" si="8"/>
        <v>274.28219999999999</v>
      </c>
      <c r="H81">
        <v>5</v>
      </c>
      <c r="J81" t="str">
        <f t="shared" si="9"/>
        <v/>
      </c>
      <c r="M81" t="str">
        <f t="shared" si="10"/>
        <v/>
      </c>
      <c r="P81" t="str">
        <f t="shared" si="11"/>
        <v/>
      </c>
      <c r="S81" t="str">
        <f t="shared" si="12"/>
        <v/>
      </c>
      <c r="U81">
        <f t="shared" si="13"/>
        <v>6.0532687651331718E-3</v>
      </c>
    </row>
    <row r="82" spans="2:21" x14ac:dyDescent="0.25">
      <c r="C82" t="str">
        <f t="shared" si="7"/>
        <v/>
      </c>
      <c r="F82" t="s">
        <v>72</v>
      </c>
      <c r="G82">
        <f t="shared" si="8"/>
        <v>275.35070000000002</v>
      </c>
      <c r="H82">
        <v>5</v>
      </c>
      <c r="J82" t="str">
        <f t="shared" si="9"/>
        <v/>
      </c>
      <c r="M82" t="str">
        <f t="shared" si="10"/>
        <v/>
      </c>
      <c r="P82" t="str">
        <f t="shared" si="11"/>
        <v/>
      </c>
      <c r="S82" t="str">
        <f t="shared" si="12"/>
        <v/>
      </c>
      <c r="U82">
        <f t="shared" si="13"/>
        <v>6.0532687651331718E-3</v>
      </c>
    </row>
    <row r="83" spans="2:21" x14ac:dyDescent="0.25">
      <c r="B83" t="s">
        <v>417</v>
      </c>
      <c r="C83">
        <f t="shared" si="7"/>
        <v>276.2921</v>
      </c>
      <c r="D83">
        <v>2.0210966E-2</v>
      </c>
      <c r="F83" t="s">
        <v>140</v>
      </c>
      <c r="G83">
        <f t="shared" si="8"/>
        <v>276.33539999999999</v>
      </c>
      <c r="H83">
        <v>12</v>
      </c>
      <c r="I83" t="s">
        <v>43</v>
      </c>
      <c r="J83">
        <f t="shared" si="9"/>
        <v>276.2921</v>
      </c>
      <c r="K83">
        <v>3</v>
      </c>
      <c r="L83" t="s">
        <v>104</v>
      </c>
      <c r="M83">
        <f t="shared" si="10"/>
        <v>276.2921</v>
      </c>
      <c r="N83">
        <v>2</v>
      </c>
      <c r="O83" t="s">
        <v>289</v>
      </c>
      <c r="P83">
        <f t="shared" si="11"/>
        <v>276.33539999999999</v>
      </c>
      <c r="Q83">
        <v>1</v>
      </c>
      <c r="S83" t="str">
        <f t="shared" si="12"/>
        <v/>
      </c>
      <c r="U83">
        <f t="shared" si="13"/>
        <v>2.1791767554479417E-2</v>
      </c>
    </row>
    <row r="84" spans="2:21" x14ac:dyDescent="0.25">
      <c r="C84" t="str">
        <f t="shared" si="7"/>
        <v/>
      </c>
      <c r="F84" t="s">
        <v>227</v>
      </c>
      <c r="G84">
        <f t="shared" si="8"/>
        <v>277.27980000000002</v>
      </c>
      <c r="H84">
        <v>2</v>
      </c>
      <c r="I84" t="s">
        <v>234</v>
      </c>
      <c r="J84">
        <f t="shared" si="9"/>
        <v>277.27980000000002</v>
      </c>
      <c r="K84">
        <v>1</v>
      </c>
      <c r="M84" t="str">
        <f t="shared" si="10"/>
        <v/>
      </c>
      <c r="P84" t="str">
        <f t="shared" si="11"/>
        <v/>
      </c>
      <c r="S84" t="str">
        <f t="shared" si="12"/>
        <v/>
      </c>
      <c r="U84">
        <f t="shared" si="13"/>
        <v>3.6319612590799033E-3</v>
      </c>
    </row>
    <row r="85" spans="2:21" x14ac:dyDescent="0.25">
      <c r="B85" t="s">
        <v>418</v>
      </c>
      <c r="C85">
        <f t="shared" si="7"/>
        <v>278.26459999999997</v>
      </c>
      <c r="D85">
        <v>3.1310104000000005E-2</v>
      </c>
      <c r="F85" t="s">
        <v>106</v>
      </c>
      <c r="G85">
        <f t="shared" si="8"/>
        <v>278.36919999999998</v>
      </c>
      <c r="H85">
        <v>11</v>
      </c>
      <c r="I85" t="s">
        <v>148</v>
      </c>
      <c r="J85">
        <f t="shared" si="9"/>
        <v>278.36919999999998</v>
      </c>
      <c r="K85">
        <v>10</v>
      </c>
      <c r="L85" t="s">
        <v>285</v>
      </c>
      <c r="M85">
        <f t="shared" si="10"/>
        <v>278.26459999999997</v>
      </c>
      <c r="N85">
        <v>2</v>
      </c>
      <c r="P85" t="str">
        <f t="shared" si="11"/>
        <v/>
      </c>
      <c r="S85" t="str">
        <f t="shared" si="12"/>
        <v/>
      </c>
      <c r="U85">
        <f t="shared" si="13"/>
        <v>2.784503631961259E-2</v>
      </c>
    </row>
    <row r="86" spans="2:21" x14ac:dyDescent="0.25">
      <c r="B86" t="s">
        <v>422</v>
      </c>
      <c r="C86">
        <f t="shared" si="7"/>
        <v>283.32990000000001</v>
      </c>
      <c r="D86">
        <v>4.6569792800000002E-2</v>
      </c>
      <c r="F86" t="s">
        <v>279</v>
      </c>
      <c r="G86">
        <f t="shared" si="8"/>
        <v>283.32990000000001</v>
      </c>
      <c r="H86">
        <v>6</v>
      </c>
      <c r="J86" t="str">
        <f t="shared" si="9"/>
        <v/>
      </c>
      <c r="M86" t="str">
        <f t="shared" si="10"/>
        <v/>
      </c>
      <c r="P86" t="str">
        <f t="shared" si="11"/>
        <v/>
      </c>
      <c r="S86" t="str">
        <f t="shared" si="12"/>
        <v/>
      </c>
      <c r="U86">
        <f t="shared" si="13"/>
        <v>7.2639225181598066E-3</v>
      </c>
    </row>
    <row r="87" spans="2:21" x14ac:dyDescent="0.25">
      <c r="B87" t="s">
        <v>403</v>
      </c>
      <c r="C87">
        <f t="shared" si="7"/>
        <v>284.36160000000001</v>
      </c>
      <c r="D87">
        <v>7.5352672000000009E-2</v>
      </c>
      <c r="F87" t="s">
        <v>71</v>
      </c>
      <c r="G87">
        <f t="shared" si="8"/>
        <v>284.3177</v>
      </c>
      <c r="H87">
        <v>4</v>
      </c>
      <c r="I87" t="s">
        <v>253</v>
      </c>
      <c r="J87">
        <f t="shared" si="9"/>
        <v>284.36160000000001</v>
      </c>
      <c r="K87">
        <v>4</v>
      </c>
      <c r="L87" t="s">
        <v>246</v>
      </c>
      <c r="M87">
        <f t="shared" si="10"/>
        <v>284.31819999999999</v>
      </c>
      <c r="N87">
        <v>3</v>
      </c>
      <c r="O87" t="s">
        <v>73</v>
      </c>
      <c r="P87">
        <f t="shared" si="11"/>
        <v>284.36160000000001</v>
      </c>
      <c r="Q87">
        <v>2</v>
      </c>
      <c r="R87" t="s">
        <v>21</v>
      </c>
      <c r="S87">
        <f t="shared" si="12"/>
        <v>284.3177</v>
      </c>
      <c r="T87">
        <v>2</v>
      </c>
      <c r="U87">
        <f t="shared" si="13"/>
        <v>1.8159806295399514E-2</v>
      </c>
    </row>
    <row r="88" spans="2:21" x14ac:dyDescent="0.25">
      <c r="C88" t="str">
        <f t="shared" si="7"/>
        <v/>
      </c>
      <c r="F88" t="s">
        <v>93</v>
      </c>
      <c r="G88">
        <f t="shared" si="8"/>
        <v>285.303</v>
      </c>
      <c r="H88">
        <v>3</v>
      </c>
      <c r="I88" t="s">
        <v>166</v>
      </c>
      <c r="J88">
        <f t="shared" si="9"/>
        <v>285.303</v>
      </c>
      <c r="K88">
        <v>2</v>
      </c>
      <c r="M88" t="str">
        <f t="shared" si="10"/>
        <v/>
      </c>
      <c r="P88" t="str">
        <f t="shared" si="11"/>
        <v/>
      </c>
      <c r="S88" t="str">
        <f t="shared" si="12"/>
        <v/>
      </c>
      <c r="U88">
        <f t="shared" si="13"/>
        <v>6.0532687651331718E-3</v>
      </c>
    </row>
    <row r="89" spans="2:21" x14ac:dyDescent="0.25">
      <c r="C89" t="str">
        <f t="shared" si="7"/>
        <v/>
      </c>
      <c r="F89" t="s">
        <v>119</v>
      </c>
      <c r="G89">
        <f t="shared" si="8"/>
        <v>287.38009999999997</v>
      </c>
      <c r="H89">
        <v>12</v>
      </c>
      <c r="I89" t="s">
        <v>189</v>
      </c>
      <c r="J89">
        <f t="shared" si="9"/>
        <v>287.38009999999997</v>
      </c>
      <c r="K89">
        <v>4</v>
      </c>
      <c r="M89" t="str">
        <f t="shared" si="10"/>
        <v/>
      </c>
      <c r="P89" t="str">
        <f t="shared" si="11"/>
        <v/>
      </c>
      <c r="S89" t="str">
        <f t="shared" si="12"/>
        <v/>
      </c>
      <c r="U89">
        <f t="shared" si="13"/>
        <v>1.9370460048426151E-2</v>
      </c>
    </row>
    <row r="90" spans="2:21" x14ac:dyDescent="0.25">
      <c r="C90" t="str">
        <f t="shared" si="7"/>
        <v/>
      </c>
      <c r="F90" t="s">
        <v>290</v>
      </c>
      <c r="G90">
        <f t="shared" si="8"/>
        <v>291.3501</v>
      </c>
      <c r="H90">
        <v>5</v>
      </c>
      <c r="I90" t="s">
        <v>293</v>
      </c>
      <c r="J90">
        <f t="shared" si="9"/>
        <v>291.30669999999998</v>
      </c>
      <c r="K90">
        <v>3</v>
      </c>
      <c r="M90" t="str">
        <f t="shared" si="10"/>
        <v/>
      </c>
      <c r="P90" t="str">
        <f t="shared" si="11"/>
        <v/>
      </c>
      <c r="S90" t="str">
        <f t="shared" si="12"/>
        <v/>
      </c>
      <c r="U90">
        <f t="shared" si="13"/>
        <v>9.6852300242130755E-3</v>
      </c>
    </row>
    <row r="91" spans="2:21" x14ac:dyDescent="0.25">
      <c r="C91" t="str">
        <f t="shared" si="7"/>
        <v/>
      </c>
      <c r="F91" t="s">
        <v>286</v>
      </c>
      <c r="G91">
        <f t="shared" si="8"/>
        <v>292.29149999999998</v>
      </c>
      <c r="H91">
        <v>4</v>
      </c>
      <c r="J91" t="str">
        <f t="shared" si="9"/>
        <v/>
      </c>
      <c r="M91" t="str">
        <f t="shared" si="10"/>
        <v/>
      </c>
      <c r="P91" t="str">
        <f t="shared" si="11"/>
        <v/>
      </c>
      <c r="S91" t="str">
        <f t="shared" si="12"/>
        <v/>
      </c>
      <c r="U91">
        <f t="shared" si="13"/>
        <v>4.8426150121065378E-3</v>
      </c>
    </row>
    <row r="92" spans="2:21" x14ac:dyDescent="0.25">
      <c r="C92" t="str">
        <f t="shared" si="7"/>
        <v/>
      </c>
      <c r="F92" t="s">
        <v>168</v>
      </c>
      <c r="G92">
        <f t="shared" si="8"/>
        <v>293.32859999999999</v>
      </c>
      <c r="H92">
        <v>3</v>
      </c>
      <c r="J92" t="str">
        <f t="shared" si="9"/>
        <v/>
      </c>
      <c r="M92" t="str">
        <f t="shared" si="10"/>
        <v/>
      </c>
      <c r="P92" t="str">
        <f t="shared" si="11"/>
        <v/>
      </c>
      <c r="S92" t="str">
        <f t="shared" si="12"/>
        <v/>
      </c>
      <c r="U92">
        <f t="shared" si="13"/>
        <v>3.6319612590799033E-3</v>
      </c>
    </row>
    <row r="93" spans="2:21" x14ac:dyDescent="0.25">
      <c r="B93" t="s">
        <v>405</v>
      </c>
      <c r="C93">
        <f t="shared" si="7"/>
        <v>294.36860000000001</v>
      </c>
      <c r="D93">
        <v>4.8961650000000002E-2</v>
      </c>
      <c r="F93" t="s">
        <v>96</v>
      </c>
      <c r="G93">
        <f t="shared" si="8"/>
        <v>294.35320000000002</v>
      </c>
      <c r="H93">
        <v>4</v>
      </c>
      <c r="I93" t="s">
        <v>291</v>
      </c>
      <c r="J93">
        <f t="shared" si="9"/>
        <v>294.36860000000001</v>
      </c>
      <c r="K93">
        <v>3</v>
      </c>
      <c r="M93" t="str">
        <f t="shared" si="10"/>
        <v/>
      </c>
      <c r="P93" t="str">
        <f t="shared" si="11"/>
        <v/>
      </c>
      <c r="S93" t="str">
        <f t="shared" si="12"/>
        <v/>
      </c>
      <c r="U93">
        <f t="shared" si="13"/>
        <v>8.4745762711864406E-3</v>
      </c>
    </row>
    <row r="94" spans="2:21" x14ac:dyDescent="0.25">
      <c r="B94" t="s">
        <v>374</v>
      </c>
      <c r="C94">
        <f t="shared" si="7"/>
        <v>299.37260000000003</v>
      </c>
      <c r="D94">
        <v>4.8743115100000005E-2</v>
      </c>
      <c r="F94" t="s">
        <v>276</v>
      </c>
      <c r="G94">
        <f t="shared" si="8"/>
        <v>299.37260000000003</v>
      </c>
      <c r="H94">
        <v>8</v>
      </c>
      <c r="I94" t="s">
        <v>196</v>
      </c>
      <c r="J94">
        <f t="shared" si="9"/>
        <v>299.37260000000003</v>
      </c>
      <c r="K94">
        <v>1</v>
      </c>
      <c r="M94" t="str">
        <f t="shared" si="10"/>
        <v/>
      </c>
      <c r="P94" t="str">
        <f t="shared" si="11"/>
        <v/>
      </c>
      <c r="S94" t="str">
        <f t="shared" si="12"/>
        <v/>
      </c>
      <c r="U94">
        <f t="shared" si="13"/>
        <v>1.0895883777239709E-2</v>
      </c>
    </row>
    <row r="95" spans="2:21" x14ac:dyDescent="0.25">
      <c r="B95" t="s">
        <v>406</v>
      </c>
      <c r="C95">
        <f t="shared" si="7"/>
        <v>300.31700000000001</v>
      </c>
      <c r="D95">
        <v>5.0993918900000004E-2</v>
      </c>
      <c r="F95" t="s">
        <v>145</v>
      </c>
      <c r="G95">
        <f t="shared" si="8"/>
        <v>300.31709999999998</v>
      </c>
      <c r="H95">
        <v>3</v>
      </c>
      <c r="I95" t="s">
        <v>278</v>
      </c>
      <c r="J95">
        <f t="shared" si="9"/>
        <v>300.31700000000001</v>
      </c>
      <c r="K95">
        <v>3</v>
      </c>
      <c r="L95" t="s">
        <v>233</v>
      </c>
      <c r="M95">
        <f t="shared" si="10"/>
        <v>300.31700000000001</v>
      </c>
      <c r="N95">
        <v>2</v>
      </c>
      <c r="P95" t="str">
        <f t="shared" si="11"/>
        <v/>
      </c>
      <c r="S95" t="str">
        <f t="shared" si="12"/>
        <v/>
      </c>
      <c r="U95">
        <f t="shared" si="13"/>
        <v>9.6852300242130755E-3</v>
      </c>
    </row>
    <row r="96" spans="2:21" x14ac:dyDescent="0.25">
      <c r="C96" t="str">
        <f t="shared" si="7"/>
        <v/>
      </c>
      <c r="F96" t="s">
        <v>270</v>
      </c>
      <c r="G96">
        <f t="shared" si="8"/>
        <v>301.30180000000001</v>
      </c>
      <c r="H96">
        <v>5</v>
      </c>
      <c r="J96" t="str">
        <f t="shared" si="9"/>
        <v/>
      </c>
      <c r="M96" t="str">
        <f t="shared" si="10"/>
        <v/>
      </c>
      <c r="P96" t="str">
        <f t="shared" si="11"/>
        <v/>
      </c>
      <c r="S96" t="str">
        <f t="shared" si="12"/>
        <v/>
      </c>
      <c r="U96">
        <f t="shared" si="13"/>
        <v>6.0532687651331718E-3</v>
      </c>
    </row>
    <row r="97" spans="2:21" x14ac:dyDescent="0.25">
      <c r="C97" t="str">
        <f t="shared" si="7"/>
        <v/>
      </c>
      <c r="F97" t="s">
        <v>114</v>
      </c>
      <c r="G97">
        <f t="shared" si="8"/>
        <v>303.36410000000001</v>
      </c>
      <c r="H97">
        <v>4</v>
      </c>
      <c r="J97" t="str">
        <f t="shared" si="9"/>
        <v/>
      </c>
      <c r="M97" t="str">
        <f t="shared" si="10"/>
        <v/>
      </c>
      <c r="P97" t="str">
        <f t="shared" si="11"/>
        <v/>
      </c>
      <c r="S97" t="str">
        <f t="shared" si="12"/>
        <v/>
      </c>
      <c r="U97">
        <f t="shared" si="13"/>
        <v>4.8426150121065378E-3</v>
      </c>
    </row>
    <row r="98" spans="2:21" x14ac:dyDescent="0.25">
      <c r="B98" t="s">
        <v>419</v>
      </c>
      <c r="C98">
        <f t="shared" si="7"/>
        <v>310.3526</v>
      </c>
      <c r="D98">
        <v>3.07827073E-2</v>
      </c>
      <c r="F98" t="s">
        <v>131</v>
      </c>
      <c r="G98">
        <f t="shared" si="8"/>
        <v>310.3526</v>
      </c>
      <c r="H98">
        <v>4</v>
      </c>
      <c r="I98" t="s">
        <v>226</v>
      </c>
      <c r="J98">
        <f t="shared" si="9"/>
        <v>310.3526</v>
      </c>
      <c r="K98">
        <v>2</v>
      </c>
      <c r="M98" t="str">
        <f t="shared" si="10"/>
        <v/>
      </c>
      <c r="P98" t="str">
        <f t="shared" si="11"/>
        <v/>
      </c>
      <c r="S98" t="str">
        <f t="shared" si="12"/>
        <v/>
      </c>
      <c r="U98">
        <f t="shared" si="13"/>
        <v>7.2639225181598066E-3</v>
      </c>
    </row>
    <row r="99" spans="2:21" x14ac:dyDescent="0.25">
      <c r="C99" t="str">
        <f t="shared" si="7"/>
        <v/>
      </c>
      <c r="F99" t="s">
        <v>254</v>
      </c>
      <c r="G99">
        <f t="shared" si="8"/>
        <v>312.375</v>
      </c>
      <c r="H99">
        <v>2</v>
      </c>
      <c r="J99" t="str">
        <f t="shared" si="9"/>
        <v/>
      </c>
      <c r="M99" t="str">
        <f t="shared" si="10"/>
        <v/>
      </c>
      <c r="P99" t="str">
        <f t="shared" si="11"/>
        <v/>
      </c>
      <c r="S99" t="str">
        <f t="shared" si="12"/>
        <v/>
      </c>
      <c r="U99">
        <f t="shared" si="13"/>
        <v>2.4213075060532689E-3</v>
      </c>
    </row>
    <row r="100" spans="2:21" x14ac:dyDescent="0.25">
      <c r="C100" t="str">
        <f t="shared" si="7"/>
        <v/>
      </c>
      <c r="F100" t="s">
        <v>280</v>
      </c>
      <c r="G100">
        <f t="shared" si="8"/>
        <v>314.34389999999996</v>
      </c>
      <c r="H100">
        <v>4</v>
      </c>
      <c r="I100" t="s">
        <v>107</v>
      </c>
      <c r="J100">
        <f t="shared" si="9"/>
        <v>314.38729999999998</v>
      </c>
      <c r="K100">
        <v>1</v>
      </c>
      <c r="M100" t="str">
        <f t="shared" si="10"/>
        <v/>
      </c>
      <c r="P100" t="str">
        <f t="shared" si="11"/>
        <v/>
      </c>
      <c r="S100" t="str">
        <f t="shared" si="12"/>
        <v/>
      </c>
      <c r="U100">
        <f t="shared" si="13"/>
        <v>6.0532687651331718E-3</v>
      </c>
    </row>
    <row r="101" spans="2:21" x14ac:dyDescent="0.25">
      <c r="C101" t="str">
        <f t="shared" si="7"/>
        <v/>
      </c>
      <c r="F101" t="s">
        <v>221</v>
      </c>
      <c r="G101">
        <f t="shared" si="8"/>
        <v>315.32870000000003</v>
      </c>
      <c r="H101">
        <v>3</v>
      </c>
      <c r="I101" t="s">
        <v>62</v>
      </c>
      <c r="J101">
        <f t="shared" si="9"/>
        <v>315.32870000000003</v>
      </c>
      <c r="K101">
        <v>2</v>
      </c>
      <c r="M101" t="str">
        <f t="shared" si="10"/>
        <v/>
      </c>
      <c r="P101" t="str">
        <f t="shared" si="11"/>
        <v/>
      </c>
      <c r="S101" t="str">
        <f t="shared" si="12"/>
        <v/>
      </c>
      <c r="U101">
        <f t="shared" si="13"/>
        <v>6.0532687651331718E-3</v>
      </c>
    </row>
    <row r="102" spans="2:21" x14ac:dyDescent="0.25">
      <c r="B102" t="s">
        <v>409</v>
      </c>
      <c r="C102">
        <f t="shared" si="7"/>
        <v>317.4058</v>
      </c>
      <c r="D102">
        <v>3.2782699200000001E-2</v>
      </c>
      <c r="F102" t="s">
        <v>224</v>
      </c>
      <c r="G102">
        <f t="shared" si="8"/>
        <v>317.4058</v>
      </c>
      <c r="H102">
        <v>9</v>
      </c>
      <c r="I102" t="s">
        <v>156</v>
      </c>
      <c r="J102">
        <f t="shared" si="9"/>
        <v>317.4058</v>
      </c>
      <c r="K102">
        <v>5</v>
      </c>
      <c r="M102" t="str">
        <f t="shared" si="10"/>
        <v/>
      </c>
      <c r="P102" t="str">
        <f t="shared" si="11"/>
        <v/>
      </c>
      <c r="S102" t="str">
        <f t="shared" si="12"/>
        <v/>
      </c>
      <c r="U102">
        <f t="shared" si="13"/>
        <v>1.6949152542372881E-2</v>
      </c>
    </row>
    <row r="103" spans="2:21" x14ac:dyDescent="0.25">
      <c r="C103" t="str">
        <f t="shared" si="7"/>
        <v/>
      </c>
      <c r="F103" t="s">
        <v>81</v>
      </c>
      <c r="G103">
        <f t="shared" si="8"/>
        <v>319.36349999999999</v>
      </c>
      <c r="H103">
        <v>3</v>
      </c>
      <c r="I103" t="s">
        <v>255</v>
      </c>
      <c r="J103">
        <f t="shared" si="9"/>
        <v>319.36349999999999</v>
      </c>
      <c r="K103">
        <v>2</v>
      </c>
      <c r="M103" t="str">
        <f t="shared" si="10"/>
        <v/>
      </c>
      <c r="P103" t="str">
        <f t="shared" si="11"/>
        <v/>
      </c>
      <c r="S103" t="str">
        <f t="shared" si="12"/>
        <v/>
      </c>
      <c r="U103">
        <f t="shared" si="13"/>
        <v>6.0532687651331718E-3</v>
      </c>
    </row>
    <row r="104" spans="2:21" x14ac:dyDescent="0.25">
      <c r="B104" t="s">
        <v>327</v>
      </c>
      <c r="C104">
        <f t="shared" si="7"/>
        <v>323.35429999999997</v>
      </c>
      <c r="D104">
        <v>3.8036497400000001E-2</v>
      </c>
      <c r="F104" t="s">
        <v>275</v>
      </c>
      <c r="G104">
        <f t="shared" si="8"/>
        <v>323.35429999999997</v>
      </c>
      <c r="H104">
        <v>6</v>
      </c>
      <c r="J104" t="str">
        <f t="shared" si="9"/>
        <v/>
      </c>
      <c r="M104" t="str">
        <f t="shared" si="10"/>
        <v/>
      </c>
      <c r="P104" t="str">
        <f t="shared" si="11"/>
        <v/>
      </c>
      <c r="S104" t="str">
        <f t="shared" si="12"/>
        <v/>
      </c>
      <c r="U104">
        <f t="shared" si="13"/>
        <v>7.2639225181598066E-3</v>
      </c>
    </row>
    <row r="105" spans="2:21" x14ac:dyDescent="0.25">
      <c r="C105" t="str">
        <f>IF(D105="","",(SUM((LOOKUP(MID(B105,1,1),$B$115:$C$134)),(LOOKUP(MID(B105,2,1),$B$115:$C$134)))))</f>
        <v/>
      </c>
      <c r="F105" t="s">
        <v>298</v>
      </c>
      <c r="G105">
        <f>IF(H105="","",(SUM((LOOKUP(MID(F105,1,1),$B$115:$C$134)),(LOOKUP(MID(F105,2,1),$B$115:$C$134)))))</f>
        <v>326.35199999999998</v>
      </c>
      <c r="H105">
        <v>3</v>
      </c>
      <c r="J105" t="str">
        <f>IF(K105="","",(SUM((LOOKUP(MID(I105,1,1),$B$115:$C$134)),(LOOKUP(MID(I105,2,1),$B$115:$C$134)))))</f>
        <v/>
      </c>
      <c r="M105" t="str">
        <f>IF(N105="","",(SUM((LOOKUP(MID(L105,1,1),$B$115:$C$134)),(LOOKUP(MID(L105,2,1),$B$115:$C$134)))))</f>
        <v/>
      </c>
      <c r="P105" t="str">
        <f>IF(Q105="","",(SUM((LOOKUP(MID(O105,1,1),$B$115:$C$134)),(LOOKUP(MID(O105,2,1),$B$115:$C$134)))))</f>
        <v/>
      </c>
      <c r="S105" t="str">
        <f>IF(T105="","",(SUM((LOOKUP(MID(R105,1,1),$B$115:$C$134)),(LOOKUP(MID(R105,2,1),$B$115:$C$134)))))</f>
        <v/>
      </c>
      <c r="U105">
        <f>SUM(H105,K105,N105,Q105,T105)/SUM(H$9:H$109,K$9:K$109,N$9:N$109,Q$9:Q$109,T$9:T$109)</f>
        <v>3.6319612590799033E-3</v>
      </c>
    </row>
    <row r="106" spans="2:21" x14ac:dyDescent="0.25">
      <c r="B106" t="s">
        <v>423</v>
      </c>
      <c r="C106">
        <f>IF(D106="","",(SUM((LOOKUP(MID(B106,1,1),$B$115:$C$134)),(LOOKUP(MID(B106,2,1),$B$115:$C$134)))))</f>
        <v>333.38980000000004</v>
      </c>
      <c r="D106">
        <v>7.8207289700000002E-2</v>
      </c>
      <c r="F106" t="s">
        <v>423</v>
      </c>
      <c r="G106" t="str">
        <f>IF(H106="","",(SUM((LOOKUP(MID(F106,1,1),$B$115:$C$134)),(LOOKUP(MID(F106,2,1),$B$115:$C$134)))))</f>
        <v/>
      </c>
      <c r="J106" t="str">
        <f>IF(K106="","",(SUM((LOOKUP(MID(I106,1,1),$B$115:$C$134)),(LOOKUP(MID(I106,2,1),$B$115:$C$134)))))</f>
        <v/>
      </c>
      <c r="M106" t="str">
        <f>IF(N106="","",(SUM((LOOKUP(MID(L106,1,1),$B$115:$C$134)),(LOOKUP(MID(L106,2,1),$B$115:$C$134)))))</f>
        <v/>
      </c>
      <c r="P106" t="str">
        <f>IF(Q106="","",(SUM((LOOKUP(MID(O106,1,1),$B$115:$C$134)),(LOOKUP(MID(O106,2,1),$B$115:$C$134)))))</f>
        <v/>
      </c>
      <c r="S106" t="str">
        <f>IF(T106="","",(SUM((LOOKUP(MID(R106,1,1),$B$115:$C$134)),(LOOKUP(MID(R106,2,1),$B$115:$C$134)))))</f>
        <v/>
      </c>
      <c r="U106">
        <f>SUM(H106,K106,N106,Q106,T106)/SUM(H$9:H$109,K$9:K$109,N$9:N$109,Q$9:Q$109,T$9:T$109)</f>
        <v>0</v>
      </c>
    </row>
    <row r="107" spans="2:21" x14ac:dyDescent="0.25">
      <c r="C107" t="str">
        <f>IF(D107="","",(SUM((LOOKUP(MID(B107,1,1),$B$115:$C$134)),(LOOKUP(MID(B107,2,1),$B$115:$C$134)))))</f>
        <v/>
      </c>
      <c r="F107" t="s">
        <v>281</v>
      </c>
      <c r="G107">
        <f>IF(H107="","",(SUM((LOOKUP(MID(F107,1,1),$B$115:$C$134)),(LOOKUP(MID(F107,2,1),$B$115:$C$134)))))</f>
        <v>342.40070000000003</v>
      </c>
      <c r="H107">
        <v>5</v>
      </c>
      <c r="I107" t="s">
        <v>192</v>
      </c>
      <c r="J107">
        <f>IF(K107="","",(SUM((LOOKUP(MID(I107,1,1),$B$115:$C$134)),(LOOKUP(MID(I107,2,1),$B$115:$C$134)))))</f>
        <v>342.40070000000003</v>
      </c>
      <c r="K107">
        <v>1</v>
      </c>
      <c r="M107" t="str">
        <f>IF(N107="","",(SUM((LOOKUP(MID(L107,1,1),$B$115:$C$134)),(LOOKUP(MID(L107,2,1),$B$115:$C$134)))))</f>
        <v/>
      </c>
      <c r="P107" t="str">
        <f>IF(Q107="","",(SUM((LOOKUP(MID(O107,1,1),$B$115:$C$134)),(LOOKUP(MID(O107,2,1),$B$115:$C$134)))))</f>
        <v/>
      </c>
      <c r="S107" t="str">
        <f>IF(T107="","",(SUM((LOOKUP(MID(R107,1,1),$B$115:$C$134)),(LOOKUP(MID(R107,2,1),$B$115:$C$134)))))</f>
        <v/>
      </c>
      <c r="U107">
        <f>SUM(H107,K107,N107,Q107,T107)/SUM(H$9:H$109,K$9:K$109,N$9:N$109,Q$9:Q$109,T$9:T$109)</f>
        <v>7.2639225181598066E-3</v>
      </c>
    </row>
    <row r="108" spans="2:21" x14ac:dyDescent="0.25">
      <c r="B108" t="s">
        <v>424</v>
      </c>
      <c r="C108">
        <f>IF(D108="","",(SUM((LOOKUP(MID(B108,1,1),$B$115:$C$134)),(LOOKUP(MID(B108,2,1),$B$115:$C$134)))))</f>
        <v>349.38919999999996</v>
      </c>
      <c r="D108">
        <v>2.7516055600000002E-2</v>
      </c>
      <c r="F108" t="s">
        <v>284</v>
      </c>
      <c r="G108">
        <f>IF(H108="","",(SUM((LOOKUP(MID(F108,1,1),$B$115:$C$134)),(LOOKUP(MID(F108,2,1),$B$115:$C$134)))))</f>
        <v>349.38919999999996</v>
      </c>
      <c r="H108">
        <v>2</v>
      </c>
      <c r="I108" t="s">
        <v>297</v>
      </c>
      <c r="J108">
        <f>IF(K108="","",(SUM((LOOKUP(MID(I108,1,1),$B$115:$C$134)),(LOOKUP(MID(I108,2,1),$B$115:$C$134)))))</f>
        <v>349.38919999999996</v>
      </c>
      <c r="K108">
        <v>2</v>
      </c>
      <c r="M108" t="str">
        <f>IF(N108="","",(SUM((LOOKUP(MID(L108,1,1),$B$115:$C$134)),(LOOKUP(MID(L108,2,1),$B$115:$C$134)))))</f>
        <v/>
      </c>
      <c r="P108" t="str">
        <f>IF(Q108="","",(SUM((LOOKUP(MID(O108,1,1),$B$115:$C$134)),(LOOKUP(MID(O108,2,1),$B$115:$C$134)))))</f>
        <v/>
      </c>
      <c r="S108" t="str">
        <f>IF(T108="","",(SUM((LOOKUP(MID(R108,1,1),$B$115:$C$134)),(LOOKUP(MID(R108,2,1),$B$115:$C$134)))))</f>
        <v/>
      </c>
      <c r="U108">
        <f>SUM(H108,K108,N108,Q108,T108)/SUM(H$9:H$109,K$9:K$109,N$9:N$109,Q$9:Q$109,T$9:T$109)</f>
        <v>4.8426150121065378E-3</v>
      </c>
    </row>
    <row r="109" spans="2:21" x14ac:dyDescent="0.25">
      <c r="B109" t="s">
        <v>425</v>
      </c>
      <c r="C109">
        <f>IF(D109="","",(SUM((LOOKUP(MID(B109,1,1),$B$115:$C$134)),(LOOKUP(MID(B109,2,1),$B$115:$C$134)))))</f>
        <v>372.4264</v>
      </c>
      <c r="D109">
        <v>2.6512725500000001E-2</v>
      </c>
      <c r="F109" t="s">
        <v>283</v>
      </c>
      <c r="G109">
        <f>IF(H109="","",(SUM((LOOKUP(MID(F109,1,1),$B$115:$C$134)),(LOOKUP(MID(F109,2,1),$B$115:$C$134)))))</f>
        <v>372.4264</v>
      </c>
      <c r="H109">
        <v>9</v>
      </c>
      <c r="J109" t="str">
        <f>IF(K109="","",(SUM((LOOKUP(MID(I109,1,1),$B$115:$C$134)),(LOOKUP(MID(I109,2,1),$B$115:$C$134)))))</f>
        <v/>
      </c>
      <c r="M109" t="str">
        <f>IF(N109="","",(SUM((LOOKUP(MID(L109,1,1),$B$115:$C$134)),(LOOKUP(MID(L109,2,1),$B$115:$C$134)))))</f>
        <v/>
      </c>
      <c r="P109" t="str">
        <f>IF(Q109="","",(SUM((LOOKUP(MID(O109,1,1),$B$115:$C$134)),(LOOKUP(MID(O109,2,1),$B$115:$C$134)))))</f>
        <v/>
      </c>
      <c r="S109" t="str">
        <f>IF(T109="","",(SUM((LOOKUP(MID(R109,1,1),$B$115:$C$134)),(LOOKUP(MID(R109,2,1),$B$115:$C$134)))))</f>
        <v/>
      </c>
      <c r="U109">
        <f>SUM(H109,K109,N109,Q109,T109)/SUM(H$9:H$109,K$9:K$109,N$9:N$109,Q$9:Q$109,T$9:T$109)</f>
        <v>1.0895883777239709E-2</v>
      </c>
    </row>
    <row r="114" spans="2:3" x14ac:dyDescent="0.25">
      <c r="B114" t="s">
        <v>328</v>
      </c>
      <c r="C114" t="s">
        <v>302</v>
      </c>
    </row>
    <row r="115" spans="2:3" x14ac:dyDescent="0.25">
      <c r="B115" s="3" t="s">
        <v>329</v>
      </c>
      <c r="C115" s="3">
        <v>71.078800000000001</v>
      </c>
    </row>
    <row r="116" spans="2:3" x14ac:dyDescent="0.25">
      <c r="B116" s="3" t="s">
        <v>330</v>
      </c>
      <c r="C116" s="3">
        <v>103.1388</v>
      </c>
    </row>
    <row r="117" spans="2:3" x14ac:dyDescent="0.25">
      <c r="B117" s="3" t="s">
        <v>331</v>
      </c>
      <c r="C117" s="3">
        <v>115.0886</v>
      </c>
    </row>
    <row r="118" spans="2:3" x14ac:dyDescent="0.25">
      <c r="B118" s="3" t="s">
        <v>332</v>
      </c>
      <c r="C118" s="3">
        <v>129.1155</v>
      </c>
    </row>
    <row r="119" spans="2:3" x14ac:dyDescent="0.25">
      <c r="B119" s="3" t="s">
        <v>333</v>
      </c>
      <c r="C119" s="3">
        <v>147.17660000000001</v>
      </c>
    </row>
    <row r="120" spans="2:3" x14ac:dyDescent="0.25">
      <c r="B120" s="3" t="s">
        <v>334</v>
      </c>
      <c r="C120" s="3">
        <v>57.051900000000003</v>
      </c>
    </row>
    <row r="121" spans="2:3" x14ac:dyDescent="0.25">
      <c r="B121" s="3" t="s">
        <v>335</v>
      </c>
      <c r="C121" s="3">
        <v>137.14109999999999</v>
      </c>
    </row>
    <row r="122" spans="2:3" x14ac:dyDescent="0.25">
      <c r="B122" s="3" t="s">
        <v>336</v>
      </c>
      <c r="C122" s="3">
        <v>113.15940000000001</v>
      </c>
    </row>
    <row r="123" spans="2:3" x14ac:dyDescent="0.25">
      <c r="B123" s="3" t="s">
        <v>337</v>
      </c>
      <c r="C123" s="3">
        <v>128.17410000000001</v>
      </c>
    </row>
    <row r="124" spans="2:3" x14ac:dyDescent="0.25">
      <c r="B124" s="3" t="s">
        <v>338</v>
      </c>
      <c r="C124" s="3">
        <v>113.15940000000001</v>
      </c>
    </row>
    <row r="125" spans="2:3" x14ac:dyDescent="0.25">
      <c r="B125" s="3" t="s">
        <v>339</v>
      </c>
      <c r="C125" s="3">
        <v>131.1926</v>
      </c>
    </row>
    <row r="126" spans="2:3" x14ac:dyDescent="0.25">
      <c r="B126" s="3" t="s">
        <v>340</v>
      </c>
      <c r="C126" s="3">
        <v>114.10380000000001</v>
      </c>
    </row>
    <row r="127" spans="2:3" x14ac:dyDescent="0.25">
      <c r="B127" s="3" t="s">
        <v>341</v>
      </c>
      <c r="C127" s="3">
        <v>97.116699999999994</v>
      </c>
    </row>
    <row r="128" spans="2:3" x14ac:dyDescent="0.25">
      <c r="B128" s="3" t="s">
        <v>342</v>
      </c>
      <c r="C128" s="3">
        <v>128.13069999999999</v>
      </c>
    </row>
    <row r="129" spans="2:3" x14ac:dyDescent="0.25">
      <c r="B129" s="3" t="s">
        <v>343</v>
      </c>
      <c r="C129" s="3">
        <v>156.1875</v>
      </c>
    </row>
    <row r="130" spans="2:3" x14ac:dyDescent="0.25">
      <c r="B130" s="3" t="s">
        <v>344</v>
      </c>
      <c r="C130" s="3">
        <v>87.078199999999995</v>
      </c>
    </row>
    <row r="131" spans="2:3" x14ac:dyDescent="0.25">
      <c r="B131" s="3" t="s">
        <v>345</v>
      </c>
      <c r="C131" s="3">
        <v>101.10509999999999</v>
      </c>
    </row>
    <row r="132" spans="2:3" x14ac:dyDescent="0.25">
      <c r="B132" s="3" t="s">
        <v>346</v>
      </c>
      <c r="C132" s="3">
        <v>99.132599999999996</v>
      </c>
    </row>
    <row r="133" spans="2:3" x14ac:dyDescent="0.25">
      <c r="B133" s="3" t="s">
        <v>347</v>
      </c>
      <c r="C133" s="3">
        <v>186.2132</v>
      </c>
    </row>
    <row r="134" spans="2:3" x14ac:dyDescent="0.25">
      <c r="B134" s="3" t="s">
        <v>348</v>
      </c>
      <c r="C134" s="3">
        <v>163.17599999999999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BC71C-0805-46E2-822E-F232C819B6BC}">
  <dimension ref="A1:U211"/>
  <sheetViews>
    <sheetView tabSelected="1" workbookViewId="0">
      <selection activeCell="X13" sqref="X13"/>
    </sheetView>
  </sheetViews>
  <sheetFormatPr defaultRowHeight="15" x14ac:dyDescent="0.25"/>
  <sheetData>
    <row r="1" spans="1:21" x14ac:dyDescent="0.25">
      <c r="A1" t="s">
        <v>426</v>
      </c>
    </row>
    <row r="3" spans="1:21" x14ac:dyDescent="0.25">
      <c r="C3" t="s">
        <v>0</v>
      </c>
      <c r="F3" t="s">
        <v>1</v>
      </c>
      <c r="I3" t="s">
        <v>2</v>
      </c>
      <c r="M3" t="s">
        <v>3</v>
      </c>
      <c r="P3" t="s">
        <v>4</v>
      </c>
      <c r="T3" t="s">
        <v>5</v>
      </c>
    </row>
    <row r="4" spans="1:21" x14ac:dyDescent="0.25">
      <c r="C4" t="s">
        <v>6</v>
      </c>
      <c r="D4" t="s">
        <v>7</v>
      </c>
      <c r="F4" t="s">
        <v>6</v>
      </c>
      <c r="G4" t="s">
        <v>7</v>
      </c>
      <c r="I4" t="s">
        <v>6</v>
      </c>
      <c r="J4" t="s">
        <v>7</v>
      </c>
      <c r="M4" t="s">
        <v>8</v>
      </c>
      <c r="N4" t="s">
        <v>7</v>
      </c>
      <c r="P4" t="s">
        <v>8</v>
      </c>
      <c r="Q4" t="s">
        <v>7</v>
      </c>
      <c r="T4" t="s">
        <v>6</v>
      </c>
      <c r="U4" t="s">
        <v>7</v>
      </c>
    </row>
    <row r="5" spans="1:21" x14ac:dyDescent="0.25">
      <c r="C5" t="s">
        <v>9</v>
      </c>
      <c r="D5">
        <v>7</v>
      </c>
      <c r="F5" t="s">
        <v>9</v>
      </c>
      <c r="G5">
        <v>8</v>
      </c>
      <c r="I5" t="s">
        <v>10</v>
      </c>
      <c r="J5">
        <v>2</v>
      </c>
      <c r="M5" t="s">
        <v>11</v>
      </c>
      <c r="N5">
        <v>9</v>
      </c>
      <c r="P5" t="s">
        <v>11</v>
      </c>
      <c r="Q5">
        <v>15</v>
      </c>
      <c r="T5" t="s">
        <v>9</v>
      </c>
      <c r="U5">
        <v>8</v>
      </c>
    </row>
    <row r="6" spans="1:21" x14ac:dyDescent="0.25">
      <c r="C6" t="s">
        <v>12</v>
      </c>
      <c r="D6">
        <v>1</v>
      </c>
      <c r="F6" t="s">
        <v>12</v>
      </c>
      <c r="G6">
        <v>2</v>
      </c>
      <c r="I6" t="s">
        <v>13</v>
      </c>
      <c r="J6">
        <v>95</v>
      </c>
      <c r="M6" t="s">
        <v>12</v>
      </c>
      <c r="N6">
        <v>8</v>
      </c>
      <c r="P6" t="s">
        <v>9</v>
      </c>
      <c r="Q6">
        <v>3</v>
      </c>
      <c r="T6" t="s">
        <v>12</v>
      </c>
      <c r="U6">
        <v>3</v>
      </c>
    </row>
    <row r="7" spans="1:21" x14ac:dyDescent="0.25">
      <c r="C7" t="s">
        <v>14</v>
      </c>
      <c r="D7">
        <v>10</v>
      </c>
      <c r="F7" t="s">
        <v>15</v>
      </c>
      <c r="G7">
        <v>12</v>
      </c>
      <c r="I7" t="s">
        <v>16</v>
      </c>
      <c r="J7">
        <v>8</v>
      </c>
      <c r="M7" t="s">
        <v>14</v>
      </c>
      <c r="N7">
        <v>16</v>
      </c>
      <c r="P7" t="s">
        <v>12</v>
      </c>
      <c r="Q7">
        <v>4</v>
      </c>
      <c r="T7" t="s">
        <v>14</v>
      </c>
      <c r="U7">
        <v>6</v>
      </c>
    </row>
    <row r="8" spans="1:21" x14ac:dyDescent="0.25">
      <c r="C8" t="s">
        <v>15</v>
      </c>
      <c r="D8">
        <v>2</v>
      </c>
      <c r="F8" t="s">
        <v>17</v>
      </c>
      <c r="G8">
        <v>4</v>
      </c>
      <c r="I8" t="s">
        <v>18</v>
      </c>
      <c r="J8">
        <v>42</v>
      </c>
      <c r="M8" t="s">
        <v>19</v>
      </c>
      <c r="N8">
        <v>11</v>
      </c>
      <c r="P8" t="s">
        <v>19</v>
      </c>
      <c r="Q8">
        <v>13</v>
      </c>
      <c r="T8" t="s">
        <v>15</v>
      </c>
      <c r="U8">
        <v>2</v>
      </c>
    </row>
    <row r="9" spans="1:21" x14ac:dyDescent="0.25">
      <c r="C9" t="s">
        <v>17</v>
      </c>
      <c r="D9">
        <v>6</v>
      </c>
      <c r="F9" t="s">
        <v>20</v>
      </c>
      <c r="G9">
        <v>1</v>
      </c>
      <c r="I9" t="s">
        <v>21</v>
      </c>
      <c r="J9">
        <v>43</v>
      </c>
      <c r="M9" t="s">
        <v>15</v>
      </c>
      <c r="N9">
        <v>7</v>
      </c>
      <c r="P9" t="s">
        <v>15</v>
      </c>
      <c r="Q9">
        <v>2</v>
      </c>
      <c r="T9" t="s">
        <v>22</v>
      </c>
      <c r="U9">
        <v>5</v>
      </c>
    </row>
    <row r="10" spans="1:21" x14ac:dyDescent="0.25">
      <c r="C10" t="s">
        <v>23</v>
      </c>
      <c r="D10">
        <v>7</v>
      </c>
      <c r="F10" t="s">
        <v>24</v>
      </c>
      <c r="G10">
        <v>3</v>
      </c>
      <c r="I10" t="s">
        <v>25</v>
      </c>
      <c r="J10">
        <v>58</v>
      </c>
      <c r="M10" t="s">
        <v>22</v>
      </c>
      <c r="N10">
        <v>9</v>
      </c>
      <c r="P10" t="s">
        <v>22</v>
      </c>
      <c r="Q10">
        <v>5</v>
      </c>
      <c r="T10" t="s">
        <v>20</v>
      </c>
      <c r="U10">
        <v>6</v>
      </c>
    </row>
    <row r="11" spans="1:21" x14ac:dyDescent="0.25">
      <c r="C11" t="s">
        <v>26</v>
      </c>
      <c r="D11">
        <v>1</v>
      </c>
      <c r="F11" t="s">
        <v>27</v>
      </c>
      <c r="G11">
        <v>1</v>
      </c>
      <c r="I11" t="s">
        <v>28</v>
      </c>
      <c r="J11">
        <v>35</v>
      </c>
      <c r="M11" t="s">
        <v>17</v>
      </c>
      <c r="N11">
        <v>12</v>
      </c>
      <c r="P11" t="s">
        <v>17</v>
      </c>
      <c r="Q11">
        <v>4</v>
      </c>
      <c r="T11" t="s">
        <v>29</v>
      </c>
      <c r="U11">
        <v>4</v>
      </c>
    </row>
    <row r="12" spans="1:21" x14ac:dyDescent="0.25">
      <c r="C12" t="s">
        <v>29</v>
      </c>
      <c r="D12">
        <v>2</v>
      </c>
      <c r="F12" t="s">
        <v>30</v>
      </c>
      <c r="G12">
        <v>3</v>
      </c>
      <c r="I12" t="s">
        <v>31</v>
      </c>
      <c r="J12">
        <v>14</v>
      </c>
      <c r="M12" t="s">
        <v>20</v>
      </c>
      <c r="N12">
        <v>3</v>
      </c>
      <c r="P12" t="s">
        <v>23</v>
      </c>
      <c r="Q12">
        <v>1</v>
      </c>
      <c r="T12" t="s">
        <v>30</v>
      </c>
      <c r="U12">
        <v>3</v>
      </c>
    </row>
    <row r="13" spans="1:21" x14ac:dyDescent="0.25">
      <c r="C13" t="s">
        <v>32</v>
      </c>
      <c r="D13">
        <v>4</v>
      </c>
      <c r="F13" t="s">
        <v>33</v>
      </c>
      <c r="G13">
        <v>3</v>
      </c>
      <c r="I13" t="s">
        <v>34</v>
      </c>
      <c r="J13">
        <v>17</v>
      </c>
      <c r="M13" t="s">
        <v>35</v>
      </c>
      <c r="N13">
        <v>2</v>
      </c>
      <c r="P13" t="s">
        <v>20</v>
      </c>
      <c r="Q13">
        <v>2</v>
      </c>
      <c r="T13" t="s">
        <v>36</v>
      </c>
      <c r="U13">
        <v>7</v>
      </c>
    </row>
    <row r="14" spans="1:21" x14ac:dyDescent="0.25">
      <c r="C14" t="s">
        <v>37</v>
      </c>
      <c r="D14">
        <v>2</v>
      </c>
      <c r="F14" t="s">
        <v>32</v>
      </c>
      <c r="G14">
        <v>6</v>
      </c>
      <c r="I14" t="s">
        <v>38</v>
      </c>
      <c r="J14">
        <v>18</v>
      </c>
      <c r="M14" t="s">
        <v>39</v>
      </c>
      <c r="N14">
        <v>3</v>
      </c>
      <c r="P14" t="s">
        <v>39</v>
      </c>
      <c r="Q14">
        <v>2</v>
      </c>
      <c r="T14" t="s">
        <v>33</v>
      </c>
      <c r="U14">
        <v>1</v>
      </c>
    </row>
    <row r="15" spans="1:21" x14ac:dyDescent="0.25">
      <c r="C15" t="s">
        <v>40</v>
      </c>
      <c r="D15">
        <v>2</v>
      </c>
      <c r="F15" t="s">
        <v>10</v>
      </c>
      <c r="G15">
        <v>5</v>
      </c>
      <c r="I15" t="s">
        <v>41</v>
      </c>
      <c r="J15">
        <v>11</v>
      </c>
      <c r="M15" t="s">
        <v>24</v>
      </c>
      <c r="N15">
        <v>5</v>
      </c>
      <c r="P15" t="s">
        <v>24</v>
      </c>
      <c r="Q15">
        <v>1</v>
      </c>
      <c r="T15" t="s">
        <v>42</v>
      </c>
      <c r="U15">
        <v>3</v>
      </c>
    </row>
    <row r="16" spans="1:21" x14ac:dyDescent="0.25">
      <c r="C16" t="s">
        <v>10</v>
      </c>
      <c r="D16">
        <v>9</v>
      </c>
      <c r="F16" t="s">
        <v>43</v>
      </c>
      <c r="G16">
        <v>6</v>
      </c>
      <c r="I16" t="s">
        <v>44</v>
      </c>
      <c r="J16">
        <v>63</v>
      </c>
      <c r="M16" t="s">
        <v>27</v>
      </c>
      <c r="N16">
        <v>13</v>
      </c>
      <c r="P16" t="s">
        <v>27</v>
      </c>
      <c r="Q16">
        <v>14</v>
      </c>
      <c r="T16" t="s">
        <v>45</v>
      </c>
      <c r="U16">
        <v>2</v>
      </c>
    </row>
    <row r="17" spans="3:21" x14ac:dyDescent="0.25">
      <c r="C17" t="s">
        <v>43</v>
      </c>
      <c r="D17">
        <v>11</v>
      </c>
      <c r="F17" t="s">
        <v>46</v>
      </c>
      <c r="G17">
        <v>4</v>
      </c>
      <c r="I17" t="s">
        <v>47</v>
      </c>
      <c r="J17">
        <v>50</v>
      </c>
      <c r="M17" t="s">
        <v>48</v>
      </c>
      <c r="N17">
        <v>1</v>
      </c>
      <c r="P17" t="s">
        <v>48</v>
      </c>
      <c r="Q17">
        <v>3</v>
      </c>
      <c r="T17" t="s">
        <v>40</v>
      </c>
      <c r="U17">
        <v>1</v>
      </c>
    </row>
    <row r="18" spans="3:21" x14ac:dyDescent="0.25">
      <c r="C18" t="s">
        <v>46</v>
      </c>
      <c r="D18">
        <v>4</v>
      </c>
      <c r="F18" t="s">
        <v>49</v>
      </c>
      <c r="G18">
        <v>2</v>
      </c>
      <c r="I18" t="s">
        <v>50</v>
      </c>
      <c r="J18">
        <v>15</v>
      </c>
      <c r="M18" t="s">
        <v>51</v>
      </c>
      <c r="N18">
        <v>2</v>
      </c>
      <c r="P18" t="s">
        <v>29</v>
      </c>
      <c r="Q18">
        <v>4</v>
      </c>
      <c r="T18" t="s">
        <v>10</v>
      </c>
      <c r="U18">
        <v>6</v>
      </c>
    </row>
    <row r="19" spans="3:21" x14ac:dyDescent="0.25">
      <c r="C19" t="s">
        <v>49</v>
      </c>
      <c r="D19">
        <v>1</v>
      </c>
      <c r="F19" t="s">
        <v>52</v>
      </c>
      <c r="G19">
        <v>3</v>
      </c>
      <c r="I19" t="s">
        <v>50</v>
      </c>
      <c r="J19">
        <v>58</v>
      </c>
      <c r="M19" t="s">
        <v>53</v>
      </c>
      <c r="N19">
        <v>2</v>
      </c>
      <c r="P19" t="s">
        <v>30</v>
      </c>
      <c r="Q19">
        <v>2</v>
      </c>
      <c r="T19" t="s">
        <v>43</v>
      </c>
      <c r="U19">
        <v>15</v>
      </c>
    </row>
    <row r="20" spans="3:21" x14ac:dyDescent="0.25">
      <c r="C20" t="s">
        <v>52</v>
      </c>
      <c r="D20">
        <v>18</v>
      </c>
      <c r="F20" t="s">
        <v>54</v>
      </c>
      <c r="G20">
        <v>12</v>
      </c>
      <c r="I20" t="s">
        <v>55</v>
      </c>
      <c r="J20">
        <v>49</v>
      </c>
      <c r="M20" t="s">
        <v>29</v>
      </c>
      <c r="N20">
        <v>2</v>
      </c>
      <c r="P20" t="s">
        <v>56</v>
      </c>
      <c r="Q20">
        <v>4</v>
      </c>
      <c r="T20" t="s">
        <v>46</v>
      </c>
      <c r="U20">
        <v>11</v>
      </c>
    </row>
    <row r="21" spans="3:21" x14ac:dyDescent="0.25">
      <c r="C21" t="s">
        <v>57</v>
      </c>
      <c r="D21">
        <v>1</v>
      </c>
      <c r="F21" t="s">
        <v>58</v>
      </c>
      <c r="G21">
        <v>3</v>
      </c>
      <c r="I21" t="s">
        <v>59</v>
      </c>
      <c r="J21">
        <v>13</v>
      </c>
      <c r="M21" t="s">
        <v>30</v>
      </c>
      <c r="N21">
        <v>2</v>
      </c>
      <c r="P21" t="s">
        <v>60</v>
      </c>
      <c r="Q21">
        <v>4</v>
      </c>
      <c r="T21" t="s">
        <v>49</v>
      </c>
      <c r="U21">
        <v>13</v>
      </c>
    </row>
    <row r="22" spans="3:21" x14ac:dyDescent="0.25">
      <c r="C22" t="s">
        <v>61</v>
      </c>
      <c r="D22">
        <v>1</v>
      </c>
      <c r="F22" t="s">
        <v>62</v>
      </c>
      <c r="G22">
        <v>6</v>
      </c>
      <c r="I22" t="s">
        <v>63</v>
      </c>
      <c r="J22">
        <v>16</v>
      </c>
      <c r="M22" t="s">
        <v>60</v>
      </c>
      <c r="N22">
        <v>6</v>
      </c>
      <c r="P22" t="s">
        <v>64</v>
      </c>
      <c r="Q22">
        <v>3</v>
      </c>
      <c r="T22" t="s">
        <v>54</v>
      </c>
      <c r="U22">
        <v>30</v>
      </c>
    </row>
    <row r="23" spans="3:21" x14ac:dyDescent="0.25">
      <c r="C23" t="s">
        <v>65</v>
      </c>
      <c r="D23">
        <v>6</v>
      </c>
      <c r="F23" t="s">
        <v>65</v>
      </c>
      <c r="G23">
        <v>6</v>
      </c>
      <c r="I23" t="s">
        <v>66</v>
      </c>
      <c r="J23">
        <v>4</v>
      </c>
      <c r="M23" t="s">
        <v>36</v>
      </c>
      <c r="N23">
        <v>2</v>
      </c>
      <c r="P23" t="s">
        <v>33</v>
      </c>
      <c r="Q23">
        <v>6</v>
      </c>
      <c r="T23" t="s">
        <v>67</v>
      </c>
      <c r="U23">
        <v>2</v>
      </c>
    </row>
    <row r="24" spans="3:21" x14ac:dyDescent="0.25">
      <c r="C24" t="s">
        <v>68</v>
      </c>
      <c r="D24">
        <v>6</v>
      </c>
      <c r="F24" t="s">
        <v>68</v>
      </c>
      <c r="G24">
        <v>5</v>
      </c>
      <c r="I24" t="s">
        <v>69</v>
      </c>
      <c r="J24">
        <v>2</v>
      </c>
      <c r="M24" t="s">
        <v>64</v>
      </c>
      <c r="N24">
        <v>3</v>
      </c>
      <c r="P24" t="s">
        <v>70</v>
      </c>
      <c r="Q24">
        <v>8</v>
      </c>
      <c r="T24" t="s">
        <v>58</v>
      </c>
      <c r="U24">
        <v>3</v>
      </c>
    </row>
    <row r="25" spans="3:21" x14ac:dyDescent="0.25">
      <c r="C25" t="s">
        <v>71</v>
      </c>
      <c r="D25">
        <v>6</v>
      </c>
      <c r="F25" t="s">
        <v>72</v>
      </c>
      <c r="G25">
        <v>1</v>
      </c>
      <c r="I25" t="s">
        <v>73</v>
      </c>
      <c r="J25">
        <v>1</v>
      </c>
      <c r="M25" t="s">
        <v>33</v>
      </c>
      <c r="N25">
        <v>3</v>
      </c>
      <c r="P25" t="s">
        <v>74</v>
      </c>
      <c r="Q25">
        <v>4</v>
      </c>
      <c r="T25" t="s">
        <v>75</v>
      </c>
      <c r="U25">
        <v>3</v>
      </c>
    </row>
    <row r="26" spans="3:21" x14ac:dyDescent="0.25">
      <c r="C26" t="s">
        <v>76</v>
      </c>
      <c r="D26">
        <v>8</v>
      </c>
      <c r="F26" t="s">
        <v>76</v>
      </c>
      <c r="G26">
        <v>5</v>
      </c>
      <c r="I26" t="s">
        <v>77</v>
      </c>
      <c r="J26">
        <v>2</v>
      </c>
      <c r="M26" t="s">
        <v>42</v>
      </c>
      <c r="N26">
        <v>1</v>
      </c>
      <c r="P26" t="s">
        <v>78</v>
      </c>
      <c r="Q26">
        <v>8</v>
      </c>
      <c r="T26" t="s">
        <v>79</v>
      </c>
      <c r="U26">
        <v>3</v>
      </c>
    </row>
    <row r="27" spans="3:21" x14ac:dyDescent="0.25">
      <c r="C27" t="s">
        <v>80</v>
      </c>
      <c r="D27">
        <v>1</v>
      </c>
      <c r="F27" t="s">
        <v>80</v>
      </c>
      <c r="G27">
        <v>5</v>
      </c>
      <c r="I27" t="s">
        <v>81</v>
      </c>
      <c r="J27">
        <v>3</v>
      </c>
      <c r="M27" t="s">
        <v>70</v>
      </c>
      <c r="N27">
        <v>2</v>
      </c>
      <c r="P27" t="s">
        <v>82</v>
      </c>
      <c r="Q27">
        <v>3</v>
      </c>
      <c r="T27" t="s">
        <v>65</v>
      </c>
      <c r="U27">
        <v>4</v>
      </c>
    </row>
    <row r="28" spans="3:21" x14ac:dyDescent="0.25">
      <c r="C28" t="s">
        <v>83</v>
      </c>
      <c r="D28">
        <v>6</v>
      </c>
      <c r="F28" t="s">
        <v>84</v>
      </c>
      <c r="G28">
        <v>7</v>
      </c>
      <c r="M28" t="s">
        <v>85</v>
      </c>
      <c r="N28">
        <v>1</v>
      </c>
      <c r="P28" t="s">
        <v>45</v>
      </c>
      <c r="Q28">
        <v>1</v>
      </c>
      <c r="T28" t="s">
        <v>76</v>
      </c>
      <c r="U28">
        <v>4</v>
      </c>
    </row>
    <row r="29" spans="3:21" x14ac:dyDescent="0.25">
      <c r="C29" t="s">
        <v>13</v>
      </c>
      <c r="D29">
        <v>7</v>
      </c>
      <c r="F29" t="s">
        <v>86</v>
      </c>
      <c r="G29">
        <v>3</v>
      </c>
      <c r="M29" t="s">
        <v>74</v>
      </c>
      <c r="N29">
        <v>4</v>
      </c>
      <c r="P29" t="s">
        <v>87</v>
      </c>
      <c r="Q29">
        <v>2</v>
      </c>
      <c r="T29" t="s">
        <v>88</v>
      </c>
      <c r="U29">
        <v>5</v>
      </c>
    </row>
    <row r="30" spans="3:21" x14ac:dyDescent="0.25">
      <c r="C30" t="s">
        <v>16</v>
      </c>
      <c r="D30">
        <v>74</v>
      </c>
      <c r="F30" t="s">
        <v>13</v>
      </c>
      <c r="G30">
        <v>1</v>
      </c>
      <c r="M30" t="s">
        <v>78</v>
      </c>
      <c r="N30">
        <v>2</v>
      </c>
      <c r="P30" t="s">
        <v>10</v>
      </c>
      <c r="Q30">
        <v>2</v>
      </c>
      <c r="T30" t="s">
        <v>80</v>
      </c>
      <c r="U30">
        <v>4</v>
      </c>
    </row>
    <row r="31" spans="3:21" x14ac:dyDescent="0.25">
      <c r="C31" t="s">
        <v>18</v>
      </c>
      <c r="D31">
        <v>54</v>
      </c>
      <c r="F31" t="s">
        <v>16</v>
      </c>
      <c r="G31">
        <v>9</v>
      </c>
      <c r="M31" t="s">
        <v>32</v>
      </c>
      <c r="N31">
        <v>1</v>
      </c>
      <c r="P31" t="s">
        <v>43</v>
      </c>
      <c r="Q31">
        <v>3</v>
      </c>
      <c r="T31" t="s">
        <v>83</v>
      </c>
      <c r="U31">
        <v>1</v>
      </c>
    </row>
    <row r="32" spans="3:21" x14ac:dyDescent="0.25">
      <c r="C32" t="s">
        <v>21</v>
      </c>
      <c r="D32">
        <v>23</v>
      </c>
      <c r="F32" t="s">
        <v>18</v>
      </c>
      <c r="G32">
        <v>2</v>
      </c>
      <c r="M32" t="s">
        <v>40</v>
      </c>
      <c r="N32">
        <v>2</v>
      </c>
      <c r="P32" t="s">
        <v>89</v>
      </c>
      <c r="Q32">
        <v>1</v>
      </c>
      <c r="T32" t="s">
        <v>86</v>
      </c>
      <c r="U32">
        <v>3</v>
      </c>
    </row>
    <row r="33" spans="3:21" x14ac:dyDescent="0.25">
      <c r="C33" t="s">
        <v>25</v>
      </c>
      <c r="D33">
        <v>7</v>
      </c>
      <c r="F33" t="s">
        <v>21</v>
      </c>
      <c r="G33">
        <v>7</v>
      </c>
      <c r="M33" t="s">
        <v>43</v>
      </c>
      <c r="N33">
        <v>5</v>
      </c>
      <c r="P33" t="s">
        <v>46</v>
      </c>
      <c r="Q33">
        <v>4</v>
      </c>
      <c r="T33" t="s">
        <v>90</v>
      </c>
      <c r="U33">
        <v>5</v>
      </c>
    </row>
    <row r="34" spans="3:21" x14ac:dyDescent="0.25">
      <c r="C34" t="s">
        <v>28</v>
      </c>
      <c r="D34">
        <v>18</v>
      </c>
      <c r="F34" t="s">
        <v>25</v>
      </c>
      <c r="G34">
        <v>1</v>
      </c>
      <c r="M34" t="s">
        <v>46</v>
      </c>
      <c r="N34">
        <v>11</v>
      </c>
      <c r="P34" t="s">
        <v>49</v>
      </c>
      <c r="Q34">
        <v>4</v>
      </c>
      <c r="T34" t="s">
        <v>91</v>
      </c>
      <c r="U34">
        <v>1</v>
      </c>
    </row>
    <row r="35" spans="3:21" x14ac:dyDescent="0.25">
      <c r="C35" t="s">
        <v>31</v>
      </c>
      <c r="D35">
        <v>11</v>
      </c>
      <c r="F35" t="s">
        <v>28</v>
      </c>
      <c r="G35">
        <v>14</v>
      </c>
      <c r="M35" t="s">
        <v>49</v>
      </c>
      <c r="N35">
        <v>2</v>
      </c>
      <c r="P35" t="s">
        <v>52</v>
      </c>
      <c r="Q35">
        <v>6</v>
      </c>
      <c r="T35" t="s">
        <v>92</v>
      </c>
      <c r="U35">
        <v>1</v>
      </c>
    </row>
    <row r="36" spans="3:21" x14ac:dyDescent="0.25">
      <c r="C36" t="s">
        <v>34</v>
      </c>
      <c r="D36">
        <v>10</v>
      </c>
      <c r="F36" t="s">
        <v>38</v>
      </c>
      <c r="G36">
        <v>4</v>
      </c>
      <c r="M36" t="s">
        <v>52</v>
      </c>
      <c r="N36">
        <v>3</v>
      </c>
      <c r="P36" t="s">
        <v>54</v>
      </c>
      <c r="Q36">
        <v>6</v>
      </c>
      <c r="T36" t="s">
        <v>13</v>
      </c>
      <c r="U36">
        <v>9</v>
      </c>
    </row>
    <row r="37" spans="3:21" x14ac:dyDescent="0.25">
      <c r="C37" t="s">
        <v>38</v>
      </c>
      <c r="D37">
        <v>21</v>
      </c>
      <c r="F37" t="s">
        <v>41</v>
      </c>
      <c r="G37">
        <v>6</v>
      </c>
      <c r="M37" t="s">
        <v>58</v>
      </c>
      <c r="N37">
        <v>3</v>
      </c>
      <c r="P37" t="s">
        <v>67</v>
      </c>
      <c r="Q37">
        <v>2</v>
      </c>
      <c r="T37" t="s">
        <v>16</v>
      </c>
      <c r="U37">
        <v>41</v>
      </c>
    </row>
    <row r="38" spans="3:21" x14ac:dyDescent="0.25">
      <c r="C38" t="s">
        <v>41</v>
      </c>
      <c r="D38">
        <v>7</v>
      </c>
      <c r="F38" t="s">
        <v>50</v>
      </c>
      <c r="G38">
        <v>6</v>
      </c>
      <c r="M38" t="s">
        <v>93</v>
      </c>
      <c r="N38">
        <v>6</v>
      </c>
      <c r="P38" t="s">
        <v>61</v>
      </c>
      <c r="Q38">
        <v>5</v>
      </c>
      <c r="T38" t="s">
        <v>18</v>
      </c>
      <c r="U38">
        <v>30</v>
      </c>
    </row>
    <row r="39" spans="3:21" x14ac:dyDescent="0.25">
      <c r="C39" t="s">
        <v>94</v>
      </c>
      <c r="D39">
        <v>13</v>
      </c>
      <c r="F39" t="s">
        <v>95</v>
      </c>
      <c r="G39">
        <v>4</v>
      </c>
      <c r="M39" t="s">
        <v>75</v>
      </c>
      <c r="N39">
        <v>1</v>
      </c>
      <c r="P39" t="s">
        <v>58</v>
      </c>
      <c r="Q39">
        <v>3</v>
      </c>
      <c r="T39" t="s">
        <v>21</v>
      </c>
      <c r="U39">
        <v>29</v>
      </c>
    </row>
    <row r="40" spans="3:21" x14ac:dyDescent="0.25">
      <c r="C40" t="s">
        <v>44</v>
      </c>
      <c r="D40">
        <v>17</v>
      </c>
      <c r="F40" t="s">
        <v>63</v>
      </c>
      <c r="G40">
        <v>3</v>
      </c>
      <c r="M40" t="s">
        <v>96</v>
      </c>
      <c r="N40">
        <v>3</v>
      </c>
      <c r="P40" t="s">
        <v>93</v>
      </c>
      <c r="Q40">
        <v>3</v>
      </c>
      <c r="T40" t="s">
        <v>25</v>
      </c>
      <c r="U40">
        <v>21</v>
      </c>
    </row>
    <row r="41" spans="3:21" x14ac:dyDescent="0.25">
      <c r="C41" t="s">
        <v>47</v>
      </c>
      <c r="D41">
        <v>1</v>
      </c>
      <c r="F41" t="s">
        <v>97</v>
      </c>
      <c r="G41">
        <v>3</v>
      </c>
      <c r="M41" t="s">
        <v>98</v>
      </c>
      <c r="N41">
        <v>4</v>
      </c>
      <c r="P41" t="s">
        <v>62</v>
      </c>
      <c r="Q41">
        <v>2</v>
      </c>
      <c r="T41" t="s">
        <v>28</v>
      </c>
      <c r="U41">
        <v>10</v>
      </c>
    </row>
    <row r="42" spans="3:21" x14ac:dyDescent="0.25">
      <c r="C42" t="s">
        <v>50</v>
      </c>
      <c r="D42">
        <v>3</v>
      </c>
      <c r="F42" t="s">
        <v>99</v>
      </c>
      <c r="G42">
        <v>4</v>
      </c>
      <c r="M42" t="s">
        <v>71</v>
      </c>
      <c r="N42">
        <v>25</v>
      </c>
      <c r="P42" t="s">
        <v>100</v>
      </c>
      <c r="Q42">
        <v>3</v>
      </c>
      <c r="T42" t="s">
        <v>31</v>
      </c>
      <c r="U42">
        <v>32</v>
      </c>
    </row>
    <row r="43" spans="3:21" x14ac:dyDescent="0.25">
      <c r="C43" t="s">
        <v>55</v>
      </c>
      <c r="D43">
        <v>7</v>
      </c>
      <c r="F43" t="s">
        <v>101</v>
      </c>
      <c r="G43">
        <v>2</v>
      </c>
      <c r="M43" t="s">
        <v>102</v>
      </c>
      <c r="N43">
        <v>2</v>
      </c>
      <c r="P43" t="s">
        <v>68</v>
      </c>
      <c r="Q43">
        <v>3</v>
      </c>
      <c r="T43" t="s">
        <v>34</v>
      </c>
      <c r="U43">
        <v>8</v>
      </c>
    </row>
    <row r="44" spans="3:21" x14ac:dyDescent="0.25">
      <c r="C44" t="s">
        <v>59</v>
      </c>
      <c r="D44">
        <v>7</v>
      </c>
      <c r="F44" t="s">
        <v>103</v>
      </c>
      <c r="G44">
        <v>1</v>
      </c>
      <c r="M44" t="s">
        <v>72</v>
      </c>
      <c r="N44">
        <v>7</v>
      </c>
      <c r="P44" t="s">
        <v>104</v>
      </c>
      <c r="Q44">
        <v>2</v>
      </c>
      <c r="T44" t="s">
        <v>38</v>
      </c>
      <c r="U44">
        <v>46</v>
      </c>
    </row>
    <row r="45" spans="3:21" x14ac:dyDescent="0.25">
      <c r="C45" t="s">
        <v>95</v>
      </c>
      <c r="D45">
        <v>10</v>
      </c>
      <c r="F45" t="s">
        <v>105</v>
      </c>
      <c r="G45">
        <v>4</v>
      </c>
      <c r="M45" t="s">
        <v>106</v>
      </c>
      <c r="N45">
        <v>7</v>
      </c>
      <c r="P45" t="s">
        <v>96</v>
      </c>
      <c r="Q45">
        <v>4</v>
      </c>
      <c r="T45" t="s">
        <v>41</v>
      </c>
      <c r="U45">
        <v>5</v>
      </c>
    </row>
    <row r="46" spans="3:21" x14ac:dyDescent="0.25">
      <c r="C46" t="s">
        <v>63</v>
      </c>
      <c r="D46">
        <v>12</v>
      </c>
      <c r="F46" t="s">
        <v>107</v>
      </c>
      <c r="G46">
        <v>1</v>
      </c>
      <c r="M46" t="s">
        <v>108</v>
      </c>
      <c r="N46">
        <v>1</v>
      </c>
      <c r="P46" t="s">
        <v>98</v>
      </c>
      <c r="Q46">
        <v>2</v>
      </c>
      <c r="T46" t="s">
        <v>94</v>
      </c>
      <c r="U46">
        <v>12</v>
      </c>
    </row>
    <row r="47" spans="3:21" x14ac:dyDescent="0.25">
      <c r="C47" t="s">
        <v>109</v>
      </c>
      <c r="D47">
        <v>5</v>
      </c>
      <c r="F47" t="s">
        <v>110</v>
      </c>
      <c r="G47">
        <v>2</v>
      </c>
      <c r="M47" t="s">
        <v>111</v>
      </c>
      <c r="N47">
        <v>5</v>
      </c>
      <c r="P47" t="s">
        <v>71</v>
      </c>
      <c r="Q47">
        <v>4</v>
      </c>
      <c r="T47" t="s">
        <v>44</v>
      </c>
      <c r="U47">
        <v>2</v>
      </c>
    </row>
    <row r="48" spans="3:21" x14ac:dyDescent="0.25">
      <c r="C48" t="s">
        <v>112</v>
      </c>
      <c r="D48">
        <v>2</v>
      </c>
      <c r="F48" t="s">
        <v>113</v>
      </c>
      <c r="G48">
        <v>4</v>
      </c>
      <c r="M48" t="s">
        <v>114</v>
      </c>
      <c r="N48">
        <v>6</v>
      </c>
      <c r="P48" t="s">
        <v>102</v>
      </c>
      <c r="Q48">
        <v>3</v>
      </c>
      <c r="T48" t="s">
        <v>47</v>
      </c>
      <c r="U48">
        <v>10</v>
      </c>
    </row>
    <row r="49" spans="3:21" x14ac:dyDescent="0.25">
      <c r="C49" t="s">
        <v>115</v>
      </c>
      <c r="D49">
        <v>4</v>
      </c>
      <c r="F49" t="s">
        <v>116</v>
      </c>
      <c r="G49">
        <v>3</v>
      </c>
      <c r="M49" t="s">
        <v>117</v>
      </c>
      <c r="N49">
        <v>9</v>
      </c>
      <c r="P49" t="s">
        <v>72</v>
      </c>
      <c r="Q49">
        <v>5</v>
      </c>
      <c r="T49" t="s">
        <v>50</v>
      </c>
      <c r="U49">
        <v>2</v>
      </c>
    </row>
    <row r="50" spans="3:21" x14ac:dyDescent="0.25">
      <c r="C50" t="s">
        <v>118</v>
      </c>
      <c r="D50">
        <v>7</v>
      </c>
      <c r="F50" t="s">
        <v>119</v>
      </c>
      <c r="G50">
        <v>1</v>
      </c>
      <c r="M50" t="s">
        <v>120</v>
      </c>
      <c r="N50">
        <v>2</v>
      </c>
      <c r="P50" t="s">
        <v>106</v>
      </c>
      <c r="Q50">
        <v>11</v>
      </c>
      <c r="T50" t="s">
        <v>55</v>
      </c>
      <c r="U50">
        <v>8</v>
      </c>
    </row>
    <row r="51" spans="3:21" x14ac:dyDescent="0.25">
      <c r="C51" t="s">
        <v>99</v>
      </c>
      <c r="D51">
        <v>5</v>
      </c>
      <c r="F51" t="s">
        <v>121</v>
      </c>
      <c r="G51">
        <v>4</v>
      </c>
      <c r="M51" t="s">
        <v>122</v>
      </c>
      <c r="N51">
        <v>1</v>
      </c>
      <c r="P51" t="s">
        <v>108</v>
      </c>
      <c r="Q51">
        <v>2</v>
      </c>
      <c r="T51" t="s">
        <v>59</v>
      </c>
      <c r="U51">
        <v>11</v>
      </c>
    </row>
    <row r="52" spans="3:21" x14ac:dyDescent="0.25">
      <c r="C52" t="s">
        <v>101</v>
      </c>
      <c r="D52">
        <v>6</v>
      </c>
      <c r="F52" t="s">
        <v>123</v>
      </c>
      <c r="G52">
        <v>9</v>
      </c>
      <c r="M52" t="s">
        <v>124</v>
      </c>
      <c r="N52">
        <v>8</v>
      </c>
      <c r="P52" t="s">
        <v>111</v>
      </c>
      <c r="Q52">
        <v>10</v>
      </c>
      <c r="T52" t="s">
        <v>95</v>
      </c>
      <c r="U52">
        <v>19</v>
      </c>
    </row>
    <row r="53" spans="3:21" x14ac:dyDescent="0.25">
      <c r="C53" t="s">
        <v>103</v>
      </c>
      <c r="D53">
        <v>3</v>
      </c>
      <c r="F53" t="s">
        <v>125</v>
      </c>
      <c r="G53">
        <v>2</v>
      </c>
      <c r="M53" t="s">
        <v>76</v>
      </c>
      <c r="N53">
        <v>6</v>
      </c>
      <c r="P53" t="s">
        <v>114</v>
      </c>
      <c r="Q53">
        <v>4</v>
      </c>
      <c r="T53" t="s">
        <v>63</v>
      </c>
      <c r="U53">
        <v>9</v>
      </c>
    </row>
    <row r="54" spans="3:21" x14ac:dyDescent="0.25">
      <c r="C54" t="s">
        <v>105</v>
      </c>
      <c r="D54">
        <v>1</v>
      </c>
      <c r="F54" t="s">
        <v>126</v>
      </c>
      <c r="G54">
        <v>6</v>
      </c>
      <c r="M54" t="s">
        <v>88</v>
      </c>
      <c r="N54">
        <v>1</v>
      </c>
      <c r="P54" t="s">
        <v>117</v>
      </c>
      <c r="Q54">
        <v>16</v>
      </c>
      <c r="T54" t="s">
        <v>97</v>
      </c>
      <c r="U54">
        <v>2</v>
      </c>
    </row>
    <row r="55" spans="3:21" x14ac:dyDescent="0.25">
      <c r="C55" t="s">
        <v>127</v>
      </c>
      <c r="D55">
        <v>7</v>
      </c>
      <c r="F55" t="s">
        <v>128</v>
      </c>
      <c r="G55">
        <v>7</v>
      </c>
      <c r="M55" t="s">
        <v>80</v>
      </c>
      <c r="N55">
        <v>8</v>
      </c>
      <c r="P55" t="s">
        <v>120</v>
      </c>
      <c r="Q55">
        <v>2</v>
      </c>
      <c r="T55" t="s">
        <v>109</v>
      </c>
      <c r="U55">
        <v>5</v>
      </c>
    </row>
    <row r="56" spans="3:21" x14ac:dyDescent="0.25">
      <c r="C56" t="s">
        <v>69</v>
      </c>
      <c r="D56">
        <v>6</v>
      </c>
      <c r="F56" t="s">
        <v>129</v>
      </c>
      <c r="G56">
        <v>1</v>
      </c>
      <c r="M56" t="s">
        <v>130</v>
      </c>
      <c r="N56">
        <v>9</v>
      </c>
      <c r="P56" t="s">
        <v>131</v>
      </c>
      <c r="Q56">
        <v>4</v>
      </c>
      <c r="T56" t="s">
        <v>132</v>
      </c>
      <c r="U56">
        <v>5</v>
      </c>
    </row>
    <row r="57" spans="3:21" x14ac:dyDescent="0.25">
      <c r="C57" t="s">
        <v>133</v>
      </c>
      <c r="D57">
        <v>3</v>
      </c>
      <c r="F57" t="s">
        <v>134</v>
      </c>
      <c r="G57">
        <v>1</v>
      </c>
      <c r="M57" t="s">
        <v>83</v>
      </c>
      <c r="N57">
        <v>18</v>
      </c>
      <c r="P57" t="s">
        <v>124</v>
      </c>
      <c r="Q57">
        <v>2</v>
      </c>
      <c r="T57" t="s">
        <v>135</v>
      </c>
      <c r="U57">
        <v>4</v>
      </c>
    </row>
    <row r="58" spans="3:21" x14ac:dyDescent="0.25">
      <c r="C58" t="s">
        <v>110</v>
      </c>
      <c r="D58">
        <v>6</v>
      </c>
      <c r="F58" t="s">
        <v>136</v>
      </c>
      <c r="G58">
        <v>5</v>
      </c>
      <c r="M58" t="s">
        <v>84</v>
      </c>
      <c r="N58">
        <v>5</v>
      </c>
      <c r="P58" t="s">
        <v>88</v>
      </c>
      <c r="Q58">
        <v>3</v>
      </c>
      <c r="T58" t="s">
        <v>137</v>
      </c>
      <c r="U58">
        <v>4</v>
      </c>
    </row>
    <row r="59" spans="3:21" x14ac:dyDescent="0.25">
      <c r="C59" t="s">
        <v>138</v>
      </c>
      <c r="D59">
        <v>6</v>
      </c>
      <c r="F59" t="s">
        <v>139</v>
      </c>
      <c r="G59">
        <v>7</v>
      </c>
      <c r="M59" t="s">
        <v>86</v>
      </c>
      <c r="N59">
        <v>12</v>
      </c>
      <c r="P59" t="s">
        <v>83</v>
      </c>
      <c r="Q59">
        <v>2</v>
      </c>
      <c r="T59" t="s">
        <v>140</v>
      </c>
      <c r="U59">
        <v>5</v>
      </c>
    </row>
    <row r="60" spans="3:21" x14ac:dyDescent="0.25">
      <c r="C60" t="s">
        <v>113</v>
      </c>
      <c r="D60">
        <v>5</v>
      </c>
      <c r="F60" t="s">
        <v>141</v>
      </c>
      <c r="G60">
        <v>1</v>
      </c>
      <c r="M60" t="s">
        <v>90</v>
      </c>
      <c r="N60">
        <v>4</v>
      </c>
      <c r="P60" t="s">
        <v>142</v>
      </c>
      <c r="Q60">
        <v>2</v>
      </c>
      <c r="T60" t="s">
        <v>99</v>
      </c>
      <c r="U60">
        <v>1</v>
      </c>
    </row>
    <row r="61" spans="3:21" x14ac:dyDescent="0.25">
      <c r="C61" t="s">
        <v>116</v>
      </c>
      <c r="D61">
        <v>1</v>
      </c>
      <c r="F61" t="s">
        <v>143</v>
      </c>
      <c r="G61">
        <v>3</v>
      </c>
      <c r="M61" t="s">
        <v>91</v>
      </c>
      <c r="N61">
        <v>5</v>
      </c>
      <c r="P61" t="s">
        <v>84</v>
      </c>
      <c r="Q61">
        <v>4</v>
      </c>
      <c r="T61" t="s">
        <v>105</v>
      </c>
      <c r="U61">
        <v>4</v>
      </c>
    </row>
    <row r="62" spans="3:21" x14ac:dyDescent="0.25">
      <c r="C62" t="s">
        <v>144</v>
      </c>
      <c r="D62">
        <v>4</v>
      </c>
      <c r="F62" t="s">
        <v>145</v>
      </c>
      <c r="G62">
        <v>1</v>
      </c>
      <c r="M62" t="s">
        <v>92</v>
      </c>
      <c r="N62">
        <v>2</v>
      </c>
      <c r="P62" t="s">
        <v>86</v>
      </c>
      <c r="Q62">
        <v>5</v>
      </c>
      <c r="T62" t="s">
        <v>110</v>
      </c>
      <c r="U62">
        <v>8</v>
      </c>
    </row>
    <row r="63" spans="3:21" x14ac:dyDescent="0.25">
      <c r="C63" t="s">
        <v>121</v>
      </c>
      <c r="D63">
        <v>7</v>
      </c>
      <c r="M63" t="s">
        <v>146</v>
      </c>
      <c r="N63">
        <v>6</v>
      </c>
      <c r="P63" t="s">
        <v>90</v>
      </c>
      <c r="Q63">
        <v>2</v>
      </c>
      <c r="T63" t="s">
        <v>138</v>
      </c>
      <c r="U63">
        <v>4</v>
      </c>
    </row>
    <row r="64" spans="3:21" x14ac:dyDescent="0.25">
      <c r="C64" t="s">
        <v>123</v>
      </c>
      <c r="D64">
        <v>6</v>
      </c>
      <c r="M64" t="s">
        <v>147</v>
      </c>
      <c r="N64">
        <v>6</v>
      </c>
      <c r="P64" t="s">
        <v>91</v>
      </c>
      <c r="Q64">
        <v>2</v>
      </c>
      <c r="T64" t="s">
        <v>148</v>
      </c>
      <c r="U64">
        <v>4</v>
      </c>
    </row>
    <row r="65" spans="3:21" x14ac:dyDescent="0.25">
      <c r="C65" t="s">
        <v>149</v>
      </c>
      <c r="D65">
        <v>6</v>
      </c>
      <c r="M65" t="s">
        <v>150</v>
      </c>
      <c r="N65">
        <v>5</v>
      </c>
      <c r="P65" t="s">
        <v>92</v>
      </c>
      <c r="Q65">
        <v>1</v>
      </c>
      <c r="T65" t="s">
        <v>151</v>
      </c>
      <c r="U65">
        <v>1</v>
      </c>
    </row>
    <row r="66" spans="3:21" x14ac:dyDescent="0.25">
      <c r="C66" t="s">
        <v>152</v>
      </c>
      <c r="D66">
        <v>4</v>
      </c>
      <c r="M66" t="s">
        <v>153</v>
      </c>
      <c r="N66">
        <v>3</v>
      </c>
      <c r="P66" t="s">
        <v>147</v>
      </c>
      <c r="Q66">
        <v>5</v>
      </c>
      <c r="T66" t="s">
        <v>154</v>
      </c>
      <c r="U66">
        <v>2</v>
      </c>
    </row>
    <row r="67" spans="3:21" x14ac:dyDescent="0.25">
      <c r="C67" t="s">
        <v>155</v>
      </c>
      <c r="D67">
        <v>2</v>
      </c>
      <c r="M67" t="s">
        <v>13</v>
      </c>
      <c r="N67">
        <v>2</v>
      </c>
      <c r="P67" t="s">
        <v>16</v>
      </c>
      <c r="Q67">
        <v>1</v>
      </c>
      <c r="T67" t="s">
        <v>156</v>
      </c>
      <c r="U67">
        <v>5</v>
      </c>
    </row>
    <row r="68" spans="3:21" x14ac:dyDescent="0.25">
      <c r="C68" t="s">
        <v>157</v>
      </c>
      <c r="D68">
        <v>12</v>
      </c>
      <c r="M68" t="s">
        <v>18</v>
      </c>
      <c r="N68">
        <v>1</v>
      </c>
      <c r="P68" t="s">
        <v>18</v>
      </c>
      <c r="Q68">
        <v>1</v>
      </c>
      <c r="T68" t="s">
        <v>158</v>
      </c>
      <c r="U68">
        <v>4</v>
      </c>
    </row>
    <row r="69" spans="3:21" x14ac:dyDescent="0.25">
      <c r="C69" t="s">
        <v>159</v>
      </c>
      <c r="D69">
        <v>4</v>
      </c>
      <c r="M69" t="s">
        <v>28</v>
      </c>
      <c r="N69">
        <v>7</v>
      </c>
      <c r="P69" t="s">
        <v>21</v>
      </c>
      <c r="Q69">
        <v>2</v>
      </c>
      <c r="T69" t="s">
        <v>121</v>
      </c>
      <c r="U69">
        <v>6</v>
      </c>
    </row>
    <row r="70" spans="3:21" x14ac:dyDescent="0.25">
      <c r="C70" t="s">
        <v>160</v>
      </c>
      <c r="D70">
        <v>1</v>
      </c>
      <c r="M70" t="s">
        <v>31</v>
      </c>
      <c r="N70">
        <v>2</v>
      </c>
      <c r="P70" t="s">
        <v>28</v>
      </c>
      <c r="Q70">
        <v>5</v>
      </c>
      <c r="T70" t="s">
        <v>161</v>
      </c>
      <c r="U70">
        <v>6</v>
      </c>
    </row>
    <row r="71" spans="3:21" x14ac:dyDescent="0.25">
      <c r="C71" t="s">
        <v>162</v>
      </c>
      <c r="D71">
        <v>8</v>
      </c>
      <c r="M71" t="s">
        <v>38</v>
      </c>
      <c r="N71">
        <v>4</v>
      </c>
      <c r="P71" t="s">
        <v>31</v>
      </c>
      <c r="Q71">
        <v>2</v>
      </c>
      <c r="T71" t="s">
        <v>123</v>
      </c>
      <c r="U71">
        <v>11</v>
      </c>
    </row>
    <row r="72" spans="3:21" x14ac:dyDescent="0.25">
      <c r="C72" t="s">
        <v>163</v>
      </c>
      <c r="D72">
        <v>1</v>
      </c>
      <c r="M72" t="s">
        <v>94</v>
      </c>
      <c r="N72">
        <v>2</v>
      </c>
      <c r="P72" t="s">
        <v>38</v>
      </c>
      <c r="Q72">
        <v>4</v>
      </c>
      <c r="T72" t="s">
        <v>164</v>
      </c>
      <c r="U72">
        <v>3</v>
      </c>
    </row>
    <row r="73" spans="3:21" x14ac:dyDescent="0.25">
      <c r="C73" t="s">
        <v>165</v>
      </c>
      <c r="D73">
        <v>2</v>
      </c>
      <c r="M73" t="s">
        <v>44</v>
      </c>
      <c r="N73">
        <v>2</v>
      </c>
      <c r="P73" t="s">
        <v>94</v>
      </c>
      <c r="Q73">
        <v>3</v>
      </c>
      <c r="T73" t="s">
        <v>152</v>
      </c>
      <c r="U73">
        <v>5</v>
      </c>
    </row>
    <row r="74" spans="3:21" x14ac:dyDescent="0.25">
      <c r="C74" t="s">
        <v>136</v>
      </c>
      <c r="D74">
        <v>19</v>
      </c>
      <c r="M74" t="s">
        <v>55</v>
      </c>
      <c r="N74">
        <v>1</v>
      </c>
      <c r="P74" t="s">
        <v>44</v>
      </c>
      <c r="Q74">
        <v>1</v>
      </c>
      <c r="T74" t="s">
        <v>155</v>
      </c>
      <c r="U74">
        <v>8</v>
      </c>
    </row>
    <row r="75" spans="3:21" x14ac:dyDescent="0.25">
      <c r="C75" t="s">
        <v>166</v>
      </c>
      <c r="D75">
        <v>7</v>
      </c>
      <c r="M75" t="s">
        <v>59</v>
      </c>
      <c r="N75">
        <v>1</v>
      </c>
      <c r="P75" t="s">
        <v>55</v>
      </c>
      <c r="Q75">
        <v>1</v>
      </c>
      <c r="T75" t="s">
        <v>167</v>
      </c>
      <c r="U75">
        <v>1</v>
      </c>
    </row>
    <row r="76" spans="3:21" x14ac:dyDescent="0.25">
      <c r="C76" t="s">
        <v>168</v>
      </c>
      <c r="D76">
        <v>4</v>
      </c>
      <c r="M76" t="s">
        <v>169</v>
      </c>
      <c r="N76">
        <v>7</v>
      </c>
      <c r="P76" t="s">
        <v>59</v>
      </c>
      <c r="Q76">
        <v>1</v>
      </c>
      <c r="T76" t="s">
        <v>157</v>
      </c>
      <c r="U76">
        <v>1</v>
      </c>
    </row>
    <row r="77" spans="3:21" x14ac:dyDescent="0.25">
      <c r="C77" t="s">
        <v>170</v>
      </c>
      <c r="D77">
        <v>2</v>
      </c>
      <c r="M77" t="s">
        <v>97</v>
      </c>
      <c r="N77">
        <v>8</v>
      </c>
      <c r="P77" t="s">
        <v>169</v>
      </c>
      <c r="Q77">
        <v>7</v>
      </c>
      <c r="T77" t="s">
        <v>159</v>
      </c>
      <c r="U77">
        <v>5</v>
      </c>
    </row>
    <row r="78" spans="3:21" x14ac:dyDescent="0.25">
      <c r="C78" t="s">
        <v>171</v>
      </c>
      <c r="D78">
        <v>4</v>
      </c>
      <c r="M78" t="s">
        <v>109</v>
      </c>
      <c r="N78">
        <v>3</v>
      </c>
      <c r="P78" t="s">
        <v>109</v>
      </c>
      <c r="Q78">
        <v>4</v>
      </c>
      <c r="T78" t="s">
        <v>162</v>
      </c>
      <c r="U78">
        <v>9</v>
      </c>
    </row>
    <row r="79" spans="3:21" x14ac:dyDescent="0.25">
      <c r="C79" t="s">
        <v>139</v>
      </c>
      <c r="D79">
        <v>15</v>
      </c>
      <c r="M79" t="s">
        <v>135</v>
      </c>
      <c r="N79">
        <v>11</v>
      </c>
      <c r="P79" t="s">
        <v>132</v>
      </c>
      <c r="Q79">
        <v>15</v>
      </c>
      <c r="T79" t="s">
        <v>129</v>
      </c>
      <c r="U79">
        <v>4</v>
      </c>
    </row>
    <row r="80" spans="3:21" x14ac:dyDescent="0.25">
      <c r="C80" t="s">
        <v>172</v>
      </c>
      <c r="D80">
        <v>5</v>
      </c>
      <c r="M80" t="s">
        <v>112</v>
      </c>
      <c r="N80">
        <v>24</v>
      </c>
      <c r="P80" t="s">
        <v>135</v>
      </c>
      <c r="Q80">
        <v>9</v>
      </c>
      <c r="T80" t="s">
        <v>134</v>
      </c>
      <c r="U80">
        <v>4</v>
      </c>
    </row>
    <row r="81" spans="3:21" x14ac:dyDescent="0.25">
      <c r="C81" t="s">
        <v>141</v>
      </c>
      <c r="D81">
        <v>1</v>
      </c>
      <c r="M81" t="s">
        <v>173</v>
      </c>
      <c r="N81">
        <v>16</v>
      </c>
      <c r="P81" t="s">
        <v>112</v>
      </c>
      <c r="Q81">
        <v>3</v>
      </c>
      <c r="T81" t="s">
        <v>174</v>
      </c>
      <c r="U81">
        <v>2</v>
      </c>
    </row>
    <row r="82" spans="3:21" x14ac:dyDescent="0.25">
      <c r="C82" t="s">
        <v>175</v>
      </c>
      <c r="D82">
        <v>2</v>
      </c>
      <c r="M82" t="s">
        <v>176</v>
      </c>
      <c r="N82">
        <v>7</v>
      </c>
      <c r="P82" t="s">
        <v>173</v>
      </c>
      <c r="Q82">
        <v>6</v>
      </c>
      <c r="T82" t="s">
        <v>177</v>
      </c>
      <c r="U82">
        <v>4</v>
      </c>
    </row>
    <row r="83" spans="3:21" x14ac:dyDescent="0.25">
      <c r="C83" t="s">
        <v>178</v>
      </c>
      <c r="D83">
        <v>6</v>
      </c>
      <c r="M83" t="s">
        <v>179</v>
      </c>
      <c r="N83">
        <v>15</v>
      </c>
      <c r="P83" t="s">
        <v>176</v>
      </c>
      <c r="Q83">
        <v>5</v>
      </c>
      <c r="T83" t="s">
        <v>165</v>
      </c>
      <c r="U83">
        <v>4</v>
      </c>
    </row>
    <row r="84" spans="3:21" x14ac:dyDescent="0.25">
      <c r="C84" t="s">
        <v>180</v>
      </c>
      <c r="D84">
        <v>5</v>
      </c>
      <c r="M84" t="s">
        <v>137</v>
      </c>
      <c r="N84">
        <v>4</v>
      </c>
      <c r="P84" t="s">
        <v>179</v>
      </c>
      <c r="Q84">
        <v>11</v>
      </c>
      <c r="T84" t="s">
        <v>136</v>
      </c>
      <c r="U84">
        <v>5</v>
      </c>
    </row>
    <row r="85" spans="3:21" x14ac:dyDescent="0.25">
      <c r="C85" t="s">
        <v>143</v>
      </c>
      <c r="D85">
        <v>2</v>
      </c>
      <c r="M85" t="s">
        <v>181</v>
      </c>
      <c r="N85">
        <v>4</v>
      </c>
      <c r="P85" t="s">
        <v>137</v>
      </c>
      <c r="Q85">
        <v>2</v>
      </c>
      <c r="T85" t="s">
        <v>166</v>
      </c>
      <c r="U85">
        <v>5</v>
      </c>
    </row>
    <row r="86" spans="3:21" x14ac:dyDescent="0.25">
      <c r="C86" t="s">
        <v>182</v>
      </c>
      <c r="D86">
        <v>3</v>
      </c>
      <c r="M86" t="s">
        <v>115</v>
      </c>
      <c r="N86">
        <v>2</v>
      </c>
      <c r="P86" t="s">
        <v>181</v>
      </c>
      <c r="Q86">
        <v>20</v>
      </c>
      <c r="T86" t="s">
        <v>183</v>
      </c>
      <c r="U86">
        <v>3</v>
      </c>
    </row>
    <row r="87" spans="3:21" x14ac:dyDescent="0.25">
      <c r="C87" t="s">
        <v>184</v>
      </c>
      <c r="D87">
        <v>2</v>
      </c>
      <c r="M87" t="s">
        <v>185</v>
      </c>
      <c r="N87">
        <v>6</v>
      </c>
      <c r="P87" t="s">
        <v>115</v>
      </c>
      <c r="Q87">
        <v>3</v>
      </c>
      <c r="T87" t="s">
        <v>186</v>
      </c>
      <c r="U87">
        <v>5</v>
      </c>
    </row>
    <row r="88" spans="3:21" x14ac:dyDescent="0.25">
      <c r="C88" t="s">
        <v>187</v>
      </c>
      <c r="D88">
        <v>11</v>
      </c>
      <c r="M88" t="s">
        <v>188</v>
      </c>
      <c r="N88">
        <v>9</v>
      </c>
      <c r="P88" t="s">
        <v>185</v>
      </c>
      <c r="Q88">
        <v>4</v>
      </c>
      <c r="T88" t="s">
        <v>189</v>
      </c>
      <c r="U88">
        <v>4</v>
      </c>
    </row>
    <row r="89" spans="3:21" x14ac:dyDescent="0.25">
      <c r="C89" t="s">
        <v>190</v>
      </c>
      <c r="D89">
        <v>3</v>
      </c>
      <c r="M89" t="s">
        <v>191</v>
      </c>
      <c r="N89">
        <v>2</v>
      </c>
      <c r="P89" t="s">
        <v>188</v>
      </c>
      <c r="Q89">
        <v>17</v>
      </c>
      <c r="T89" t="s">
        <v>192</v>
      </c>
      <c r="U89">
        <v>3</v>
      </c>
    </row>
    <row r="90" spans="3:21" x14ac:dyDescent="0.25">
      <c r="C90" t="s">
        <v>193</v>
      </c>
      <c r="D90">
        <v>1</v>
      </c>
      <c r="M90" t="s">
        <v>194</v>
      </c>
      <c r="N90">
        <v>1</v>
      </c>
      <c r="P90" t="s">
        <v>191</v>
      </c>
      <c r="Q90">
        <v>2</v>
      </c>
      <c r="T90" t="s">
        <v>139</v>
      </c>
      <c r="U90">
        <v>23</v>
      </c>
    </row>
    <row r="91" spans="3:21" x14ac:dyDescent="0.25">
      <c r="C91" t="s">
        <v>195</v>
      </c>
      <c r="D91">
        <v>3</v>
      </c>
      <c r="M91" t="s">
        <v>196</v>
      </c>
      <c r="N91">
        <v>2</v>
      </c>
      <c r="P91" t="s">
        <v>196</v>
      </c>
      <c r="Q91">
        <v>1</v>
      </c>
      <c r="T91" t="s">
        <v>172</v>
      </c>
      <c r="U91">
        <v>21</v>
      </c>
    </row>
    <row r="92" spans="3:21" x14ac:dyDescent="0.25">
      <c r="C92" t="s">
        <v>197</v>
      </c>
      <c r="D92">
        <v>3</v>
      </c>
      <c r="M92" t="s">
        <v>140</v>
      </c>
      <c r="N92">
        <v>1</v>
      </c>
      <c r="P92" t="s">
        <v>140</v>
      </c>
      <c r="Q92">
        <v>12</v>
      </c>
      <c r="T92" t="s">
        <v>141</v>
      </c>
      <c r="U92">
        <v>24</v>
      </c>
    </row>
    <row r="93" spans="3:21" x14ac:dyDescent="0.25">
      <c r="C93" t="s">
        <v>198</v>
      </c>
      <c r="D93">
        <v>7</v>
      </c>
      <c r="M93" t="s">
        <v>118</v>
      </c>
      <c r="N93">
        <v>3</v>
      </c>
      <c r="P93" t="s">
        <v>199</v>
      </c>
      <c r="Q93">
        <v>1</v>
      </c>
      <c r="T93" t="s">
        <v>175</v>
      </c>
      <c r="U93">
        <v>4</v>
      </c>
    </row>
    <row r="94" spans="3:21" x14ac:dyDescent="0.25">
      <c r="C94" t="s">
        <v>200</v>
      </c>
      <c r="D94">
        <v>6</v>
      </c>
      <c r="M94" t="s">
        <v>199</v>
      </c>
      <c r="N94">
        <v>2</v>
      </c>
      <c r="P94" t="s">
        <v>66</v>
      </c>
      <c r="Q94">
        <v>3</v>
      </c>
      <c r="T94" t="s">
        <v>178</v>
      </c>
      <c r="U94">
        <v>5</v>
      </c>
    </row>
    <row r="95" spans="3:21" x14ac:dyDescent="0.25">
      <c r="C95" t="s">
        <v>201</v>
      </c>
      <c r="D95">
        <v>6</v>
      </c>
      <c r="M95" t="s">
        <v>66</v>
      </c>
      <c r="N95">
        <v>4</v>
      </c>
      <c r="P95" t="s">
        <v>202</v>
      </c>
      <c r="Q95">
        <v>2</v>
      </c>
      <c r="T95" t="s">
        <v>203</v>
      </c>
      <c r="U95">
        <v>5</v>
      </c>
    </row>
    <row r="96" spans="3:21" x14ac:dyDescent="0.25">
      <c r="C96" t="s">
        <v>204</v>
      </c>
      <c r="D96">
        <v>3</v>
      </c>
      <c r="M96" t="s">
        <v>105</v>
      </c>
      <c r="N96">
        <v>7</v>
      </c>
      <c r="P96" t="s">
        <v>69</v>
      </c>
      <c r="Q96">
        <v>3</v>
      </c>
      <c r="T96" t="s">
        <v>143</v>
      </c>
      <c r="U96">
        <v>4</v>
      </c>
    </row>
    <row r="97" spans="13:21" x14ac:dyDescent="0.25">
      <c r="M97" t="s">
        <v>202</v>
      </c>
      <c r="N97">
        <v>2</v>
      </c>
      <c r="P97" t="s">
        <v>73</v>
      </c>
      <c r="Q97">
        <v>2</v>
      </c>
      <c r="T97" t="s">
        <v>182</v>
      </c>
      <c r="U97">
        <v>6</v>
      </c>
    </row>
    <row r="98" spans="13:21" x14ac:dyDescent="0.25">
      <c r="M98" t="s">
        <v>69</v>
      </c>
      <c r="N98">
        <v>2</v>
      </c>
      <c r="P98" t="s">
        <v>107</v>
      </c>
      <c r="Q98">
        <v>1</v>
      </c>
      <c r="T98" t="s">
        <v>184</v>
      </c>
      <c r="U98">
        <v>1</v>
      </c>
    </row>
    <row r="99" spans="13:21" x14ac:dyDescent="0.25">
      <c r="M99" t="s">
        <v>73</v>
      </c>
      <c r="N99">
        <v>4</v>
      </c>
      <c r="P99" t="s">
        <v>205</v>
      </c>
      <c r="Q99">
        <v>8</v>
      </c>
      <c r="T99" t="s">
        <v>206</v>
      </c>
      <c r="U99">
        <v>4</v>
      </c>
    </row>
    <row r="100" spans="13:21" x14ac:dyDescent="0.25">
      <c r="M100" t="s">
        <v>207</v>
      </c>
      <c r="N100">
        <v>2</v>
      </c>
      <c r="P100" t="s">
        <v>110</v>
      </c>
      <c r="Q100">
        <v>7</v>
      </c>
      <c r="T100" t="s">
        <v>208</v>
      </c>
      <c r="U100">
        <v>4</v>
      </c>
    </row>
    <row r="101" spans="13:21" x14ac:dyDescent="0.25">
      <c r="M101" t="s">
        <v>209</v>
      </c>
      <c r="N101">
        <v>2</v>
      </c>
      <c r="P101" t="s">
        <v>138</v>
      </c>
      <c r="Q101">
        <v>7</v>
      </c>
      <c r="T101" t="s">
        <v>210</v>
      </c>
      <c r="U101">
        <v>7</v>
      </c>
    </row>
    <row r="102" spans="13:21" x14ac:dyDescent="0.25">
      <c r="M102" t="s">
        <v>133</v>
      </c>
      <c r="N102">
        <v>1</v>
      </c>
      <c r="P102" t="s">
        <v>148</v>
      </c>
      <c r="Q102">
        <v>10</v>
      </c>
      <c r="T102" t="s">
        <v>190</v>
      </c>
      <c r="U102">
        <v>4</v>
      </c>
    </row>
    <row r="103" spans="13:21" x14ac:dyDescent="0.25">
      <c r="M103" t="s">
        <v>205</v>
      </c>
      <c r="N103">
        <v>7</v>
      </c>
      <c r="P103" t="s">
        <v>151</v>
      </c>
      <c r="Q103">
        <v>5</v>
      </c>
      <c r="T103" t="s">
        <v>193</v>
      </c>
      <c r="U103">
        <v>1</v>
      </c>
    </row>
    <row r="104" spans="13:21" x14ac:dyDescent="0.25">
      <c r="M104" t="s">
        <v>110</v>
      </c>
      <c r="N104">
        <v>3</v>
      </c>
      <c r="P104" t="s">
        <v>113</v>
      </c>
      <c r="Q104">
        <v>11</v>
      </c>
      <c r="T104" t="s">
        <v>211</v>
      </c>
      <c r="U104">
        <v>4</v>
      </c>
    </row>
    <row r="105" spans="13:21" x14ac:dyDescent="0.25">
      <c r="M105" t="s">
        <v>138</v>
      </c>
      <c r="N105">
        <v>6</v>
      </c>
      <c r="P105" t="s">
        <v>212</v>
      </c>
      <c r="Q105">
        <v>5</v>
      </c>
      <c r="T105" t="s">
        <v>213</v>
      </c>
      <c r="U105">
        <v>4</v>
      </c>
    </row>
    <row r="106" spans="13:21" x14ac:dyDescent="0.25">
      <c r="M106" t="s">
        <v>148</v>
      </c>
      <c r="N106">
        <v>20</v>
      </c>
      <c r="P106" t="s">
        <v>116</v>
      </c>
      <c r="Q106">
        <v>11</v>
      </c>
      <c r="T106" t="s">
        <v>198</v>
      </c>
      <c r="U106">
        <v>3</v>
      </c>
    </row>
    <row r="107" spans="13:21" x14ac:dyDescent="0.25">
      <c r="M107" t="s">
        <v>151</v>
      </c>
      <c r="N107">
        <v>2</v>
      </c>
      <c r="P107" t="s">
        <v>214</v>
      </c>
      <c r="Q107">
        <v>18</v>
      </c>
      <c r="T107" t="s">
        <v>215</v>
      </c>
      <c r="U107">
        <v>4</v>
      </c>
    </row>
    <row r="108" spans="13:21" x14ac:dyDescent="0.25">
      <c r="M108" t="s">
        <v>113</v>
      </c>
      <c r="N108">
        <v>17</v>
      </c>
      <c r="P108" t="s">
        <v>216</v>
      </c>
      <c r="Q108">
        <v>4</v>
      </c>
      <c r="T108" t="s">
        <v>217</v>
      </c>
      <c r="U108">
        <v>4</v>
      </c>
    </row>
    <row r="109" spans="13:21" x14ac:dyDescent="0.25">
      <c r="M109" t="s">
        <v>212</v>
      </c>
      <c r="N109">
        <v>6</v>
      </c>
      <c r="P109" t="s">
        <v>218</v>
      </c>
      <c r="Q109">
        <v>3</v>
      </c>
      <c r="T109" t="s">
        <v>219</v>
      </c>
      <c r="U109">
        <v>4</v>
      </c>
    </row>
    <row r="110" spans="13:21" x14ac:dyDescent="0.25">
      <c r="M110" t="s">
        <v>116</v>
      </c>
      <c r="N110">
        <v>8</v>
      </c>
      <c r="P110" t="s">
        <v>144</v>
      </c>
      <c r="Q110">
        <v>4</v>
      </c>
      <c r="T110" t="s">
        <v>220</v>
      </c>
      <c r="U110">
        <v>4</v>
      </c>
    </row>
    <row r="111" spans="13:21" x14ac:dyDescent="0.25">
      <c r="M111" t="s">
        <v>214</v>
      </c>
      <c r="N111">
        <v>16</v>
      </c>
      <c r="P111" t="s">
        <v>119</v>
      </c>
      <c r="Q111">
        <v>12</v>
      </c>
      <c r="T111" t="s">
        <v>221</v>
      </c>
      <c r="U111">
        <v>4</v>
      </c>
    </row>
    <row r="112" spans="13:21" x14ac:dyDescent="0.25">
      <c r="M112" t="s">
        <v>216</v>
      </c>
      <c r="N112">
        <v>3</v>
      </c>
      <c r="P112" t="s">
        <v>222</v>
      </c>
      <c r="Q112">
        <v>4</v>
      </c>
      <c r="T112" t="s">
        <v>223</v>
      </c>
      <c r="U112">
        <v>4</v>
      </c>
    </row>
    <row r="113" spans="13:21" x14ac:dyDescent="0.25">
      <c r="M113" t="s">
        <v>218</v>
      </c>
      <c r="N113">
        <v>6</v>
      </c>
      <c r="P113" t="s">
        <v>154</v>
      </c>
      <c r="Q113">
        <v>4</v>
      </c>
      <c r="T113" t="s">
        <v>224</v>
      </c>
      <c r="U113">
        <v>5</v>
      </c>
    </row>
    <row r="114" spans="13:21" x14ac:dyDescent="0.25">
      <c r="M114" t="s">
        <v>144</v>
      </c>
      <c r="N114">
        <v>9</v>
      </c>
      <c r="P114" t="s">
        <v>225</v>
      </c>
      <c r="Q114">
        <v>4</v>
      </c>
      <c r="T114" t="s">
        <v>226</v>
      </c>
      <c r="U114">
        <v>4</v>
      </c>
    </row>
    <row r="115" spans="13:21" x14ac:dyDescent="0.25">
      <c r="M115" t="s">
        <v>119</v>
      </c>
      <c r="N115">
        <v>7</v>
      </c>
      <c r="P115" t="s">
        <v>156</v>
      </c>
      <c r="Q115">
        <v>5</v>
      </c>
      <c r="T115" t="s">
        <v>227</v>
      </c>
      <c r="U115">
        <v>4</v>
      </c>
    </row>
    <row r="116" spans="13:21" x14ac:dyDescent="0.25">
      <c r="M116" t="s">
        <v>222</v>
      </c>
      <c r="N116">
        <v>6</v>
      </c>
      <c r="P116" t="s">
        <v>121</v>
      </c>
      <c r="Q116">
        <v>3</v>
      </c>
    </row>
    <row r="117" spans="13:21" x14ac:dyDescent="0.25">
      <c r="M117" t="s">
        <v>154</v>
      </c>
      <c r="N117">
        <v>3</v>
      </c>
      <c r="P117" t="s">
        <v>161</v>
      </c>
      <c r="Q117">
        <v>1</v>
      </c>
    </row>
    <row r="118" spans="13:21" x14ac:dyDescent="0.25">
      <c r="M118" t="s">
        <v>225</v>
      </c>
      <c r="N118">
        <v>1</v>
      </c>
      <c r="P118" t="s">
        <v>149</v>
      </c>
      <c r="Q118">
        <v>4</v>
      </c>
    </row>
    <row r="119" spans="13:21" x14ac:dyDescent="0.25">
      <c r="M119" t="s">
        <v>156</v>
      </c>
      <c r="N119">
        <v>17</v>
      </c>
      <c r="P119" t="s">
        <v>228</v>
      </c>
      <c r="Q119">
        <v>5</v>
      </c>
    </row>
    <row r="120" spans="13:21" x14ac:dyDescent="0.25">
      <c r="M120" t="s">
        <v>158</v>
      </c>
      <c r="N120">
        <v>2</v>
      </c>
      <c r="P120" t="s">
        <v>155</v>
      </c>
      <c r="Q120">
        <v>3</v>
      </c>
    </row>
    <row r="121" spans="13:21" x14ac:dyDescent="0.25">
      <c r="M121" t="s">
        <v>121</v>
      </c>
      <c r="N121">
        <v>2</v>
      </c>
      <c r="P121" t="s">
        <v>229</v>
      </c>
      <c r="Q121">
        <v>1</v>
      </c>
    </row>
    <row r="122" spans="13:21" x14ac:dyDescent="0.25">
      <c r="M122" t="s">
        <v>149</v>
      </c>
      <c r="N122">
        <v>4</v>
      </c>
      <c r="P122" t="s">
        <v>230</v>
      </c>
      <c r="Q122">
        <v>2</v>
      </c>
    </row>
    <row r="123" spans="13:21" x14ac:dyDescent="0.25">
      <c r="M123" t="s">
        <v>228</v>
      </c>
      <c r="N123">
        <v>1</v>
      </c>
      <c r="P123" t="s">
        <v>231</v>
      </c>
      <c r="Q123">
        <v>3</v>
      </c>
    </row>
    <row r="124" spans="13:21" x14ac:dyDescent="0.25">
      <c r="M124" t="s">
        <v>152</v>
      </c>
      <c r="N124">
        <v>2</v>
      </c>
      <c r="P124" t="s">
        <v>232</v>
      </c>
      <c r="Q124">
        <v>2</v>
      </c>
    </row>
    <row r="125" spans="13:21" x14ac:dyDescent="0.25">
      <c r="M125" t="s">
        <v>155</v>
      </c>
      <c r="N125">
        <v>2</v>
      </c>
      <c r="P125" t="s">
        <v>233</v>
      </c>
      <c r="Q125">
        <v>2</v>
      </c>
    </row>
    <row r="126" spans="13:21" x14ac:dyDescent="0.25">
      <c r="M126" t="s">
        <v>229</v>
      </c>
      <c r="N126">
        <v>5</v>
      </c>
      <c r="P126" t="s">
        <v>234</v>
      </c>
      <c r="Q126">
        <v>1</v>
      </c>
    </row>
    <row r="127" spans="13:21" x14ac:dyDescent="0.25">
      <c r="M127" t="s">
        <v>231</v>
      </c>
      <c r="N127">
        <v>4</v>
      </c>
      <c r="P127" t="s">
        <v>125</v>
      </c>
      <c r="Q127">
        <v>1</v>
      </c>
    </row>
    <row r="128" spans="13:21" x14ac:dyDescent="0.25">
      <c r="M128" t="s">
        <v>234</v>
      </c>
      <c r="N128">
        <v>2</v>
      </c>
      <c r="P128" t="s">
        <v>235</v>
      </c>
      <c r="Q128">
        <v>1</v>
      </c>
    </row>
    <row r="129" spans="13:17" x14ac:dyDescent="0.25">
      <c r="M129" t="s">
        <v>125</v>
      </c>
      <c r="N129">
        <v>2</v>
      </c>
      <c r="P129" t="s">
        <v>236</v>
      </c>
      <c r="Q129">
        <v>2</v>
      </c>
    </row>
    <row r="130" spans="13:17" x14ac:dyDescent="0.25">
      <c r="M130" t="s">
        <v>126</v>
      </c>
      <c r="N130">
        <v>2</v>
      </c>
      <c r="P130" t="s">
        <v>167</v>
      </c>
      <c r="Q130">
        <v>2</v>
      </c>
    </row>
    <row r="131" spans="13:17" x14ac:dyDescent="0.25">
      <c r="M131" t="s">
        <v>235</v>
      </c>
      <c r="N131">
        <v>2</v>
      </c>
      <c r="P131" t="s">
        <v>237</v>
      </c>
      <c r="Q131">
        <v>10</v>
      </c>
    </row>
    <row r="132" spans="13:17" x14ac:dyDescent="0.25">
      <c r="M132" t="s">
        <v>236</v>
      </c>
      <c r="N132">
        <v>2</v>
      </c>
      <c r="P132" t="s">
        <v>238</v>
      </c>
      <c r="Q132">
        <v>2</v>
      </c>
    </row>
    <row r="133" spans="13:17" x14ac:dyDescent="0.25">
      <c r="M133" t="s">
        <v>239</v>
      </c>
      <c r="N133">
        <v>2</v>
      </c>
      <c r="P133" t="s">
        <v>240</v>
      </c>
      <c r="Q133">
        <v>4</v>
      </c>
    </row>
    <row r="134" spans="13:17" x14ac:dyDescent="0.25">
      <c r="M134" t="s">
        <v>241</v>
      </c>
      <c r="N134">
        <v>2</v>
      </c>
      <c r="P134" t="s">
        <v>242</v>
      </c>
      <c r="Q134">
        <v>1</v>
      </c>
    </row>
    <row r="135" spans="13:17" x14ac:dyDescent="0.25">
      <c r="M135" t="s">
        <v>237</v>
      </c>
      <c r="N135">
        <v>6</v>
      </c>
      <c r="P135" t="s">
        <v>162</v>
      </c>
      <c r="Q135">
        <v>5</v>
      </c>
    </row>
    <row r="136" spans="13:17" x14ac:dyDescent="0.25">
      <c r="M136" t="s">
        <v>238</v>
      </c>
      <c r="N136">
        <v>2</v>
      </c>
      <c r="P136" t="s">
        <v>129</v>
      </c>
      <c r="Q136">
        <v>3</v>
      </c>
    </row>
    <row r="137" spans="13:17" x14ac:dyDescent="0.25">
      <c r="M137" t="s">
        <v>240</v>
      </c>
      <c r="N137">
        <v>1</v>
      </c>
      <c r="P137" t="s">
        <v>134</v>
      </c>
      <c r="Q137">
        <v>1</v>
      </c>
    </row>
    <row r="138" spans="13:17" x14ac:dyDescent="0.25">
      <c r="M138" t="s">
        <v>243</v>
      </c>
      <c r="N138">
        <v>3</v>
      </c>
      <c r="P138" t="s">
        <v>244</v>
      </c>
      <c r="Q138">
        <v>2</v>
      </c>
    </row>
    <row r="139" spans="13:17" x14ac:dyDescent="0.25">
      <c r="M139" t="s">
        <v>245</v>
      </c>
      <c r="N139">
        <v>1</v>
      </c>
      <c r="P139" t="s">
        <v>246</v>
      </c>
      <c r="Q139">
        <v>3</v>
      </c>
    </row>
    <row r="140" spans="13:17" x14ac:dyDescent="0.25">
      <c r="M140" t="s">
        <v>247</v>
      </c>
      <c r="N140">
        <v>1</v>
      </c>
      <c r="P140" t="s">
        <v>248</v>
      </c>
      <c r="Q140">
        <v>2</v>
      </c>
    </row>
    <row r="141" spans="13:17" x14ac:dyDescent="0.25">
      <c r="M141" t="s">
        <v>249</v>
      </c>
      <c r="N141">
        <v>3</v>
      </c>
      <c r="P141" t="s">
        <v>250</v>
      </c>
      <c r="Q141">
        <v>4</v>
      </c>
    </row>
    <row r="142" spans="13:17" x14ac:dyDescent="0.25">
      <c r="M142" t="s">
        <v>159</v>
      </c>
      <c r="N142">
        <v>3</v>
      </c>
      <c r="P142" t="s">
        <v>166</v>
      </c>
      <c r="Q142">
        <v>2</v>
      </c>
    </row>
    <row r="143" spans="13:17" x14ac:dyDescent="0.25">
      <c r="M143" t="s">
        <v>162</v>
      </c>
      <c r="N143">
        <v>3</v>
      </c>
      <c r="P143" t="s">
        <v>251</v>
      </c>
      <c r="Q143">
        <v>2</v>
      </c>
    </row>
    <row r="144" spans="13:17" x14ac:dyDescent="0.25">
      <c r="M144" t="s">
        <v>252</v>
      </c>
      <c r="N144">
        <v>2</v>
      </c>
      <c r="P144" t="s">
        <v>168</v>
      </c>
      <c r="Q144">
        <v>3</v>
      </c>
    </row>
    <row r="145" spans="13:17" x14ac:dyDescent="0.25">
      <c r="M145" t="s">
        <v>129</v>
      </c>
      <c r="N145">
        <v>6</v>
      </c>
      <c r="P145" t="s">
        <v>253</v>
      </c>
      <c r="Q145">
        <v>4</v>
      </c>
    </row>
    <row r="146" spans="13:17" x14ac:dyDescent="0.25">
      <c r="M146" t="s">
        <v>174</v>
      </c>
      <c r="N146">
        <v>1</v>
      </c>
      <c r="P146" t="s">
        <v>189</v>
      </c>
      <c r="Q146">
        <v>4</v>
      </c>
    </row>
    <row r="147" spans="13:17" x14ac:dyDescent="0.25">
      <c r="M147" t="s">
        <v>244</v>
      </c>
      <c r="N147">
        <v>1</v>
      </c>
      <c r="P147" t="s">
        <v>254</v>
      </c>
      <c r="Q147">
        <v>2</v>
      </c>
    </row>
    <row r="148" spans="13:17" x14ac:dyDescent="0.25">
      <c r="M148" t="s">
        <v>246</v>
      </c>
      <c r="N148">
        <v>7</v>
      </c>
      <c r="P148" t="s">
        <v>192</v>
      </c>
      <c r="Q148">
        <v>1</v>
      </c>
    </row>
    <row r="149" spans="13:17" x14ac:dyDescent="0.25">
      <c r="M149" t="s">
        <v>177</v>
      </c>
      <c r="N149">
        <v>2</v>
      </c>
      <c r="P149" t="s">
        <v>255</v>
      </c>
      <c r="Q149">
        <v>2</v>
      </c>
    </row>
    <row r="150" spans="13:17" x14ac:dyDescent="0.25">
      <c r="M150" t="s">
        <v>166</v>
      </c>
      <c r="N150">
        <v>1</v>
      </c>
      <c r="P150" t="s">
        <v>256</v>
      </c>
      <c r="Q150">
        <v>5</v>
      </c>
    </row>
    <row r="151" spans="13:17" x14ac:dyDescent="0.25">
      <c r="M151" t="s">
        <v>168</v>
      </c>
      <c r="N151">
        <v>2</v>
      </c>
      <c r="P151" t="s">
        <v>172</v>
      </c>
      <c r="Q151">
        <v>2</v>
      </c>
    </row>
    <row r="152" spans="13:17" x14ac:dyDescent="0.25">
      <c r="M152" t="s">
        <v>186</v>
      </c>
      <c r="N152">
        <v>1</v>
      </c>
      <c r="P152" t="s">
        <v>141</v>
      </c>
      <c r="Q152">
        <v>3</v>
      </c>
    </row>
    <row r="153" spans="13:17" x14ac:dyDescent="0.25">
      <c r="M153" t="s">
        <v>253</v>
      </c>
      <c r="N153">
        <v>2</v>
      </c>
      <c r="P153" t="s">
        <v>175</v>
      </c>
      <c r="Q153">
        <v>5</v>
      </c>
    </row>
    <row r="154" spans="13:17" x14ac:dyDescent="0.25">
      <c r="M154" t="s">
        <v>189</v>
      </c>
      <c r="N154">
        <v>1</v>
      </c>
      <c r="P154" t="s">
        <v>178</v>
      </c>
      <c r="Q154">
        <v>3</v>
      </c>
    </row>
    <row r="155" spans="13:17" x14ac:dyDescent="0.25">
      <c r="M155" t="s">
        <v>170</v>
      </c>
      <c r="N155">
        <v>4</v>
      </c>
      <c r="P155" t="s">
        <v>180</v>
      </c>
      <c r="Q155">
        <v>6</v>
      </c>
    </row>
    <row r="156" spans="13:17" x14ac:dyDescent="0.25">
      <c r="M156" t="s">
        <v>254</v>
      </c>
      <c r="N156">
        <v>3</v>
      </c>
      <c r="P156" t="s">
        <v>143</v>
      </c>
      <c r="Q156">
        <v>4</v>
      </c>
    </row>
    <row r="157" spans="13:17" x14ac:dyDescent="0.25">
      <c r="M157" t="s">
        <v>141</v>
      </c>
      <c r="N157">
        <v>4</v>
      </c>
      <c r="P157" t="s">
        <v>182</v>
      </c>
      <c r="Q157">
        <v>2</v>
      </c>
    </row>
    <row r="158" spans="13:17" x14ac:dyDescent="0.25">
      <c r="M158" t="s">
        <v>175</v>
      </c>
      <c r="N158">
        <v>3</v>
      </c>
      <c r="P158" t="s">
        <v>184</v>
      </c>
      <c r="Q158">
        <v>2</v>
      </c>
    </row>
    <row r="159" spans="13:17" x14ac:dyDescent="0.25">
      <c r="M159" t="s">
        <v>203</v>
      </c>
      <c r="N159">
        <v>2</v>
      </c>
      <c r="P159" t="s">
        <v>187</v>
      </c>
      <c r="Q159">
        <v>2</v>
      </c>
    </row>
    <row r="160" spans="13:17" x14ac:dyDescent="0.25">
      <c r="M160" t="s">
        <v>180</v>
      </c>
      <c r="N160">
        <v>3</v>
      </c>
      <c r="P160" t="s">
        <v>77</v>
      </c>
      <c r="Q160">
        <v>1</v>
      </c>
    </row>
    <row r="161" spans="13:17" x14ac:dyDescent="0.25">
      <c r="M161" t="s">
        <v>143</v>
      </c>
      <c r="N161">
        <v>6</v>
      </c>
      <c r="P161" t="s">
        <v>206</v>
      </c>
      <c r="Q161">
        <v>2</v>
      </c>
    </row>
    <row r="162" spans="13:17" x14ac:dyDescent="0.25">
      <c r="M162" t="s">
        <v>182</v>
      </c>
      <c r="N162">
        <v>3</v>
      </c>
      <c r="P162" t="s">
        <v>257</v>
      </c>
      <c r="Q162">
        <v>1</v>
      </c>
    </row>
    <row r="163" spans="13:17" x14ac:dyDescent="0.25">
      <c r="M163" t="s">
        <v>187</v>
      </c>
      <c r="N163">
        <v>1</v>
      </c>
      <c r="P163" t="s">
        <v>190</v>
      </c>
      <c r="Q163">
        <v>1</v>
      </c>
    </row>
    <row r="164" spans="13:17" x14ac:dyDescent="0.25">
      <c r="M164" t="s">
        <v>206</v>
      </c>
      <c r="N164">
        <v>2</v>
      </c>
      <c r="P164" t="s">
        <v>258</v>
      </c>
      <c r="Q164">
        <v>3</v>
      </c>
    </row>
    <row r="165" spans="13:17" x14ac:dyDescent="0.25">
      <c r="M165" t="s">
        <v>210</v>
      </c>
      <c r="N165">
        <v>6</v>
      </c>
      <c r="P165" t="s">
        <v>259</v>
      </c>
      <c r="Q165">
        <v>4</v>
      </c>
    </row>
    <row r="166" spans="13:17" x14ac:dyDescent="0.25">
      <c r="M166" t="s">
        <v>190</v>
      </c>
      <c r="N166">
        <v>2</v>
      </c>
      <c r="P166" t="s">
        <v>260</v>
      </c>
      <c r="Q166">
        <v>2</v>
      </c>
    </row>
    <row r="167" spans="13:17" x14ac:dyDescent="0.25">
      <c r="M167" t="s">
        <v>197</v>
      </c>
      <c r="N167">
        <v>2</v>
      </c>
      <c r="P167" t="s">
        <v>261</v>
      </c>
      <c r="Q167">
        <v>1</v>
      </c>
    </row>
    <row r="168" spans="13:17" x14ac:dyDescent="0.25">
      <c r="M168" t="s">
        <v>213</v>
      </c>
      <c r="N168">
        <v>2</v>
      </c>
      <c r="P168" t="s">
        <v>262</v>
      </c>
      <c r="Q168">
        <v>1</v>
      </c>
    </row>
    <row r="169" spans="13:17" x14ac:dyDescent="0.25">
      <c r="M169" t="s">
        <v>258</v>
      </c>
      <c r="N169">
        <v>4</v>
      </c>
      <c r="P169" t="s">
        <v>263</v>
      </c>
      <c r="Q169">
        <v>2</v>
      </c>
    </row>
    <row r="170" spans="13:17" x14ac:dyDescent="0.25">
      <c r="M170" t="s">
        <v>264</v>
      </c>
      <c r="N170">
        <v>1</v>
      </c>
      <c r="P170" t="s">
        <v>264</v>
      </c>
      <c r="Q170">
        <v>1</v>
      </c>
    </row>
    <row r="171" spans="13:17" x14ac:dyDescent="0.25">
      <c r="M171" t="s">
        <v>265</v>
      </c>
      <c r="N171">
        <v>2</v>
      </c>
      <c r="P171" t="s">
        <v>265</v>
      </c>
      <c r="Q171">
        <v>3</v>
      </c>
    </row>
    <row r="172" spans="13:17" x14ac:dyDescent="0.25">
      <c r="M172" t="s">
        <v>198</v>
      </c>
      <c r="N172">
        <v>2</v>
      </c>
      <c r="P172" t="s">
        <v>198</v>
      </c>
      <c r="Q172">
        <v>2</v>
      </c>
    </row>
    <row r="173" spans="13:17" x14ac:dyDescent="0.25">
      <c r="M173" t="s">
        <v>266</v>
      </c>
      <c r="N173">
        <v>4</v>
      </c>
      <c r="P173" t="s">
        <v>200</v>
      </c>
      <c r="Q173">
        <v>4</v>
      </c>
    </row>
    <row r="174" spans="13:17" x14ac:dyDescent="0.25">
      <c r="M174" t="s">
        <v>201</v>
      </c>
      <c r="N174">
        <v>5</v>
      </c>
      <c r="P174" t="s">
        <v>266</v>
      </c>
      <c r="Q174">
        <v>2</v>
      </c>
    </row>
    <row r="175" spans="13:17" x14ac:dyDescent="0.25">
      <c r="M175" t="s">
        <v>217</v>
      </c>
      <c r="N175">
        <v>1</v>
      </c>
      <c r="P175" t="s">
        <v>201</v>
      </c>
      <c r="Q175">
        <v>4</v>
      </c>
    </row>
    <row r="176" spans="13:17" x14ac:dyDescent="0.25">
      <c r="M176" t="s">
        <v>267</v>
      </c>
      <c r="N176">
        <v>4</v>
      </c>
      <c r="P176" t="s">
        <v>217</v>
      </c>
      <c r="Q176">
        <v>2</v>
      </c>
    </row>
    <row r="177" spans="13:17" x14ac:dyDescent="0.25">
      <c r="M177" t="s">
        <v>268</v>
      </c>
      <c r="N177">
        <v>4</v>
      </c>
      <c r="P177" t="s">
        <v>267</v>
      </c>
      <c r="Q177">
        <v>5</v>
      </c>
    </row>
    <row r="178" spans="13:17" x14ac:dyDescent="0.25">
      <c r="M178" t="s">
        <v>204</v>
      </c>
      <c r="N178">
        <v>2</v>
      </c>
      <c r="P178" t="s">
        <v>268</v>
      </c>
      <c r="Q178">
        <v>3</v>
      </c>
    </row>
    <row r="179" spans="13:17" x14ac:dyDescent="0.25">
      <c r="M179" t="s">
        <v>269</v>
      </c>
      <c r="N179">
        <v>2</v>
      </c>
      <c r="P179" t="s">
        <v>204</v>
      </c>
      <c r="Q179">
        <v>3</v>
      </c>
    </row>
    <row r="180" spans="13:17" x14ac:dyDescent="0.25">
      <c r="M180" t="s">
        <v>270</v>
      </c>
      <c r="N180">
        <v>3</v>
      </c>
      <c r="P180" t="s">
        <v>269</v>
      </c>
      <c r="Q180">
        <v>4</v>
      </c>
    </row>
    <row r="181" spans="13:17" x14ac:dyDescent="0.25">
      <c r="M181" t="s">
        <v>221</v>
      </c>
      <c r="N181">
        <v>3</v>
      </c>
      <c r="P181" t="s">
        <v>271</v>
      </c>
      <c r="Q181">
        <v>2</v>
      </c>
    </row>
    <row r="182" spans="13:17" x14ac:dyDescent="0.25">
      <c r="M182" t="s">
        <v>223</v>
      </c>
      <c r="N182">
        <v>7</v>
      </c>
      <c r="P182" t="s">
        <v>272</v>
      </c>
      <c r="Q182">
        <v>4</v>
      </c>
    </row>
    <row r="183" spans="13:17" x14ac:dyDescent="0.25">
      <c r="M183" t="s">
        <v>273</v>
      </c>
      <c r="N183">
        <v>2</v>
      </c>
      <c r="P183" t="s">
        <v>274</v>
      </c>
      <c r="Q183">
        <v>2</v>
      </c>
    </row>
    <row r="184" spans="13:17" x14ac:dyDescent="0.25">
      <c r="M184" t="s">
        <v>275</v>
      </c>
      <c r="N184">
        <v>6</v>
      </c>
      <c r="P184" t="s">
        <v>220</v>
      </c>
      <c r="Q184">
        <v>2</v>
      </c>
    </row>
    <row r="185" spans="13:17" x14ac:dyDescent="0.25">
      <c r="M185" t="s">
        <v>276</v>
      </c>
      <c r="N185">
        <v>5</v>
      </c>
      <c r="P185" t="s">
        <v>270</v>
      </c>
      <c r="Q185">
        <v>5</v>
      </c>
    </row>
    <row r="186" spans="13:17" x14ac:dyDescent="0.25">
      <c r="M186" t="s">
        <v>277</v>
      </c>
      <c r="N186">
        <v>7</v>
      </c>
      <c r="P186" t="s">
        <v>221</v>
      </c>
      <c r="Q186">
        <v>3</v>
      </c>
    </row>
    <row r="187" spans="13:17" x14ac:dyDescent="0.25">
      <c r="M187" t="s">
        <v>224</v>
      </c>
      <c r="N187">
        <v>4</v>
      </c>
      <c r="P187" t="s">
        <v>275</v>
      </c>
      <c r="Q187">
        <v>6</v>
      </c>
    </row>
    <row r="188" spans="13:17" x14ac:dyDescent="0.25">
      <c r="M188" t="s">
        <v>278</v>
      </c>
      <c r="N188">
        <v>5</v>
      </c>
      <c r="P188" t="s">
        <v>276</v>
      </c>
      <c r="Q188">
        <v>8</v>
      </c>
    </row>
    <row r="189" spans="13:17" x14ac:dyDescent="0.25">
      <c r="M189" t="s">
        <v>279</v>
      </c>
      <c r="N189">
        <v>3</v>
      </c>
      <c r="P189" t="s">
        <v>224</v>
      </c>
      <c r="Q189">
        <v>9</v>
      </c>
    </row>
    <row r="190" spans="13:17" x14ac:dyDescent="0.25">
      <c r="M190" t="s">
        <v>280</v>
      </c>
      <c r="N190">
        <v>6</v>
      </c>
      <c r="P190" t="s">
        <v>278</v>
      </c>
      <c r="Q190">
        <v>3</v>
      </c>
    </row>
    <row r="191" spans="13:17" x14ac:dyDescent="0.25">
      <c r="M191" t="s">
        <v>281</v>
      </c>
      <c r="N191">
        <v>5</v>
      </c>
      <c r="P191" t="s">
        <v>279</v>
      </c>
      <c r="Q191">
        <v>6</v>
      </c>
    </row>
    <row r="192" spans="13:17" x14ac:dyDescent="0.25">
      <c r="M192" t="s">
        <v>282</v>
      </c>
      <c r="N192">
        <v>3</v>
      </c>
      <c r="P192" t="s">
        <v>280</v>
      </c>
      <c r="Q192">
        <v>4</v>
      </c>
    </row>
    <row r="193" spans="13:17" x14ac:dyDescent="0.25">
      <c r="M193" t="s">
        <v>283</v>
      </c>
      <c r="N193">
        <v>4</v>
      </c>
      <c r="P193" t="s">
        <v>281</v>
      </c>
      <c r="Q193">
        <v>5</v>
      </c>
    </row>
    <row r="194" spans="13:17" x14ac:dyDescent="0.25">
      <c r="M194" t="s">
        <v>284</v>
      </c>
      <c r="N194">
        <v>2</v>
      </c>
      <c r="P194" t="s">
        <v>282</v>
      </c>
      <c r="Q194">
        <v>3</v>
      </c>
    </row>
    <row r="195" spans="13:17" x14ac:dyDescent="0.25">
      <c r="M195" t="s">
        <v>285</v>
      </c>
      <c r="N195">
        <v>2</v>
      </c>
      <c r="P195" t="s">
        <v>283</v>
      </c>
      <c r="Q195">
        <v>9</v>
      </c>
    </row>
    <row r="196" spans="13:17" x14ac:dyDescent="0.25">
      <c r="M196" t="s">
        <v>286</v>
      </c>
      <c r="N196">
        <v>3</v>
      </c>
      <c r="P196" t="s">
        <v>284</v>
      </c>
      <c r="Q196">
        <v>2</v>
      </c>
    </row>
    <row r="197" spans="13:17" x14ac:dyDescent="0.25">
      <c r="M197" t="s">
        <v>226</v>
      </c>
      <c r="N197">
        <v>7</v>
      </c>
      <c r="P197" t="s">
        <v>287</v>
      </c>
      <c r="Q197">
        <v>3</v>
      </c>
    </row>
    <row r="198" spans="13:17" x14ac:dyDescent="0.25">
      <c r="M198" t="s">
        <v>288</v>
      </c>
      <c r="N198">
        <v>2</v>
      </c>
      <c r="P198" t="s">
        <v>285</v>
      </c>
      <c r="Q198">
        <v>2</v>
      </c>
    </row>
    <row r="199" spans="13:17" x14ac:dyDescent="0.25">
      <c r="M199" t="s">
        <v>145</v>
      </c>
      <c r="N199">
        <v>6</v>
      </c>
      <c r="P199" t="s">
        <v>286</v>
      </c>
      <c r="Q199">
        <v>4</v>
      </c>
    </row>
    <row r="200" spans="13:17" x14ac:dyDescent="0.25">
      <c r="M200" t="s">
        <v>289</v>
      </c>
      <c r="N200">
        <v>5</v>
      </c>
      <c r="P200" t="s">
        <v>226</v>
      </c>
      <c r="Q200">
        <v>2</v>
      </c>
    </row>
    <row r="201" spans="13:17" x14ac:dyDescent="0.25">
      <c r="M201" t="s">
        <v>290</v>
      </c>
      <c r="N201">
        <v>3</v>
      </c>
      <c r="P201" t="s">
        <v>288</v>
      </c>
      <c r="Q201">
        <v>2</v>
      </c>
    </row>
    <row r="202" spans="13:17" x14ac:dyDescent="0.25">
      <c r="M202" t="s">
        <v>291</v>
      </c>
      <c r="N202">
        <v>7</v>
      </c>
      <c r="P202" t="s">
        <v>145</v>
      </c>
      <c r="Q202">
        <v>3</v>
      </c>
    </row>
    <row r="203" spans="13:17" x14ac:dyDescent="0.25">
      <c r="M203" t="s">
        <v>292</v>
      </c>
      <c r="N203">
        <v>1</v>
      </c>
      <c r="P203" t="s">
        <v>289</v>
      </c>
      <c r="Q203">
        <v>1</v>
      </c>
    </row>
    <row r="204" spans="13:17" x14ac:dyDescent="0.25">
      <c r="M204" t="s">
        <v>293</v>
      </c>
      <c r="N204">
        <v>2</v>
      </c>
      <c r="P204" t="s">
        <v>290</v>
      </c>
      <c r="Q204">
        <v>5</v>
      </c>
    </row>
    <row r="205" spans="13:17" x14ac:dyDescent="0.25">
      <c r="M205" t="s">
        <v>81</v>
      </c>
      <c r="N205">
        <v>3</v>
      </c>
      <c r="P205" t="s">
        <v>291</v>
      </c>
      <c r="Q205">
        <v>3</v>
      </c>
    </row>
    <row r="206" spans="13:17" x14ac:dyDescent="0.25">
      <c r="M206" t="s">
        <v>294</v>
      </c>
      <c r="N206">
        <v>3</v>
      </c>
      <c r="P206" t="s">
        <v>227</v>
      </c>
      <c r="Q206">
        <v>2</v>
      </c>
    </row>
    <row r="207" spans="13:17" x14ac:dyDescent="0.25">
      <c r="M207" t="s">
        <v>295</v>
      </c>
      <c r="N207">
        <v>2</v>
      </c>
      <c r="P207" t="s">
        <v>293</v>
      </c>
      <c r="Q207">
        <v>3</v>
      </c>
    </row>
    <row r="208" spans="13:17" x14ac:dyDescent="0.25">
      <c r="M208" t="s">
        <v>296</v>
      </c>
      <c r="N208">
        <v>1</v>
      </c>
      <c r="P208" t="s">
        <v>81</v>
      </c>
      <c r="Q208">
        <v>3</v>
      </c>
    </row>
    <row r="209" spans="13:17" x14ac:dyDescent="0.25">
      <c r="M209" t="s">
        <v>297</v>
      </c>
      <c r="N209">
        <v>2</v>
      </c>
      <c r="P209" t="s">
        <v>294</v>
      </c>
      <c r="Q209">
        <v>2</v>
      </c>
    </row>
    <row r="210" spans="13:17" x14ac:dyDescent="0.25">
      <c r="M210" t="s">
        <v>298</v>
      </c>
      <c r="N210">
        <v>2</v>
      </c>
      <c r="P210" t="s">
        <v>297</v>
      </c>
      <c r="Q210">
        <v>2</v>
      </c>
    </row>
    <row r="211" spans="13:17" x14ac:dyDescent="0.25">
      <c r="P211" t="s">
        <v>298</v>
      </c>
      <c r="Q211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GxAEEYGAxTL</vt:lpstr>
      <vt:lpstr>GxVEEYGAxTL</vt:lpstr>
      <vt:lpstr>GxPDWYYGxTW</vt:lpstr>
      <vt:lpstr>RxVDEQLxSV</vt:lpstr>
      <vt:lpstr>GExEEYGxLTL</vt:lpstr>
      <vt:lpstr>GHxEEYGxETL</vt:lpstr>
      <vt:lpstr>Summary of MALDI-MSMS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Kaufman, Jim</dc:creator>
  <cp:lastModifiedBy>Kaufman, Jim</cp:lastModifiedBy>
  <dcterms:created xsi:type="dcterms:W3CDTF">2026-02-18T18:12:56Z</dcterms:created>
  <dcterms:modified xsi:type="dcterms:W3CDTF">2026-06-25T16:58:30Z</dcterms:modified>
</cp:coreProperties>
</file>