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Kasuya/Desktop/Labs/paper/LamprayKCNE0/Submission/eLife/3_final_version/"/>
    </mc:Choice>
  </mc:AlternateContent>
  <xr:revisionPtr revIDLastSave="0" documentId="13_ncr:1_{5628FA6E-A5D4-3548-B10E-9C21AF334AAE}" xr6:coauthVersionLast="47" xr6:coauthVersionMax="47" xr10:uidLastSave="{00000000-0000-0000-0000-000000000000}"/>
  <bookViews>
    <workbookView xWindow="0" yWindow="6200" windowWidth="30240" windowHeight="12540" xr2:uid="{00000000-000D-0000-FFFF-FFFF00000000}"/>
  </bookViews>
  <sheets>
    <sheet name="Figure 2G" sheetId="2" r:id="rId1"/>
    <sheet name="Figure 2J" sheetId="18" r:id="rId2"/>
    <sheet name="Figure 3F" sheetId="12" r:id="rId3"/>
    <sheet name="Figure 3N" sheetId="19" r:id="rId4"/>
    <sheet name="Figure 4C" sheetId="16" r:id="rId5"/>
    <sheet name="Figure 4F" sheetId="20" r:id="rId6"/>
    <sheet name="Figure 4I" sheetId="21" r:id="rId7"/>
    <sheet name="Figure 4L" sheetId="22" r:id="rId8"/>
    <sheet name="Figure 5E" sheetId="23" r:id="rId9"/>
    <sheet name="Figure 5F" sheetId="24" r:id="rId10"/>
    <sheet name="Figure5-supplement 1D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2" i="23" l="1"/>
  <c r="W21" i="23"/>
  <c r="V18" i="23"/>
  <c r="W17" i="23"/>
  <c r="U17" i="23"/>
  <c r="W19" i="23"/>
  <c r="V24" i="23"/>
  <c r="W25" i="23"/>
  <c r="V25" i="23"/>
  <c r="U25" i="23"/>
  <c r="U24" i="23"/>
  <c r="Y23" i="23"/>
  <c r="X23" i="23"/>
  <c r="W23" i="23"/>
  <c r="V23" i="23"/>
  <c r="U23" i="23"/>
  <c r="U22" i="23"/>
  <c r="Y21" i="23"/>
  <c r="X21" i="23"/>
  <c r="V21" i="23"/>
  <c r="U21" i="23"/>
  <c r="W20" i="23"/>
  <c r="V20" i="23"/>
  <c r="U20" i="23"/>
  <c r="Y19" i="23"/>
  <c r="X19" i="23"/>
  <c r="U19" i="23"/>
  <c r="U18" i="23"/>
  <c r="Y17" i="23"/>
  <c r="X17" i="23"/>
  <c r="K5" i="24"/>
  <c r="J5" i="24"/>
  <c r="K4" i="24"/>
  <c r="J4" i="24"/>
  <c r="V19" i="23" l="1"/>
  <c r="V22" i="23"/>
  <c r="V17" i="23"/>
  <c r="W24" i="23"/>
  <c r="W18" i="23"/>
  <c r="K3" i="24"/>
  <c r="J3" i="24"/>
  <c r="W12" i="23" l="1"/>
  <c r="V12" i="23"/>
  <c r="U12" i="23"/>
  <c r="W11" i="23"/>
  <c r="V11" i="23"/>
  <c r="U11" i="23"/>
  <c r="W10" i="23"/>
  <c r="V10" i="23"/>
  <c r="U10" i="23"/>
  <c r="W9" i="23"/>
  <c r="V9" i="23"/>
  <c r="U9" i="23"/>
  <c r="W8" i="23"/>
  <c r="V8" i="23"/>
  <c r="U8" i="23"/>
  <c r="W7" i="23"/>
  <c r="V7" i="23"/>
  <c r="U7" i="23"/>
  <c r="Y6" i="23"/>
  <c r="X6" i="23"/>
  <c r="W6" i="23"/>
  <c r="V6" i="23"/>
  <c r="U6" i="23"/>
  <c r="W5" i="23"/>
  <c r="V5" i="23"/>
  <c r="U5" i="23"/>
  <c r="Y4" i="23"/>
  <c r="X4" i="23"/>
  <c r="W4" i="23"/>
  <c r="V4" i="23"/>
  <c r="U4" i="23"/>
  <c r="W25" i="22"/>
  <c r="V25" i="22"/>
  <c r="U25" i="22"/>
  <c r="W24" i="22"/>
  <c r="V24" i="22"/>
  <c r="U24" i="22"/>
  <c r="Y23" i="22"/>
  <c r="X23" i="22"/>
  <c r="W23" i="22"/>
  <c r="V23" i="22"/>
  <c r="U23" i="22"/>
  <c r="W22" i="22"/>
  <c r="V22" i="22"/>
  <c r="U22" i="22"/>
  <c r="Y21" i="22"/>
  <c r="X21" i="22"/>
  <c r="W21" i="22"/>
  <c r="V21" i="22"/>
  <c r="U21" i="22"/>
  <c r="W20" i="22"/>
  <c r="V20" i="22"/>
  <c r="U20" i="22"/>
  <c r="Y19" i="22"/>
  <c r="X19" i="22"/>
  <c r="W19" i="22"/>
  <c r="V19" i="22"/>
  <c r="U19" i="22"/>
  <c r="W18" i="22"/>
  <c r="V18" i="22"/>
  <c r="U18" i="22"/>
  <c r="Y17" i="22"/>
  <c r="X17" i="22"/>
  <c r="W17" i="22"/>
  <c r="V17" i="22"/>
  <c r="U17" i="22"/>
  <c r="W12" i="22"/>
  <c r="V12" i="22"/>
  <c r="U12" i="22"/>
  <c r="W11" i="22"/>
  <c r="V11" i="22"/>
  <c r="U11" i="22"/>
  <c r="Y10" i="22"/>
  <c r="X10" i="22"/>
  <c r="W10" i="22"/>
  <c r="V10" i="22"/>
  <c r="U10" i="22"/>
  <c r="W9" i="22"/>
  <c r="V9" i="22"/>
  <c r="U9" i="22"/>
  <c r="Y8" i="22"/>
  <c r="X8" i="22"/>
  <c r="W8" i="22"/>
  <c r="V8" i="22"/>
  <c r="U8" i="22"/>
  <c r="W7" i="22"/>
  <c r="V7" i="22"/>
  <c r="U7" i="22"/>
  <c r="Y6" i="22"/>
  <c r="X6" i="22"/>
  <c r="W6" i="22"/>
  <c r="V6" i="22"/>
  <c r="U6" i="22"/>
  <c r="W5" i="22"/>
  <c r="V5" i="22"/>
  <c r="U5" i="22"/>
  <c r="Y4" i="22"/>
  <c r="X4" i="22"/>
  <c r="W4" i="22"/>
  <c r="V4" i="22"/>
  <c r="U4" i="22"/>
  <c r="W25" i="21"/>
  <c r="V25" i="21"/>
  <c r="U25" i="21"/>
  <c r="W24" i="21"/>
  <c r="V24" i="21"/>
  <c r="U24" i="21"/>
  <c r="Y23" i="21"/>
  <c r="X23" i="21"/>
  <c r="W23" i="21"/>
  <c r="V23" i="21"/>
  <c r="U23" i="21"/>
  <c r="W22" i="21"/>
  <c r="V22" i="21"/>
  <c r="U22" i="21"/>
  <c r="Y21" i="21"/>
  <c r="X21" i="21"/>
  <c r="W21" i="21"/>
  <c r="V21" i="21"/>
  <c r="U21" i="21"/>
  <c r="W20" i="21"/>
  <c r="V20" i="21"/>
  <c r="U20" i="21"/>
  <c r="Y19" i="21"/>
  <c r="X19" i="21"/>
  <c r="W19" i="21"/>
  <c r="V19" i="21"/>
  <c r="U19" i="21"/>
  <c r="W18" i="21"/>
  <c r="V18" i="21"/>
  <c r="U18" i="21"/>
  <c r="Y17" i="21"/>
  <c r="X17" i="21"/>
  <c r="W17" i="21"/>
  <c r="V17" i="21"/>
  <c r="U17" i="21"/>
  <c r="W12" i="21"/>
  <c r="V12" i="21"/>
  <c r="U12" i="21"/>
  <c r="W11" i="21"/>
  <c r="V11" i="21"/>
  <c r="U11" i="21"/>
  <c r="Y10" i="21"/>
  <c r="X10" i="21"/>
  <c r="W10" i="21"/>
  <c r="V10" i="21"/>
  <c r="U10" i="21"/>
  <c r="W9" i="21"/>
  <c r="V9" i="21"/>
  <c r="U9" i="21"/>
  <c r="Y8" i="21"/>
  <c r="X8" i="21"/>
  <c r="W8" i="21"/>
  <c r="V8" i="21"/>
  <c r="U8" i="21"/>
  <c r="W7" i="21"/>
  <c r="V7" i="21"/>
  <c r="U7" i="21"/>
  <c r="Y6" i="21"/>
  <c r="X6" i="21"/>
  <c r="W6" i="21"/>
  <c r="V6" i="21"/>
  <c r="U6" i="21"/>
  <c r="W5" i="21"/>
  <c r="V5" i="21"/>
  <c r="U5" i="21"/>
  <c r="Y4" i="21"/>
  <c r="X4" i="21"/>
  <c r="W4" i="21"/>
  <c r="V4" i="21"/>
  <c r="U4" i="21"/>
  <c r="W25" i="20"/>
  <c r="V25" i="20"/>
  <c r="U25" i="20"/>
  <c r="W24" i="20"/>
  <c r="V24" i="20"/>
  <c r="U24" i="20"/>
  <c r="Y23" i="20"/>
  <c r="X23" i="20"/>
  <c r="W23" i="20"/>
  <c r="V23" i="20"/>
  <c r="U23" i="20"/>
  <c r="W22" i="20"/>
  <c r="V22" i="20"/>
  <c r="U22" i="20"/>
  <c r="Y21" i="20"/>
  <c r="X21" i="20"/>
  <c r="W21" i="20"/>
  <c r="V21" i="20"/>
  <c r="U21" i="20"/>
  <c r="W20" i="20"/>
  <c r="V20" i="20"/>
  <c r="U20" i="20"/>
  <c r="Y19" i="20"/>
  <c r="X19" i="20"/>
  <c r="W19" i="20"/>
  <c r="V19" i="20"/>
  <c r="U19" i="20"/>
  <c r="W18" i="20"/>
  <c r="V18" i="20"/>
  <c r="U18" i="20"/>
  <c r="Y17" i="20"/>
  <c r="X17" i="20"/>
  <c r="W17" i="20"/>
  <c r="V17" i="20"/>
  <c r="U17" i="20"/>
  <c r="W12" i="20"/>
  <c r="V12" i="20"/>
  <c r="U12" i="20"/>
  <c r="W11" i="20"/>
  <c r="V11" i="20"/>
  <c r="U11" i="20"/>
  <c r="Y10" i="20"/>
  <c r="X10" i="20"/>
  <c r="W10" i="20"/>
  <c r="V10" i="20"/>
  <c r="U10" i="20"/>
  <c r="W9" i="20"/>
  <c r="V9" i="20"/>
  <c r="U9" i="20"/>
  <c r="Y8" i="20"/>
  <c r="X8" i="20"/>
  <c r="W8" i="20"/>
  <c r="V8" i="20"/>
  <c r="U8" i="20"/>
  <c r="W7" i="20"/>
  <c r="V7" i="20"/>
  <c r="U7" i="20"/>
  <c r="Y6" i="20"/>
  <c r="X6" i="20"/>
  <c r="W6" i="20"/>
  <c r="V6" i="20"/>
  <c r="U6" i="20"/>
  <c r="W5" i="20"/>
  <c r="V5" i="20"/>
  <c r="U5" i="20"/>
  <c r="Y4" i="20"/>
  <c r="X4" i="20"/>
  <c r="W4" i="20"/>
  <c r="V4" i="20"/>
  <c r="U4" i="20"/>
  <c r="W90" i="19"/>
  <c r="V90" i="19"/>
  <c r="U90" i="19"/>
  <c r="W89" i="19"/>
  <c r="V89" i="19"/>
  <c r="U89" i="19"/>
  <c r="Y88" i="19"/>
  <c r="X88" i="19"/>
  <c r="W88" i="19"/>
  <c r="V88" i="19"/>
  <c r="U88" i="19"/>
  <c r="W87" i="19"/>
  <c r="V87" i="19"/>
  <c r="U87" i="19"/>
  <c r="Y86" i="19"/>
  <c r="X86" i="19"/>
  <c r="W86" i="19"/>
  <c r="V86" i="19"/>
  <c r="U86" i="19"/>
  <c r="W85" i="19"/>
  <c r="V85" i="19"/>
  <c r="U85" i="19"/>
  <c r="Y84" i="19"/>
  <c r="X84" i="19"/>
  <c r="W84" i="19"/>
  <c r="V84" i="19"/>
  <c r="U84" i="19"/>
  <c r="W83" i="19"/>
  <c r="V83" i="19"/>
  <c r="U83" i="19"/>
  <c r="Y82" i="19"/>
  <c r="X82" i="19"/>
  <c r="W82" i="19"/>
  <c r="V82" i="19"/>
  <c r="U82" i="19"/>
  <c r="W77" i="19"/>
  <c r="V77" i="19"/>
  <c r="U77" i="19"/>
  <c r="W76" i="19"/>
  <c r="V76" i="19"/>
  <c r="U76" i="19"/>
  <c r="Y75" i="19"/>
  <c r="X75" i="19"/>
  <c r="W75" i="19"/>
  <c r="V75" i="19"/>
  <c r="U75" i="19"/>
  <c r="W74" i="19"/>
  <c r="V74" i="19"/>
  <c r="U74" i="19"/>
  <c r="Y73" i="19"/>
  <c r="X73" i="19"/>
  <c r="W73" i="19"/>
  <c r="V73" i="19"/>
  <c r="U73" i="19"/>
  <c r="W72" i="19"/>
  <c r="V72" i="19"/>
  <c r="U72" i="19"/>
  <c r="Y71" i="19"/>
  <c r="X71" i="19"/>
  <c r="W71" i="19"/>
  <c r="V71" i="19"/>
  <c r="U71" i="19"/>
  <c r="W70" i="19"/>
  <c r="V70" i="19"/>
  <c r="U70" i="19"/>
  <c r="Y69" i="19"/>
  <c r="X69" i="19"/>
  <c r="W69" i="19"/>
  <c r="V69" i="19"/>
  <c r="U69" i="19"/>
  <c r="W64" i="19"/>
  <c r="V64" i="19"/>
  <c r="U64" i="19"/>
  <c r="W63" i="19"/>
  <c r="V63" i="19"/>
  <c r="U63" i="19"/>
  <c r="W62" i="19"/>
  <c r="V62" i="19"/>
  <c r="U62" i="19"/>
  <c r="W61" i="19"/>
  <c r="V61" i="19"/>
  <c r="U61" i="19"/>
  <c r="W60" i="19"/>
  <c r="V60" i="19"/>
  <c r="U60" i="19"/>
  <c r="W59" i="19"/>
  <c r="V59" i="19"/>
  <c r="U59" i="19"/>
  <c r="Y58" i="19"/>
  <c r="X58" i="19"/>
  <c r="W58" i="19"/>
  <c r="V58" i="19"/>
  <c r="U58" i="19"/>
  <c r="W57" i="19"/>
  <c r="V57" i="19"/>
  <c r="U57" i="19"/>
  <c r="Y56" i="19"/>
  <c r="X56" i="19"/>
  <c r="W56" i="19"/>
  <c r="V56" i="19"/>
  <c r="U56" i="19"/>
  <c r="W51" i="19"/>
  <c r="V51" i="19"/>
  <c r="U51" i="19"/>
  <c r="W50" i="19"/>
  <c r="V50" i="19"/>
  <c r="U50" i="19"/>
  <c r="W49" i="19"/>
  <c r="V49" i="19"/>
  <c r="U49" i="19"/>
  <c r="W48" i="19"/>
  <c r="V48" i="19"/>
  <c r="U48" i="19"/>
  <c r="W47" i="19"/>
  <c r="V47" i="19"/>
  <c r="U47" i="19"/>
  <c r="W46" i="19"/>
  <c r="V46" i="19"/>
  <c r="U46" i="19"/>
  <c r="Y45" i="19"/>
  <c r="X45" i="19"/>
  <c r="W45" i="19"/>
  <c r="V45" i="19"/>
  <c r="U45" i="19"/>
  <c r="W44" i="19"/>
  <c r="V44" i="19"/>
  <c r="U44" i="19"/>
  <c r="Y43" i="19"/>
  <c r="X43" i="19"/>
  <c r="W43" i="19"/>
  <c r="V43" i="19"/>
  <c r="U43" i="19"/>
  <c r="W38" i="19"/>
  <c r="V38" i="19"/>
  <c r="U38" i="19"/>
  <c r="W37" i="19"/>
  <c r="V37" i="19"/>
  <c r="U37" i="19"/>
  <c r="W36" i="19"/>
  <c r="V36" i="19"/>
  <c r="U36" i="19"/>
  <c r="W35" i="19"/>
  <c r="V35" i="19"/>
  <c r="U35" i="19"/>
  <c r="W34" i="19"/>
  <c r="V34" i="19"/>
  <c r="U34" i="19"/>
  <c r="W33" i="19"/>
  <c r="V33" i="19"/>
  <c r="U33" i="19"/>
  <c r="Y32" i="19"/>
  <c r="X32" i="19"/>
  <c r="W32" i="19"/>
  <c r="V32" i="19"/>
  <c r="U32" i="19"/>
  <c r="W31" i="19"/>
  <c r="V31" i="19"/>
  <c r="U31" i="19"/>
  <c r="Y30" i="19"/>
  <c r="X30" i="19"/>
  <c r="W30" i="19"/>
  <c r="V30" i="19"/>
  <c r="U30" i="19"/>
  <c r="W25" i="19"/>
  <c r="V25" i="19"/>
  <c r="U25" i="19"/>
  <c r="W24" i="19"/>
  <c r="V24" i="19"/>
  <c r="U24" i="19"/>
  <c r="W23" i="19"/>
  <c r="V23" i="19"/>
  <c r="U23" i="19"/>
  <c r="W22" i="19"/>
  <c r="V22" i="19"/>
  <c r="U22" i="19"/>
  <c r="W21" i="19"/>
  <c r="V21" i="19"/>
  <c r="U21" i="19"/>
  <c r="W20" i="19"/>
  <c r="V20" i="19"/>
  <c r="U20" i="19"/>
  <c r="Y19" i="19"/>
  <c r="X19" i="19"/>
  <c r="W19" i="19"/>
  <c r="V19" i="19"/>
  <c r="U19" i="19"/>
  <c r="W18" i="19"/>
  <c r="V18" i="19"/>
  <c r="U18" i="19"/>
  <c r="Y17" i="19"/>
  <c r="X17" i="19"/>
  <c r="W17" i="19"/>
  <c r="V17" i="19"/>
  <c r="U17" i="19"/>
  <c r="W12" i="19"/>
  <c r="V12" i="19"/>
  <c r="U12" i="19"/>
  <c r="W11" i="19"/>
  <c r="V11" i="19"/>
  <c r="U11" i="19"/>
  <c r="W10" i="19"/>
  <c r="V10" i="19"/>
  <c r="U10" i="19"/>
  <c r="W9" i="19"/>
  <c r="V9" i="19"/>
  <c r="U9" i="19"/>
  <c r="W8" i="19"/>
  <c r="V8" i="19"/>
  <c r="U8" i="19"/>
  <c r="W7" i="19"/>
  <c r="V7" i="19"/>
  <c r="U7" i="19"/>
  <c r="Y6" i="19"/>
  <c r="X6" i="19"/>
  <c r="W6" i="19"/>
  <c r="V6" i="19"/>
  <c r="U6" i="19"/>
  <c r="W5" i="19"/>
  <c r="V5" i="19"/>
  <c r="U5" i="19"/>
  <c r="Y4" i="19"/>
  <c r="X4" i="19"/>
  <c r="W4" i="19"/>
  <c r="V4" i="19"/>
  <c r="U4" i="19"/>
  <c r="W61" i="18"/>
  <c r="V61" i="18"/>
  <c r="U61" i="18"/>
  <c r="W60" i="18"/>
  <c r="V60" i="18"/>
  <c r="U60" i="18"/>
  <c r="W59" i="18"/>
  <c r="V59" i="18"/>
  <c r="U59" i="18"/>
  <c r="W58" i="18"/>
  <c r="V58" i="18"/>
  <c r="U58" i="18"/>
  <c r="W57" i="18"/>
  <c r="V57" i="18"/>
  <c r="U57" i="18"/>
  <c r="W56" i="18"/>
  <c r="V56" i="18"/>
  <c r="U56" i="18"/>
  <c r="W55" i="18"/>
  <c r="V55" i="18"/>
  <c r="U55" i="18"/>
  <c r="W54" i="18"/>
  <c r="V54" i="18"/>
  <c r="U54" i="18"/>
  <c r="W53" i="18"/>
  <c r="V53" i="18"/>
  <c r="U53" i="18"/>
  <c r="Y52" i="18"/>
  <c r="X52" i="18"/>
  <c r="W52" i="18"/>
  <c r="V52" i="18"/>
  <c r="U52" i="18"/>
  <c r="W51" i="18"/>
  <c r="V51" i="18"/>
  <c r="U51" i="18"/>
  <c r="Y50" i="18"/>
  <c r="X50" i="18"/>
  <c r="W50" i="18"/>
  <c r="V50" i="18"/>
  <c r="U50" i="18"/>
  <c r="W49" i="18"/>
  <c r="V49" i="18"/>
  <c r="U49" i="18"/>
  <c r="Y48" i="18"/>
  <c r="X48" i="18"/>
  <c r="W48" i="18"/>
  <c r="V48" i="18"/>
  <c r="U48" i="18"/>
  <c r="W45" i="18"/>
  <c r="V45" i="18"/>
  <c r="U45" i="18"/>
  <c r="W44" i="18"/>
  <c r="V44" i="18"/>
  <c r="U44" i="18"/>
  <c r="W43" i="18"/>
  <c r="V43" i="18"/>
  <c r="U43" i="18"/>
  <c r="W42" i="18"/>
  <c r="V42" i="18"/>
  <c r="U42" i="18"/>
  <c r="W41" i="18"/>
  <c r="V41" i="18"/>
  <c r="U41" i="18"/>
  <c r="W40" i="18"/>
  <c r="V40" i="18"/>
  <c r="U40" i="18"/>
  <c r="W39" i="18"/>
  <c r="V39" i="18"/>
  <c r="U39" i="18"/>
  <c r="W38" i="18"/>
  <c r="V38" i="18"/>
  <c r="U38" i="18"/>
  <c r="Y37" i="18"/>
  <c r="X37" i="18"/>
  <c r="W37" i="18"/>
  <c r="V37" i="18"/>
  <c r="U37" i="18"/>
  <c r="W36" i="18"/>
  <c r="V36" i="18"/>
  <c r="U36" i="18"/>
  <c r="Y35" i="18"/>
  <c r="X35" i="18"/>
  <c r="W35" i="18"/>
  <c r="V35" i="18"/>
  <c r="U35" i="18"/>
  <c r="W30" i="18"/>
  <c r="V30" i="18"/>
  <c r="U30" i="18"/>
  <c r="W29" i="18"/>
  <c r="V29" i="18"/>
  <c r="U29" i="18"/>
  <c r="W28" i="18"/>
  <c r="V28" i="18"/>
  <c r="U28" i="18"/>
  <c r="W27" i="18"/>
  <c r="V27" i="18"/>
  <c r="U27" i="18"/>
  <c r="W26" i="18"/>
  <c r="V26" i="18"/>
  <c r="U26" i="18"/>
  <c r="W25" i="18"/>
  <c r="V25" i="18"/>
  <c r="U25" i="18"/>
  <c r="W24" i="18"/>
  <c r="V24" i="18"/>
  <c r="U24" i="18"/>
  <c r="W23" i="18"/>
  <c r="V23" i="18"/>
  <c r="U23" i="18"/>
  <c r="W22" i="18"/>
  <c r="V22" i="18"/>
  <c r="U22" i="18"/>
  <c r="Y21" i="18"/>
  <c r="X21" i="18"/>
  <c r="W21" i="18"/>
  <c r="V21" i="18"/>
  <c r="U21" i="18"/>
  <c r="W20" i="18"/>
  <c r="V20" i="18"/>
  <c r="U20" i="18"/>
  <c r="Y19" i="18"/>
  <c r="X19" i="18"/>
  <c r="W19" i="18"/>
  <c r="V19" i="18"/>
  <c r="U19" i="18"/>
  <c r="W18" i="18"/>
  <c r="V18" i="18"/>
  <c r="U18" i="18"/>
  <c r="Y17" i="18"/>
  <c r="X17" i="18"/>
  <c r="W17" i="18"/>
  <c r="V17" i="18"/>
  <c r="U17" i="18"/>
  <c r="W14" i="18"/>
  <c r="V14" i="18"/>
  <c r="U14" i="18"/>
  <c r="W13" i="18"/>
  <c r="V13" i="18"/>
  <c r="U13" i="18"/>
  <c r="W12" i="18"/>
  <c r="V12" i="18"/>
  <c r="U12" i="18"/>
  <c r="W11" i="18"/>
  <c r="V11" i="18"/>
  <c r="U11" i="18"/>
  <c r="Y10" i="18"/>
  <c r="X10" i="18"/>
  <c r="W10" i="18"/>
  <c r="V10" i="18"/>
  <c r="U10" i="18"/>
  <c r="W9" i="18"/>
  <c r="V9" i="18"/>
  <c r="U9" i="18"/>
  <c r="Y8" i="18"/>
  <c r="X8" i="18"/>
  <c r="W8" i="18"/>
  <c r="V8" i="18"/>
  <c r="U8" i="18"/>
  <c r="W7" i="18"/>
  <c r="V7" i="18"/>
  <c r="U7" i="18"/>
  <c r="Y6" i="18"/>
  <c r="X6" i="18"/>
  <c r="W6" i="18"/>
  <c r="V6" i="18"/>
  <c r="U6" i="18"/>
  <c r="W5" i="18"/>
  <c r="V5" i="18"/>
  <c r="U5" i="18"/>
  <c r="Y4" i="18"/>
  <c r="X4" i="18"/>
  <c r="W4" i="18"/>
  <c r="V4" i="18"/>
  <c r="U4" i="18"/>
  <c r="V7" i="17"/>
  <c r="V6" i="17"/>
  <c r="W5" i="17"/>
  <c r="V4" i="17"/>
  <c r="V9" i="17"/>
  <c r="V8" i="17"/>
  <c r="W7" i="17"/>
  <c r="W10" i="17"/>
  <c r="W12" i="17"/>
  <c r="V12" i="17"/>
  <c r="U12" i="17"/>
  <c r="W11" i="17"/>
  <c r="V11" i="17"/>
  <c r="U11" i="17"/>
  <c r="U10" i="17"/>
  <c r="W9" i="17"/>
  <c r="U9" i="17"/>
  <c r="U8" i="17"/>
  <c r="U7" i="17"/>
  <c r="Y6" i="17"/>
  <c r="X6" i="17"/>
  <c r="U6" i="17"/>
  <c r="U5" i="17"/>
  <c r="Y4" i="17"/>
  <c r="X4" i="17"/>
  <c r="U4" i="17"/>
  <c r="V46" i="2"/>
  <c r="V45" i="2"/>
  <c r="V44" i="2"/>
  <c r="W43" i="2"/>
  <c r="W48" i="2"/>
  <c r="V47" i="2"/>
  <c r="W46" i="2"/>
  <c r="W51" i="2"/>
  <c r="V51" i="2"/>
  <c r="U51" i="2"/>
  <c r="W50" i="2"/>
  <c r="V50" i="2"/>
  <c r="U50" i="2"/>
  <c r="W49" i="2"/>
  <c r="V49" i="2"/>
  <c r="U49" i="2"/>
  <c r="V48" i="2"/>
  <c r="U48" i="2"/>
  <c r="U47" i="2"/>
  <c r="U46" i="2"/>
  <c r="Y45" i="2"/>
  <c r="X45" i="2"/>
  <c r="U45" i="2"/>
  <c r="U44" i="2"/>
  <c r="Y43" i="2"/>
  <c r="X43" i="2"/>
  <c r="U43" i="2"/>
  <c r="V73" i="2"/>
  <c r="W72" i="2"/>
  <c r="W71" i="2"/>
  <c r="V69" i="2"/>
  <c r="W73" i="2"/>
  <c r="V70" i="2"/>
  <c r="W75" i="2"/>
  <c r="W77" i="2"/>
  <c r="V77" i="2"/>
  <c r="U77" i="2"/>
  <c r="W76" i="2"/>
  <c r="V76" i="2"/>
  <c r="U76" i="2"/>
  <c r="U75" i="2"/>
  <c r="W74" i="2"/>
  <c r="V74" i="2"/>
  <c r="U74" i="2"/>
  <c r="U73" i="2"/>
  <c r="U72" i="2"/>
  <c r="Y71" i="2"/>
  <c r="X71" i="2"/>
  <c r="V71" i="2"/>
  <c r="U71" i="2"/>
  <c r="U70" i="2"/>
  <c r="Y69" i="2"/>
  <c r="X69" i="2"/>
  <c r="W69" i="2"/>
  <c r="U69" i="2"/>
  <c r="W6" i="17" l="1"/>
  <c r="W8" i="17"/>
  <c r="W4" i="17"/>
  <c r="V5" i="17"/>
  <c r="V10" i="17"/>
  <c r="W44" i="2"/>
  <c r="W45" i="2"/>
  <c r="V43" i="2"/>
  <c r="W47" i="2"/>
  <c r="W70" i="2"/>
  <c r="V75" i="2"/>
  <c r="V72" i="2"/>
  <c r="W25" i="12" l="1"/>
  <c r="V25" i="12"/>
  <c r="U25" i="12"/>
  <c r="W24" i="12"/>
  <c r="V24" i="12"/>
  <c r="U24" i="12"/>
  <c r="Y23" i="12"/>
  <c r="X23" i="12"/>
  <c r="W23" i="12"/>
  <c r="V23" i="12"/>
  <c r="U23" i="12"/>
  <c r="W22" i="12"/>
  <c r="V22" i="12"/>
  <c r="U22" i="12"/>
  <c r="Y21" i="12"/>
  <c r="X21" i="12"/>
  <c r="W21" i="12"/>
  <c r="V21" i="12"/>
  <c r="U21" i="12"/>
  <c r="W20" i="12"/>
  <c r="V20" i="12"/>
  <c r="U20" i="12"/>
  <c r="Y19" i="12"/>
  <c r="X19" i="12"/>
  <c r="W19" i="12"/>
  <c r="V19" i="12"/>
  <c r="U19" i="12"/>
  <c r="W18" i="12"/>
  <c r="V18" i="12"/>
  <c r="U18" i="12"/>
  <c r="Y17" i="12"/>
  <c r="X17" i="12"/>
  <c r="W17" i="12"/>
  <c r="V17" i="12"/>
  <c r="U17" i="12"/>
  <c r="W7" i="12" l="1"/>
  <c r="W9" i="12"/>
  <c r="W4" i="12"/>
  <c r="W51" i="12"/>
  <c r="V51" i="12"/>
  <c r="U51" i="12"/>
  <c r="W50" i="12"/>
  <c r="V50" i="12"/>
  <c r="U50" i="12"/>
  <c r="Y49" i="12"/>
  <c r="X49" i="12"/>
  <c r="W49" i="12"/>
  <c r="V49" i="12"/>
  <c r="U49" i="12"/>
  <c r="W48" i="12"/>
  <c r="V48" i="12"/>
  <c r="U48" i="12"/>
  <c r="Y47" i="12"/>
  <c r="X47" i="12"/>
  <c r="W47" i="12"/>
  <c r="V47" i="12"/>
  <c r="U47" i="12"/>
  <c r="W46" i="12"/>
  <c r="V46" i="12"/>
  <c r="U46" i="12"/>
  <c r="Y45" i="12"/>
  <c r="X45" i="12"/>
  <c r="W45" i="12"/>
  <c r="V45" i="12"/>
  <c r="U45" i="12"/>
  <c r="W44" i="12"/>
  <c r="V44" i="12"/>
  <c r="U44" i="12"/>
  <c r="Y43" i="12"/>
  <c r="X43" i="12"/>
  <c r="W43" i="12"/>
  <c r="V43" i="12"/>
  <c r="U43" i="12"/>
  <c r="W38" i="12"/>
  <c r="V38" i="12"/>
  <c r="U38" i="12"/>
  <c r="W37" i="12"/>
  <c r="V37" i="12"/>
  <c r="U37" i="12"/>
  <c r="Y36" i="12"/>
  <c r="X36" i="12"/>
  <c r="W36" i="12"/>
  <c r="V36" i="12"/>
  <c r="U36" i="12"/>
  <c r="W35" i="12"/>
  <c r="V35" i="12"/>
  <c r="U35" i="12"/>
  <c r="Y34" i="12"/>
  <c r="X34" i="12"/>
  <c r="W34" i="12"/>
  <c r="V34" i="12"/>
  <c r="U34" i="12"/>
  <c r="W33" i="12"/>
  <c r="V33" i="12"/>
  <c r="U33" i="12"/>
  <c r="Y32" i="12"/>
  <c r="X32" i="12"/>
  <c r="W32" i="12"/>
  <c r="V32" i="12"/>
  <c r="U32" i="12"/>
  <c r="W31" i="12"/>
  <c r="V31" i="12"/>
  <c r="U31" i="12"/>
  <c r="Y30" i="12"/>
  <c r="X30" i="12"/>
  <c r="W30" i="12"/>
  <c r="V30" i="12"/>
  <c r="U30" i="12"/>
  <c r="W12" i="12"/>
  <c r="V12" i="12"/>
  <c r="U12" i="12"/>
  <c r="W11" i="12"/>
  <c r="V11" i="12"/>
  <c r="U11" i="12"/>
  <c r="Y10" i="12"/>
  <c r="X10" i="12"/>
  <c r="W10" i="12"/>
  <c r="V10" i="12"/>
  <c r="U10" i="12"/>
  <c r="V9" i="12"/>
  <c r="U9" i="12"/>
  <c r="Y8" i="12"/>
  <c r="X8" i="12"/>
  <c r="W8" i="12"/>
  <c r="V8" i="12"/>
  <c r="U8" i="12"/>
  <c r="U7" i="12"/>
  <c r="Y6" i="12"/>
  <c r="X6" i="12"/>
  <c r="W6" i="12"/>
  <c r="V6" i="12"/>
  <c r="U6" i="12"/>
  <c r="W5" i="12"/>
  <c r="V5" i="12"/>
  <c r="U5" i="12"/>
  <c r="Y4" i="12"/>
  <c r="X4" i="12"/>
  <c r="U4" i="12"/>
  <c r="V7" i="12" l="1"/>
  <c r="V4" i="12"/>
  <c r="W25" i="16"/>
  <c r="V25" i="16"/>
  <c r="U25" i="16"/>
  <c r="W24" i="16"/>
  <c r="V24" i="16"/>
  <c r="U24" i="16"/>
  <c r="Y23" i="16"/>
  <c r="X23" i="16"/>
  <c r="W23" i="16"/>
  <c r="V23" i="16"/>
  <c r="U23" i="16"/>
  <c r="W22" i="16"/>
  <c r="V22" i="16"/>
  <c r="U22" i="16"/>
  <c r="Y21" i="16"/>
  <c r="X21" i="16"/>
  <c r="W21" i="16"/>
  <c r="V21" i="16"/>
  <c r="U21" i="16"/>
  <c r="W20" i="16"/>
  <c r="V20" i="16"/>
  <c r="U20" i="16"/>
  <c r="Y19" i="16"/>
  <c r="X19" i="16"/>
  <c r="W19" i="16"/>
  <c r="V19" i="16"/>
  <c r="U19" i="16"/>
  <c r="W18" i="16"/>
  <c r="V18" i="16"/>
  <c r="U18" i="16"/>
  <c r="Y17" i="16"/>
  <c r="X17" i="16"/>
  <c r="W17" i="16"/>
  <c r="V17" i="16"/>
  <c r="U17" i="16"/>
  <c r="W12" i="16" l="1"/>
  <c r="V12" i="16"/>
  <c r="U12" i="16"/>
  <c r="W11" i="16"/>
  <c r="V11" i="16"/>
  <c r="U11" i="16"/>
  <c r="Y10" i="16"/>
  <c r="X10" i="16"/>
  <c r="W10" i="16"/>
  <c r="V10" i="16"/>
  <c r="U10" i="16"/>
  <c r="W9" i="16"/>
  <c r="V9" i="16"/>
  <c r="U9" i="16"/>
  <c r="Y8" i="16"/>
  <c r="X8" i="16"/>
  <c r="W8" i="16"/>
  <c r="V8" i="16"/>
  <c r="U8" i="16"/>
  <c r="W7" i="16"/>
  <c r="V7" i="16"/>
  <c r="U7" i="16"/>
  <c r="Y6" i="16"/>
  <c r="X6" i="16"/>
  <c r="W6" i="16"/>
  <c r="V6" i="16"/>
  <c r="U6" i="16"/>
  <c r="W5" i="16"/>
  <c r="V5" i="16"/>
  <c r="U5" i="16"/>
  <c r="Y4" i="16"/>
  <c r="X4" i="16"/>
  <c r="W4" i="16"/>
  <c r="V4" i="16"/>
  <c r="U4" i="16"/>
  <c r="W64" i="2" l="1"/>
  <c r="V64" i="2"/>
  <c r="U64" i="2"/>
  <c r="W63" i="2"/>
  <c r="V63" i="2"/>
  <c r="U63" i="2"/>
  <c r="Y62" i="2"/>
  <c r="X62" i="2"/>
  <c r="W62" i="2"/>
  <c r="V62" i="2"/>
  <c r="U62" i="2"/>
  <c r="W61" i="2"/>
  <c r="V61" i="2"/>
  <c r="U61" i="2"/>
  <c r="Y60" i="2"/>
  <c r="X60" i="2"/>
  <c r="W60" i="2"/>
  <c r="V60" i="2"/>
  <c r="U60" i="2"/>
  <c r="W59" i="2"/>
  <c r="V59" i="2"/>
  <c r="U59" i="2"/>
  <c r="Y58" i="2"/>
  <c r="X58" i="2"/>
  <c r="W58" i="2"/>
  <c r="V58" i="2"/>
  <c r="U58" i="2"/>
  <c r="W57" i="2"/>
  <c r="V57" i="2"/>
  <c r="U57" i="2"/>
  <c r="Y56" i="2"/>
  <c r="X56" i="2"/>
  <c r="W56" i="2"/>
  <c r="V56" i="2"/>
  <c r="U56" i="2"/>
  <c r="W38" i="2"/>
  <c r="V38" i="2"/>
  <c r="U38" i="2"/>
  <c r="W37" i="2"/>
  <c r="V37" i="2"/>
  <c r="U37" i="2"/>
  <c r="Y36" i="2"/>
  <c r="X36" i="2"/>
  <c r="W36" i="2"/>
  <c r="V36" i="2"/>
  <c r="U36" i="2"/>
  <c r="W35" i="2"/>
  <c r="V35" i="2"/>
  <c r="U35" i="2"/>
  <c r="Y34" i="2"/>
  <c r="X34" i="2"/>
  <c r="W34" i="2"/>
  <c r="V34" i="2"/>
  <c r="U34" i="2"/>
  <c r="W33" i="2"/>
  <c r="V33" i="2"/>
  <c r="U33" i="2"/>
  <c r="Y32" i="2"/>
  <c r="X32" i="2"/>
  <c r="W32" i="2"/>
  <c r="V32" i="2"/>
  <c r="U32" i="2"/>
  <c r="W31" i="2"/>
  <c r="V31" i="2"/>
  <c r="U31" i="2"/>
  <c r="Y30" i="2"/>
  <c r="X30" i="2"/>
  <c r="W30" i="2"/>
  <c r="V30" i="2"/>
  <c r="U30" i="2"/>
  <c r="V17" i="2"/>
  <c r="W25" i="2" l="1"/>
  <c r="V25" i="2"/>
  <c r="U25" i="2"/>
  <c r="W24" i="2"/>
  <c r="V24" i="2"/>
  <c r="U24" i="2"/>
  <c r="W23" i="2"/>
  <c r="V23" i="2"/>
  <c r="U23" i="2"/>
  <c r="W22" i="2"/>
  <c r="V22" i="2"/>
  <c r="U22" i="2"/>
  <c r="W21" i="2"/>
  <c r="V21" i="2"/>
  <c r="U21" i="2"/>
  <c r="W20" i="2"/>
  <c r="V20" i="2"/>
  <c r="U20" i="2"/>
  <c r="Y19" i="2"/>
  <c r="X19" i="2"/>
  <c r="W19" i="2"/>
  <c r="V19" i="2"/>
  <c r="U19" i="2"/>
  <c r="W18" i="2"/>
  <c r="V18" i="2"/>
  <c r="U18" i="2"/>
  <c r="Y17" i="2"/>
  <c r="X17" i="2"/>
  <c r="W17" i="2"/>
  <c r="U17" i="2"/>
  <c r="Y10" i="2"/>
  <c r="Y8" i="2"/>
  <c r="Y6" i="2"/>
  <c r="Y4" i="2"/>
  <c r="X4" i="2"/>
  <c r="X10" i="2"/>
  <c r="X8" i="2"/>
  <c r="X6" i="2"/>
  <c r="W12" i="2"/>
  <c r="W11" i="2"/>
  <c r="W10" i="2"/>
  <c r="W9" i="2"/>
  <c r="W8" i="2"/>
  <c r="W7" i="2"/>
  <c r="W6" i="2"/>
  <c r="W5" i="2"/>
  <c r="W4" i="2"/>
  <c r="V4" i="2"/>
  <c r="V12" i="2"/>
  <c r="V11" i="2"/>
  <c r="V10" i="2"/>
  <c r="V9" i="2"/>
  <c r="V8" i="2"/>
  <c r="V7" i="2"/>
  <c r="V6" i="2"/>
  <c r="V5" i="2"/>
  <c r="U12" i="2"/>
  <c r="U11" i="2"/>
  <c r="U10" i="2"/>
  <c r="U9" i="2"/>
  <c r="U8" i="2"/>
  <c r="U7" i="2"/>
  <c r="U6" i="2"/>
  <c r="U5" i="2"/>
  <c r="U4" i="2"/>
</calcChain>
</file>

<file path=xl/sharedStrings.xml><?xml version="1.0" encoding="utf-8"?>
<sst xmlns="http://schemas.openxmlformats.org/spreadsheetml/2006/main" count="1726" uniqueCount="72">
  <si>
    <t>Voltage (mV)</t>
    <phoneticPr fontId="2"/>
  </si>
  <si>
    <t>Mean</t>
    <phoneticPr fontId="2"/>
  </si>
  <si>
    <t>N = 5</t>
    <phoneticPr fontId="2"/>
  </si>
  <si>
    <r>
      <t>G/G</t>
    </r>
    <r>
      <rPr>
        <b/>
        <vertAlign val="subscript"/>
        <sz val="9"/>
        <color theme="1"/>
        <rFont val="Arial"/>
        <family val="2"/>
      </rPr>
      <t>max</t>
    </r>
    <phoneticPr fontId="2"/>
  </si>
  <si>
    <t>HsKCNQ1 WT</t>
    <phoneticPr fontId="2"/>
  </si>
  <si>
    <t>PmKCNQ1 WT</t>
    <phoneticPr fontId="2"/>
  </si>
  <si>
    <r>
      <t>V</t>
    </r>
    <r>
      <rPr>
        <b/>
        <vertAlign val="subscript"/>
        <sz val="9"/>
        <color theme="1"/>
        <rFont val="Arial"/>
        <family val="2"/>
      </rPr>
      <t>mid</t>
    </r>
    <r>
      <rPr>
        <b/>
        <sz val="9"/>
        <color theme="1"/>
        <rFont val="Arial"/>
        <family val="2"/>
      </rPr>
      <t xml:space="preserve"> (mV)</t>
    </r>
    <phoneticPr fontId="2"/>
  </si>
  <si>
    <t>Z</t>
    <phoneticPr fontId="2"/>
  </si>
  <si>
    <r>
      <t>G/G</t>
    </r>
    <r>
      <rPr>
        <b/>
        <vertAlign val="subscript"/>
        <sz val="9"/>
        <color theme="1"/>
        <rFont val="Arial"/>
        <family val="2"/>
      </rPr>
      <t>max</t>
    </r>
    <r>
      <rPr>
        <b/>
        <sz val="9"/>
        <color theme="1"/>
        <rFont val="Arial"/>
        <family val="2"/>
      </rPr>
      <t xml:space="preserve"> SE</t>
    </r>
    <phoneticPr fontId="2"/>
  </si>
  <si>
    <r>
      <t>I</t>
    </r>
    <r>
      <rPr>
        <b/>
        <vertAlign val="subscript"/>
        <sz val="9"/>
        <color theme="1"/>
        <rFont val="Arial"/>
        <family val="2"/>
      </rPr>
      <t>max</t>
    </r>
    <r>
      <rPr>
        <b/>
        <sz val="9"/>
        <color theme="1"/>
        <rFont val="Arial"/>
        <family val="2"/>
      </rPr>
      <t xml:space="preserve"> SE (µA)</t>
    </r>
    <phoneticPr fontId="2"/>
  </si>
  <si>
    <r>
      <t>I</t>
    </r>
    <r>
      <rPr>
        <b/>
        <vertAlign val="subscript"/>
        <sz val="9"/>
        <color theme="1"/>
        <rFont val="Arial"/>
        <family val="2"/>
      </rPr>
      <t>min</t>
    </r>
    <r>
      <rPr>
        <b/>
        <sz val="9"/>
        <color theme="1"/>
        <rFont val="Arial"/>
        <family val="2"/>
      </rPr>
      <t xml:space="preserve"> SE (µA)</t>
    </r>
    <phoneticPr fontId="2"/>
  </si>
  <si>
    <r>
      <t>V</t>
    </r>
    <r>
      <rPr>
        <b/>
        <vertAlign val="subscript"/>
        <sz val="9"/>
        <color theme="1"/>
        <rFont val="Arial"/>
        <family val="2"/>
      </rPr>
      <t>mid</t>
    </r>
    <r>
      <rPr>
        <b/>
        <sz val="9"/>
        <color theme="1"/>
        <rFont val="Arial"/>
        <family val="2"/>
      </rPr>
      <t xml:space="preserve"> SE (mV)</t>
    </r>
    <phoneticPr fontId="2"/>
  </si>
  <si>
    <r>
      <t>I</t>
    </r>
    <r>
      <rPr>
        <b/>
        <vertAlign val="subscript"/>
        <sz val="9"/>
        <color theme="1"/>
        <rFont val="Arial"/>
        <family val="2"/>
      </rPr>
      <t>min</t>
    </r>
    <r>
      <rPr>
        <b/>
        <sz val="9"/>
        <color theme="1"/>
        <rFont val="Arial"/>
        <family val="2"/>
      </rPr>
      <t xml:space="preserve"> (µA)</t>
    </r>
    <phoneticPr fontId="2"/>
  </si>
  <si>
    <r>
      <t>I</t>
    </r>
    <r>
      <rPr>
        <b/>
        <vertAlign val="subscript"/>
        <sz val="9"/>
        <color theme="1"/>
        <rFont val="Arial"/>
        <family val="2"/>
      </rPr>
      <t>max</t>
    </r>
    <r>
      <rPr>
        <b/>
        <sz val="9"/>
        <color theme="1"/>
        <rFont val="Arial"/>
        <family val="2"/>
      </rPr>
      <t xml:space="preserve"> (µA)</t>
    </r>
    <phoneticPr fontId="2"/>
  </si>
  <si>
    <t>Z SE</t>
    <phoneticPr fontId="2"/>
  </si>
  <si>
    <t>n.d.</t>
    <phoneticPr fontId="1"/>
  </si>
  <si>
    <r>
      <t>G/G</t>
    </r>
    <r>
      <rPr>
        <b/>
        <vertAlign val="subscript"/>
        <sz val="9"/>
        <rFont val="Arial"/>
        <family val="2"/>
      </rPr>
      <t>max</t>
    </r>
    <phoneticPr fontId="2"/>
  </si>
  <si>
    <r>
      <t>I</t>
    </r>
    <r>
      <rPr>
        <b/>
        <vertAlign val="subscript"/>
        <sz val="9"/>
        <rFont val="Arial"/>
        <family val="2"/>
      </rPr>
      <t>min</t>
    </r>
    <r>
      <rPr>
        <b/>
        <sz val="9"/>
        <rFont val="Arial"/>
        <family val="2"/>
      </rPr>
      <t xml:space="preserve"> (µA)</t>
    </r>
    <phoneticPr fontId="2"/>
  </si>
  <si>
    <r>
      <t>I</t>
    </r>
    <r>
      <rPr>
        <b/>
        <vertAlign val="subscript"/>
        <sz val="9"/>
        <rFont val="Arial"/>
        <family val="2"/>
      </rPr>
      <t>max</t>
    </r>
    <r>
      <rPr>
        <b/>
        <sz val="9"/>
        <rFont val="Arial"/>
        <family val="2"/>
      </rPr>
      <t xml:space="preserve"> (µA)</t>
    </r>
    <phoneticPr fontId="2"/>
  </si>
  <si>
    <r>
      <t>V</t>
    </r>
    <r>
      <rPr>
        <b/>
        <vertAlign val="subscript"/>
        <sz val="9"/>
        <rFont val="Arial"/>
        <family val="2"/>
      </rPr>
      <t>mid</t>
    </r>
    <r>
      <rPr>
        <b/>
        <sz val="9"/>
        <rFont val="Arial"/>
        <family val="2"/>
      </rPr>
      <t xml:space="preserve"> (mV)</t>
    </r>
    <phoneticPr fontId="2"/>
  </si>
  <si>
    <r>
      <t>G/G</t>
    </r>
    <r>
      <rPr>
        <b/>
        <vertAlign val="subscript"/>
        <sz val="9"/>
        <rFont val="Arial"/>
        <family val="2"/>
      </rPr>
      <t>max</t>
    </r>
    <r>
      <rPr>
        <b/>
        <sz val="9"/>
        <rFont val="Arial"/>
        <family val="2"/>
      </rPr>
      <t xml:space="preserve"> SE</t>
    </r>
    <phoneticPr fontId="2"/>
  </si>
  <si>
    <r>
      <t>I</t>
    </r>
    <r>
      <rPr>
        <b/>
        <vertAlign val="subscript"/>
        <sz val="9"/>
        <rFont val="Arial"/>
        <family val="2"/>
      </rPr>
      <t>min</t>
    </r>
    <r>
      <rPr>
        <b/>
        <sz val="9"/>
        <rFont val="Arial"/>
        <family val="2"/>
      </rPr>
      <t xml:space="preserve"> SE (µA)</t>
    </r>
    <phoneticPr fontId="2"/>
  </si>
  <si>
    <r>
      <t>I</t>
    </r>
    <r>
      <rPr>
        <b/>
        <vertAlign val="subscript"/>
        <sz val="9"/>
        <rFont val="Arial"/>
        <family val="2"/>
      </rPr>
      <t>max</t>
    </r>
    <r>
      <rPr>
        <b/>
        <sz val="9"/>
        <rFont val="Arial"/>
        <family val="2"/>
      </rPr>
      <t xml:space="preserve"> SE (µA)</t>
    </r>
    <phoneticPr fontId="2"/>
  </si>
  <si>
    <r>
      <t>V</t>
    </r>
    <r>
      <rPr>
        <b/>
        <vertAlign val="subscript"/>
        <sz val="9"/>
        <rFont val="Arial"/>
        <family val="2"/>
      </rPr>
      <t>mid</t>
    </r>
    <r>
      <rPr>
        <b/>
        <sz val="9"/>
        <rFont val="Arial"/>
        <family val="2"/>
      </rPr>
      <t xml:space="preserve"> SE (mV)</t>
    </r>
    <phoneticPr fontId="2"/>
  </si>
  <si>
    <r>
      <t>PmKCNQ1</t>
    </r>
    <r>
      <rPr>
        <b/>
        <vertAlign val="subscript"/>
        <sz val="9"/>
        <rFont val="Arial"/>
        <family val="2"/>
      </rPr>
      <t>vcf</t>
    </r>
    <r>
      <rPr>
        <b/>
        <sz val="9"/>
        <rFont val="Arial"/>
        <family val="2"/>
      </rPr>
      <t xml:space="preserve"> WT</t>
    </r>
    <phoneticPr fontId="2"/>
  </si>
  <si>
    <t>I (µA)</t>
    <phoneticPr fontId="2"/>
  </si>
  <si>
    <t>ΔF (%)</t>
    <phoneticPr fontId="2"/>
  </si>
  <si>
    <t>80 &gt;</t>
    <phoneticPr fontId="1"/>
  </si>
  <si>
    <r>
      <t>ΔF</t>
    </r>
    <r>
      <rPr>
        <b/>
        <vertAlign val="subscript"/>
        <sz val="9"/>
        <color theme="1"/>
        <rFont val="Arial"/>
        <family val="2"/>
      </rPr>
      <t>min</t>
    </r>
    <r>
      <rPr>
        <b/>
        <sz val="9"/>
        <color theme="1"/>
        <rFont val="Arial"/>
        <family val="2"/>
      </rPr>
      <t xml:space="preserve"> (%)</t>
    </r>
    <phoneticPr fontId="2"/>
  </si>
  <si>
    <r>
      <t>ΔF</t>
    </r>
    <r>
      <rPr>
        <b/>
        <vertAlign val="subscript"/>
        <sz val="9"/>
        <color theme="1"/>
        <rFont val="Arial"/>
        <family val="2"/>
      </rPr>
      <t>max</t>
    </r>
    <r>
      <rPr>
        <b/>
        <sz val="9"/>
        <color theme="1"/>
        <rFont val="Arial"/>
        <family val="2"/>
      </rPr>
      <t xml:space="preserve"> (%)</t>
    </r>
    <phoneticPr fontId="2"/>
  </si>
  <si>
    <r>
      <t>V</t>
    </r>
    <r>
      <rPr>
        <b/>
        <vertAlign val="subscript"/>
        <sz val="9"/>
        <color theme="1"/>
        <rFont val="Arial"/>
        <family val="2"/>
      </rPr>
      <t>mid(F1)</t>
    </r>
    <r>
      <rPr>
        <b/>
        <sz val="9"/>
        <color theme="1"/>
        <rFont val="Arial"/>
        <family val="2"/>
      </rPr>
      <t xml:space="preserve"> (mV)</t>
    </r>
    <phoneticPr fontId="2"/>
  </si>
  <si>
    <r>
      <t>V</t>
    </r>
    <r>
      <rPr>
        <b/>
        <vertAlign val="subscript"/>
        <sz val="9"/>
        <color theme="1"/>
        <rFont val="Arial"/>
        <family val="2"/>
      </rPr>
      <t>mid(F2)</t>
    </r>
    <r>
      <rPr>
        <b/>
        <sz val="9"/>
        <color theme="1"/>
        <rFont val="Arial"/>
        <family val="2"/>
      </rPr>
      <t xml:space="preserve"> (mV)</t>
    </r>
    <phoneticPr fontId="2"/>
  </si>
  <si>
    <r>
      <t>ΔF/</t>
    </r>
    <r>
      <rPr>
        <b/>
        <sz val="7.5"/>
        <color theme="1"/>
        <rFont val="游ゴシック"/>
        <family val="2"/>
        <charset val="128"/>
      </rPr>
      <t>(</t>
    </r>
    <r>
      <rPr>
        <b/>
        <sz val="7.5"/>
        <color theme="1"/>
        <rFont val="Arial"/>
        <family val="2"/>
      </rPr>
      <t>ΔF</t>
    </r>
    <r>
      <rPr>
        <b/>
        <vertAlign val="subscript"/>
        <sz val="7.5"/>
        <color theme="1"/>
        <rFont val="Arial"/>
        <family val="2"/>
      </rPr>
      <t>max</t>
    </r>
    <r>
      <rPr>
        <b/>
        <sz val="7.5"/>
        <color theme="1"/>
        <rFont val="Arial"/>
        <family val="2"/>
      </rPr>
      <t xml:space="preserve"> - ΔF</t>
    </r>
    <r>
      <rPr>
        <b/>
        <vertAlign val="subscript"/>
        <sz val="7.5"/>
        <color theme="1"/>
        <rFont val="Arial"/>
        <family val="2"/>
      </rPr>
      <t>min</t>
    </r>
    <r>
      <rPr>
        <b/>
        <sz val="7.5"/>
        <color theme="1"/>
        <rFont val="Arial"/>
        <family val="2"/>
      </rPr>
      <t>)</t>
    </r>
    <phoneticPr fontId="2"/>
  </si>
  <si>
    <r>
      <t>ΔF/(ΔF</t>
    </r>
    <r>
      <rPr>
        <b/>
        <vertAlign val="subscript"/>
        <sz val="6"/>
        <color theme="1"/>
        <rFont val="Arial"/>
        <family val="2"/>
      </rPr>
      <t>max</t>
    </r>
    <r>
      <rPr>
        <b/>
        <sz val="6"/>
        <color theme="1"/>
        <rFont val="Arial"/>
        <family val="2"/>
      </rPr>
      <t xml:space="preserve"> - ΔF</t>
    </r>
    <r>
      <rPr>
        <b/>
        <vertAlign val="subscript"/>
        <sz val="6"/>
        <color theme="1"/>
        <rFont val="Arial"/>
        <family val="2"/>
      </rPr>
      <t>min</t>
    </r>
    <r>
      <rPr>
        <b/>
        <sz val="6"/>
        <color theme="1"/>
        <rFont val="Arial"/>
        <family val="2"/>
      </rPr>
      <t>) SE</t>
    </r>
    <phoneticPr fontId="2"/>
  </si>
  <si>
    <r>
      <t>ΔF</t>
    </r>
    <r>
      <rPr>
        <b/>
        <vertAlign val="subscript"/>
        <sz val="9"/>
        <color theme="1"/>
        <rFont val="Arial"/>
        <family val="2"/>
      </rPr>
      <t>min</t>
    </r>
    <r>
      <rPr>
        <b/>
        <sz val="9"/>
        <color theme="1"/>
        <rFont val="Arial"/>
        <family val="2"/>
      </rPr>
      <t xml:space="preserve"> SE (%)</t>
    </r>
    <phoneticPr fontId="2"/>
  </si>
  <si>
    <r>
      <t>ΔF</t>
    </r>
    <r>
      <rPr>
        <b/>
        <vertAlign val="subscript"/>
        <sz val="9"/>
        <color theme="1"/>
        <rFont val="Arial"/>
        <family val="2"/>
      </rPr>
      <t>max</t>
    </r>
    <r>
      <rPr>
        <b/>
        <sz val="9"/>
        <color theme="1"/>
        <rFont val="Arial"/>
        <family val="2"/>
      </rPr>
      <t xml:space="preserve"> SE (%)</t>
    </r>
    <phoneticPr fontId="2"/>
  </si>
  <si>
    <r>
      <t>V</t>
    </r>
    <r>
      <rPr>
        <b/>
        <vertAlign val="subscript"/>
        <sz val="9"/>
        <color theme="1"/>
        <rFont val="Arial"/>
        <family val="2"/>
      </rPr>
      <t>mid(F1)</t>
    </r>
    <r>
      <rPr>
        <b/>
        <sz val="9"/>
        <color theme="1"/>
        <rFont val="Arial"/>
        <family val="2"/>
      </rPr>
      <t xml:space="preserve"> SE (mV)</t>
    </r>
    <phoneticPr fontId="2"/>
  </si>
  <si>
    <r>
      <t>V</t>
    </r>
    <r>
      <rPr>
        <b/>
        <vertAlign val="subscript"/>
        <sz val="9"/>
        <color theme="1"/>
        <rFont val="Arial"/>
        <family val="2"/>
      </rPr>
      <t>mid(F2)</t>
    </r>
    <r>
      <rPr>
        <b/>
        <sz val="9"/>
        <color theme="1"/>
        <rFont val="Arial"/>
        <family val="2"/>
      </rPr>
      <t xml:space="preserve"> SE (mV)</t>
    </r>
    <phoneticPr fontId="2"/>
  </si>
  <si>
    <t>LrKCNQ1 WT</t>
    <phoneticPr fontId="2"/>
  </si>
  <si>
    <t>PmKCNQ1 WT + PmKCNE0 WT</t>
    <phoneticPr fontId="2"/>
  </si>
  <si>
    <t>LrKCNQ1 WT + LrKCNE0 WT</t>
    <phoneticPr fontId="2"/>
  </si>
  <si>
    <t>LcKCNQ1 WT</t>
    <phoneticPr fontId="2"/>
  </si>
  <si>
    <t>LcKCNQ1 WT + LcKCNE0 WT</t>
    <phoneticPr fontId="2"/>
  </si>
  <si>
    <r>
      <t>PmKCNQ1</t>
    </r>
    <r>
      <rPr>
        <b/>
        <vertAlign val="subscript"/>
        <sz val="9"/>
        <color theme="1"/>
        <rFont val="Arial"/>
        <family val="2"/>
      </rPr>
      <t>vcf</t>
    </r>
    <r>
      <rPr>
        <b/>
        <sz val="9"/>
        <color theme="1"/>
        <rFont val="Arial"/>
        <family val="2"/>
      </rPr>
      <t xml:space="preserve"> WT + PmKCNE WT</t>
    </r>
    <phoneticPr fontId="2"/>
  </si>
  <si>
    <t>HsKCNQ1 WT + PmKCNE0 WT</t>
    <phoneticPr fontId="2"/>
  </si>
  <si>
    <t>DrKCNQ1 WT</t>
    <phoneticPr fontId="2"/>
  </si>
  <si>
    <t>DrKCNQ1 WT + PmKCNE0 WT</t>
    <phoneticPr fontId="2"/>
  </si>
  <si>
    <t>CiKCNQ1 WT</t>
    <phoneticPr fontId="2"/>
  </si>
  <si>
    <t>CiKCNQ1 WT + PmKCNE0 WT</t>
    <phoneticPr fontId="2"/>
  </si>
  <si>
    <t>PmKCNQ1 WT + HsKCNE1 WT</t>
    <phoneticPr fontId="2"/>
  </si>
  <si>
    <t>PmKCNQ1 WT + HsKCNE3 WT</t>
    <phoneticPr fontId="2"/>
  </si>
  <si>
    <t>PmKCNQ1 WT + PmKCNE0 L54T</t>
    <phoneticPr fontId="2"/>
  </si>
  <si>
    <t>z</t>
    <phoneticPr fontId="2"/>
  </si>
  <si>
    <t>z SE</t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</si>
  <si>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N11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</si>
  <si>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N6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</si>
  <si>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N22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</si>
  <si>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N30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</si>
  <si>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C30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</si>
  <si>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C61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</si>
  <si>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C90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</si>
  <si>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C94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</si>
  <si>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C100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</si>
  <si>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C105</t>
    </r>
    <phoneticPr fontId="2"/>
  </si>
  <si>
    <r>
      <t>PmKCNQ1 WT + PmKCNE</t>
    </r>
    <r>
      <rPr>
        <b/>
        <sz val="8"/>
        <color theme="1"/>
        <rFont val="Arial"/>
        <family val="2"/>
        <charset val="161"/>
      </rPr>
      <t>Δ</t>
    </r>
    <r>
      <rPr>
        <b/>
        <sz val="8"/>
        <color theme="1"/>
        <rFont val="Arial"/>
        <family val="2"/>
      </rPr>
      <t>C110</t>
    </r>
    <phoneticPr fontId="2"/>
  </si>
  <si>
    <t>N = 8</t>
    <phoneticPr fontId="2"/>
  </si>
  <si>
    <t>Constructs</t>
    <phoneticPr fontId="2"/>
  </si>
  <si>
    <t>PmKCNQ1 WT + PmKCNE0 H75L</t>
    <phoneticPr fontId="2"/>
  </si>
  <si>
    <t>I @+60mV(µA)</t>
    <phoneticPr fontId="2"/>
  </si>
  <si>
    <t>SE</t>
    <phoneticPr fontId="1"/>
  </si>
  <si>
    <t>PmKCNQ1 WT + PmKCNE0 P73L/H74L/H75L</t>
    <phoneticPr fontId="2"/>
  </si>
  <si>
    <t>PmKCNQ1 WT + PmKCNE0 P73L/F74L/H75L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</si>
</sst>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vertAlign val="subscript"/>
      <sz val="9"/>
      <name val="Arial"/>
      <family val="2"/>
    </font>
    <font>
      <b/>
      <sz val="7.5"/>
      <color theme="1"/>
      <name val="Arial"/>
      <family val="2"/>
    </font>
    <font>
      <b/>
      <sz val="7.5"/>
      <color theme="1"/>
      <name val="游ゴシック"/>
      <family val="2"/>
      <charset val="128"/>
    </font>
    <font>
      <b/>
      <vertAlign val="subscript"/>
      <sz val="7.5"/>
      <color theme="1"/>
      <name val="Arial"/>
      <family val="2"/>
    </font>
    <font>
      <b/>
      <sz val="6"/>
      <color theme="1"/>
      <name val="Arial"/>
      <family val="2"/>
    </font>
    <font>
      <b/>
      <vertAlign val="subscript"/>
      <sz val="6"/>
      <color theme="1"/>
      <name val="Arial"/>
      <family val="2"/>
    </font>
    <font>
      <b/>
      <sz val="9"/>
      <color rgb="FF7030A0"/>
      <name val="Arial"/>
      <family val="2"/>
    </font>
    <font>
      <sz val="9"/>
      <color rgb="FF7030A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Arial"/>
      <family val="2"/>
      <charset val="161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176" fontId="4" fillId="0" borderId="0" xfId="0" applyNumberFormat="1" applyFont="1" applyAlignment="1">
      <alignment horizontal="right"/>
    </xf>
    <xf numFmtId="176" fontId="6" fillId="0" borderId="0" xfId="0" applyNumberFormat="1" applyFont="1" applyAlignment="1"/>
    <xf numFmtId="176" fontId="4" fillId="0" borderId="0" xfId="0" applyNumberFormat="1" applyFont="1" applyAlignment="1"/>
    <xf numFmtId="176" fontId="3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176" fontId="4" fillId="0" borderId="1" xfId="0" applyNumberFormat="1" applyFont="1" applyBorder="1" applyAlignment="1"/>
    <xf numFmtId="0" fontId="3" fillId="0" borderId="2" xfId="0" applyFont="1" applyBorder="1" applyAlignment="1">
      <alignment horizontal="center"/>
    </xf>
    <xf numFmtId="176" fontId="4" fillId="0" borderId="2" xfId="0" applyNumberFormat="1" applyFont="1" applyBorder="1" applyAlignment="1"/>
    <xf numFmtId="0" fontId="4" fillId="0" borderId="1" xfId="0" applyFont="1" applyBorder="1" applyAlignment="1"/>
    <xf numFmtId="176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176" fontId="6" fillId="0" borderId="2" xfId="0" applyNumberFormat="1" applyFont="1" applyBorder="1" applyAlignment="1"/>
    <xf numFmtId="0" fontId="6" fillId="0" borderId="1" xfId="0" applyFont="1" applyBorder="1" applyAlignment="1"/>
    <xf numFmtId="176" fontId="6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76" fontId="6" fillId="0" borderId="1" xfId="0" applyNumberFormat="1" applyFont="1" applyBorder="1" applyAlignment="1"/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15" fillId="0" borderId="0" xfId="0" applyFont="1" applyAlignment="1"/>
    <xf numFmtId="0" fontId="16" fillId="0" borderId="0" xfId="0" applyFont="1" applyAlignment="1"/>
    <xf numFmtId="176" fontId="16" fillId="0" borderId="0" xfId="0" applyNumberFormat="1" applyFont="1" applyAlignment="1"/>
    <xf numFmtId="176" fontId="16" fillId="0" borderId="0" xfId="0" applyNumberFormat="1" applyFont="1" applyAlignment="1">
      <alignment horizontal="right"/>
    </xf>
    <xf numFmtId="176" fontId="16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17" fillId="0" borderId="0" xfId="0" applyFont="1" applyAlignment="1"/>
    <xf numFmtId="176" fontId="4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9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2"/>
  <sheetViews>
    <sheetView tabSelected="1" topLeftCell="L55" zoomScaleNormal="100" workbookViewId="0">
      <selection activeCell="Q67" sqref="Q67"/>
    </sheetView>
  </sheetViews>
  <sheetFormatPr baseColWidth="10" defaultColWidth="10.7109375" defaultRowHeight="13.5" customHeight="1"/>
  <cols>
    <col min="1" max="22" width="10.7109375" style="2"/>
    <col min="23" max="23" width="10.85546875" style="2" customWidth="1"/>
    <col min="24" max="16384" width="10.7109375" style="2"/>
  </cols>
  <sheetData>
    <row r="1" spans="1:25" ht="13.5" customHeight="1">
      <c r="A1" s="1" t="s">
        <v>5</v>
      </c>
      <c r="C1" s="1" t="s">
        <v>2</v>
      </c>
      <c r="F1" s="1"/>
      <c r="G1" s="1"/>
      <c r="H1" s="1"/>
    </row>
    <row r="2" spans="1:25" ht="13.5" customHeight="1">
      <c r="A2" s="3">
        <v>1</v>
      </c>
      <c r="B2" s="17"/>
      <c r="C2" s="17"/>
      <c r="D2" s="17"/>
      <c r="E2" s="12">
        <v>2</v>
      </c>
      <c r="F2" s="18"/>
      <c r="G2" s="18"/>
      <c r="H2" s="18"/>
      <c r="I2" s="12">
        <v>3</v>
      </c>
      <c r="J2" s="18"/>
      <c r="K2" s="18"/>
      <c r="L2" s="14"/>
      <c r="M2" s="19">
        <v>4</v>
      </c>
      <c r="N2" s="18"/>
      <c r="O2" s="18"/>
      <c r="P2" s="14"/>
      <c r="Q2" s="19">
        <v>5</v>
      </c>
      <c r="R2" s="18"/>
      <c r="S2" s="18"/>
      <c r="T2" s="14"/>
      <c r="U2" s="3" t="s">
        <v>1</v>
      </c>
      <c r="W2" s="3"/>
    </row>
    <row r="3" spans="1:25" ht="13.5" customHeight="1">
      <c r="A3" s="3" t="s">
        <v>0</v>
      </c>
      <c r="B3" s="3" t="s">
        <v>25</v>
      </c>
      <c r="C3" s="3" t="s">
        <v>3</v>
      </c>
      <c r="D3" s="3" t="s">
        <v>12</v>
      </c>
      <c r="E3" s="12" t="s">
        <v>0</v>
      </c>
      <c r="F3" s="3" t="s">
        <v>25</v>
      </c>
      <c r="G3" s="3" t="s">
        <v>3</v>
      </c>
      <c r="H3" s="3" t="s">
        <v>12</v>
      </c>
      <c r="I3" s="12" t="s">
        <v>0</v>
      </c>
      <c r="J3" s="3" t="s">
        <v>25</v>
      </c>
      <c r="K3" s="3" t="s">
        <v>3</v>
      </c>
      <c r="L3" s="3" t="s">
        <v>12</v>
      </c>
      <c r="M3" s="12" t="s">
        <v>0</v>
      </c>
      <c r="N3" s="3" t="s">
        <v>25</v>
      </c>
      <c r="O3" s="3" t="s">
        <v>3</v>
      </c>
      <c r="P3" s="3" t="s">
        <v>12</v>
      </c>
      <c r="Q3" s="12" t="s">
        <v>0</v>
      </c>
      <c r="R3" s="3" t="s">
        <v>25</v>
      </c>
      <c r="S3" s="3" t="s">
        <v>3</v>
      </c>
      <c r="T3" s="10" t="s">
        <v>12</v>
      </c>
      <c r="U3" s="3" t="s">
        <v>0</v>
      </c>
      <c r="V3" s="3" t="s">
        <v>3</v>
      </c>
      <c r="W3" s="3" t="s">
        <v>8</v>
      </c>
      <c r="X3" s="3" t="s">
        <v>12</v>
      </c>
      <c r="Y3" s="3" t="s">
        <v>10</v>
      </c>
    </row>
    <row r="4" spans="1:25" ht="13.5" customHeight="1">
      <c r="A4" s="6">
        <v>-100.982666015625</v>
      </c>
      <c r="B4" s="6">
        <v>0.127826347947121</v>
      </c>
      <c r="C4" s="6">
        <v>5.3242343491078536E-2</v>
      </c>
      <c r="D4" s="6">
        <v>0.14812800000000001</v>
      </c>
      <c r="E4" s="13">
        <v>-100.7080078125</v>
      </c>
      <c r="F4" s="6">
        <v>8.6733371019363001E-2</v>
      </c>
      <c r="G4" s="6">
        <v>6.9149927463854163E-2</v>
      </c>
      <c r="H4" s="6">
        <v>9.9917000000000006E-2</v>
      </c>
      <c r="I4" s="13">
        <v>-101.01318359375</v>
      </c>
      <c r="J4" s="6">
        <v>8.0327704548836004E-2</v>
      </c>
      <c r="K4" s="6">
        <v>6.3970967793672007E-2</v>
      </c>
      <c r="L4" s="6">
        <v>9.7386100000000003E-2</v>
      </c>
      <c r="M4" s="13">
        <v>-100.982666015625</v>
      </c>
      <c r="N4" s="6">
        <v>6.2273990362883003E-2</v>
      </c>
      <c r="O4" s="6">
        <v>5.5043478965919782E-2</v>
      </c>
      <c r="P4" s="6">
        <v>7.3319300000000004E-2</v>
      </c>
      <c r="Q4" s="13">
        <v>-101.165771484375</v>
      </c>
      <c r="R4" s="6">
        <v>4.9628835171461001E-2</v>
      </c>
      <c r="S4" s="6">
        <v>4.3670824574730517E-2</v>
      </c>
      <c r="T4" s="11">
        <v>6.1994533985853001E-2</v>
      </c>
      <c r="U4" s="4">
        <f t="shared" ref="U4:U12" si="0">AVERAGE(A4,E4,I4,M4,Q4)</f>
        <v>-100.970458984375</v>
      </c>
      <c r="V4" s="4">
        <f t="shared" ref="V4:V12" si="1">AVERAGE(C4,G4,K4,O4,S4)</f>
        <v>5.7015508457851007E-2</v>
      </c>
      <c r="W4" s="8">
        <f>STDEV((C4,G4,K4,O4,S4))/SQRT(COUNT((C4,G4,K4,O4,S4)))</f>
        <v>4.4262218725988709E-3</v>
      </c>
      <c r="X4" s="4">
        <f>AVERAGE(D4,H4,L4,P4,T4)</f>
        <v>9.6148986797170585E-2</v>
      </c>
      <c r="Y4" s="8">
        <f>STDEV((D4,H4,L4,P4,T4))/SQRT(COUNT((D4,H4,L4,P4,T4)))</f>
        <v>1.4841272573823748E-2</v>
      </c>
    </row>
    <row r="5" spans="1:25" ht="13.5" customHeight="1">
      <c r="A5" s="6">
        <v>-80.6884765625</v>
      </c>
      <c r="B5" s="6">
        <v>0.185598239302635</v>
      </c>
      <c r="C5" s="6">
        <v>7.730554276946193E-2</v>
      </c>
      <c r="D5" s="3" t="s">
        <v>13</v>
      </c>
      <c r="E5" s="13">
        <v>-80.718994140625</v>
      </c>
      <c r="F5" s="6">
        <v>0.118368923664093</v>
      </c>
      <c r="G5" s="6">
        <v>9.4372009171869914E-2</v>
      </c>
      <c r="H5" s="3" t="s">
        <v>13</v>
      </c>
      <c r="I5" s="13">
        <v>-80.657958984375</v>
      </c>
      <c r="J5" s="6">
        <v>0.110392048954964</v>
      </c>
      <c r="K5" s="6">
        <v>8.7913457107219137E-2</v>
      </c>
      <c r="L5" s="3" t="s">
        <v>13</v>
      </c>
      <c r="M5" s="13">
        <v>-80.6884765625</v>
      </c>
      <c r="N5" s="6">
        <v>8.8183715939521998E-2</v>
      </c>
      <c r="O5" s="6">
        <v>7.7944876908784128E-2</v>
      </c>
      <c r="P5" s="3" t="s">
        <v>13</v>
      </c>
      <c r="Q5" s="13">
        <v>-80.780029296875</v>
      </c>
      <c r="R5" s="6">
        <v>7.3544338345527996E-2</v>
      </c>
      <c r="S5" s="6">
        <v>6.4715238374143585E-2</v>
      </c>
      <c r="T5" s="10" t="s">
        <v>13</v>
      </c>
      <c r="U5" s="4">
        <f t="shared" si="0"/>
        <v>-80.706787109375</v>
      </c>
      <c r="V5" s="4">
        <f t="shared" si="1"/>
        <v>8.0450224866295744E-2</v>
      </c>
      <c r="W5" s="8">
        <f>STDEV((C5,G5,K5,O5,S5))/SQRT(COUNT((C5,G5,K5,O5,S5)))</f>
        <v>5.0659229540107476E-3</v>
      </c>
      <c r="X5" s="3" t="s">
        <v>13</v>
      </c>
      <c r="Y5" s="3" t="s">
        <v>9</v>
      </c>
    </row>
    <row r="6" spans="1:25" ht="13.5" customHeight="1">
      <c r="A6" s="6">
        <v>-60.699462890625</v>
      </c>
      <c r="B6" s="6">
        <v>0.36417138576507602</v>
      </c>
      <c r="C6" s="6">
        <v>0.15168498765643526</v>
      </c>
      <c r="D6" s="6">
        <v>2.4008400000000001</v>
      </c>
      <c r="E6" s="13">
        <v>-60.4248046875</v>
      </c>
      <c r="F6" s="6">
        <v>0.191021904349327</v>
      </c>
      <c r="G6" s="6">
        <v>0.15229606176398172</v>
      </c>
      <c r="H6" s="6">
        <v>1.2542800000000001</v>
      </c>
      <c r="I6" s="13">
        <v>-60.97412109375</v>
      </c>
      <c r="J6" s="6">
        <v>0.16864739358425099</v>
      </c>
      <c r="K6" s="6">
        <v>0.13430655144522213</v>
      </c>
      <c r="L6" s="6">
        <v>1.25569</v>
      </c>
      <c r="M6" s="13">
        <v>-60.48583984375</v>
      </c>
      <c r="N6" s="6">
        <v>0.14471676945686299</v>
      </c>
      <c r="O6" s="6">
        <v>0.12791398799397449</v>
      </c>
      <c r="P6" s="6">
        <v>1.1313599999999999</v>
      </c>
      <c r="Q6" s="13">
        <v>-60.48583984375</v>
      </c>
      <c r="R6" s="6">
        <v>0.12974503636360199</v>
      </c>
      <c r="S6" s="6">
        <v>0.11416896453244105</v>
      </c>
      <c r="T6" s="11">
        <v>1.1364300000000001</v>
      </c>
      <c r="U6" s="4">
        <f t="shared" si="0"/>
        <v>-60.614013671875</v>
      </c>
      <c r="V6" s="4">
        <f t="shared" si="1"/>
        <v>0.13607411067841094</v>
      </c>
      <c r="W6" s="8">
        <f>STDEV((C6,G6,K6,O6,S6))/SQRT(COUNT((C6,G6,K6,O6,S6)))</f>
        <v>7.2677316701631745E-3</v>
      </c>
      <c r="X6" s="4">
        <f>AVERAGE(D6,H6,L6,P6,T6)</f>
        <v>1.4357199999999999</v>
      </c>
      <c r="Y6" s="8">
        <f>STDEV((D6,H6,L6,P6,T6))/SQRT(COUNT((D6,H6,L6,P6,T6)))</f>
        <v>0.24279594339691923</v>
      </c>
    </row>
    <row r="7" spans="1:25" ht="13.5" customHeight="1">
      <c r="A7" s="6">
        <v>-40.52734375</v>
      </c>
      <c r="B7" s="6">
        <v>1.1233339309692301</v>
      </c>
      <c r="C7" s="6">
        <v>0.46789204235568804</v>
      </c>
      <c r="D7" s="3" t="s">
        <v>6</v>
      </c>
      <c r="E7" s="13">
        <v>-40.496826171875</v>
      </c>
      <c r="F7" s="6">
        <v>0.58382242918014504</v>
      </c>
      <c r="G7" s="6">
        <v>0.46546419394405159</v>
      </c>
      <c r="H7" s="3" t="s">
        <v>6</v>
      </c>
      <c r="I7" s="13">
        <v>-40.313720703125</v>
      </c>
      <c r="J7" s="6">
        <v>0.50917524099349998</v>
      </c>
      <c r="K7" s="6">
        <v>0.40549438236626872</v>
      </c>
      <c r="L7" s="3" t="s">
        <v>6</v>
      </c>
      <c r="M7" s="13">
        <v>-40.496826171875</v>
      </c>
      <c r="N7" s="6">
        <v>0.42436051368713401</v>
      </c>
      <c r="O7" s="6">
        <v>0.37508884323922892</v>
      </c>
      <c r="P7" s="3" t="s">
        <v>6</v>
      </c>
      <c r="Q7" s="13">
        <v>-40.283203125</v>
      </c>
      <c r="R7" s="6">
        <v>0.40979668498039201</v>
      </c>
      <c r="S7" s="6">
        <v>0.36060002374135847</v>
      </c>
      <c r="T7" s="10" t="s">
        <v>6</v>
      </c>
      <c r="U7" s="4">
        <f t="shared" si="0"/>
        <v>-40.423583984375</v>
      </c>
      <c r="V7" s="4">
        <f t="shared" si="1"/>
        <v>0.41490789712931908</v>
      </c>
      <c r="W7" s="8">
        <f>STDEV((C7,G7,K7,O7,S7))/SQRT(COUNT((C7,G7,K7,O7,S7)))</f>
        <v>2.2345889127317376E-2</v>
      </c>
      <c r="X7" s="3" t="s">
        <v>6</v>
      </c>
      <c r="Y7" s="3" t="s">
        <v>11</v>
      </c>
    </row>
    <row r="8" spans="1:25" ht="13.5" customHeight="1">
      <c r="A8" s="6">
        <v>-20.263671875</v>
      </c>
      <c r="B8" s="6">
        <v>2.1202464103698699</v>
      </c>
      <c r="C8" s="6">
        <v>0.88312690990231335</v>
      </c>
      <c r="D8" s="6">
        <v>-38.200899999999997</v>
      </c>
      <c r="E8" s="13">
        <v>-20.263671875</v>
      </c>
      <c r="F8" s="6">
        <v>1.1198137998580899</v>
      </c>
      <c r="G8" s="6">
        <v>0.89279411284409371</v>
      </c>
      <c r="H8" s="6">
        <v>-37.760599999999997</v>
      </c>
      <c r="I8" s="13">
        <v>-20.172119140625</v>
      </c>
      <c r="J8" s="6">
        <v>1.0945084095001201</v>
      </c>
      <c r="K8" s="6">
        <v>0.87163902675032856</v>
      </c>
      <c r="L8" s="6">
        <v>-35.407600000000002</v>
      </c>
      <c r="M8" s="13">
        <v>-20.263671875</v>
      </c>
      <c r="N8" s="6">
        <v>0.92838400602340698</v>
      </c>
      <c r="O8" s="6">
        <v>0.82059115226223933</v>
      </c>
      <c r="P8" s="6">
        <v>-33.939399999999999</v>
      </c>
      <c r="Q8" s="13">
        <v>-20.477294921875</v>
      </c>
      <c r="R8" s="6">
        <v>0.93158686161041304</v>
      </c>
      <c r="S8" s="6">
        <v>0.81974856490097325</v>
      </c>
      <c r="T8" s="11">
        <v>-33.673299999999998</v>
      </c>
      <c r="U8" s="4">
        <f t="shared" si="0"/>
        <v>-20.2880859375</v>
      </c>
      <c r="V8" s="4">
        <f t="shared" si="1"/>
        <v>0.85757995333198944</v>
      </c>
      <c r="W8" s="8">
        <f>STDEV((C8,G8,K8,O8,S8))/SQRT(COUNT((C8,G8,K8,O8,S8)))</f>
        <v>1.5636059159404844E-2</v>
      </c>
      <c r="X8" s="4">
        <f>AVERAGE(D8,H8,L8,P8,T8)</f>
        <v>-35.796360000000007</v>
      </c>
      <c r="Y8" s="8">
        <f>STDEV((D8,H8,L8,P8,T8))/SQRT(COUNT((D8,H8,L8,P8,T8)))</f>
        <v>0.94198911702842891</v>
      </c>
    </row>
    <row r="9" spans="1:25" ht="13.5" customHeight="1">
      <c r="A9" s="6">
        <v>-9.1552734375E-2</v>
      </c>
      <c r="B9" s="6">
        <v>2.3473305702209402</v>
      </c>
      <c r="C9" s="6">
        <v>0.97771220498697964</v>
      </c>
      <c r="D9" s="3" t="s">
        <v>52</v>
      </c>
      <c r="E9" s="13">
        <v>-0.3662109375</v>
      </c>
      <c r="F9" s="6">
        <v>1.2328195571899401</v>
      </c>
      <c r="G9" s="6">
        <v>0.98289022960578176</v>
      </c>
      <c r="H9" s="3" t="s">
        <v>52</v>
      </c>
      <c r="I9" s="13">
        <v>-6.103515625E-2</v>
      </c>
      <c r="J9" s="6">
        <v>1.2308253049850399</v>
      </c>
      <c r="K9" s="6">
        <v>0.98019838095791156</v>
      </c>
      <c r="L9" s="3" t="s">
        <v>52</v>
      </c>
      <c r="M9" s="13">
        <v>-0.1220703125</v>
      </c>
      <c r="N9" s="6">
        <v>1.1025758981704701</v>
      </c>
      <c r="O9" s="6">
        <v>0.97455796401717421</v>
      </c>
      <c r="P9" s="3" t="s">
        <v>52</v>
      </c>
      <c r="Q9" s="13">
        <v>-0.244140625</v>
      </c>
      <c r="R9" s="6">
        <v>1.11111176013946</v>
      </c>
      <c r="S9" s="6">
        <v>0.97772125000172461</v>
      </c>
      <c r="T9" s="10" t="s">
        <v>52</v>
      </c>
      <c r="U9" s="4">
        <f t="shared" si="0"/>
        <v>-0.177001953125</v>
      </c>
      <c r="V9" s="4">
        <f t="shared" si="1"/>
        <v>0.9786160059139144</v>
      </c>
      <c r="W9" s="8">
        <f>STDEV((C9,G9,K9,O9,S9))/SQRT(COUNT((C9,G9,K9,O9,S9)))</f>
        <v>1.3938803255948977E-3</v>
      </c>
      <c r="X9" s="3" t="s">
        <v>52</v>
      </c>
      <c r="Y9" s="3" t="s">
        <v>53</v>
      </c>
    </row>
    <row r="10" spans="1:25" ht="13.5" customHeight="1">
      <c r="A10" s="6">
        <v>19.83642578125</v>
      </c>
      <c r="B10" s="6">
        <v>2.3951616287231401</v>
      </c>
      <c r="C10" s="6">
        <v>0.99763483977405409</v>
      </c>
      <c r="D10" s="6">
        <v>2.6401699999999999</v>
      </c>
      <c r="E10" s="13">
        <v>20.050048828125</v>
      </c>
      <c r="F10" s="6">
        <v>1.2525501251220701</v>
      </c>
      <c r="G10" s="6">
        <v>0.99862082240175243</v>
      </c>
      <c r="H10" s="6">
        <v>2.84327</v>
      </c>
      <c r="I10" s="13">
        <v>20.172119140625</v>
      </c>
      <c r="J10" s="6">
        <v>1.2547408342361399</v>
      </c>
      <c r="K10" s="6">
        <v>0.99924410820834753</v>
      </c>
      <c r="L10" s="6">
        <v>2.9334699999999998</v>
      </c>
      <c r="M10" s="13">
        <v>19.95849609375</v>
      </c>
      <c r="N10" s="6">
        <v>1.1242705583572301</v>
      </c>
      <c r="O10" s="6">
        <v>0.99373369958035473</v>
      </c>
      <c r="P10" s="6">
        <v>2.6238000000000001</v>
      </c>
      <c r="Q10" s="13">
        <v>19.8974609375</v>
      </c>
      <c r="R10" s="6">
        <v>1.1287877559661801</v>
      </c>
      <c r="S10" s="6">
        <v>0.99327521797750851</v>
      </c>
      <c r="T10" s="11">
        <v>2.7302</v>
      </c>
      <c r="U10" s="4">
        <f t="shared" si="0"/>
        <v>19.98291015625</v>
      </c>
      <c r="V10" s="4">
        <f t="shared" si="1"/>
        <v>0.99650173758840344</v>
      </c>
      <c r="W10" s="8">
        <f>STDEV((C10,G10,K10,O10,S10))/SQRT(COUNT((C10,G10,K10,O10,S10)))</f>
        <v>1.2523478119100331E-3</v>
      </c>
      <c r="X10" s="4">
        <f>AVERAGE(D10,H10,L10,P10,T10)</f>
        <v>2.7541820000000001</v>
      </c>
      <c r="Y10" s="8">
        <f>STDEV((D10,H10,L10,P10,T10))/SQRT(COUNT((D10,H10,L10,P10,T10)))</f>
        <v>5.9436603654650352E-2</v>
      </c>
    </row>
    <row r="11" spans="1:25" ht="13.5" customHeight="1">
      <c r="A11" s="6">
        <v>39.764404296875</v>
      </c>
      <c r="B11" s="6">
        <v>2.4009327888488698</v>
      </c>
      <c r="C11" s="6">
        <v>1.0000386484933896</v>
      </c>
      <c r="D11" s="6"/>
      <c r="E11" s="13">
        <v>40.191650390625</v>
      </c>
      <c r="F11" s="6">
        <v>1.2489696741104099</v>
      </c>
      <c r="G11" s="6">
        <v>0.99576623569730038</v>
      </c>
      <c r="H11" s="6"/>
      <c r="I11" s="13">
        <v>39.947509765625</v>
      </c>
      <c r="J11" s="6">
        <v>1.2558739185333201</v>
      </c>
      <c r="K11" s="6">
        <v>1.0001464681038474</v>
      </c>
      <c r="L11" s="6"/>
      <c r="M11" s="13">
        <v>40.22216796875</v>
      </c>
      <c r="N11" s="6">
        <v>1.1152210235595701</v>
      </c>
      <c r="O11" s="6">
        <v>0.98573488859387837</v>
      </c>
      <c r="P11" s="6"/>
      <c r="Q11" s="13">
        <v>40.34423828125</v>
      </c>
      <c r="R11" s="6">
        <v>1.1146923303604099</v>
      </c>
      <c r="S11" s="6">
        <v>0.98087196779424146</v>
      </c>
      <c r="T11" s="11"/>
      <c r="U11" s="4">
        <f t="shared" si="0"/>
        <v>40.093994140625</v>
      </c>
      <c r="V11" s="4">
        <f t="shared" si="1"/>
        <v>0.9925116417365315</v>
      </c>
      <c r="W11" s="8">
        <f>STDEV((C11,G11,K11,O11,S11))/SQRT(COUNT((C11,G11,K11,O11,S11)))</f>
        <v>3.9175577779122089E-3</v>
      </c>
      <c r="X11" s="6"/>
      <c r="Y11" s="6"/>
    </row>
    <row r="12" spans="1:25" ht="13.5" customHeight="1">
      <c r="A12" s="6">
        <v>60.24169921875</v>
      </c>
      <c r="B12" s="6">
        <v>2.3565764427185001</v>
      </c>
      <c r="C12" s="6">
        <v>0.98156330397631664</v>
      </c>
      <c r="D12" s="6"/>
      <c r="E12" s="13">
        <v>60.4248046875</v>
      </c>
      <c r="F12" s="6">
        <v>1.2231203317642201</v>
      </c>
      <c r="G12" s="6">
        <v>0.9751573267246707</v>
      </c>
      <c r="H12" s="6"/>
      <c r="I12" s="13">
        <v>60.394287109375</v>
      </c>
      <c r="J12" s="6">
        <v>1.2367022037506099</v>
      </c>
      <c r="K12" s="6">
        <v>0.98487859563316582</v>
      </c>
      <c r="L12" s="6"/>
      <c r="M12" s="13">
        <v>60.48583984375</v>
      </c>
      <c r="N12" s="6">
        <v>1.0920004844665501</v>
      </c>
      <c r="O12" s="6">
        <v>0.96521044094412933</v>
      </c>
      <c r="P12" s="6"/>
      <c r="Q12" s="13">
        <v>60.24169921875</v>
      </c>
      <c r="R12" s="6">
        <v>1.0892962217330899</v>
      </c>
      <c r="S12" s="6">
        <v>0.95852469728279777</v>
      </c>
      <c r="T12" s="11"/>
      <c r="U12" s="4">
        <f t="shared" si="0"/>
        <v>60.357666015625</v>
      </c>
      <c r="V12" s="4">
        <f t="shared" si="1"/>
        <v>0.97306687291221594</v>
      </c>
      <c r="W12" s="8">
        <f>STDEV((C12,G12,K12,O12,S12))/SQRT(COUNT((C12,G12,K12,O12,S12)))</f>
        <v>4.9460819186081147E-3</v>
      </c>
      <c r="X12" s="6"/>
      <c r="Y12" s="6"/>
    </row>
    <row r="13" spans="1:25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9"/>
      <c r="V13" s="9"/>
      <c r="W13" s="9"/>
      <c r="X13" s="5"/>
      <c r="Y13" s="5"/>
    </row>
    <row r="14" spans="1:25" s="20" customFormat="1" ht="13.5" customHeight="1">
      <c r="A14" s="21" t="s">
        <v>39</v>
      </c>
      <c r="B14" s="22"/>
      <c r="C14" s="21" t="s">
        <v>2</v>
      </c>
      <c r="D14" s="22"/>
      <c r="E14" s="22"/>
      <c r="F14" s="21"/>
      <c r="G14" s="21"/>
      <c r="H14" s="21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s="20" customFormat="1" ht="13.5" customHeight="1">
      <c r="A15" s="23">
        <v>1</v>
      </c>
      <c r="B15" s="24"/>
      <c r="C15" s="24"/>
      <c r="D15" s="24"/>
      <c r="E15" s="25">
        <v>2</v>
      </c>
      <c r="F15" s="26"/>
      <c r="G15" s="26"/>
      <c r="H15" s="26"/>
      <c r="I15" s="25">
        <v>3</v>
      </c>
      <c r="J15" s="26"/>
      <c r="K15" s="26"/>
      <c r="L15" s="28"/>
      <c r="M15" s="30">
        <v>4</v>
      </c>
      <c r="N15" s="26"/>
      <c r="O15" s="26"/>
      <c r="P15" s="28"/>
      <c r="Q15" s="30">
        <v>5</v>
      </c>
      <c r="R15" s="26"/>
      <c r="S15" s="26"/>
      <c r="T15" s="28"/>
      <c r="U15" s="23" t="s">
        <v>1</v>
      </c>
      <c r="V15" s="22"/>
      <c r="W15" s="23"/>
      <c r="X15" s="22"/>
      <c r="Y15" s="22"/>
    </row>
    <row r="16" spans="1:25" s="20" customFormat="1" ht="13.5" customHeight="1">
      <c r="A16" s="23" t="s">
        <v>0</v>
      </c>
      <c r="B16" s="3" t="s">
        <v>25</v>
      </c>
      <c r="C16" s="23" t="s">
        <v>16</v>
      </c>
      <c r="D16" s="23" t="s">
        <v>17</v>
      </c>
      <c r="E16" s="25" t="s">
        <v>0</v>
      </c>
      <c r="F16" s="3" t="s">
        <v>25</v>
      </c>
      <c r="G16" s="23" t="s">
        <v>16</v>
      </c>
      <c r="H16" s="23" t="s">
        <v>17</v>
      </c>
      <c r="I16" s="25" t="s">
        <v>0</v>
      </c>
      <c r="J16" s="3" t="s">
        <v>25</v>
      </c>
      <c r="K16" s="23" t="s">
        <v>16</v>
      </c>
      <c r="L16" s="23" t="s">
        <v>17</v>
      </c>
      <c r="M16" s="25" t="s">
        <v>0</v>
      </c>
      <c r="N16" s="3" t="s">
        <v>25</v>
      </c>
      <c r="O16" s="23" t="s">
        <v>16</v>
      </c>
      <c r="P16" s="23" t="s">
        <v>17</v>
      </c>
      <c r="Q16" s="25" t="s">
        <v>0</v>
      </c>
      <c r="R16" s="3" t="s">
        <v>25</v>
      </c>
      <c r="S16" s="23" t="s">
        <v>16</v>
      </c>
      <c r="T16" s="31" t="s">
        <v>17</v>
      </c>
      <c r="U16" s="23" t="s">
        <v>0</v>
      </c>
      <c r="V16" s="23" t="s">
        <v>16</v>
      </c>
      <c r="W16" s="23" t="s">
        <v>20</v>
      </c>
      <c r="X16" s="23" t="s">
        <v>17</v>
      </c>
      <c r="Y16" s="23" t="s">
        <v>21</v>
      </c>
    </row>
    <row r="17" spans="1:26" s="20" customFormat="1" ht="13.5" customHeight="1">
      <c r="A17" s="5">
        <v>-100.677490234375</v>
      </c>
      <c r="B17" s="5">
        <v>1.9166852235794001</v>
      </c>
      <c r="C17" s="5">
        <v>1</v>
      </c>
      <c r="D17" s="5">
        <v>1.71857774257659</v>
      </c>
      <c r="E17" s="27">
        <v>-100.5859375</v>
      </c>
      <c r="F17" s="5">
        <v>1.8224282264709399</v>
      </c>
      <c r="G17" s="5">
        <v>1</v>
      </c>
      <c r="H17" s="5">
        <v>1.5565778017044001</v>
      </c>
      <c r="I17" s="27">
        <v>-100.738525390625</v>
      </c>
      <c r="J17" s="5">
        <v>2.0075581073760902</v>
      </c>
      <c r="K17" s="5">
        <v>1</v>
      </c>
      <c r="L17" s="5">
        <v>1.52926301956176</v>
      </c>
      <c r="M17" s="27">
        <v>-100.860595703125</v>
      </c>
      <c r="N17" s="5">
        <v>1.6319048404693599</v>
      </c>
      <c r="O17" s="5">
        <v>1</v>
      </c>
      <c r="P17" s="5">
        <v>1.48129606246948</v>
      </c>
      <c r="Q17" s="27">
        <v>-100.921630859375</v>
      </c>
      <c r="R17" s="5">
        <v>2.4063260555267298</v>
      </c>
      <c r="S17" s="5">
        <v>1</v>
      </c>
      <c r="T17" s="32">
        <v>1.95039045810699</v>
      </c>
      <c r="U17" s="9">
        <f t="shared" ref="U17:U25" si="2">AVERAGE(A17,E17,I17,M17,Q17)</f>
        <v>-100.7568359375</v>
      </c>
      <c r="V17" s="9">
        <f t="shared" ref="V17:V25" si="3">AVERAGE(C17,G17,K17,O17,S17)</f>
        <v>1</v>
      </c>
      <c r="W17" s="8">
        <f>STDEV((C17,G17,K17,O17,S17))/SQRT(COUNT((C17,G17,K17,O17,S17)))</f>
        <v>0</v>
      </c>
      <c r="X17" s="9">
        <f>AVERAGE(D17,H17,L17,P17,T17)</f>
        <v>1.6472210168838441</v>
      </c>
      <c r="Y17" s="8">
        <f>STDEV((D17,H17,L17,P17,T17))/SQRT(COUNT((D17,H17,L17,P17,T17)))</f>
        <v>8.5634357731245309E-2</v>
      </c>
    </row>
    <row r="18" spans="1:26" s="20" customFormat="1" ht="13.5" customHeight="1">
      <c r="A18" s="5">
        <v>-80.56640625</v>
      </c>
      <c r="B18" s="5">
        <v>1.8580824136734</v>
      </c>
      <c r="C18" s="5">
        <v>0.96942491694251198</v>
      </c>
      <c r="D18" s="23" t="s">
        <v>18</v>
      </c>
      <c r="E18" s="27">
        <v>-80.4443359375</v>
      </c>
      <c r="F18" s="5">
        <v>1.7689620256423899</v>
      </c>
      <c r="G18" s="5">
        <v>0.97066210890944926</v>
      </c>
      <c r="H18" s="23" t="s">
        <v>18</v>
      </c>
      <c r="I18" s="27">
        <v>-80.62744140625</v>
      </c>
      <c r="J18" s="5">
        <v>1.9064724445343</v>
      </c>
      <c r="K18" s="5">
        <v>0.94964745355544866</v>
      </c>
      <c r="L18" s="23" t="s">
        <v>18</v>
      </c>
      <c r="M18" s="27">
        <v>-80.780029296875</v>
      </c>
      <c r="N18" s="5">
        <v>1.6025959253311099</v>
      </c>
      <c r="O18" s="5">
        <v>0.98204005870230748</v>
      </c>
      <c r="P18" s="23" t="s">
        <v>18</v>
      </c>
      <c r="Q18" s="27">
        <v>-80.50537109375</v>
      </c>
      <c r="R18" s="5">
        <v>2.31007480621337</v>
      </c>
      <c r="S18" s="5">
        <v>0.96000074508095246</v>
      </c>
      <c r="T18" s="31" t="s">
        <v>18</v>
      </c>
      <c r="U18" s="9">
        <f t="shared" si="2"/>
        <v>-80.584716796875</v>
      </c>
      <c r="V18" s="9">
        <f t="shared" si="3"/>
        <v>0.96635505663813392</v>
      </c>
      <c r="W18" s="8">
        <f>STDEV((C18,G18,K18,O18,S18))/SQRT(COUNT((C18,G18,K18,O18,S18)))</f>
        <v>5.4475467296924195E-3</v>
      </c>
      <c r="X18" s="23" t="s">
        <v>18</v>
      </c>
      <c r="Y18" s="23" t="s">
        <v>22</v>
      </c>
    </row>
    <row r="19" spans="1:26" s="20" customFormat="1" ht="13.5" customHeight="1">
      <c r="A19" s="5">
        <v>-60.4248046875</v>
      </c>
      <c r="B19" s="5">
        <v>1.8173519372939999</v>
      </c>
      <c r="C19" s="5">
        <v>0.94817443935843793</v>
      </c>
      <c r="D19" s="5">
        <v>1.9166852235794001</v>
      </c>
      <c r="E19" s="27">
        <v>-60.699462890625</v>
      </c>
      <c r="F19" s="5">
        <v>1.72788417339325</v>
      </c>
      <c r="G19" s="5">
        <v>0.94812193330610839</v>
      </c>
      <c r="H19" s="5">
        <v>1.8224282264709399</v>
      </c>
      <c r="I19" s="27">
        <v>-60.48583984375</v>
      </c>
      <c r="J19" s="5">
        <v>1.8202224969863801</v>
      </c>
      <c r="K19" s="5">
        <v>0.90668483781295839</v>
      </c>
      <c r="L19" s="5">
        <v>2.0075581073760902</v>
      </c>
      <c r="M19" s="27">
        <v>-60.821533203125</v>
      </c>
      <c r="N19" s="5">
        <v>1.58026671409606</v>
      </c>
      <c r="O19" s="5">
        <v>0.96835714614434998</v>
      </c>
      <c r="P19" s="5">
        <v>1.6319048404693599</v>
      </c>
      <c r="Q19" s="27">
        <v>-60.577392578125</v>
      </c>
      <c r="R19" s="5">
        <v>2.23465728759765</v>
      </c>
      <c r="S19" s="5">
        <v>0.92865939030382039</v>
      </c>
      <c r="T19" s="32">
        <v>2.4063260555267298</v>
      </c>
      <c r="U19" s="9">
        <f t="shared" si="2"/>
        <v>-60.601806640625</v>
      </c>
      <c r="V19" s="9">
        <f t="shared" si="3"/>
        <v>0.93999954938513497</v>
      </c>
      <c r="W19" s="8">
        <f>STDEV((C19,G19,K19,O19,S19))/SQRT(COUNT((C19,G19,K19,O19,S19)))</f>
        <v>1.0429344312372604E-2</v>
      </c>
      <c r="X19" s="9">
        <f>AVERAGE(D19,H19,L19,P19,T19)</f>
        <v>1.9569804906845039</v>
      </c>
      <c r="Y19" s="8">
        <f>STDEV((D19,H19,L19,P19,T19))/SQRT(COUNT((D19,H19,L19,P19,T19)))</f>
        <v>0.12842735897628108</v>
      </c>
    </row>
    <row r="20" spans="1:26" s="20" customFormat="1" ht="13.5" customHeight="1">
      <c r="A20" s="5">
        <v>-40.374755859375</v>
      </c>
      <c r="B20" s="5">
        <v>1.7909739017486499</v>
      </c>
      <c r="C20" s="5">
        <v>0.93441211927538892</v>
      </c>
      <c r="D20" s="23" t="s">
        <v>19</v>
      </c>
      <c r="E20" s="27">
        <v>-40.34423828125</v>
      </c>
      <c r="F20" s="5">
        <v>1.6971852779388401</v>
      </c>
      <c r="G20" s="5">
        <v>0.93127688283525556</v>
      </c>
      <c r="H20" s="23" t="s">
        <v>19</v>
      </c>
      <c r="I20" s="27">
        <v>-40.283203125</v>
      </c>
      <c r="J20" s="5">
        <v>1.75012266635894</v>
      </c>
      <c r="K20" s="5">
        <v>0.87176687933898844</v>
      </c>
      <c r="L20" s="23" t="s">
        <v>19</v>
      </c>
      <c r="M20" s="27">
        <v>-40.374755859375</v>
      </c>
      <c r="N20" s="5">
        <v>1.5620619058609</v>
      </c>
      <c r="O20" s="5">
        <v>0.95720158867328808</v>
      </c>
      <c r="P20" s="23" t="s">
        <v>19</v>
      </c>
      <c r="Q20" s="27">
        <v>-40.1611328125</v>
      </c>
      <c r="R20" s="5">
        <v>2.17324447631835</v>
      </c>
      <c r="S20" s="5">
        <v>0.90313798968637282</v>
      </c>
      <c r="T20" s="31" t="s">
        <v>19</v>
      </c>
      <c r="U20" s="9">
        <f t="shared" si="2"/>
        <v>-40.3076171875</v>
      </c>
      <c r="V20" s="9">
        <f t="shared" si="3"/>
        <v>0.91955909196185881</v>
      </c>
      <c r="W20" s="8">
        <f>STDEV((C20,G20,K20,O20,S20))/SQRT(COUNT((C20,G20,K20,O20,S20)))</f>
        <v>1.4711602205964373E-2</v>
      </c>
      <c r="X20" s="23" t="s">
        <v>19</v>
      </c>
      <c r="Y20" s="23" t="s">
        <v>23</v>
      </c>
    </row>
    <row r="21" spans="1:26" s="20" customFormat="1" ht="13.5" customHeight="1">
      <c r="A21" s="5">
        <v>-20.32470703125</v>
      </c>
      <c r="B21" s="5">
        <v>1.76838791370391</v>
      </c>
      <c r="C21" s="5">
        <v>0.92262823960287776</v>
      </c>
      <c r="D21" s="9" t="s">
        <v>15</v>
      </c>
      <c r="E21" s="27">
        <v>-20.20263671875</v>
      </c>
      <c r="F21" s="5">
        <v>1.6681331396102901</v>
      </c>
      <c r="G21" s="5">
        <v>0.91533543838956222</v>
      </c>
      <c r="H21" s="9" t="s">
        <v>15</v>
      </c>
      <c r="I21" s="27">
        <v>-20.355224609375</v>
      </c>
      <c r="J21" s="5">
        <v>1.69236588478088</v>
      </c>
      <c r="K21" s="5">
        <v>0.8429972106724366</v>
      </c>
      <c r="L21" s="9" t="s">
        <v>15</v>
      </c>
      <c r="M21" s="27">
        <v>-20.355224609375</v>
      </c>
      <c r="N21" s="5">
        <v>1.5483591556548999</v>
      </c>
      <c r="O21" s="5">
        <v>0.94880480605080442</v>
      </c>
      <c r="P21" s="9" t="s">
        <v>15</v>
      </c>
      <c r="Q21" s="27">
        <v>-20.233154296875</v>
      </c>
      <c r="R21" s="5">
        <v>2.11733078956604</v>
      </c>
      <c r="S21" s="5">
        <v>0.87990186728978814</v>
      </c>
      <c r="T21" s="29" t="s">
        <v>15</v>
      </c>
      <c r="U21" s="9">
        <f t="shared" si="2"/>
        <v>-20.294189453125</v>
      </c>
      <c r="V21" s="9">
        <f t="shared" si="3"/>
        <v>0.90193351240109387</v>
      </c>
      <c r="W21" s="8">
        <f>STDEV((C21,G21,K21,O21,S21))/SQRT(COUNT((C21,G21,K21,O21,S21)))</f>
        <v>1.8389783264513865E-2</v>
      </c>
      <c r="X21" s="9" t="s">
        <v>15</v>
      </c>
      <c r="Y21" s="9" t="s">
        <v>15</v>
      </c>
    </row>
    <row r="22" spans="1:26" s="20" customFormat="1" ht="13.5" customHeight="1">
      <c r="A22" s="5">
        <v>-9.1552734375E-2</v>
      </c>
      <c r="B22" s="5">
        <v>1.7530384063720701</v>
      </c>
      <c r="C22" s="5">
        <v>0.91461987853085214</v>
      </c>
      <c r="D22" s="23" t="s">
        <v>52</v>
      </c>
      <c r="E22" s="27">
        <v>0</v>
      </c>
      <c r="F22" s="5">
        <v>1.6439608335495</v>
      </c>
      <c r="G22" s="5">
        <v>0.90207164796441119</v>
      </c>
      <c r="H22" s="23" t="s">
        <v>52</v>
      </c>
      <c r="I22" s="27">
        <v>6.103515625E-2</v>
      </c>
      <c r="J22" s="5">
        <v>1.6445348262786801</v>
      </c>
      <c r="K22" s="5">
        <v>0.81917171923263177</v>
      </c>
      <c r="L22" s="23" t="s">
        <v>52</v>
      </c>
      <c r="M22" s="27">
        <v>-9.1552734375E-2</v>
      </c>
      <c r="N22" s="5">
        <v>1.5361369848251301</v>
      </c>
      <c r="O22" s="5">
        <v>0.94131529408498749</v>
      </c>
      <c r="P22" s="23" t="s">
        <v>52</v>
      </c>
      <c r="Q22" s="27">
        <v>-0.18310546875</v>
      </c>
      <c r="R22" s="5">
        <v>2.0692429542541499</v>
      </c>
      <c r="S22" s="5">
        <v>0.85991794399666488</v>
      </c>
      <c r="T22" s="31" t="s">
        <v>52</v>
      </c>
      <c r="U22" s="9">
        <f t="shared" si="2"/>
        <v>-6.103515625E-2</v>
      </c>
      <c r="V22" s="9">
        <f t="shared" si="3"/>
        <v>0.88741929676190945</v>
      </c>
      <c r="W22" s="8">
        <f>STDEV((C22,G22,K22,O22,S22))/SQRT(COUNT((C22,G22,K22,O22,S22)))</f>
        <v>2.1532995395802255E-2</v>
      </c>
      <c r="X22" s="3" t="s">
        <v>52</v>
      </c>
      <c r="Y22" s="3" t="s">
        <v>53</v>
      </c>
    </row>
    <row r="23" spans="1:26" s="20" customFormat="1" ht="13.5" customHeight="1">
      <c r="A23" s="5">
        <v>20.08056640625</v>
      </c>
      <c r="B23" s="5">
        <v>1.73722064495086</v>
      </c>
      <c r="C23" s="5">
        <v>0.90636721334273618</v>
      </c>
      <c r="D23" s="9" t="s">
        <v>15</v>
      </c>
      <c r="E23" s="27">
        <v>20.233154296875</v>
      </c>
      <c r="F23" s="5">
        <v>1.6213142871856601</v>
      </c>
      <c r="G23" s="5">
        <v>0.88964507004222104</v>
      </c>
      <c r="H23" s="9" t="s">
        <v>15</v>
      </c>
      <c r="I23" s="27">
        <v>19.927978515625</v>
      </c>
      <c r="J23" s="5">
        <v>1.6090015172958301</v>
      </c>
      <c r="K23" s="5">
        <v>0.80147195310765884</v>
      </c>
      <c r="L23" s="9" t="s">
        <v>15</v>
      </c>
      <c r="M23" s="27">
        <v>20.20263671875</v>
      </c>
      <c r="N23" s="5">
        <v>1.5244890451431199</v>
      </c>
      <c r="O23" s="5">
        <v>0.93417765995758328</v>
      </c>
      <c r="P23" s="9" t="s">
        <v>15</v>
      </c>
      <c r="Q23" s="27">
        <v>19.775390625</v>
      </c>
      <c r="R23" s="5">
        <v>2.0286636352539</v>
      </c>
      <c r="S23" s="5">
        <v>0.84305434444121419</v>
      </c>
      <c r="T23" s="29" t="s">
        <v>15</v>
      </c>
      <c r="U23" s="9">
        <f t="shared" si="2"/>
        <v>20.0439453125</v>
      </c>
      <c r="V23" s="9">
        <f t="shared" si="3"/>
        <v>0.87494324817828273</v>
      </c>
      <c r="W23" s="8">
        <f>STDEV((C23,G23,K23,O23,S23))/SQRT(COUNT((C23,G23,K23,O23,S23)))</f>
        <v>2.3587346260783772E-2</v>
      </c>
      <c r="X23" s="9" t="s">
        <v>15</v>
      </c>
      <c r="Y23" s="9" t="s">
        <v>15</v>
      </c>
    </row>
    <row r="24" spans="1:26" s="20" customFormat="1" ht="13.5" customHeight="1">
      <c r="A24" s="5">
        <v>40.1611328125</v>
      </c>
      <c r="B24" s="5">
        <v>1.73987960815429</v>
      </c>
      <c r="C24" s="5">
        <v>0.90775448506097078</v>
      </c>
      <c r="D24" s="5"/>
      <c r="E24" s="27">
        <v>40.283203125</v>
      </c>
      <c r="F24" s="5">
        <v>1.5949513912200901</v>
      </c>
      <c r="G24" s="5">
        <v>0.87517926250991529</v>
      </c>
      <c r="H24" s="5"/>
      <c r="I24" s="27">
        <v>40.10009765625</v>
      </c>
      <c r="J24" s="5">
        <v>1.5689661502838099</v>
      </c>
      <c r="K24" s="5">
        <v>0.78152963270112918</v>
      </c>
      <c r="L24" s="5"/>
      <c r="M24" s="27">
        <v>40.1611328125</v>
      </c>
      <c r="N24" s="5">
        <v>1.5062842369079501</v>
      </c>
      <c r="O24" s="5">
        <v>0.92302210248651539</v>
      </c>
      <c r="P24" s="5"/>
      <c r="Q24" s="27">
        <v>40.22216796875</v>
      </c>
      <c r="R24" s="5">
        <v>1.9893079996109</v>
      </c>
      <c r="S24" s="5">
        <v>0.82669927254536291</v>
      </c>
      <c r="T24" s="32"/>
      <c r="U24" s="9">
        <f t="shared" si="2"/>
        <v>40.185546875</v>
      </c>
      <c r="V24" s="9">
        <f t="shared" si="3"/>
        <v>0.86283695106077862</v>
      </c>
      <c r="W24" s="8">
        <f>STDEV((C24,G24,K24,O24,S24))/SQRT(COUNT((C24,G24,K24,O24,S24)))</f>
        <v>2.6181082666713477E-2</v>
      </c>
      <c r="X24" s="5"/>
      <c r="Y24" s="5"/>
    </row>
    <row r="25" spans="1:26" s="20" customFormat="1" ht="13.5" customHeight="1">
      <c r="A25" s="5">
        <v>60.11962890625</v>
      </c>
      <c r="B25" s="5">
        <v>1.71857774257659</v>
      </c>
      <c r="C25" s="5">
        <v>0.89664057584121959</v>
      </c>
      <c r="D25" s="5"/>
      <c r="E25" s="27">
        <v>60.333251953125</v>
      </c>
      <c r="F25" s="5">
        <v>1.5565778017044001</v>
      </c>
      <c r="G25" s="5">
        <v>0.85412296577443347</v>
      </c>
      <c r="H25" s="5"/>
      <c r="I25" s="27">
        <v>60.24169921875</v>
      </c>
      <c r="J25" s="5">
        <v>1.52926301956176</v>
      </c>
      <c r="K25" s="5">
        <v>0.76175280503363896</v>
      </c>
      <c r="L25" s="5"/>
      <c r="M25" s="27">
        <v>60.4248046875</v>
      </c>
      <c r="N25" s="5">
        <v>1.48129606246948</v>
      </c>
      <c r="O25" s="5">
        <v>0.90770982825410174</v>
      </c>
      <c r="P25" s="5"/>
      <c r="Q25" s="27">
        <v>60.24169921875</v>
      </c>
      <c r="R25" s="5">
        <v>1.95039045810699</v>
      </c>
      <c r="S25" s="5">
        <v>0.81052625999183703</v>
      </c>
      <c r="T25" s="32"/>
      <c r="U25" s="9">
        <f t="shared" si="2"/>
        <v>60.272216796875</v>
      </c>
      <c r="V25" s="9">
        <f t="shared" si="3"/>
        <v>0.84615048697904616</v>
      </c>
      <c r="W25" s="8">
        <f>STDEV((C25,G25,K25,O25,S25))/SQRT(COUNT((C25,G25,K25,O25,S25)))</f>
        <v>2.7197808970453981E-2</v>
      </c>
      <c r="X25" s="5"/>
      <c r="Y25" s="5"/>
    </row>
    <row r="26" spans="1:26" s="20" customFormat="1" ht="13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9"/>
      <c r="V26" s="9"/>
      <c r="W26" s="8"/>
      <c r="X26" s="5"/>
      <c r="Y26" s="5"/>
      <c r="Z26" s="22"/>
    </row>
    <row r="27" spans="1:26" s="38" customFormat="1" ht="13.5" customHeight="1">
      <c r="A27" s="21" t="s">
        <v>38</v>
      </c>
      <c r="B27" s="22"/>
      <c r="C27" s="21" t="s">
        <v>2</v>
      </c>
      <c r="D27" s="22"/>
      <c r="E27" s="22"/>
      <c r="F27" s="21"/>
      <c r="G27" s="21"/>
      <c r="H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s="38" customFormat="1" ht="13.5" customHeight="1">
      <c r="A28" s="23">
        <v>1</v>
      </c>
      <c r="B28" s="24"/>
      <c r="C28" s="24"/>
      <c r="D28" s="24"/>
      <c r="E28" s="25">
        <v>2</v>
      </c>
      <c r="F28" s="26"/>
      <c r="G28" s="26"/>
      <c r="H28" s="26"/>
      <c r="I28" s="25">
        <v>3</v>
      </c>
      <c r="J28" s="26"/>
      <c r="K28" s="26"/>
      <c r="L28" s="28"/>
      <c r="M28" s="30">
        <v>4</v>
      </c>
      <c r="N28" s="26"/>
      <c r="O28" s="26"/>
      <c r="P28" s="28"/>
      <c r="Q28" s="30">
        <v>5</v>
      </c>
      <c r="R28" s="26"/>
      <c r="S28" s="26"/>
      <c r="T28" s="28"/>
      <c r="U28" s="23" t="s">
        <v>1</v>
      </c>
      <c r="V28" s="22"/>
      <c r="W28" s="23"/>
      <c r="X28" s="22"/>
      <c r="Y28" s="22"/>
      <c r="Z28" s="22"/>
    </row>
    <row r="29" spans="1:26" s="38" customFormat="1" ht="13.5" customHeight="1">
      <c r="A29" s="23" t="s">
        <v>0</v>
      </c>
      <c r="B29" s="23" t="s">
        <v>25</v>
      </c>
      <c r="C29" s="23" t="s">
        <v>16</v>
      </c>
      <c r="D29" s="23" t="s">
        <v>17</v>
      </c>
      <c r="E29" s="25" t="s">
        <v>0</v>
      </c>
      <c r="F29" s="23" t="s">
        <v>25</v>
      </c>
      <c r="G29" s="23" t="s">
        <v>16</v>
      </c>
      <c r="H29" s="23" t="s">
        <v>17</v>
      </c>
      <c r="I29" s="25" t="s">
        <v>0</v>
      </c>
      <c r="J29" s="23" t="s">
        <v>25</v>
      </c>
      <c r="K29" s="23" t="s">
        <v>16</v>
      </c>
      <c r="L29" s="23" t="s">
        <v>17</v>
      </c>
      <c r="M29" s="25" t="s">
        <v>0</v>
      </c>
      <c r="N29" s="23" t="s">
        <v>25</v>
      </c>
      <c r="O29" s="23" t="s">
        <v>16</v>
      </c>
      <c r="P29" s="23" t="s">
        <v>17</v>
      </c>
      <c r="Q29" s="25" t="s">
        <v>0</v>
      </c>
      <c r="R29" s="23" t="s">
        <v>25</v>
      </c>
      <c r="S29" s="23" t="s">
        <v>16</v>
      </c>
      <c r="T29" s="31" t="s">
        <v>17</v>
      </c>
      <c r="U29" s="23" t="s">
        <v>0</v>
      </c>
      <c r="V29" s="23" t="s">
        <v>16</v>
      </c>
      <c r="W29" s="23" t="s">
        <v>20</v>
      </c>
      <c r="X29" s="23" t="s">
        <v>17</v>
      </c>
      <c r="Y29" s="23" t="s">
        <v>21</v>
      </c>
      <c r="Z29" s="22"/>
    </row>
    <row r="30" spans="1:26" s="38" customFormat="1" ht="13.5" customHeight="1">
      <c r="A30" s="5">
        <v>-101.1962890625</v>
      </c>
      <c r="B30" s="5">
        <v>4.730224609375E-2</v>
      </c>
      <c r="C30" s="5">
        <v>2.3478206059248632E-2</v>
      </c>
      <c r="D30" s="5">
        <v>5.3930899999999997E-2</v>
      </c>
      <c r="E30" s="27">
        <v>-101.01318359375</v>
      </c>
      <c r="F30" s="5">
        <v>4.5202273875474999E-2</v>
      </c>
      <c r="G30" s="5">
        <v>2.1998274232398616E-2</v>
      </c>
      <c r="H30" s="5">
        <v>5.2043600000000002E-2</v>
      </c>
      <c r="I30" s="27">
        <v>-101.287841796875</v>
      </c>
      <c r="J30" s="5">
        <v>2.4686001241207001E-2</v>
      </c>
      <c r="K30" s="5">
        <v>2.1780292428341907E-2</v>
      </c>
      <c r="L30" s="5">
        <v>2.9394799999999999E-2</v>
      </c>
      <c r="M30" s="27">
        <v>-101.043701171875</v>
      </c>
      <c r="N30" s="5">
        <v>3.1786624342203001E-2</v>
      </c>
      <c r="O30" s="5">
        <v>2.4607221420544837E-2</v>
      </c>
      <c r="P30" s="5">
        <v>3.4368599999999999E-2</v>
      </c>
      <c r="Q30" s="27">
        <v>-101.07421875</v>
      </c>
      <c r="R30" s="5">
        <v>2.2147905081510998E-2</v>
      </c>
      <c r="S30" s="5">
        <v>1.7580213904772903E-2</v>
      </c>
      <c r="T30" s="32">
        <v>2.7742599999999999E-2</v>
      </c>
      <c r="U30" s="9">
        <f t="shared" ref="U30:U38" si="4">AVERAGE(A30,E30,I30,M30,Q30)</f>
        <v>-101.123046875</v>
      </c>
      <c r="V30" s="9">
        <f t="shared" ref="V30:V38" si="5">AVERAGE(C30,G30,K30,O30,S30)</f>
        <v>2.188884160906138E-2</v>
      </c>
      <c r="W30" s="8">
        <f>STDEV((C30,G30,K30,O30,S30))/SQRT(COUNT((C30,G30,K30,O30,S30)))</f>
        <v>1.1938111088620215E-3</v>
      </c>
      <c r="X30" s="9">
        <f>AVERAGE(D30,H30,L30,P30,T30)</f>
        <v>3.9496099999999999E-2</v>
      </c>
      <c r="Y30" s="8">
        <f>STDEV((D30,H30,L30,P30,T30))/SQRT(COUNT((D30,H30,L30,P30,T30)))</f>
        <v>5.6226127711234064E-3</v>
      </c>
      <c r="Z30" s="22"/>
    </row>
    <row r="31" spans="1:26" s="38" customFormat="1" ht="13.5" customHeight="1">
      <c r="A31" s="5">
        <v>-80.9326171875</v>
      </c>
      <c r="B31" s="5">
        <v>6.4041592180728996E-2</v>
      </c>
      <c r="C31" s="5">
        <v>3.1786687139581479E-2</v>
      </c>
      <c r="D31" s="23" t="s">
        <v>18</v>
      </c>
      <c r="E31" s="27">
        <v>-81.024169921875</v>
      </c>
      <c r="F31" s="5">
        <v>6.1201341450213997E-2</v>
      </c>
      <c r="G31" s="5">
        <v>2.9784428463076391E-2</v>
      </c>
      <c r="H31" s="23" t="s">
        <v>18</v>
      </c>
      <c r="I31" s="27">
        <v>-80.841064453125</v>
      </c>
      <c r="J31" s="5">
        <v>3.509521484375E-2</v>
      </c>
      <c r="K31" s="5">
        <v>3.096427139671434E-2</v>
      </c>
      <c r="L31" s="23" t="s">
        <v>18</v>
      </c>
      <c r="M31" s="27">
        <v>-80.56640625</v>
      </c>
      <c r="N31" s="5">
        <v>4.3842580169438997E-2</v>
      </c>
      <c r="O31" s="5">
        <v>3.3940190259366287E-2</v>
      </c>
      <c r="P31" s="23" t="s">
        <v>18</v>
      </c>
      <c r="Q31" s="27">
        <v>-80.810546875</v>
      </c>
      <c r="R31" s="5">
        <v>3.5744845867157003E-2</v>
      </c>
      <c r="S31" s="5">
        <v>2.8372978574047882E-2</v>
      </c>
      <c r="T31" s="31" t="s">
        <v>18</v>
      </c>
      <c r="U31" s="9">
        <f t="shared" si="4"/>
        <v>-80.8349609375</v>
      </c>
      <c r="V31" s="9">
        <f t="shared" si="5"/>
        <v>3.0969711166557272E-2</v>
      </c>
      <c r="W31" s="8">
        <f>STDEV((C31,G31,K31,O31,S31))/SQRT(COUNT((C31,G31,K31,O31,S31)))</f>
        <v>9.3912567360768468E-4</v>
      </c>
      <c r="X31" s="23" t="s">
        <v>18</v>
      </c>
      <c r="Y31" s="23" t="s">
        <v>22</v>
      </c>
      <c r="Z31" s="22"/>
    </row>
    <row r="32" spans="1:26" s="38" customFormat="1" ht="13.5" customHeight="1">
      <c r="A32" s="5">
        <v>-60.760498046875</v>
      </c>
      <c r="B32" s="5">
        <v>0.155911594629288</v>
      </c>
      <c r="C32" s="5">
        <v>7.738585052552352E-2</v>
      </c>
      <c r="D32" s="5">
        <v>2.0147300000000001</v>
      </c>
      <c r="E32" s="27">
        <v>-60.638427734375</v>
      </c>
      <c r="F32" s="5">
        <v>0.15370586514473</v>
      </c>
      <c r="G32" s="5">
        <v>7.4802957521488619E-2</v>
      </c>
      <c r="H32" s="5">
        <v>2.0548099999999998</v>
      </c>
      <c r="I32" s="27">
        <v>-60.546875</v>
      </c>
      <c r="J32" s="5">
        <v>8.0418348312377999E-2</v>
      </c>
      <c r="K32" s="5">
        <v>7.0952566425545913E-2</v>
      </c>
      <c r="L32" s="5">
        <v>1.13341</v>
      </c>
      <c r="M32" s="27">
        <v>-60.60791015625</v>
      </c>
      <c r="N32" s="5">
        <v>9.7127482295035997E-2</v>
      </c>
      <c r="O32" s="5">
        <v>7.5190037077348726E-2</v>
      </c>
      <c r="P32" s="5">
        <v>1.29176</v>
      </c>
      <c r="Q32" s="27">
        <v>-60.60791015625</v>
      </c>
      <c r="R32" s="5">
        <v>8.5403896868228996E-2</v>
      </c>
      <c r="S32" s="5">
        <v>6.7790554895325525E-2</v>
      </c>
      <c r="T32" s="32">
        <v>1.2598199999999999</v>
      </c>
      <c r="U32" s="9">
        <f t="shared" si="4"/>
        <v>-60.63232421875</v>
      </c>
      <c r="V32" s="9">
        <f t="shared" si="5"/>
        <v>7.3224393289046466E-2</v>
      </c>
      <c r="W32" s="8">
        <f>STDEV((C32,G32,K32,O32,S32))/SQRT(COUNT((C32,G32,K32,O32,S32)))</f>
        <v>1.7082321835198914E-3</v>
      </c>
      <c r="X32" s="9">
        <f>AVERAGE(D32,H32,L32,P32,T32)</f>
        <v>1.5509059999999999</v>
      </c>
      <c r="Y32" s="8">
        <f>STDEV((D32,H32,L32,P32,T32))/SQRT(COUNT((D32,H32,L32,P32,T32)))</f>
        <v>0.19940443361670776</v>
      </c>
      <c r="Z32" s="22"/>
    </row>
    <row r="33" spans="1:26" s="38" customFormat="1" ht="13.5" customHeight="1">
      <c r="A33" s="5">
        <v>-40.679931640625</v>
      </c>
      <c r="B33" s="5">
        <v>0.69498497247695901</v>
      </c>
      <c r="C33" s="5">
        <v>0.34495191538169329</v>
      </c>
      <c r="D33" s="23" t="s">
        <v>19</v>
      </c>
      <c r="E33" s="27">
        <v>-40.679931640625</v>
      </c>
      <c r="F33" s="5">
        <v>0.68792968988418601</v>
      </c>
      <c r="G33" s="5">
        <v>0.33478992699285387</v>
      </c>
      <c r="H33" s="23" t="s">
        <v>19</v>
      </c>
      <c r="I33" s="27">
        <v>-40.52734375</v>
      </c>
      <c r="J33" s="5">
        <v>0.33996883034706099</v>
      </c>
      <c r="K33" s="5">
        <v>0.29995220648049775</v>
      </c>
      <c r="L33" s="23" t="s">
        <v>19</v>
      </c>
      <c r="M33" s="27">
        <v>-40.435791015625</v>
      </c>
      <c r="N33" s="5">
        <v>0.39124441146850603</v>
      </c>
      <c r="O33" s="5">
        <v>0.30287701389461358</v>
      </c>
      <c r="P33" s="23" t="s">
        <v>19</v>
      </c>
      <c r="Q33" s="27">
        <v>-40.52734375</v>
      </c>
      <c r="R33" s="5">
        <v>0.38844949007034302</v>
      </c>
      <c r="S33" s="5">
        <v>0.30833729427246992</v>
      </c>
      <c r="T33" s="31" t="s">
        <v>19</v>
      </c>
      <c r="U33" s="9">
        <f t="shared" si="4"/>
        <v>-40.570068359375</v>
      </c>
      <c r="V33" s="9">
        <f t="shared" si="5"/>
        <v>0.31818167140442571</v>
      </c>
      <c r="W33" s="8">
        <f>STDEV((C33,G33,K33,O33,S33))/SQRT(COUNT((C33,G33,K33,O33,S33)))</f>
        <v>9.0992796701566663E-3</v>
      </c>
      <c r="X33" s="23" t="s">
        <v>19</v>
      </c>
      <c r="Y33" s="23" t="s">
        <v>23</v>
      </c>
      <c r="Z33" s="22"/>
    </row>
    <row r="34" spans="1:26" s="38" customFormat="1" ht="13.5" customHeight="1">
      <c r="A34" s="5">
        <v>-20.5078125</v>
      </c>
      <c r="B34" s="5">
        <v>1.68266677856445</v>
      </c>
      <c r="C34" s="5">
        <v>0.83518227185004934</v>
      </c>
      <c r="D34" s="5">
        <v>-34.415399999999998</v>
      </c>
      <c r="E34" s="27">
        <v>-20.263671875</v>
      </c>
      <c r="F34" s="5">
        <v>1.7108577489852901</v>
      </c>
      <c r="G34" s="5">
        <v>0.83261116550206116</v>
      </c>
      <c r="H34" s="5">
        <v>-34.043100000000003</v>
      </c>
      <c r="I34" s="27">
        <v>-20.20263671875</v>
      </c>
      <c r="J34" s="5">
        <v>0.89682400226592995</v>
      </c>
      <c r="K34" s="5">
        <v>0.79126176958552508</v>
      </c>
      <c r="L34" s="5">
        <v>-32.069400000000002</v>
      </c>
      <c r="M34" s="27">
        <v>-20.32470703125</v>
      </c>
      <c r="N34" s="5">
        <v>0.98775732517242398</v>
      </c>
      <c r="O34" s="5">
        <v>0.76466009566206106</v>
      </c>
      <c r="P34" s="5">
        <v>-31.462299999999999</v>
      </c>
      <c r="Q34" s="27">
        <v>-20.294189453125</v>
      </c>
      <c r="R34" s="5">
        <v>1.01044905185699</v>
      </c>
      <c r="S34" s="5">
        <v>0.80205827170309252</v>
      </c>
      <c r="T34" s="32">
        <v>-32.648600000000002</v>
      </c>
      <c r="U34" s="9">
        <f t="shared" si="4"/>
        <v>-20.318603515625</v>
      </c>
      <c r="V34" s="9">
        <f t="shared" si="5"/>
        <v>0.8051547148605579</v>
      </c>
      <c r="W34" s="8">
        <f>STDEV((C34,G34,K34,O34,S34))/SQRT(COUNT((C34,G34,K34,O34,S34)))</f>
        <v>1.3224838247139737E-2</v>
      </c>
      <c r="X34" s="9">
        <f>AVERAGE(D34,H34,L34,P34,T34)</f>
        <v>-32.927759999999999</v>
      </c>
      <c r="Y34" s="8">
        <f>STDEV((D34,H34,L34,P34,T34))/SQRT(COUNT((D34,H34,L34,P34,T34)))</f>
        <v>0.56653955254686317</v>
      </c>
      <c r="Z34" s="22"/>
    </row>
    <row r="35" spans="1:26" s="38" customFormat="1" ht="13.5" customHeight="1">
      <c r="A35" s="5">
        <v>-0.1220703125</v>
      </c>
      <c r="B35" s="5">
        <v>1.98450374603271</v>
      </c>
      <c r="C35" s="5">
        <v>0.98499736740541399</v>
      </c>
      <c r="D35" s="23" t="s">
        <v>52</v>
      </c>
      <c r="E35" s="27">
        <v>-0.3662109375</v>
      </c>
      <c r="F35" s="5">
        <v>2.0269262790679901</v>
      </c>
      <c r="G35" s="5">
        <v>0.98643002470690244</v>
      </c>
      <c r="H35" s="23" t="s">
        <v>52</v>
      </c>
      <c r="I35" s="27">
        <v>-0.18310546875</v>
      </c>
      <c r="J35" s="5">
        <v>1.1140124797821001</v>
      </c>
      <c r="K35" s="5">
        <v>0.98288569871635156</v>
      </c>
      <c r="L35" s="23" t="s">
        <v>52</v>
      </c>
      <c r="M35" s="27">
        <v>-0.335693359375</v>
      </c>
      <c r="N35" s="5">
        <v>1.24543440341949</v>
      </c>
      <c r="O35" s="5">
        <v>0.96413761334883408</v>
      </c>
      <c r="P35" s="23" t="s">
        <v>52</v>
      </c>
      <c r="Q35" s="27">
        <v>-0.18310546875</v>
      </c>
      <c r="R35" s="5">
        <v>1.23491942882537</v>
      </c>
      <c r="S35" s="5">
        <v>0.98023481832751502</v>
      </c>
      <c r="T35" s="31" t="s">
        <v>52</v>
      </c>
      <c r="U35" s="9">
        <f t="shared" si="4"/>
        <v>-0.238037109375</v>
      </c>
      <c r="V35" s="9">
        <f t="shared" si="5"/>
        <v>0.97973710450100349</v>
      </c>
      <c r="W35" s="8">
        <f>STDEV((C35,G35,K35,O35,S35))/SQRT(COUNT((C35,G35,K35,O35,S35)))</f>
        <v>4.0371464891596608E-3</v>
      </c>
      <c r="X35" s="3" t="s">
        <v>52</v>
      </c>
      <c r="Y35" s="3" t="s">
        <v>53</v>
      </c>
      <c r="Z35" s="22"/>
    </row>
    <row r="36" spans="1:26" s="38" customFormat="1" ht="13.5" customHeight="1">
      <c r="A36" s="5">
        <v>20.20263671875</v>
      </c>
      <c r="B36" s="5">
        <v>2.00254225730896</v>
      </c>
      <c r="C36" s="5">
        <v>0.99395068188241598</v>
      </c>
      <c r="D36" s="5">
        <v>2.88164</v>
      </c>
      <c r="E36" s="27">
        <v>19.775390625</v>
      </c>
      <c r="F36" s="5">
        <v>2.0377280712127601</v>
      </c>
      <c r="G36" s="5">
        <v>0.99168685728255179</v>
      </c>
      <c r="H36" s="5">
        <v>2.88706</v>
      </c>
      <c r="I36" s="27">
        <v>19.8974609375</v>
      </c>
      <c r="J36" s="5">
        <v>1.119677901268</v>
      </c>
      <c r="K36" s="5">
        <v>0.98788426188934275</v>
      </c>
      <c r="L36" s="5">
        <v>2.7909799999999998</v>
      </c>
      <c r="M36" s="27">
        <v>19.8974609375</v>
      </c>
      <c r="N36" s="5">
        <v>1.2848504781723</v>
      </c>
      <c r="O36" s="5">
        <v>0.99465107928121321</v>
      </c>
      <c r="P36" s="5">
        <v>2.5962200000000002</v>
      </c>
      <c r="Q36" s="27">
        <v>20.08056640625</v>
      </c>
      <c r="R36" s="5">
        <v>1.24975526332855</v>
      </c>
      <c r="S36" s="5">
        <v>0.99201097246316938</v>
      </c>
      <c r="T36" s="32">
        <v>2.8109299999999999</v>
      </c>
      <c r="U36" s="9">
        <f t="shared" si="4"/>
        <v>19.970703125</v>
      </c>
      <c r="V36" s="9">
        <f t="shared" si="5"/>
        <v>0.99203677055973871</v>
      </c>
      <c r="W36" s="8">
        <f>STDEV((C36,G36,K36,O36,S36))/SQRT(COUNT((C36,G36,K36,O36,S36)))</f>
        <v>1.1803410469712087E-3</v>
      </c>
      <c r="X36" s="9">
        <f>AVERAGE(D36,H36,L36,P36,T36)</f>
        <v>2.7933660000000002</v>
      </c>
      <c r="Y36" s="8">
        <f>STDEV((D36,H36,L36,P36,T36))/SQRT(COUNT((D36,H36,L36,P36,T36)))</f>
        <v>5.2797536457679491E-2</v>
      </c>
      <c r="Z36" s="22"/>
    </row>
    <row r="37" spans="1:26" s="38" customFormat="1" ht="13.5" customHeight="1">
      <c r="A37" s="5">
        <v>40.374755859375</v>
      </c>
      <c r="B37" s="5">
        <v>1.9839900732040401</v>
      </c>
      <c r="C37" s="5">
        <v>0.98474240876149155</v>
      </c>
      <c r="D37" s="5"/>
      <c r="E37" s="27">
        <v>40.069580078125</v>
      </c>
      <c r="F37" s="5">
        <v>2.0125133991241402</v>
      </c>
      <c r="G37" s="5">
        <v>0.97941580930798489</v>
      </c>
      <c r="H37" s="5"/>
      <c r="I37" s="27">
        <v>40.069580078125</v>
      </c>
      <c r="J37" s="5">
        <v>1.1037694215774501</v>
      </c>
      <c r="K37" s="5">
        <v>0.97384831753509327</v>
      </c>
      <c r="L37" s="5"/>
      <c r="M37" s="27">
        <v>40.10009765625</v>
      </c>
      <c r="N37" s="5">
        <v>1.2890201807022099</v>
      </c>
      <c r="O37" s="5">
        <v>0.99787900283505437</v>
      </c>
      <c r="P37" s="5"/>
      <c r="Q37" s="27">
        <v>40.1611328125</v>
      </c>
      <c r="R37" s="5">
        <v>1.2372007369995099</v>
      </c>
      <c r="S37" s="5">
        <v>0.9820456390591592</v>
      </c>
      <c r="T37" s="32"/>
      <c r="U37" s="9">
        <f t="shared" si="4"/>
        <v>40.155029296875</v>
      </c>
      <c r="V37" s="9">
        <f t="shared" si="5"/>
        <v>0.98358623549975666</v>
      </c>
      <c r="W37" s="8">
        <f>STDEV((C37,G37,K37,O37,S37))/SQRT(COUNT((C37,G37,K37,O37,S37)))</f>
        <v>4.0013302351369073E-3</v>
      </c>
      <c r="X37" s="5"/>
      <c r="Y37" s="5"/>
      <c r="Z37" s="22"/>
    </row>
    <row r="38" spans="1:26" s="38" customFormat="1" ht="13.5" customHeight="1">
      <c r="A38" s="6">
        <v>60.4248046875</v>
      </c>
      <c r="B38" s="6">
        <v>1.9538501501083301</v>
      </c>
      <c r="C38" s="6">
        <v>0.96978262601357501</v>
      </c>
      <c r="D38" s="6"/>
      <c r="E38" s="13">
        <v>60.516357421875</v>
      </c>
      <c r="F38" s="5">
        <v>1.9742002487182599</v>
      </c>
      <c r="G38" s="5">
        <v>0.9607702165739217</v>
      </c>
      <c r="H38" s="5"/>
      <c r="I38" s="27">
        <v>60.11962890625</v>
      </c>
      <c r="J38" s="5">
        <v>1.0735841989517201</v>
      </c>
      <c r="K38" s="5">
        <v>0.94721609916245675</v>
      </c>
      <c r="L38" s="5"/>
      <c r="M38" s="27">
        <v>60.302734375</v>
      </c>
      <c r="N38" s="5">
        <v>1.27906417846679</v>
      </c>
      <c r="O38" s="5">
        <v>0.9901716870523859</v>
      </c>
      <c r="P38" s="5"/>
      <c r="Q38" s="27">
        <v>60.302734375</v>
      </c>
      <c r="R38" s="5">
        <v>1.21286225318908</v>
      </c>
      <c r="S38" s="5">
        <v>0.96272662220720429</v>
      </c>
      <c r="T38" s="32"/>
      <c r="U38" s="9">
        <f t="shared" si="4"/>
        <v>60.333251953125</v>
      </c>
      <c r="V38" s="9">
        <f t="shared" si="5"/>
        <v>0.96613345020190855</v>
      </c>
      <c r="W38" s="8">
        <f>STDEV((C38,G38,K38,O38,S38))/SQRT(COUNT((C38,G38,K38,O38,S38)))</f>
        <v>7.0334566084814107E-3</v>
      </c>
      <c r="X38" s="5"/>
      <c r="Y38" s="5"/>
      <c r="Z38" s="22"/>
    </row>
    <row r="39" spans="1:26" s="38" customFormat="1" ht="13.5" customHeight="1">
      <c r="A39" s="6"/>
      <c r="B39" s="6"/>
      <c r="C39" s="6"/>
      <c r="D39" s="6"/>
      <c r="E39" s="6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40"/>
      <c r="V39" s="40"/>
      <c r="W39" s="41"/>
      <c r="X39" s="39"/>
      <c r="Y39" s="39"/>
    </row>
    <row r="40" spans="1:26" s="38" customFormat="1" ht="13.5" customHeight="1">
      <c r="A40" s="1" t="s">
        <v>40</v>
      </c>
      <c r="B40" s="2"/>
      <c r="C40" s="1" t="s">
        <v>2</v>
      </c>
      <c r="D40" s="2"/>
      <c r="E40" s="2"/>
      <c r="F40" s="37"/>
      <c r="G40" s="37"/>
      <c r="H40" s="37"/>
    </row>
    <row r="41" spans="1:26" s="20" customFormat="1" ht="13.5" customHeight="1">
      <c r="A41" s="3">
        <v>1</v>
      </c>
      <c r="B41" s="17"/>
      <c r="C41" s="17"/>
      <c r="D41" s="17"/>
      <c r="E41" s="12">
        <v>2</v>
      </c>
      <c r="F41" s="26"/>
      <c r="G41" s="26"/>
      <c r="H41" s="26"/>
      <c r="I41" s="25">
        <v>3</v>
      </c>
      <c r="J41" s="26"/>
      <c r="K41" s="26"/>
      <c r="L41" s="28"/>
      <c r="M41" s="30">
        <v>4</v>
      </c>
      <c r="N41" s="26"/>
      <c r="O41" s="26"/>
      <c r="P41" s="28"/>
      <c r="Q41" s="30">
        <v>5</v>
      </c>
      <c r="R41" s="26"/>
      <c r="S41" s="26"/>
      <c r="T41" s="28"/>
      <c r="U41" s="23" t="s">
        <v>1</v>
      </c>
      <c r="V41" s="22"/>
      <c r="W41" s="23"/>
      <c r="X41" s="22"/>
      <c r="Y41" s="22"/>
    </row>
    <row r="42" spans="1:26" s="20" customFormat="1" ht="13.5" customHeight="1">
      <c r="A42" s="3" t="s">
        <v>0</v>
      </c>
      <c r="B42" s="3" t="s">
        <v>25</v>
      </c>
      <c r="C42" s="3" t="s">
        <v>3</v>
      </c>
      <c r="D42" s="3" t="s">
        <v>12</v>
      </c>
      <c r="E42" s="12" t="s">
        <v>0</v>
      </c>
      <c r="F42" s="3" t="s">
        <v>25</v>
      </c>
      <c r="G42" s="23" t="s">
        <v>16</v>
      </c>
      <c r="H42" s="23" t="s">
        <v>17</v>
      </c>
      <c r="I42" s="25" t="s">
        <v>0</v>
      </c>
      <c r="J42" s="3" t="s">
        <v>25</v>
      </c>
      <c r="K42" s="23" t="s">
        <v>16</v>
      </c>
      <c r="L42" s="23" t="s">
        <v>17</v>
      </c>
      <c r="M42" s="25" t="s">
        <v>0</v>
      </c>
      <c r="N42" s="3" t="s">
        <v>25</v>
      </c>
      <c r="O42" s="23" t="s">
        <v>16</v>
      </c>
      <c r="P42" s="23" t="s">
        <v>17</v>
      </c>
      <c r="Q42" s="25" t="s">
        <v>0</v>
      </c>
      <c r="R42" s="3" t="s">
        <v>25</v>
      </c>
      <c r="S42" s="23" t="s">
        <v>16</v>
      </c>
      <c r="T42" s="31" t="s">
        <v>17</v>
      </c>
      <c r="U42" s="23" t="s">
        <v>0</v>
      </c>
      <c r="V42" s="23" t="s">
        <v>16</v>
      </c>
      <c r="W42" s="23" t="s">
        <v>20</v>
      </c>
      <c r="X42" s="23" t="s">
        <v>17</v>
      </c>
      <c r="Y42" s="23" t="s">
        <v>21</v>
      </c>
    </row>
    <row r="43" spans="1:26" s="20" customFormat="1" ht="13.5" customHeight="1">
      <c r="A43" s="6">
        <v>-101.01318359375</v>
      </c>
      <c r="B43" s="6">
        <v>2.46375060081481</v>
      </c>
      <c r="C43" s="6">
        <v>1</v>
      </c>
      <c r="D43" s="6">
        <v>1.9370654821395801</v>
      </c>
      <c r="E43" s="13">
        <v>-101.165771484375</v>
      </c>
      <c r="F43" s="5">
        <v>1.8859711885452199</v>
      </c>
      <c r="G43" s="5">
        <v>1</v>
      </c>
      <c r="H43" s="5">
        <v>1.73247683048248</v>
      </c>
      <c r="I43" s="27">
        <v>-100.799560546875</v>
      </c>
      <c r="J43" s="5">
        <v>1.91683626174926</v>
      </c>
      <c r="K43" s="5">
        <v>1</v>
      </c>
      <c r="L43" s="5">
        <v>1.74397385120391</v>
      </c>
      <c r="M43" s="27">
        <v>-101.01318359375</v>
      </c>
      <c r="N43" s="5">
        <v>1.66872227191925</v>
      </c>
      <c r="O43" s="5">
        <v>1</v>
      </c>
      <c r="P43" s="5">
        <v>1.5153186321258501</v>
      </c>
      <c r="Q43" s="27">
        <v>-101.043701171875</v>
      </c>
      <c r="R43" s="5">
        <v>2.7040839195251398</v>
      </c>
      <c r="S43" s="5">
        <v>1</v>
      </c>
      <c r="T43" s="32">
        <v>2.0651938915252601</v>
      </c>
      <c r="U43" s="9">
        <f t="shared" ref="U43:U51" si="6">AVERAGE(A43,E43,I43,M43,Q43)</f>
        <v>-101.007080078125</v>
      </c>
      <c r="V43" s="9">
        <f t="shared" ref="V43:V51" si="7">AVERAGE(C43,G43,K43,O43,S43)</f>
        <v>1</v>
      </c>
      <c r="W43" s="8">
        <f>STDEV((C43,G43,K43,O43,S43))/SQRT(COUNT((C43,G43,K43,O43,S43)))</f>
        <v>0</v>
      </c>
      <c r="X43" s="9">
        <f>AVERAGE(D43,H43,L43,P43,T43)</f>
        <v>1.7988057374954161</v>
      </c>
      <c r="Y43" s="8">
        <f>STDEV((D43,H43,L43,P43,T43))/SQRT(COUNT((D43,H43,L43,P43,T43)))</f>
        <v>9.4299895060155431E-2</v>
      </c>
    </row>
    <row r="44" spans="1:26" s="20" customFormat="1" ht="13.5" customHeight="1">
      <c r="A44" s="6">
        <v>-80.9326171875</v>
      </c>
      <c r="B44" s="6">
        <v>2.3101503849029501</v>
      </c>
      <c r="C44" s="6">
        <v>0.93765593974444439</v>
      </c>
      <c r="D44" s="3" t="s">
        <v>13</v>
      </c>
      <c r="E44" s="13">
        <v>-81.024169921875</v>
      </c>
      <c r="F44" s="5">
        <v>1.8135297298431401</v>
      </c>
      <c r="G44" s="5">
        <v>0.96158930786320285</v>
      </c>
      <c r="H44" s="23" t="s">
        <v>18</v>
      </c>
      <c r="I44" s="27">
        <v>-80.718994140625</v>
      </c>
      <c r="J44" s="5">
        <v>1.87760150432586</v>
      </c>
      <c r="K44" s="5">
        <v>0.97953150292159263</v>
      </c>
      <c r="L44" s="23" t="s">
        <v>18</v>
      </c>
      <c r="M44" s="27">
        <v>-80.841064453125</v>
      </c>
      <c r="N44" s="5">
        <v>1.6286264657974201</v>
      </c>
      <c r="O44" s="5">
        <v>0.97597215138998861</v>
      </c>
      <c r="P44" s="23" t="s">
        <v>18</v>
      </c>
      <c r="Q44" s="27">
        <v>-80.780029296875</v>
      </c>
      <c r="R44" s="5">
        <v>2.58854031562805</v>
      </c>
      <c r="S44" s="5">
        <v>0.95727070337470133</v>
      </c>
      <c r="T44" s="31" t="s">
        <v>18</v>
      </c>
      <c r="U44" s="9">
        <f t="shared" si="6"/>
        <v>-80.859375</v>
      </c>
      <c r="V44" s="9">
        <f t="shared" si="7"/>
        <v>0.96240392105878603</v>
      </c>
      <c r="W44" s="8">
        <f>STDEV((C44,G44,K44,O44,S44))/SQRT(COUNT((C44,G44,K44,O44,S44)))</f>
        <v>7.4730416577633504E-3</v>
      </c>
      <c r="X44" s="23" t="s">
        <v>18</v>
      </c>
      <c r="Y44" s="23" t="s">
        <v>22</v>
      </c>
    </row>
    <row r="45" spans="1:26" s="20" customFormat="1" ht="13.5" customHeight="1">
      <c r="A45" s="6">
        <v>-60.72998046875</v>
      </c>
      <c r="B45" s="6">
        <v>2.20074033737182</v>
      </c>
      <c r="C45" s="6">
        <v>0.8932480165175779</v>
      </c>
      <c r="D45" s="6">
        <v>2.46375060081481</v>
      </c>
      <c r="E45" s="13">
        <v>-60.60791015625</v>
      </c>
      <c r="F45" s="5">
        <v>1.7606829404830899</v>
      </c>
      <c r="G45" s="5">
        <v>0.93356831280186547</v>
      </c>
      <c r="H45" s="5">
        <v>1.8859711885452199</v>
      </c>
      <c r="I45" s="27">
        <v>-60.455322265625</v>
      </c>
      <c r="J45" s="5">
        <v>1.84391140937805</v>
      </c>
      <c r="K45" s="5">
        <v>0.96195561727079359</v>
      </c>
      <c r="L45" s="5">
        <v>1.91683626174926</v>
      </c>
      <c r="M45" s="27">
        <v>-60.85205078125</v>
      </c>
      <c r="N45" s="5">
        <v>1.5958125591278001</v>
      </c>
      <c r="O45" s="5">
        <v>0.95630806035350979</v>
      </c>
      <c r="P45" s="5">
        <v>1.66872227191925</v>
      </c>
      <c r="Q45" s="27">
        <v>-60.577392578125</v>
      </c>
      <c r="R45" s="5">
        <v>2.4782691001892001</v>
      </c>
      <c r="S45" s="5">
        <v>0.91649119403971946</v>
      </c>
      <c r="T45" s="32">
        <v>2.7040839195251398</v>
      </c>
      <c r="U45" s="9">
        <f t="shared" si="6"/>
        <v>-60.64453125</v>
      </c>
      <c r="V45" s="9">
        <f t="shared" si="7"/>
        <v>0.93231424019669318</v>
      </c>
      <c r="W45" s="8">
        <f>STDEV((C45,G45,K45,O45,S45))/SQRT(COUNT((C45,G45,K45,O45,S45)))</f>
        <v>1.2713036539116247E-2</v>
      </c>
      <c r="X45" s="9">
        <f>AVERAGE(D45,H45,L45,P45,T45)</f>
        <v>2.1278728485107363</v>
      </c>
      <c r="Y45" s="8">
        <f>STDEV((D45,H45,L45,P45,T45))/SQRT(COUNT((D45,H45,L45,P45,T45)))</f>
        <v>0.1947697575193206</v>
      </c>
    </row>
    <row r="46" spans="1:26" s="20" customFormat="1" ht="13.5" customHeight="1">
      <c r="A46" s="6">
        <v>-40.313720703125</v>
      </c>
      <c r="B46" s="6">
        <v>2.1239025592803902</v>
      </c>
      <c r="C46" s="6">
        <v>0.86206069663787177</v>
      </c>
      <c r="D46" s="3" t="s">
        <v>6</v>
      </c>
      <c r="E46" s="13">
        <v>-40.52734375</v>
      </c>
      <c r="F46" s="5">
        <v>1.7280956506729099</v>
      </c>
      <c r="G46" s="5">
        <v>0.91628952826469723</v>
      </c>
      <c r="H46" s="23" t="s">
        <v>19</v>
      </c>
      <c r="I46" s="27">
        <v>-40.557861328125</v>
      </c>
      <c r="J46" s="5">
        <v>1.8167325258255</v>
      </c>
      <c r="K46" s="5">
        <v>0.94777658482294802</v>
      </c>
      <c r="L46" s="23" t="s">
        <v>19</v>
      </c>
      <c r="M46" s="27">
        <v>-40.71044921875</v>
      </c>
      <c r="N46" s="5">
        <v>1.5740271806716899</v>
      </c>
      <c r="O46" s="5">
        <v>0.94325293499040541</v>
      </c>
      <c r="P46" s="23" t="s">
        <v>19</v>
      </c>
      <c r="Q46" s="27">
        <v>-40.313720703125</v>
      </c>
      <c r="R46" s="5">
        <v>2.3836493492126398</v>
      </c>
      <c r="S46" s="5">
        <v>0.88149976855423517</v>
      </c>
      <c r="T46" s="31" t="s">
        <v>19</v>
      </c>
      <c r="U46" s="9">
        <f t="shared" si="6"/>
        <v>-40.484619140625</v>
      </c>
      <c r="V46" s="9">
        <f t="shared" si="7"/>
        <v>0.91017590265403148</v>
      </c>
      <c r="W46" s="8">
        <f>STDEV((C46,G46,K46,O46,S46))/SQRT(COUNT((C46,G46,K46,O46,S46)))</f>
        <v>1.6856262193534758E-2</v>
      </c>
      <c r="X46" s="23" t="s">
        <v>19</v>
      </c>
      <c r="Y46" s="23" t="s">
        <v>23</v>
      </c>
    </row>
    <row r="47" spans="1:26" s="20" customFormat="1" ht="13.5" customHeight="1">
      <c r="A47" s="6">
        <v>-20.416259765625</v>
      </c>
      <c r="B47" s="6">
        <v>2.07159972190856</v>
      </c>
      <c r="C47" s="6">
        <v>0.84083174702157026</v>
      </c>
      <c r="D47" s="4" t="s">
        <v>15</v>
      </c>
      <c r="E47" s="13">
        <v>-20.44677734375</v>
      </c>
      <c r="F47" s="5">
        <v>1.71765625476837</v>
      </c>
      <c r="G47" s="5">
        <v>0.91075423908957864</v>
      </c>
      <c r="H47" s="9" t="s">
        <v>15</v>
      </c>
      <c r="I47" s="27">
        <v>-20.416259765625</v>
      </c>
      <c r="J47" s="5">
        <v>1.80026519298553</v>
      </c>
      <c r="K47" s="5">
        <v>0.93918569306626642</v>
      </c>
      <c r="L47" s="9" t="s">
        <v>15</v>
      </c>
      <c r="M47" s="27">
        <v>-20.416259765625</v>
      </c>
      <c r="N47" s="5">
        <v>1.5554900169372501</v>
      </c>
      <c r="O47" s="5">
        <v>0.93214433768432425</v>
      </c>
      <c r="P47" s="9" t="s">
        <v>15</v>
      </c>
      <c r="Q47" s="27">
        <v>-20.44677734375</v>
      </c>
      <c r="R47" s="5">
        <v>2.30282330513</v>
      </c>
      <c r="S47" s="5">
        <v>0.85160940771926763</v>
      </c>
      <c r="T47" s="29" t="s">
        <v>15</v>
      </c>
      <c r="U47" s="9">
        <f t="shared" si="6"/>
        <v>-20.428466796875</v>
      </c>
      <c r="V47" s="9">
        <f t="shared" si="7"/>
        <v>0.89490508491620147</v>
      </c>
      <c r="W47" s="8">
        <f>STDEV((C47,G47,K47,O47,S47))/SQRT(COUNT((C47,G47,K47,O47,S47)))</f>
        <v>2.0490450736730115E-2</v>
      </c>
      <c r="X47" s="9" t="s">
        <v>15</v>
      </c>
      <c r="Y47" s="9" t="s">
        <v>15</v>
      </c>
    </row>
    <row r="48" spans="1:26" s="20" customFormat="1" ht="13.5" customHeight="1">
      <c r="A48" s="6">
        <v>-0.30517578125</v>
      </c>
      <c r="B48" s="6">
        <v>2.0342383384704501</v>
      </c>
      <c r="C48" s="6">
        <v>0.82566731299738216</v>
      </c>
      <c r="D48" s="3" t="s">
        <v>52</v>
      </c>
      <c r="E48" s="13">
        <v>-0.18310546875</v>
      </c>
      <c r="F48" s="5">
        <v>1.7185627222061099</v>
      </c>
      <c r="G48" s="5">
        <v>0.91123487603845965</v>
      </c>
      <c r="H48" s="23" t="s">
        <v>52</v>
      </c>
      <c r="I48" s="27">
        <v>-0.335693359375</v>
      </c>
      <c r="J48" s="5">
        <v>1.78746891021728</v>
      </c>
      <c r="K48" s="5">
        <v>0.93250996231993111</v>
      </c>
      <c r="L48" s="23" t="s">
        <v>52</v>
      </c>
      <c r="M48" s="27">
        <v>-0.518798828125</v>
      </c>
      <c r="N48" s="5">
        <v>1.54844987392425</v>
      </c>
      <c r="O48" s="5">
        <v>0.92792545529060932</v>
      </c>
      <c r="P48" s="23" t="s">
        <v>52</v>
      </c>
      <c r="Q48" s="27">
        <v>-0.42724609375</v>
      </c>
      <c r="R48" s="5">
        <v>2.2344458103179901</v>
      </c>
      <c r="S48" s="5">
        <v>0.82632265743822686</v>
      </c>
      <c r="T48" s="31" t="s">
        <v>7</v>
      </c>
      <c r="U48" s="9">
        <f t="shared" si="6"/>
        <v>-0.35400390625</v>
      </c>
      <c r="V48" s="9">
        <f t="shared" si="7"/>
        <v>0.8847320528169218</v>
      </c>
      <c r="W48" s="8">
        <f>STDEV((C48,G48,K48,O48,S48))/SQRT(COUNT((C48,G48,K48,O48,S48)))</f>
        <v>2.4239533051297016E-2</v>
      </c>
      <c r="X48" s="3" t="s">
        <v>52</v>
      </c>
      <c r="Y48" s="3" t="s">
        <v>53</v>
      </c>
    </row>
    <row r="49" spans="1:25" s="20" customFormat="1" ht="13.5" customHeight="1">
      <c r="A49" s="6">
        <v>20.08056640625</v>
      </c>
      <c r="B49" s="6">
        <v>1.9985387325286801</v>
      </c>
      <c r="C49" s="6">
        <v>0.8111773699284841</v>
      </c>
      <c r="D49" s="4" t="s">
        <v>15</v>
      </c>
      <c r="E49" s="13">
        <v>19.927978515625</v>
      </c>
      <c r="F49" s="5">
        <v>1.7267208099365201</v>
      </c>
      <c r="G49" s="5">
        <v>0.91556054536997422</v>
      </c>
      <c r="H49" s="9" t="s">
        <v>15</v>
      </c>
      <c r="I49" s="27">
        <v>19.866943359375</v>
      </c>
      <c r="J49" s="5">
        <v>1.77541303634643</v>
      </c>
      <c r="K49" s="5">
        <v>0.92622049768936943</v>
      </c>
      <c r="L49" s="9" t="s">
        <v>15</v>
      </c>
      <c r="M49" s="27">
        <v>19.775390625</v>
      </c>
      <c r="N49" s="5">
        <v>1.5360916852951001</v>
      </c>
      <c r="O49" s="5">
        <v>0.9205196761282467</v>
      </c>
      <c r="P49" s="9" t="s">
        <v>15</v>
      </c>
      <c r="Q49" s="27">
        <v>19.83642578125</v>
      </c>
      <c r="R49" s="5">
        <v>2.1795744895935001</v>
      </c>
      <c r="S49" s="5">
        <v>0.80603063901073457</v>
      </c>
      <c r="T49" s="29" t="s">
        <v>15</v>
      </c>
      <c r="U49" s="9">
        <f t="shared" si="6"/>
        <v>19.8974609375</v>
      </c>
      <c r="V49" s="9">
        <f t="shared" si="7"/>
        <v>0.87590174562536183</v>
      </c>
      <c r="W49" s="8">
        <f>STDEV((C49,G49,K49,O49,S49))/SQRT(COUNT((C49,G49,K49,O49,S49)))</f>
        <v>2.753794952218282E-2</v>
      </c>
      <c r="X49" s="9" t="s">
        <v>15</v>
      </c>
      <c r="Y49" s="9" t="s">
        <v>15</v>
      </c>
    </row>
    <row r="50" spans="1:25" s="20" customFormat="1" ht="13.5" customHeight="1">
      <c r="A50" s="5">
        <v>39.9169921875</v>
      </c>
      <c r="B50" s="5">
        <v>1.96735644340515</v>
      </c>
      <c r="C50" s="5">
        <v>0.79852093907334099</v>
      </c>
      <c r="D50" s="5"/>
      <c r="E50" s="27">
        <v>40.10009765625</v>
      </c>
      <c r="F50" s="5">
        <v>1.72833740711212</v>
      </c>
      <c r="G50" s="5">
        <v>0.91641771497331637</v>
      </c>
      <c r="H50" s="5"/>
      <c r="I50" s="27">
        <v>39.886474609375</v>
      </c>
      <c r="J50" s="5">
        <v>1.76134765148162</v>
      </c>
      <c r="K50" s="5">
        <v>0.91888268530263262</v>
      </c>
      <c r="L50" s="5"/>
      <c r="M50" s="27">
        <v>40.252685546875</v>
      </c>
      <c r="N50" s="5">
        <v>1.52701199054718</v>
      </c>
      <c r="O50" s="5">
        <v>0.9150785701391253</v>
      </c>
      <c r="P50" s="5"/>
      <c r="Q50" s="27">
        <v>40.252685546875</v>
      </c>
      <c r="R50" s="5">
        <v>2.12866139411926</v>
      </c>
      <c r="S50" s="5">
        <v>0.78720241585293371</v>
      </c>
      <c r="T50" s="32"/>
      <c r="U50" s="9">
        <f t="shared" si="6"/>
        <v>40.081787109375</v>
      </c>
      <c r="V50" s="9">
        <f t="shared" si="7"/>
        <v>0.86722046506827</v>
      </c>
      <c r="W50" s="8">
        <f>STDEV((C50,G50,K50,O50,S50))/SQRT(COUNT((C50,G50,K50,O50,S50)))</f>
        <v>3.0415674980914284E-2</v>
      </c>
      <c r="X50" s="5"/>
      <c r="Y50" s="5"/>
    </row>
    <row r="51" spans="1:25" s="20" customFormat="1" ht="13.5" customHeight="1">
      <c r="A51" s="5">
        <v>60.36376953125</v>
      </c>
      <c r="B51" s="5">
        <v>1.9370654821395801</v>
      </c>
      <c r="C51" s="5">
        <v>0.78622628503832936</v>
      </c>
      <c r="D51" s="5"/>
      <c r="E51" s="27">
        <v>60.272216796875</v>
      </c>
      <c r="F51" s="5">
        <v>1.73247683048248</v>
      </c>
      <c r="G51" s="5">
        <v>0.91861256471200881</v>
      </c>
      <c r="H51" s="5"/>
      <c r="I51" s="27">
        <v>60.333251953125</v>
      </c>
      <c r="J51" s="5">
        <v>1.74397385120391</v>
      </c>
      <c r="K51" s="5">
        <v>0.90981889585728115</v>
      </c>
      <c r="L51" s="5"/>
      <c r="M51" s="27">
        <v>60.272216796875</v>
      </c>
      <c r="N51" s="5">
        <v>1.5153186321258501</v>
      </c>
      <c r="O51" s="5">
        <v>0.90807119772125677</v>
      </c>
      <c r="P51" s="5"/>
      <c r="Q51" s="27">
        <v>60.05859375</v>
      </c>
      <c r="R51" s="5">
        <v>2.0651938915252601</v>
      </c>
      <c r="S51" s="5">
        <v>0.7637314347433144</v>
      </c>
      <c r="T51" s="32"/>
      <c r="U51" s="9">
        <f t="shared" si="6"/>
        <v>60.260009765625</v>
      </c>
      <c r="V51" s="9">
        <f t="shared" si="7"/>
        <v>0.8572920756144381</v>
      </c>
      <c r="W51" s="8">
        <f>STDEV((C51,G51,K51,O51,S51))/SQRT(COUNT((C51,G51,K51,O51,S51)))</f>
        <v>3.3839125712960695E-2</v>
      </c>
      <c r="X51" s="5"/>
      <c r="Y51" s="5"/>
    </row>
    <row r="52" spans="1:25" s="20" customFormat="1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9"/>
      <c r="V52" s="9"/>
      <c r="W52" s="8"/>
      <c r="X52" s="5"/>
      <c r="Y52" s="5"/>
    </row>
    <row r="53" spans="1:25" s="22" customFormat="1" ht="13.5" customHeight="1">
      <c r="A53" s="21" t="s">
        <v>41</v>
      </c>
      <c r="C53" s="21" t="s">
        <v>2</v>
      </c>
      <c r="F53" s="21"/>
      <c r="G53" s="21"/>
      <c r="H53" s="21"/>
    </row>
    <row r="54" spans="1:25" s="22" customFormat="1" ht="13.5" customHeight="1">
      <c r="A54" s="23">
        <v>1</v>
      </c>
      <c r="B54" s="24"/>
      <c r="C54" s="24"/>
      <c r="D54" s="24"/>
      <c r="E54" s="25">
        <v>2</v>
      </c>
      <c r="F54" s="26"/>
      <c r="G54" s="26"/>
      <c r="H54" s="26"/>
      <c r="I54" s="25">
        <v>3</v>
      </c>
      <c r="J54" s="26"/>
      <c r="K54" s="26"/>
      <c r="L54" s="28"/>
      <c r="M54" s="30">
        <v>4</v>
      </c>
      <c r="N54" s="26"/>
      <c r="O54" s="26"/>
      <c r="P54" s="28"/>
      <c r="Q54" s="30">
        <v>5</v>
      </c>
      <c r="R54" s="26"/>
      <c r="S54" s="26"/>
      <c r="T54" s="28"/>
      <c r="U54" s="23" t="s">
        <v>1</v>
      </c>
      <c r="W54" s="23"/>
    </row>
    <row r="55" spans="1:25" s="22" customFormat="1" ht="13.5" customHeight="1">
      <c r="A55" s="23" t="s">
        <v>0</v>
      </c>
      <c r="B55" s="23" t="s">
        <v>25</v>
      </c>
      <c r="C55" s="23" t="s">
        <v>16</v>
      </c>
      <c r="D55" s="23" t="s">
        <v>17</v>
      </c>
      <c r="E55" s="25" t="s">
        <v>0</v>
      </c>
      <c r="F55" s="23" t="s">
        <v>25</v>
      </c>
      <c r="G55" s="23" t="s">
        <v>16</v>
      </c>
      <c r="H55" s="23" t="s">
        <v>17</v>
      </c>
      <c r="I55" s="25" t="s">
        <v>0</v>
      </c>
      <c r="J55" s="23" t="s">
        <v>25</v>
      </c>
      <c r="K55" s="23" t="s">
        <v>16</v>
      </c>
      <c r="L55" s="23" t="s">
        <v>17</v>
      </c>
      <c r="M55" s="25" t="s">
        <v>0</v>
      </c>
      <c r="N55" s="23" t="s">
        <v>25</v>
      </c>
      <c r="O55" s="23" t="s">
        <v>16</v>
      </c>
      <c r="P55" s="23" t="s">
        <v>17</v>
      </c>
      <c r="Q55" s="25" t="s">
        <v>0</v>
      </c>
      <c r="R55" s="23" t="s">
        <v>25</v>
      </c>
      <c r="S55" s="23" t="s">
        <v>16</v>
      </c>
      <c r="T55" s="31" t="s">
        <v>17</v>
      </c>
      <c r="U55" s="23" t="s">
        <v>0</v>
      </c>
      <c r="V55" s="23" t="s">
        <v>16</v>
      </c>
      <c r="W55" s="23" t="s">
        <v>20</v>
      </c>
      <c r="X55" s="23" t="s">
        <v>17</v>
      </c>
      <c r="Y55" s="23" t="s">
        <v>21</v>
      </c>
    </row>
    <row r="56" spans="1:25" s="22" customFormat="1" ht="13.5" customHeight="1">
      <c r="A56" s="5">
        <v>-101.043701171875</v>
      </c>
      <c r="B56" s="5">
        <v>4.6607293188571999E-2</v>
      </c>
      <c r="C56" s="5">
        <v>2.6686722391908203E-2</v>
      </c>
      <c r="D56" s="5">
        <v>4.6765800000000003E-2</v>
      </c>
      <c r="E56" s="27">
        <v>-101.01318359375</v>
      </c>
      <c r="F56" s="5">
        <v>5.1517296582460001E-2</v>
      </c>
      <c r="G56" s="5">
        <v>2.6535610980746249E-2</v>
      </c>
      <c r="H56" s="5">
        <v>5.8200799999999997E-2</v>
      </c>
      <c r="I56" s="27">
        <v>-101.104736328125</v>
      </c>
      <c r="J56" s="5">
        <v>5.6246012449264998E-2</v>
      </c>
      <c r="K56" s="5">
        <v>2.1901885233486754E-2</v>
      </c>
      <c r="L56" s="5">
        <v>6.3352099999999995E-2</v>
      </c>
      <c r="M56" s="27">
        <v>-101.165771484375</v>
      </c>
      <c r="N56" s="5">
        <v>5.0595726817846E-2</v>
      </c>
      <c r="O56" s="5">
        <v>2.8614255637284244E-2</v>
      </c>
      <c r="P56" s="5">
        <v>5.6958399999999999E-2</v>
      </c>
      <c r="Q56" s="27">
        <v>-100.860595703125</v>
      </c>
      <c r="R56" s="5">
        <v>5.8980505913495997E-2</v>
      </c>
      <c r="S56" s="5">
        <v>4.9682856203561492E-2</v>
      </c>
      <c r="T56" s="32">
        <v>5.9149599999999997E-2</v>
      </c>
      <c r="U56" s="9">
        <f t="shared" ref="U56:U64" si="8">AVERAGE(A56,E56,I56,M56,Q56)</f>
        <v>-101.03759765625</v>
      </c>
      <c r="V56" s="9">
        <f t="shared" ref="V56:V64" si="9">AVERAGE(C56,G56,K56,O56,S56)</f>
        <v>3.0684266089397387E-2</v>
      </c>
      <c r="W56" s="8">
        <f>STDEV((C56,G56,K56,O56,S56))/SQRT(COUNT((C56,G56,K56,O56,S56)))</f>
        <v>4.876234602231572E-3</v>
      </c>
      <c r="X56" s="9">
        <f>AVERAGE(D56,H56,L56,P56,T56)</f>
        <v>5.6885339999999993E-2</v>
      </c>
      <c r="Y56" s="8">
        <f>STDEV((D56,H56,L56,P56,T56))/SQRT(COUNT((D56,H56,L56,P56,T56)))</f>
        <v>2.7485152431085385E-3</v>
      </c>
    </row>
    <row r="57" spans="1:25" s="22" customFormat="1" ht="13.5" customHeight="1">
      <c r="A57" s="5">
        <v>-80.87158203125</v>
      </c>
      <c r="B57" s="5">
        <v>6.6519252955914002E-2</v>
      </c>
      <c r="C57" s="5">
        <v>3.8088048369796047E-2</v>
      </c>
      <c r="D57" s="23" t="s">
        <v>18</v>
      </c>
      <c r="E57" s="27">
        <v>-80.6884765625</v>
      </c>
      <c r="F57" s="5">
        <v>7.2320617735386006E-2</v>
      </c>
      <c r="G57" s="5">
        <v>3.7251018695085091E-2</v>
      </c>
      <c r="H57" s="23" t="s">
        <v>18</v>
      </c>
      <c r="I57" s="27">
        <v>-80.99365234375</v>
      </c>
      <c r="J57" s="5">
        <v>8.1475891172886006E-2</v>
      </c>
      <c r="K57" s="5">
        <v>3.1726260050421132E-2</v>
      </c>
      <c r="L57" s="23" t="s">
        <v>18</v>
      </c>
      <c r="M57" s="27">
        <v>-80.87158203125</v>
      </c>
      <c r="N57" s="5">
        <v>7.3710523545741993E-2</v>
      </c>
      <c r="O57" s="5">
        <v>4.168675689726388E-2</v>
      </c>
      <c r="P57" s="23" t="s">
        <v>18</v>
      </c>
      <c r="Q57" s="27">
        <v>-80.810546875</v>
      </c>
      <c r="R57" s="5">
        <v>7.6641425490379E-2</v>
      </c>
      <c r="S57" s="5">
        <v>6.4559719570041446E-2</v>
      </c>
      <c r="T57" s="31" t="s">
        <v>18</v>
      </c>
      <c r="U57" s="9">
        <f t="shared" si="8"/>
        <v>-80.84716796875</v>
      </c>
      <c r="V57" s="9">
        <f t="shared" si="9"/>
        <v>4.2662360716521519E-2</v>
      </c>
      <c r="W57" s="8">
        <f>STDEV((C57,G57,K57,O57,S57))/SQRT(COUNT((C57,G57,K57,O57,S57)))</f>
        <v>5.7019793987238623E-3</v>
      </c>
      <c r="X57" s="23" t="s">
        <v>18</v>
      </c>
      <c r="Y57" s="23" t="s">
        <v>22</v>
      </c>
    </row>
    <row r="58" spans="1:25" s="22" customFormat="1" ht="13.5" customHeight="1">
      <c r="A58" s="5">
        <v>-60.760498046875</v>
      </c>
      <c r="B58" s="5">
        <v>0.15343391895294201</v>
      </c>
      <c r="C58" s="5">
        <v>8.7854241696312549E-2</v>
      </c>
      <c r="D58" s="5">
        <v>1.7464599999999999</v>
      </c>
      <c r="E58" s="27">
        <v>-60.638427734375</v>
      </c>
      <c r="F58" s="5">
        <v>0.158147528767586</v>
      </c>
      <c r="G58" s="5">
        <v>8.1458880401962461E-2</v>
      </c>
      <c r="H58" s="5">
        <v>1.9414400000000001</v>
      </c>
      <c r="I58" s="27">
        <v>-60.577392578125</v>
      </c>
      <c r="J58" s="5">
        <v>0.213139593601227</v>
      </c>
      <c r="K58" s="5">
        <v>8.2995375396199889E-2</v>
      </c>
      <c r="L58" s="5">
        <v>2.5680900000000002</v>
      </c>
      <c r="M58" s="27">
        <v>-60.4248046875</v>
      </c>
      <c r="N58" s="5">
        <v>0.16863228380680101</v>
      </c>
      <c r="O58" s="5">
        <v>9.5369462621197262E-2</v>
      </c>
      <c r="P58" s="5">
        <v>1.7682</v>
      </c>
      <c r="Q58" s="27">
        <v>-60.821533203125</v>
      </c>
      <c r="R58" s="5">
        <v>0.14436928927898399</v>
      </c>
      <c r="S58" s="5">
        <v>0.1216110056766548</v>
      </c>
      <c r="T58" s="32">
        <v>1.1871400000000001</v>
      </c>
      <c r="U58" s="9">
        <f t="shared" si="8"/>
        <v>-60.64453125</v>
      </c>
      <c r="V58" s="9">
        <f t="shared" si="9"/>
        <v>9.3857793158465402E-2</v>
      </c>
      <c r="W58" s="8">
        <f>STDEV((C58,G58,K58,O58,S58))/SQRT(COUNT((C58,G58,K58,O58,S58)))</f>
        <v>7.3494684739387915E-3</v>
      </c>
      <c r="X58" s="9">
        <f>AVERAGE(D58,H58,L58,P58,T58)</f>
        <v>1.842266</v>
      </c>
      <c r="Y58" s="8">
        <f>STDEV((D58,H58,L58,P58,T58))/SQRT(COUNT((D58,H58,L58,P58,T58)))</f>
        <v>0.22141709499494333</v>
      </c>
    </row>
    <row r="59" spans="1:25" s="22" customFormat="1" ht="13.5" customHeight="1">
      <c r="A59" s="5">
        <v>-40.34423828125</v>
      </c>
      <c r="B59" s="5">
        <v>0.53265261650085405</v>
      </c>
      <c r="C59" s="5">
        <v>0.30498987466123134</v>
      </c>
      <c r="D59" s="23" t="s">
        <v>19</v>
      </c>
      <c r="E59" s="27">
        <v>-40.435791015625</v>
      </c>
      <c r="F59" s="5">
        <v>0.58716124296188399</v>
      </c>
      <c r="G59" s="5">
        <v>0.30243594597921336</v>
      </c>
      <c r="H59" s="23" t="s">
        <v>19</v>
      </c>
      <c r="I59" s="27">
        <v>-40.34423828125</v>
      </c>
      <c r="J59" s="5">
        <v>0.84504985809326205</v>
      </c>
      <c r="K59" s="5">
        <v>0.32905772698513758</v>
      </c>
      <c r="L59" s="23" t="s">
        <v>19</v>
      </c>
      <c r="M59" s="27">
        <v>-40.58837890625</v>
      </c>
      <c r="N59" s="5">
        <v>0.62065500020980802</v>
      </c>
      <c r="O59" s="5">
        <v>0.35100950130630471</v>
      </c>
      <c r="P59" s="23" t="s">
        <v>19</v>
      </c>
      <c r="Q59" s="27">
        <v>-40.52734375</v>
      </c>
      <c r="R59" s="5">
        <v>0.42067423462867698</v>
      </c>
      <c r="S59" s="5">
        <v>0.354359413909629</v>
      </c>
      <c r="T59" s="31" t="s">
        <v>19</v>
      </c>
      <c r="U59" s="9">
        <f t="shared" si="8"/>
        <v>-40.447998046875</v>
      </c>
      <c r="V59" s="9">
        <f t="shared" si="9"/>
        <v>0.3283704925683032</v>
      </c>
      <c r="W59" s="8">
        <f>STDEV((C59,G59,K59,O59,S59))/SQRT(COUNT((C59,G59,K59,O59,S59)))</f>
        <v>1.0971952972845742E-2</v>
      </c>
      <c r="X59" s="23" t="s">
        <v>19</v>
      </c>
      <c r="Y59" s="23" t="s">
        <v>23</v>
      </c>
    </row>
    <row r="60" spans="1:25" s="22" customFormat="1" ht="13.5" customHeight="1">
      <c r="A60" s="5">
        <v>-20.20263671875</v>
      </c>
      <c r="B60" s="5">
        <v>1.2764203548431401</v>
      </c>
      <c r="C60" s="5">
        <v>0.73086148829239728</v>
      </c>
      <c r="D60" s="5">
        <v>-30.4742</v>
      </c>
      <c r="E60" s="27">
        <v>-20.263671875</v>
      </c>
      <c r="F60" s="5">
        <v>1.47498106956481</v>
      </c>
      <c r="G60" s="5">
        <v>0.75973559294379944</v>
      </c>
      <c r="H60" s="5">
        <v>-31.236999999999998</v>
      </c>
      <c r="I60" s="27">
        <v>-20.32470703125</v>
      </c>
      <c r="J60" s="5">
        <v>2.0194931030273402</v>
      </c>
      <c r="K60" s="5">
        <v>0.78637941155774915</v>
      </c>
      <c r="L60" s="5">
        <v>-32.713200000000001</v>
      </c>
      <c r="M60" s="27">
        <v>-20.3857421875</v>
      </c>
      <c r="N60" s="5">
        <v>1.42119753360748</v>
      </c>
      <c r="O60" s="5">
        <v>0.80375383644807152</v>
      </c>
      <c r="P60" s="5">
        <v>-33.728700000000003</v>
      </c>
      <c r="Q60" s="27">
        <v>-20.3857421875</v>
      </c>
      <c r="R60" s="5">
        <v>0.90100884437561002</v>
      </c>
      <c r="S60" s="5">
        <v>0.7589743790754333</v>
      </c>
      <c r="T60" s="32">
        <v>-32.231900000000003</v>
      </c>
      <c r="U60" s="9">
        <f t="shared" si="8"/>
        <v>-20.3125</v>
      </c>
      <c r="V60" s="9">
        <f t="shared" si="9"/>
        <v>0.76794094166349003</v>
      </c>
      <c r="W60" s="8">
        <f>STDEV((C60,G60,K60,O60,S60))/SQRT(COUNT((C60,G60,K60,O60,S60)))</f>
        <v>1.2540242141699881E-2</v>
      </c>
      <c r="X60" s="9">
        <f>AVERAGE(D60,H60,L60,P60,T60)</f>
        <v>-32.076999999999998</v>
      </c>
      <c r="Y60" s="8">
        <f>STDEV((D60,H60,L60,P60,T60))/SQRT(COUNT((D60,H60,L60,P60,T60)))</f>
        <v>0.56707253416119607</v>
      </c>
    </row>
    <row r="61" spans="1:25" s="22" customFormat="1" ht="13.5" customHeight="1">
      <c r="A61" s="5">
        <v>-0.213623046875</v>
      </c>
      <c r="B61" s="5">
        <v>1.6305451393127399</v>
      </c>
      <c r="C61" s="5">
        <v>0.93362867704541763</v>
      </c>
      <c r="D61" s="23" t="s">
        <v>52</v>
      </c>
      <c r="E61" s="27">
        <v>-0.274658203125</v>
      </c>
      <c r="F61" s="5">
        <v>1.87022900581359</v>
      </c>
      <c r="G61" s="5">
        <v>0.96332052796562861</v>
      </c>
      <c r="H61" s="23" t="s">
        <v>52</v>
      </c>
      <c r="I61" s="27">
        <v>-0.152587890625</v>
      </c>
      <c r="J61" s="5">
        <v>2.4871523380279501</v>
      </c>
      <c r="K61" s="5">
        <v>0.96848332341465837</v>
      </c>
      <c r="L61" s="23" t="s">
        <v>52</v>
      </c>
      <c r="M61" s="27">
        <v>-0.274658203125</v>
      </c>
      <c r="N61" s="5">
        <v>1.71949934959411</v>
      </c>
      <c r="O61" s="5">
        <v>0.97245749892212985</v>
      </c>
      <c r="P61" s="23" t="s">
        <v>52</v>
      </c>
      <c r="Q61" s="27">
        <v>-0.213623046875</v>
      </c>
      <c r="R61" s="5">
        <v>1.1157649755477901</v>
      </c>
      <c r="S61" s="5">
        <v>0.93987648933385282</v>
      </c>
      <c r="T61" s="31" t="s">
        <v>52</v>
      </c>
      <c r="U61" s="9">
        <f t="shared" si="8"/>
        <v>-0.225830078125</v>
      </c>
      <c r="V61" s="9">
        <f t="shared" si="9"/>
        <v>0.95555330333633726</v>
      </c>
      <c r="W61" s="8">
        <f>STDEV((C61,G61,K61,O61,S61))/SQRT(COUNT((C61,G61,K61,O61,S61)))</f>
        <v>7.8731148897223744E-3</v>
      </c>
      <c r="X61" s="3" t="s">
        <v>52</v>
      </c>
      <c r="Y61" s="3" t="s">
        <v>53</v>
      </c>
    </row>
    <row r="62" spans="1:25" s="22" customFormat="1" ht="13.5" customHeight="1">
      <c r="A62" s="5">
        <v>19.989013671875</v>
      </c>
      <c r="B62" s="5">
        <v>1.71454405784606</v>
      </c>
      <c r="C62" s="5">
        <v>0.9817253517664648</v>
      </c>
      <c r="D62" s="5">
        <v>2.2898200000000002</v>
      </c>
      <c r="E62" s="27">
        <v>19.95849609375</v>
      </c>
      <c r="F62" s="5">
        <v>1.9286957979202199</v>
      </c>
      <c r="G62" s="5">
        <v>0.99343569614318228</v>
      </c>
      <c r="H62" s="5">
        <v>2.56087</v>
      </c>
      <c r="I62" s="27">
        <v>19.775390625</v>
      </c>
      <c r="J62" s="5">
        <v>2.5550162792205802</v>
      </c>
      <c r="K62" s="5">
        <v>0.99490916565251997</v>
      </c>
      <c r="L62" s="5">
        <v>2.5839599999999998</v>
      </c>
      <c r="M62" s="27">
        <v>19.927978515625</v>
      </c>
      <c r="N62" s="5">
        <v>1.7605016231536801</v>
      </c>
      <c r="O62" s="5">
        <v>0.99564620696396344</v>
      </c>
      <c r="P62" s="5">
        <v>2.58643</v>
      </c>
      <c r="Q62" s="27">
        <v>19.866943359375</v>
      </c>
      <c r="R62" s="5">
        <v>1.17066633701324</v>
      </c>
      <c r="S62" s="5">
        <v>0.98612323484444964</v>
      </c>
      <c r="T62" s="32">
        <v>2.2373799999999999</v>
      </c>
      <c r="U62" s="9">
        <f t="shared" si="8"/>
        <v>19.903564453125</v>
      </c>
      <c r="V62" s="9">
        <f t="shared" si="9"/>
        <v>0.99036793107411591</v>
      </c>
      <c r="W62" s="8">
        <f>STDEV((C62,G62,K62,O62,S62))/SQRT(COUNT((C62,G62,K62,O62,S62)))</f>
        <v>2.7441375107272264E-3</v>
      </c>
      <c r="X62" s="9">
        <f>AVERAGE(D62,H62,L62,P62,T62)</f>
        <v>2.451692</v>
      </c>
      <c r="Y62" s="8">
        <f>STDEV((D62,H62,L62,P62,T62))/SQRT(COUNT((D62,H62,L62,P62,T62)))</f>
        <v>7.7363158505841759E-2</v>
      </c>
    </row>
    <row r="63" spans="1:25" s="22" customFormat="1" ht="13.5" customHeight="1">
      <c r="A63" s="5">
        <v>40.283203125</v>
      </c>
      <c r="B63" s="5">
        <v>1.7509838342666599</v>
      </c>
      <c r="C63" s="5">
        <v>1.0025902879348283</v>
      </c>
      <c r="D63" s="5"/>
      <c r="E63" s="27">
        <v>40.0390625</v>
      </c>
      <c r="F63" s="5">
        <v>1.93640077114105</v>
      </c>
      <c r="G63" s="5">
        <v>0.9974043859923819</v>
      </c>
      <c r="H63" s="5"/>
      <c r="I63" s="27">
        <v>40.22216796875</v>
      </c>
      <c r="J63" s="5">
        <v>2.5622980594635001</v>
      </c>
      <c r="K63" s="5">
        <v>0.9977446504847961</v>
      </c>
      <c r="L63" s="5"/>
      <c r="M63" s="27">
        <v>40.130615234375</v>
      </c>
      <c r="N63" s="5">
        <v>1.76288866996765</v>
      </c>
      <c r="O63" s="5">
        <v>0.99699619385117633</v>
      </c>
      <c r="P63" s="5"/>
      <c r="Q63" s="27">
        <v>40.34423828125</v>
      </c>
      <c r="R63" s="5">
        <v>1.1908049583435001</v>
      </c>
      <c r="S63" s="5">
        <v>1.0030872166244083</v>
      </c>
      <c r="T63" s="32"/>
      <c r="U63" s="9">
        <f t="shared" si="8"/>
        <v>40.203857421875</v>
      </c>
      <c r="V63" s="9">
        <f t="shared" si="9"/>
        <v>0.99956454697751818</v>
      </c>
      <c r="W63" s="8">
        <f>STDEV((C63,G63,K63,O63,S63))/SQRT(COUNT((C63,G63,K63,O63,S63)))</f>
        <v>1.3442296360626329E-3</v>
      </c>
      <c r="X63" s="5"/>
      <c r="Y63" s="5"/>
    </row>
    <row r="64" spans="1:25" s="22" customFormat="1" ht="13.5" customHeight="1">
      <c r="A64" s="5">
        <v>60.302734375</v>
      </c>
      <c r="B64" s="5">
        <v>1.75977647304534</v>
      </c>
      <c r="C64" s="5">
        <v>1.0076248371250072</v>
      </c>
      <c r="D64" s="5"/>
      <c r="E64" s="27">
        <v>60.028076171875</v>
      </c>
      <c r="F64" s="5">
        <v>1.92074918746948</v>
      </c>
      <c r="G64" s="5">
        <v>0.98934254340565764</v>
      </c>
      <c r="H64" s="5"/>
      <c r="I64" s="27">
        <v>60.05859375</v>
      </c>
      <c r="J64" s="5">
        <v>2.53945541381835</v>
      </c>
      <c r="K64" s="5">
        <v>0.98884985098588829</v>
      </c>
      <c r="L64" s="5"/>
      <c r="M64" s="27">
        <v>60.089111328125</v>
      </c>
      <c r="N64" s="5">
        <v>1.74234223365783</v>
      </c>
      <c r="O64" s="5">
        <v>0.98537622082220899</v>
      </c>
      <c r="P64" s="5"/>
      <c r="Q64" s="27">
        <v>60.150146484375</v>
      </c>
      <c r="R64" s="5">
        <v>1.1914696693420399</v>
      </c>
      <c r="S64" s="5">
        <v>1.0036471430008591</v>
      </c>
      <c r="T64" s="32"/>
      <c r="U64" s="9">
        <f t="shared" si="8"/>
        <v>60.125732421875</v>
      </c>
      <c r="V64" s="9">
        <f t="shared" si="9"/>
        <v>0.99496811906792426</v>
      </c>
      <c r="W64" s="8">
        <f>STDEV((C64,G64,K64,O64,S64))/SQRT(COUNT((C64,G64,K64,O64,S64)))</f>
        <v>4.4531044576601089E-3</v>
      </c>
      <c r="X64" s="5"/>
      <c r="Y64" s="5"/>
    </row>
    <row r="65" spans="1:41" s="38" customFormat="1" ht="13.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40"/>
      <c r="V65" s="40"/>
      <c r="W65" s="41"/>
      <c r="X65" s="39"/>
      <c r="Y65" s="39"/>
    </row>
    <row r="66" spans="1:41" s="22" customFormat="1" ht="13.5" customHeight="1">
      <c r="A66" s="21" t="s">
        <v>42</v>
      </c>
      <c r="C66" s="21" t="s">
        <v>2</v>
      </c>
      <c r="F66" s="21"/>
      <c r="G66" s="21"/>
      <c r="H66" s="21"/>
    </row>
    <row r="67" spans="1:41" s="22" customFormat="1" ht="13.5" customHeight="1">
      <c r="A67" s="23">
        <v>1</v>
      </c>
      <c r="B67" s="24"/>
      <c r="C67" s="24"/>
      <c r="D67" s="24"/>
      <c r="E67" s="25">
        <v>2</v>
      </c>
      <c r="F67" s="26"/>
      <c r="G67" s="26"/>
      <c r="H67" s="26"/>
      <c r="I67" s="25">
        <v>3</v>
      </c>
      <c r="J67" s="26"/>
      <c r="K67" s="26"/>
      <c r="L67" s="28"/>
      <c r="M67" s="30">
        <v>4</v>
      </c>
      <c r="N67" s="26"/>
      <c r="O67" s="26"/>
      <c r="P67" s="28"/>
      <c r="Q67" s="30">
        <v>5</v>
      </c>
      <c r="R67" s="26"/>
      <c r="S67" s="26"/>
      <c r="T67" s="28"/>
      <c r="U67" s="23" t="s">
        <v>1</v>
      </c>
      <c r="W67" s="23"/>
    </row>
    <row r="68" spans="1:41" s="22" customFormat="1" ht="13.5" customHeight="1">
      <c r="A68" s="23" t="s">
        <v>0</v>
      </c>
      <c r="B68" s="23" t="s">
        <v>25</v>
      </c>
      <c r="C68" s="23" t="s">
        <v>16</v>
      </c>
      <c r="D68" s="23" t="s">
        <v>17</v>
      </c>
      <c r="E68" s="25" t="s">
        <v>0</v>
      </c>
      <c r="F68" s="23" t="s">
        <v>25</v>
      </c>
      <c r="G68" s="23" t="s">
        <v>16</v>
      </c>
      <c r="H68" s="23" t="s">
        <v>17</v>
      </c>
      <c r="I68" s="25" t="s">
        <v>0</v>
      </c>
      <c r="J68" s="23" t="s">
        <v>25</v>
      </c>
      <c r="K68" s="23" t="s">
        <v>16</v>
      </c>
      <c r="L68" s="23" t="s">
        <v>17</v>
      </c>
      <c r="M68" s="25" t="s">
        <v>0</v>
      </c>
      <c r="N68" s="23" t="s">
        <v>25</v>
      </c>
      <c r="O68" s="23" t="s">
        <v>16</v>
      </c>
      <c r="P68" s="23" t="s">
        <v>17</v>
      </c>
      <c r="Q68" s="25" t="s">
        <v>0</v>
      </c>
      <c r="R68" s="23" t="s">
        <v>25</v>
      </c>
      <c r="S68" s="23" t="s">
        <v>16</v>
      </c>
      <c r="T68" s="31" t="s">
        <v>17</v>
      </c>
      <c r="U68" s="23" t="s">
        <v>0</v>
      </c>
      <c r="V68" s="23" t="s">
        <v>16</v>
      </c>
      <c r="W68" s="23" t="s">
        <v>20</v>
      </c>
      <c r="X68" s="23" t="s">
        <v>17</v>
      </c>
      <c r="Y68" s="23" t="s">
        <v>21</v>
      </c>
    </row>
    <row r="69" spans="1:41" s="22" customFormat="1" ht="13.5" customHeight="1">
      <c r="A69" s="5">
        <v>-100.982666015625</v>
      </c>
      <c r="B69" s="5">
        <v>3.6273767948150599</v>
      </c>
      <c r="C69" s="5">
        <v>1</v>
      </c>
      <c r="D69" s="5">
        <v>2.8475165367126398</v>
      </c>
      <c r="E69" s="27">
        <v>-100.89111328125</v>
      </c>
      <c r="F69" s="5">
        <v>2.4158742427825901</v>
      </c>
      <c r="G69" s="5">
        <v>1</v>
      </c>
      <c r="H69" s="5">
        <v>1.8400739431381199</v>
      </c>
      <c r="I69" s="27">
        <v>-100.799560546875</v>
      </c>
      <c r="J69" s="5">
        <v>1.76479220390319</v>
      </c>
      <c r="K69" s="5">
        <v>1</v>
      </c>
      <c r="L69" s="5">
        <v>1.48162841796875</v>
      </c>
      <c r="M69" s="27">
        <v>-100.921630859375</v>
      </c>
      <c r="N69" s="5">
        <v>2.9316062927246</v>
      </c>
      <c r="O69" s="5">
        <v>1</v>
      </c>
      <c r="P69" s="5">
        <v>2.57959651947021</v>
      </c>
      <c r="Q69" s="27">
        <v>-100.76904296875</v>
      </c>
      <c r="R69" s="5">
        <v>3.2795670032501198</v>
      </c>
      <c r="S69" s="5">
        <v>1</v>
      </c>
      <c r="T69" s="32">
        <v>2.6583831310272199</v>
      </c>
      <c r="U69" s="9">
        <f t="shared" ref="U69:U77" si="10">AVERAGE(A69,E69,I69,M69,Q69)</f>
        <v>-100.872802734375</v>
      </c>
      <c r="V69" s="9">
        <f t="shared" ref="V69:V77" si="11">AVERAGE(C69,G69,K69,O69,S69)</f>
        <v>1</v>
      </c>
      <c r="W69" s="8">
        <f>STDEV((C69,G69,K69,O69,S69))/SQRT(COUNT((C69,G69,K69,O69,S69)))</f>
        <v>0</v>
      </c>
      <c r="X69" s="9">
        <f>AVERAGE(D69,H69,L69,P69,T69)</f>
        <v>2.2814397096633878</v>
      </c>
      <c r="Y69" s="8">
        <f>STDEV((D69,H69,L69,P69,T69))/SQRT(COUNT((D69,H69,L69,P69,T69)))</f>
        <v>0.26324215491145064</v>
      </c>
    </row>
    <row r="70" spans="1:41" s="22" customFormat="1" ht="13.5" customHeight="1">
      <c r="A70" s="5">
        <v>-81.024169921875</v>
      </c>
      <c r="B70" s="5">
        <v>3.4323060512542698</v>
      </c>
      <c r="C70" s="5">
        <v>0.94622264115500143</v>
      </c>
      <c r="D70" s="23" t="s">
        <v>18</v>
      </c>
      <c r="E70" s="27">
        <v>-80.902099609375</v>
      </c>
      <c r="F70" s="5">
        <v>2.2711122035980198</v>
      </c>
      <c r="G70" s="5">
        <v>0.94007881841654384</v>
      </c>
      <c r="H70" s="23" t="s">
        <v>18</v>
      </c>
      <c r="I70" s="27">
        <v>-80.6884765625</v>
      </c>
      <c r="J70" s="5">
        <v>1.6958255767822199</v>
      </c>
      <c r="K70" s="5">
        <v>0.96092082287736957</v>
      </c>
      <c r="L70" s="23" t="s">
        <v>18</v>
      </c>
      <c r="M70" s="27">
        <v>-80.841064453125</v>
      </c>
      <c r="N70" s="5">
        <v>2.8065445423126198</v>
      </c>
      <c r="O70" s="5">
        <v>0.95734019580925744</v>
      </c>
      <c r="P70" s="23" t="s">
        <v>18</v>
      </c>
      <c r="Q70" s="27">
        <v>-80.74951171875</v>
      </c>
      <c r="R70" s="5">
        <v>3.1195008754730198</v>
      </c>
      <c r="S70" s="5">
        <v>0.95119290820450653</v>
      </c>
      <c r="T70" s="31" t="s">
        <v>18</v>
      </c>
      <c r="U70" s="9">
        <f t="shared" si="10"/>
        <v>-80.841064453125</v>
      </c>
      <c r="V70" s="9">
        <f t="shared" si="11"/>
        <v>0.9511510772925359</v>
      </c>
      <c r="W70" s="8">
        <f>STDEV((C70,G70,K70,O70,S70))/SQRT(COUNT((C70,G70,K70,O70,S70)))</f>
        <v>3.7459262273190825E-3</v>
      </c>
      <c r="X70" s="23" t="s">
        <v>18</v>
      </c>
      <c r="Y70" s="23" t="s">
        <v>22</v>
      </c>
    </row>
    <row r="71" spans="1:41" s="22" customFormat="1" ht="13.5" customHeight="1">
      <c r="A71" s="5">
        <v>-60.577392578125</v>
      </c>
      <c r="B71" s="5">
        <v>3.2831323146820002</v>
      </c>
      <c r="C71" s="5">
        <v>0.90509822949049024</v>
      </c>
      <c r="D71" s="5">
        <v>3.6273767948150599</v>
      </c>
      <c r="E71" s="27">
        <v>-60.72998046875</v>
      </c>
      <c r="F71" s="5">
        <v>2.15727543830871</v>
      </c>
      <c r="G71" s="5">
        <v>0.89295849929008408</v>
      </c>
      <c r="H71" s="5">
        <v>2.4158742427825901</v>
      </c>
      <c r="I71" s="27">
        <v>-60.821533203125</v>
      </c>
      <c r="J71" s="5">
        <v>1.6346846818923899</v>
      </c>
      <c r="K71" s="5">
        <v>0.9262760104430191</v>
      </c>
      <c r="L71" s="5">
        <v>1.76479220390319</v>
      </c>
      <c r="M71" s="27">
        <v>-60.699462890625</v>
      </c>
      <c r="N71" s="5">
        <v>2.7110638618469198</v>
      </c>
      <c r="O71" s="5">
        <v>0.92477078814266334</v>
      </c>
      <c r="P71" s="5">
        <v>2.9316062927246</v>
      </c>
      <c r="Q71" s="27">
        <v>-60.638427734375</v>
      </c>
      <c r="R71" s="5">
        <v>2.9990017414093</v>
      </c>
      <c r="S71" s="5">
        <v>0.91445051692410195</v>
      </c>
      <c r="T71" s="32">
        <v>3.2795670032501198</v>
      </c>
      <c r="U71" s="9">
        <f t="shared" si="10"/>
        <v>-60.693359375</v>
      </c>
      <c r="V71" s="9">
        <f t="shared" si="11"/>
        <v>0.91271080885807176</v>
      </c>
      <c r="W71" s="8">
        <f>STDEV((C71,G71,K71,O71,S71))/SQRT(COUNT((C71,G71,K71,O71,S71)))</f>
        <v>6.2473573470604024E-3</v>
      </c>
      <c r="X71" s="9">
        <f>AVERAGE(D71,H71,L71,P71,T71)</f>
        <v>2.8038433074951121</v>
      </c>
      <c r="Y71" s="8">
        <f>STDEV((D71,H71,L71,P71,T71))/SQRT(COUNT((D71,H71,L71,P71,T71)))</f>
        <v>0.32794748138112018</v>
      </c>
    </row>
    <row r="72" spans="1:41" s="22" customFormat="1" ht="13.5" customHeight="1">
      <c r="A72" s="5">
        <v>-40.496826171875</v>
      </c>
      <c r="B72" s="5">
        <v>3.1712145805358798</v>
      </c>
      <c r="C72" s="5">
        <v>0.87424460151721362</v>
      </c>
      <c r="D72" s="23" t="s">
        <v>19</v>
      </c>
      <c r="E72" s="27">
        <v>-40.52734375</v>
      </c>
      <c r="F72" s="5">
        <v>2.0742738246917698</v>
      </c>
      <c r="G72" s="5">
        <v>0.85860173843429577</v>
      </c>
      <c r="H72" s="23" t="s">
        <v>19</v>
      </c>
      <c r="I72" s="27">
        <v>-40.435791015625</v>
      </c>
      <c r="J72" s="5">
        <v>1.5935312509536701</v>
      </c>
      <c r="K72" s="5">
        <v>0.90295687357936971</v>
      </c>
      <c r="L72" s="23" t="s">
        <v>19</v>
      </c>
      <c r="M72" s="27">
        <v>-40.34423828125</v>
      </c>
      <c r="N72" s="5">
        <v>2.6765577793121298</v>
      </c>
      <c r="O72" s="5">
        <v>0.91300042094826073</v>
      </c>
      <c r="P72" s="23" t="s">
        <v>19</v>
      </c>
      <c r="Q72" s="27">
        <v>-40.496826171875</v>
      </c>
      <c r="R72" s="5">
        <v>2.9078416824340798</v>
      </c>
      <c r="S72" s="5">
        <v>0.88665414658470088</v>
      </c>
      <c r="T72" s="31" t="s">
        <v>19</v>
      </c>
      <c r="U72" s="9">
        <f t="shared" si="10"/>
        <v>-40.460205078125</v>
      </c>
      <c r="V72" s="9">
        <f t="shared" si="11"/>
        <v>0.88709155621276814</v>
      </c>
      <c r="W72" s="8">
        <f>STDEV((C72,G72,K72,O72,S72))/SQRT(COUNT((C72,G72,K72,O72,S72)))</f>
        <v>9.7464938726907254E-3</v>
      </c>
      <c r="X72" s="23" t="s">
        <v>19</v>
      </c>
      <c r="Y72" s="23" t="s">
        <v>23</v>
      </c>
    </row>
    <row r="73" spans="1:41" s="22" customFormat="1" ht="13.5" customHeight="1">
      <c r="A73" s="5">
        <v>-20.477294921875</v>
      </c>
      <c r="B73" s="5">
        <v>3.08865094184875</v>
      </c>
      <c r="C73" s="5">
        <v>0.85148334914190338</v>
      </c>
      <c r="D73" s="9" t="s">
        <v>15</v>
      </c>
      <c r="E73" s="27">
        <v>-20.416259765625</v>
      </c>
      <c r="F73" s="5">
        <v>2.0135257244110099</v>
      </c>
      <c r="G73" s="5">
        <v>0.83345634832872861</v>
      </c>
      <c r="H73" s="9" t="s">
        <v>15</v>
      </c>
      <c r="I73" s="27">
        <v>-20.5078125</v>
      </c>
      <c r="J73" s="5">
        <v>1.56289279460907</v>
      </c>
      <c r="K73" s="5">
        <v>0.88559593087073984</v>
      </c>
      <c r="L73" s="9" t="s">
        <v>15</v>
      </c>
      <c r="M73" s="27">
        <v>-20.08056640625</v>
      </c>
      <c r="N73" s="5">
        <v>2.6891424655914302</v>
      </c>
      <c r="O73" s="5">
        <v>0.91729318232980495</v>
      </c>
      <c r="P73" s="9" t="s">
        <v>15</v>
      </c>
      <c r="Q73" s="27">
        <v>-20.3857421875</v>
      </c>
      <c r="R73" s="5">
        <v>2.8411715030670099</v>
      </c>
      <c r="S73" s="5">
        <v>0.8663251887372172</v>
      </c>
      <c r="T73" s="29" t="s">
        <v>15</v>
      </c>
      <c r="U73" s="9">
        <f t="shared" si="10"/>
        <v>-20.37353515625</v>
      </c>
      <c r="V73" s="9">
        <f t="shared" si="11"/>
        <v>0.87083079988167889</v>
      </c>
      <c r="W73" s="8">
        <f>STDEV((C73,G73,K73,O73,S73))/SQRT(COUNT((C73,G73,K73,O73,S73)))</f>
        <v>1.4436474789014501E-2</v>
      </c>
      <c r="X73" s="9" t="s">
        <v>15</v>
      </c>
      <c r="Y73" s="9" t="s">
        <v>15</v>
      </c>
    </row>
    <row r="74" spans="1:41" s="22" customFormat="1" ht="13.5" customHeight="1">
      <c r="A74" s="5">
        <v>-0.18310546875</v>
      </c>
      <c r="B74" s="5">
        <v>3.01883816719055</v>
      </c>
      <c r="C74" s="5">
        <v>0.83223727171261896</v>
      </c>
      <c r="D74" s="23" t="s">
        <v>52</v>
      </c>
      <c r="E74" s="27">
        <v>-0.152587890625</v>
      </c>
      <c r="F74" s="5">
        <v>1.96305072307586</v>
      </c>
      <c r="G74" s="5">
        <v>0.81256329005554095</v>
      </c>
      <c r="H74" s="23" t="s">
        <v>52</v>
      </c>
      <c r="I74" s="27">
        <v>-6.103515625E-2</v>
      </c>
      <c r="J74" s="5">
        <v>1.5394757986068699</v>
      </c>
      <c r="K74" s="5">
        <v>0.87232694886231477</v>
      </c>
      <c r="L74" s="23" t="s">
        <v>52</v>
      </c>
      <c r="M74" s="27">
        <v>-0.30517578125</v>
      </c>
      <c r="N74" s="5">
        <v>2.6795642375946001</v>
      </c>
      <c r="O74" s="5">
        <v>0.91402595370480155</v>
      </c>
      <c r="P74" s="23" t="s">
        <v>52</v>
      </c>
      <c r="Q74" s="27">
        <v>-0.18310546875</v>
      </c>
      <c r="R74" s="5">
        <v>2.7888231277465798</v>
      </c>
      <c r="S74" s="5">
        <v>0.85036321105279977</v>
      </c>
      <c r="T74" s="31" t="s">
        <v>52</v>
      </c>
      <c r="U74" s="9">
        <f t="shared" si="10"/>
        <v>-0.177001953125</v>
      </c>
      <c r="V74" s="9">
        <f t="shared" si="11"/>
        <v>0.85630333507761525</v>
      </c>
      <c r="W74" s="8">
        <f>STDEV((C74,G74,K74,O74,S74))/SQRT(COUNT((C74,G74,K74,O74,S74)))</f>
        <v>1.7487579760721753E-2</v>
      </c>
      <c r="X74" s="3" t="s">
        <v>52</v>
      </c>
      <c r="Y74" s="3" t="s">
        <v>53</v>
      </c>
    </row>
    <row r="75" spans="1:41" s="22" customFormat="1" ht="13.5" customHeight="1">
      <c r="A75" s="5">
        <v>19.866943359375</v>
      </c>
      <c r="B75" s="5">
        <v>2.9569418430328298</v>
      </c>
      <c r="C75" s="5">
        <v>0.81517361175697434</v>
      </c>
      <c r="D75" s="9" t="s">
        <v>15</v>
      </c>
      <c r="E75" s="27">
        <v>20.01953125</v>
      </c>
      <c r="F75" s="5">
        <v>1.91807508468627</v>
      </c>
      <c r="G75" s="5">
        <v>0.79394657665501744</v>
      </c>
      <c r="H75" s="9" t="s">
        <v>15</v>
      </c>
      <c r="I75" s="27">
        <v>19.775390625</v>
      </c>
      <c r="J75" s="5">
        <v>1.52145230770111</v>
      </c>
      <c r="K75" s="5">
        <v>0.86211413691431471</v>
      </c>
      <c r="L75" s="9" t="s">
        <v>15</v>
      </c>
      <c r="M75" s="27">
        <v>19.8974609375</v>
      </c>
      <c r="N75" s="5">
        <v>2.6465690135955802</v>
      </c>
      <c r="O75" s="5">
        <v>0.90277095535086005</v>
      </c>
      <c r="P75" s="9" t="s">
        <v>15</v>
      </c>
      <c r="Q75" s="27">
        <v>19.866943359375</v>
      </c>
      <c r="R75" s="5">
        <v>2.7439985275268501</v>
      </c>
      <c r="S75" s="5">
        <v>0.83669537009229877</v>
      </c>
      <c r="T75" s="29" t="s">
        <v>15</v>
      </c>
      <c r="U75" s="9">
        <f t="shared" si="10"/>
        <v>19.88525390625</v>
      </c>
      <c r="V75" s="9">
        <f t="shared" si="11"/>
        <v>0.842140130153893</v>
      </c>
      <c r="W75" s="8">
        <f>STDEV((C75,G75,K75,O75,S75))/SQRT(COUNT((C75,G75,K75,O75,S75)))</f>
        <v>1.8913639305484297E-2</v>
      </c>
      <c r="X75" s="9" t="s">
        <v>15</v>
      </c>
      <c r="Y75" s="9" t="s">
        <v>15</v>
      </c>
    </row>
    <row r="76" spans="1:41" s="22" customFormat="1" ht="13.5" customHeight="1">
      <c r="A76" s="5">
        <v>40.130615234375</v>
      </c>
      <c r="B76" s="5">
        <v>2.8978404998779301</v>
      </c>
      <c r="C76" s="5">
        <v>0.79888047583589261</v>
      </c>
      <c r="D76" s="5"/>
      <c r="E76" s="27">
        <v>40.008544921875</v>
      </c>
      <c r="F76" s="5">
        <v>1.8777223825454701</v>
      </c>
      <c r="G76" s="5">
        <v>0.77724342984952732</v>
      </c>
      <c r="H76" s="5"/>
      <c r="I76" s="27">
        <v>39.947509765625</v>
      </c>
      <c r="J76" s="5">
        <v>1.50092101097106</v>
      </c>
      <c r="K76" s="5">
        <v>0.8504803045092072</v>
      </c>
      <c r="L76" s="5"/>
      <c r="M76" s="27">
        <v>40.069580078125</v>
      </c>
      <c r="N76" s="5">
        <v>2.61272764205932</v>
      </c>
      <c r="O76" s="5">
        <v>0.8912273276747138</v>
      </c>
      <c r="P76" s="5"/>
      <c r="Q76" s="27">
        <v>40.008544921875</v>
      </c>
      <c r="R76" s="5">
        <v>2.70085096359252</v>
      </c>
      <c r="S76" s="5">
        <v>0.82353888818734911</v>
      </c>
      <c r="T76" s="32"/>
      <c r="U76" s="9">
        <f t="shared" si="10"/>
        <v>40.032958984375</v>
      </c>
      <c r="V76" s="9">
        <f t="shared" si="11"/>
        <v>0.82827408521133816</v>
      </c>
      <c r="W76" s="8">
        <f>STDEV((C76,G76,K76,O76,S76))/SQRT(COUNT((C76,G76,K76,O76,S76)))</f>
        <v>1.9933340239139303E-2</v>
      </c>
      <c r="X76" s="5"/>
      <c r="Y76" s="5"/>
    </row>
    <row r="77" spans="1:41" s="22" customFormat="1" ht="13.5" customHeight="1">
      <c r="A77" s="5">
        <v>60.089111328125</v>
      </c>
      <c r="B77" s="5">
        <v>2.8475165367126398</v>
      </c>
      <c r="C77" s="5">
        <v>0.78500709956099812</v>
      </c>
      <c r="D77" s="5"/>
      <c r="E77" s="27">
        <v>60.089111328125</v>
      </c>
      <c r="F77" s="5">
        <v>1.8400739431381199</v>
      </c>
      <c r="G77" s="5">
        <v>0.76165965535471469</v>
      </c>
      <c r="H77" s="5"/>
      <c r="I77" s="27">
        <v>60.11962890625</v>
      </c>
      <c r="J77" s="5">
        <v>1.48162841796875</v>
      </c>
      <c r="K77" s="5">
        <v>0.83954836988277326</v>
      </c>
      <c r="L77" s="5"/>
      <c r="M77" s="27">
        <v>60.24169921875</v>
      </c>
      <c r="N77" s="5">
        <v>2.57959651947021</v>
      </c>
      <c r="O77" s="5">
        <v>0.87992597296302144</v>
      </c>
      <c r="P77" s="5"/>
      <c r="Q77" s="27">
        <v>60.272216796875</v>
      </c>
      <c r="R77" s="5">
        <v>2.6583831310272199</v>
      </c>
      <c r="S77" s="5">
        <v>0.81058966881686101</v>
      </c>
      <c r="T77" s="32"/>
      <c r="U77" s="9">
        <f t="shared" si="10"/>
        <v>60.162353515625</v>
      </c>
      <c r="V77" s="9">
        <f t="shared" si="11"/>
        <v>0.81534615331567362</v>
      </c>
      <c r="W77" s="8">
        <f>STDEV((C77,G77,K77,O77,S77))/SQRT(COUNT((C77,G77,K77,O77,S77)))</f>
        <v>2.0714273802469332E-2</v>
      </c>
      <c r="X77" s="5"/>
      <c r="Y77" s="5"/>
    </row>
    <row r="78" spans="1:41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7A32-0B50-A448-B555-774AC15040AC}">
  <dimension ref="A1:K5"/>
  <sheetViews>
    <sheetView zoomScale="85" zoomScaleNormal="85" workbookViewId="0">
      <selection activeCell="C1" sqref="C1"/>
    </sheetView>
  </sheetViews>
  <sheetFormatPr baseColWidth="10" defaultColWidth="10.7109375" defaultRowHeight="13.5" customHeight="1"/>
  <cols>
    <col min="1" max="1" width="31.28515625" style="2" bestFit="1" customWidth="1"/>
    <col min="2" max="24" width="10.7109375" style="2"/>
    <col min="25" max="25" width="10.85546875" style="2" customWidth="1"/>
    <col min="26" max="16384" width="10.7109375" style="2"/>
  </cols>
  <sheetData>
    <row r="1" spans="1:11" ht="13.5" customHeight="1">
      <c r="B1" s="3" t="s">
        <v>68</v>
      </c>
      <c r="C1" s="1" t="s">
        <v>65</v>
      </c>
      <c r="H1" s="1"/>
      <c r="I1" s="1"/>
      <c r="J1" s="1"/>
    </row>
    <row r="2" spans="1:11" ht="13.5" customHeight="1">
      <c r="A2" s="1" t="s">
        <v>66</v>
      </c>
      <c r="B2" s="3">
        <v>1</v>
      </c>
      <c r="C2" s="3">
        <v>2</v>
      </c>
      <c r="D2" s="16">
        <v>3</v>
      </c>
      <c r="E2" s="3">
        <v>4</v>
      </c>
      <c r="F2" s="16">
        <v>5</v>
      </c>
      <c r="G2" s="16">
        <v>6</v>
      </c>
      <c r="H2" s="3">
        <v>7</v>
      </c>
      <c r="I2" s="3">
        <v>8</v>
      </c>
      <c r="J2" s="23" t="s">
        <v>1</v>
      </c>
      <c r="K2" s="45" t="s">
        <v>69</v>
      </c>
    </row>
    <row r="3" spans="1:11" ht="13.5" customHeight="1">
      <c r="A3" s="1" t="s">
        <v>39</v>
      </c>
      <c r="B3" s="8">
        <v>8.233642578125</v>
      </c>
      <c r="C3" s="8">
        <v>7.50732421875</v>
      </c>
      <c r="D3" s="8">
        <v>5.12237548828125</v>
      </c>
      <c r="E3" s="8">
        <v>4.8858642578125</v>
      </c>
      <c r="F3" s="8">
        <v>4.36859130859375</v>
      </c>
      <c r="G3" s="8">
        <v>4.4158935546875</v>
      </c>
      <c r="H3" s="8">
        <v>5.82122802734375</v>
      </c>
      <c r="I3" s="8">
        <v>5.42449951171875</v>
      </c>
      <c r="J3" s="8">
        <f>AVERAGE(B3:I3)</f>
        <v>5.7224273681640625</v>
      </c>
      <c r="K3" s="8">
        <f>STDEV((B3:I3))/SQRT(COUNT((B3:I3)))</f>
        <v>0.5033882333386579</v>
      </c>
    </row>
    <row r="4" spans="1:11" ht="13.5" customHeight="1">
      <c r="A4" s="1" t="s">
        <v>67</v>
      </c>
      <c r="B4" s="8">
        <v>1.28936767578125</v>
      </c>
      <c r="C4" s="8">
        <v>1.33514404296875</v>
      </c>
      <c r="D4" s="8">
        <v>1.2176513671875</v>
      </c>
      <c r="E4" s="8">
        <v>1.11846923828125</v>
      </c>
      <c r="F4" s="8">
        <v>0.96893310546875</v>
      </c>
      <c r="G4" s="8">
        <v>0.98419189453125</v>
      </c>
      <c r="H4" s="8">
        <v>1.18255615234375</v>
      </c>
      <c r="I4" s="8">
        <v>1.165771484375</v>
      </c>
      <c r="J4" s="8">
        <f>AVERAGE(B4:I4)</f>
        <v>1.1577606201171875</v>
      </c>
      <c r="K4" s="8">
        <f>STDEV((B4:I4))/SQRT(COUNT((B4:I4)))</f>
        <v>4.6363650946447524E-2</v>
      </c>
    </row>
    <row r="5" spans="1:11" ht="13.5" customHeight="1">
      <c r="A5" s="1" t="s">
        <v>71</v>
      </c>
      <c r="B5" s="8">
        <v>0.59814453125</v>
      </c>
      <c r="C5" s="8">
        <v>0.5859375</v>
      </c>
      <c r="D5" s="8">
        <v>0.5615234375</v>
      </c>
      <c r="E5" s="8">
        <v>0.54779052734375</v>
      </c>
      <c r="F5" s="8">
        <v>0.750732421875</v>
      </c>
      <c r="G5" s="8">
        <v>0.88958740234375</v>
      </c>
      <c r="H5" s="8">
        <v>0.71258544921875</v>
      </c>
      <c r="I5" s="8">
        <v>0.6591796875</v>
      </c>
      <c r="J5" s="8">
        <f>AVERAGE(B5:I5)</f>
        <v>0.66318511962890625</v>
      </c>
      <c r="K5" s="8">
        <f>STDEV((B5:I5))/SQRT(COUNT((B5:I5)))</f>
        <v>4.1236998430701964E-2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B212-95ED-4406-B183-76FD43CD71D7}">
  <dimension ref="A1:Y13"/>
  <sheetViews>
    <sheetView topLeftCell="A42" zoomScale="85" zoomScaleNormal="85" workbookViewId="0">
      <selection activeCell="F14" sqref="F14"/>
    </sheetView>
  </sheetViews>
  <sheetFormatPr baseColWidth="10" defaultColWidth="10.7109375" defaultRowHeight="13.5" customHeight="1"/>
  <cols>
    <col min="1" max="22" width="10.7109375" style="22"/>
    <col min="23" max="23" width="10.85546875" style="22" customWidth="1"/>
    <col min="24" max="16384" width="10.7109375" style="22"/>
  </cols>
  <sheetData>
    <row r="1" spans="1:25" s="20" customFormat="1" ht="13.5" customHeight="1">
      <c r="A1" s="21" t="s">
        <v>51</v>
      </c>
      <c r="B1" s="22"/>
      <c r="C1" s="21" t="s">
        <v>2</v>
      </c>
      <c r="D1" s="22"/>
      <c r="E1" s="22"/>
      <c r="F1" s="21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s="20" customFormat="1" ht="13.5" customHeight="1">
      <c r="A2" s="23">
        <v>1</v>
      </c>
      <c r="B2" s="24"/>
      <c r="C2" s="24"/>
      <c r="D2" s="24"/>
      <c r="E2" s="25">
        <v>2</v>
      </c>
      <c r="F2" s="26"/>
      <c r="G2" s="26"/>
      <c r="H2" s="26"/>
      <c r="I2" s="25">
        <v>3</v>
      </c>
      <c r="J2" s="26"/>
      <c r="K2" s="26"/>
      <c r="L2" s="28"/>
      <c r="M2" s="30">
        <v>4</v>
      </c>
      <c r="N2" s="26"/>
      <c r="O2" s="26"/>
      <c r="P2" s="28"/>
      <c r="Q2" s="30">
        <v>5</v>
      </c>
      <c r="R2" s="26"/>
      <c r="S2" s="26"/>
      <c r="T2" s="28"/>
      <c r="U2" s="23" t="s">
        <v>1</v>
      </c>
      <c r="V2" s="22"/>
      <c r="W2" s="23"/>
      <c r="X2" s="22"/>
      <c r="Y2" s="22"/>
    </row>
    <row r="3" spans="1:25" s="20" customFormat="1" ht="13.5" customHeight="1">
      <c r="A3" s="23" t="s">
        <v>0</v>
      </c>
      <c r="B3" s="3" t="s">
        <v>25</v>
      </c>
      <c r="C3" s="23" t="s">
        <v>16</v>
      </c>
      <c r="D3" s="23" t="s">
        <v>17</v>
      </c>
      <c r="E3" s="25" t="s">
        <v>0</v>
      </c>
      <c r="F3" s="3" t="s">
        <v>25</v>
      </c>
      <c r="G3" s="23" t="s">
        <v>16</v>
      </c>
      <c r="H3" s="23" t="s">
        <v>17</v>
      </c>
      <c r="I3" s="25" t="s">
        <v>0</v>
      </c>
      <c r="J3" s="3" t="s">
        <v>25</v>
      </c>
      <c r="K3" s="23" t="s">
        <v>16</v>
      </c>
      <c r="L3" s="23" t="s">
        <v>17</v>
      </c>
      <c r="M3" s="25" t="s">
        <v>0</v>
      </c>
      <c r="N3" s="3" t="s">
        <v>25</v>
      </c>
      <c r="O3" s="23" t="s">
        <v>16</v>
      </c>
      <c r="P3" s="23" t="s">
        <v>17</v>
      </c>
      <c r="Q3" s="25" t="s">
        <v>0</v>
      </c>
      <c r="R3" s="3" t="s">
        <v>25</v>
      </c>
      <c r="S3" s="23" t="s">
        <v>16</v>
      </c>
      <c r="T3" s="31" t="s">
        <v>17</v>
      </c>
      <c r="U3" s="23" t="s">
        <v>0</v>
      </c>
      <c r="V3" s="23" t="s">
        <v>16</v>
      </c>
      <c r="W3" s="23" t="s">
        <v>20</v>
      </c>
      <c r="X3" s="23" t="s">
        <v>17</v>
      </c>
      <c r="Y3" s="23" t="s">
        <v>21</v>
      </c>
    </row>
    <row r="4" spans="1:25" s="20" customFormat="1" ht="13.5" customHeight="1">
      <c r="A4" s="5">
        <v>-100.860595703125</v>
      </c>
      <c r="B4" s="5">
        <v>1.8192707300186099</v>
      </c>
      <c r="C4" s="5">
        <v>0.99288443025248463</v>
      </c>
      <c r="D4" s="5">
        <v>1.7196503877639699</v>
      </c>
      <c r="E4" s="27">
        <v>-100.738525390625</v>
      </c>
      <c r="F4" s="5">
        <v>1.2375179529189999</v>
      </c>
      <c r="G4" s="5">
        <v>0.94805608854200973</v>
      </c>
      <c r="H4" s="5">
        <v>1.16904985904693</v>
      </c>
      <c r="I4" s="27">
        <v>-100.76904296875</v>
      </c>
      <c r="J4" s="5">
        <v>1.5039877891540501</v>
      </c>
      <c r="K4" s="5">
        <v>0.95215822215393164</v>
      </c>
      <c r="L4" s="5">
        <v>1.4207141399383501</v>
      </c>
      <c r="M4" s="27">
        <v>-100.860595703125</v>
      </c>
      <c r="N4" s="5">
        <v>2.6120629310607901</v>
      </c>
      <c r="O4" s="5">
        <v>0.99100112516463834</v>
      </c>
      <c r="P4" s="5">
        <v>2.4933011531829798</v>
      </c>
      <c r="Q4" s="27">
        <v>-100.76904296875</v>
      </c>
      <c r="R4" s="5">
        <v>1.4806766510009699</v>
      </c>
      <c r="S4" s="5">
        <v>0.8672353411072643</v>
      </c>
      <c r="T4" s="32">
        <v>1.4628646373748699</v>
      </c>
      <c r="U4" s="9">
        <f t="shared" ref="U4:U12" si="0">AVERAGE(A4,E4,I4,M4,Q4)</f>
        <v>-100.799560546875</v>
      </c>
      <c r="V4" s="9">
        <f t="shared" ref="V4:V12" si="1">AVERAGE(C4,G4,K4,O4,S4)</f>
        <v>0.95026704144406582</v>
      </c>
      <c r="W4" s="8">
        <f>STDEV((C4,G4,K4,O4,S4))/SQRT(COUNT((C4,G4,K4,O4,S4)))</f>
        <v>2.2779635141322429E-2</v>
      </c>
      <c r="X4" s="9">
        <f>AVERAGE(D4,H4,L4,P4,T4)</f>
        <v>1.6531160354614201</v>
      </c>
      <c r="Y4" s="8">
        <f>STDEV((D4,H4,L4,P4,T4))/SQRT(COUNT((D4,H4,L4,P4,T4)))</f>
        <v>0.22747133344031029</v>
      </c>
    </row>
    <row r="5" spans="1:25" s="20" customFormat="1" ht="13.5" customHeight="1">
      <c r="A5" s="5">
        <v>-80.596923828125</v>
      </c>
      <c r="B5" s="5">
        <v>1.7539751529693599</v>
      </c>
      <c r="C5" s="5">
        <v>0.95724874351998357</v>
      </c>
      <c r="D5" s="23" t="s">
        <v>18</v>
      </c>
      <c r="E5" s="27">
        <v>-80.963134765625</v>
      </c>
      <c r="F5" s="5">
        <v>1.16904985904693</v>
      </c>
      <c r="G5" s="5">
        <v>0.89560303675947095</v>
      </c>
      <c r="H5" s="23" t="s">
        <v>18</v>
      </c>
      <c r="I5" s="27">
        <v>-80.657958984375</v>
      </c>
      <c r="J5" s="5">
        <v>1.4312442541122401</v>
      </c>
      <c r="K5" s="5">
        <v>0.90610508562044911</v>
      </c>
      <c r="L5" s="23" t="s">
        <v>18</v>
      </c>
      <c r="M5" s="27">
        <v>-80.657958984375</v>
      </c>
      <c r="N5" s="5">
        <v>2.5391833782196001</v>
      </c>
      <c r="O5" s="5">
        <v>0.96335105670408094</v>
      </c>
      <c r="P5" s="23" t="s">
        <v>18</v>
      </c>
      <c r="Q5" s="27">
        <v>-80.810546875</v>
      </c>
      <c r="R5" s="5">
        <v>1.4628646373748699</v>
      </c>
      <c r="S5" s="5">
        <v>0.85680280831734323</v>
      </c>
      <c r="T5" s="31" t="s">
        <v>18</v>
      </c>
      <c r="U5" s="9">
        <f t="shared" si="0"/>
        <v>-80.7373046875</v>
      </c>
      <c r="V5" s="9">
        <f t="shared" si="1"/>
        <v>0.91582214618426561</v>
      </c>
      <c r="W5" s="8">
        <f>STDEV((C5,G5,K5,O5,S5))/SQRT(COUNT((C5,G5,K5,O5,S5)))</f>
        <v>1.9952037735778968E-2</v>
      </c>
      <c r="X5" s="23" t="s">
        <v>18</v>
      </c>
      <c r="Y5" s="23" t="s">
        <v>22</v>
      </c>
    </row>
    <row r="6" spans="1:25" s="20" customFormat="1" ht="13.5" customHeight="1">
      <c r="A6" s="5">
        <v>-60.48583984375</v>
      </c>
      <c r="B6" s="5">
        <v>1.7196503877639699</v>
      </c>
      <c r="C6" s="5">
        <v>0.93851567406409486</v>
      </c>
      <c r="D6" s="5">
        <v>1.83230865001678</v>
      </c>
      <c r="E6" s="27">
        <v>-60.455322265625</v>
      </c>
      <c r="F6" s="5">
        <v>1.1373690366745</v>
      </c>
      <c r="G6" s="5">
        <v>0.87133252297067731</v>
      </c>
      <c r="H6" s="5">
        <v>1.3053214550018299</v>
      </c>
      <c r="I6" s="27">
        <v>-60.302734375</v>
      </c>
      <c r="J6" s="5">
        <v>1.4207141399383501</v>
      </c>
      <c r="K6" s="5">
        <v>0.89943858549113054</v>
      </c>
      <c r="L6" s="5">
        <v>1.57955658435821</v>
      </c>
      <c r="M6" s="27">
        <v>-60.699462890625</v>
      </c>
      <c r="N6" s="5">
        <v>2.4933011531829798</v>
      </c>
      <c r="O6" s="5">
        <v>0.94594361368436697</v>
      </c>
      <c r="P6" s="5">
        <v>2.63578200340271</v>
      </c>
      <c r="Q6" s="27">
        <v>-60.333251953125</v>
      </c>
      <c r="R6" s="5">
        <v>1.4704940319061199</v>
      </c>
      <c r="S6" s="5">
        <v>0.86127136028936069</v>
      </c>
      <c r="T6" s="32">
        <v>1.70735275745391</v>
      </c>
      <c r="U6" s="9">
        <f t="shared" si="0"/>
        <v>-60.455322265625</v>
      </c>
      <c r="V6" s="9">
        <f t="shared" si="1"/>
        <v>0.90330035129992614</v>
      </c>
      <c r="W6" s="8">
        <f>STDEV((C6,G6,K6,O6,S6))/SQRT(COUNT((C6,G6,K6,O6,S6)))</f>
        <v>1.7119956414648585E-2</v>
      </c>
      <c r="X6" s="9">
        <f>AVERAGE(D6,H6,L6,P6,T6)</f>
        <v>1.8120642900466879</v>
      </c>
      <c r="Y6" s="8">
        <f>STDEV((D6,H6,L6,P6,T6))/SQRT(COUNT((D6,H6,L6,P6,T6)))</f>
        <v>0.22368877313566976</v>
      </c>
    </row>
    <row r="7" spans="1:25" s="20" customFormat="1" ht="13.5" customHeight="1">
      <c r="A7" s="5">
        <v>-40.496826171875</v>
      </c>
      <c r="B7" s="5">
        <v>1.7369487285614</v>
      </c>
      <c r="C7" s="5">
        <v>0.94795640927934999</v>
      </c>
      <c r="D7" s="23" t="s">
        <v>19</v>
      </c>
      <c r="E7" s="27">
        <v>-40.679931640625</v>
      </c>
      <c r="F7" s="5">
        <v>1.1891884803771899</v>
      </c>
      <c r="G7" s="5">
        <v>0.91103113016365977</v>
      </c>
      <c r="H7" s="23" t="s">
        <v>19</v>
      </c>
      <c r="I7" s="27">
        <v>-40.283203125</v>
      </c>
      <c r="J7" s="5">
        <v>1.4671703577041599</v>
      </c>
      <c r="K7" s="5">
        <v>0.92884950892739704</v>
      </c>
      <c r="L7" s="23" t="s">
        <v>19</v>
      </c>
      <c r="M7" s="27">
        <v>-40.34423828125</v>
      </c>
      <c r="N7" s="5">
        <v>2.5339863300323402</v>
      </c>
      <c r="O7" s="5">
        <v>0.96137932756238764</v>
      </c>
      <c r="P7" s="23" t="s">
        <v>19</v>
      </c>
      <c r="Q7" s="27">
        <v>-40.435791015625</v>
      </c>
      <c r="R7" s="5">
        <v>1.5565173625946001</v>
      </c>
      <c r="S7" s="5">
        <v>0.91165540091185182</v>
      </c>
      <c r="T7" s="31" t="s">
        <v>19</v>
      </c>
      <c r="U7" s="9">
        <f t="shared" si="0"/>
        <v>-40.447998046875</v>
      </c>
      <c r="V7" s="9">
        <f t="shared" si="1"/>
        <v>0.93217435536892934</v>
      </c>
      <c r="W7" s="8">
        <f>STDEV((C7,G7,K7,O7,S7))/SQRT(COUNT((C7,G7,K7,O7,S7)))</f>
        <v>9.9526923352533971E-3</v>
      </c>
      <c r="X7" s="23" t="s">
        <v>19</v>
      </c>
      <c r="Y7" s="23" t="s">
        <v>23</v>
      </c>
    </row>
    <row r="8" spans="1:25" s="20" customFormat="1" ht="13.5" customHeight="1">
      <c r="A8" s="5">
        <v>-20.263671875</v>
      </c>
      <c r="B8" s="5">
        <v>1.8024860620498599</v>
      </c>
      <c r="C8" s="5">
        <v>0.9837240369046738</v>
      </c>
      <c r="D8" s="9" t="s">
        <v>15</v>
      </c>
      <c r="E8" s="27">
        <v>-19.95849609375</v>
      </c>
      <c r="F8" s="5">
        <v>1.2856965065002399</v>
      </c>
      <c r="G8" s="5">
        <v>0.98496542868701831</v>
      </c>
      <c r="H8" s="9" t="s">
        <v>15</v>
      </c>
      <c r="I8" s="27">
        <v>-20.56884765625</v>
      </c>
      <c r="J8" s="5">
        <v>1.5490692853927599</v>
      </c>
      <c r="K8" s="5">
        <v>0.9806988244249335</v>
      </c>
      <c r="L8" s="9" t="s">
        <v>15</v>
      </c>
      <c r="M8" s="27">
        <v>-20.08056640625</v>
      </c>
      <c r="N8" s="5">
        <v>2.6122744083404501</v>
      </c>
      <c r="O8" s="5">
        <v>0.99108135838551437</v>
      </c>
      <c r="P8" s="9" t="s">
        <v>15</v>
      </c>
      <c r="Q8" s="27">
        <v>-20.477294921875</v>
      </c>
      <c r="R8" s="5">
        <v>1.67618548870086</v>
      </c>
      <c r="S8" s="5">
        <v>0.98174526698306441</v>
      </c>
      <c r="T8" s="29" t="s">
        <v>15</v>
      </c>
      <c r="U8" s="9">
        <f t="shared" si="0"/>
        <v>-20.269775390625</v>
      </c>
      <c r="V8" s="9">
        <f t="shared" si="1"/>
        <v>0.98444298307704092</v>
      </c>
      <c r="W8" s="8">
        <f>STDEV((C8,G8,K8,O8,S8))/SQRT(COUNT((C8,G8,K8,O8,S8)))</f>
        <v>1.818711850268571E-3</v>
      </c>
      <c r="X8" s="9" t="s">
        <v>15</v>
      </c>
      <c r="Y8" s="9" t="s">
        <v>15</v>
      </c>
    </row>
    <row r="9" spans="1:25" s="20" customFormat="1" ht="13.5" customHeight="1">
      <c r="A9" s="5">
        <v>0.152587890625</v>
      </c>
      <c r="B9" s="5">
        <v>1.83230865001678</v>
      </c>
      <c r="C9" s="5">
        <v>1</v>
      </c>
      <c r="D9" s="23" t="s">
        <v>7</v>
      </c>
      <c r="E9" s="27">
        <v>-0.335693359375</v>
      </c>
      <c r="F9" s="5">
        <v>1.3053214550018299</v>
      </c>
      <c r="G9" s="5">
        <v>1</v>
      </c>
      <c r="H9" s="23" t="s">
        <v>7</v>
      </c>
      <c r="I9" s="27">
        <v>3.0517578125E-2</v>
      </c>
      <c r="J9" s="5">
        <v>1.57955658435821</v>
      </c>
      <c r="K9" s="5">
        <v>1</v>
      </c>
      <c r="L9" s="23" t="s">
        <v>7</v>
      </c>
      <c r="M9" s="27">
        <v>-0.518798828125</v>
      </c>
      <c r="N9" s="5">
        <v>2.63578200340271</v>
      </c>
      <c r="O9" s="5">
        <v>1</v>
      </c>
      <c r="P9" s="23" t="s">
        <v>7</v>
      </c>
      <c r="Q9" s="27">
        <v>-3.0517578125E-2</v>
      </c>
      <c r="R9" s="5">
        <v>1.70735275745391</v>
      </c>
      <c r="S9" s="5">
        <v>1</v>
      </c>
      <c r="T9" s="31" t="s">
        <v>7</v>
      </c>
      <c r="U9" s="9">
        <f t="shared" si="0"/>
        <v>-0.140380859375</v>
      </c>
      <c r="V9" s="9">
        <f t="shared" si="1"/>
        <v>1</v>
      </c>
      <c r="W9" s="8">
        <f>STDEV((C9,G9,K9,O9,S9))/SQRT(COUNT((C9,G9,K9,O9,S9)))</f>
        <v>0</v>
      </c>
      <c r="X9" s="23" t="s">
        <v>7</v>
      </c>
      <c r="Y9" s="23" t="s">
        <v>14</v>
      </c>
    </row>
    <row r="10" spans="1:25" s="20" customFormat="1" ht="13.5" customHeight="1">
      <c r="A10" s="5">
        <v>20.1416015625</v>
      </c>
      <c r="B10" s="5">
        <v>1.82436192035675</v>
      </c>
      <c r="C10" s="5">
        <v>0.9956629961551744</v>
      </c>
      <c r="D10" s="9" t="s">
        <v>15</v>
      </c>
      <c r="E10" s="27">
        <v>20.08056640625</v>
      </c>
      <c r="F10" s="5">
        <v>1.2864367961883501</v>
      </c>
      <c r="G10" s="5">
        <v>0.98553256077947982</v>
      </c>
      <c r="H10" s="9" t="s">
        <v>15</v>
      </c>
      <c r="I10" s="27">
        <v>19.83642578125</v>
      </c>
      <c r="J10" s="5">
        <v>1.5713682174682599</v>
      </c>
      <c r="K10" s="5">
        <v>0.99481603446749767</v>
      </c>
      <c r="L10" s="9" t="s">
        <v>15</v>
      </c>
      <c r="M10" s="27">
        <v>20.111083984375</v>
      </c>
      <c r="N10" s="5">
        <v>2.6246175765991202</v>
      </c>
      <c r="O10" s="5">
        <v>0.99576428293797559</v>
      </c>
      <c r="P10" s="9" t="s">
        <v>15</v>
      </c>
      <c r="Q10" s="27">
        <v>20.01953125</v>
      </c>
      <c r="R10" s="5">
        <v>1.69377088546752</v>
      </c>
      <c r="S10" s="5">
        <v>0.99204506981518925</v>
      </c>
      <c r="T10" s="29" t="s">
        <v>15</v>
      </c>
      <c r="U10" s="9">
        <f t="shared" si="0"/>
        <v>20.037841796875</v>
      </c>
      <c r="V10" s="9">
        <f t="shared" si="1"/>
        <v>0.99276418883106332</v>
      </c>
      <c r="W10" s="8">
        <f>STDEV((C10,G10,K10,O10,S10))/SQRT(COUNT((C10,G10,K10,O10,S10)))</f>
        <v>1.9290839212414465E-3</v>
      </c>
      <c r="X10" s="9" t="s">
        <v>15</v>
      </c>
      <c r="Y10" s="9" t="s">
        <v>15</v>
      </c>
    </row>
    <row r="11" spans="1:25" s="20" customFormat="1" ht="13.5" customHeight="1">
      <c r="A11" s="5">
        <v>39.9169921875</v>
      </c>
      <c r="B11" s="5">
        <v>1.79759109020233</v>
      </c>
      <c r="C11" s="5">
        <v>0.98105255912308653</v>
      </c>
      <c r="D11" s="5"/>
      <c r="E11" s="27">
        <v>40.34423828125</v>
      </c>
      <c r="F11" s="5">
        <v>1.2566896677017201</v>
      </c>
      <c r="G11" s="5">
        <v>0.96274343985249078</v>
      </c>
      <c r="H11" s="5"/>
      <c r="I11" s="27">
        <v>40.252685546875</v>
      </c>
      <c r="J11" s="5">
        <v>1.5457001924514699</v>
      </c>
      <c r="K11" s="5">
        <v>0.97856588852719306</v>
      </c>
      <c r="L11" s="5"/>
      <c r="M11" s="27">
        <v>40.10009765625</v>
      </c>
      <c r="N11" s="5">
        <v>2.5964868068695002</v>
      </c>
      <c r="O11" s="5">
        <v>0.98509163637869868</v>
      </c>
      <c r="P11" s="5"/>
      <c r="Q11" s="27">
        <v>40.34423828125</v>
      </c>
      <c r="R11" s="5">
        <v>1.66103243827819</v>
      </c>
      <c r="S11" s="5">
        <v>0.97287009437651584</v>
      </c>
      <c r="T11" s="32"/>
      <c r="U11" s="9">
        <f t="shared" si="0"/>
        <v>40.191650390625</v>
      </c>
      <c r="V11" s="9">
        <f t="shared" si="1"/>
        <v>0.97606472365159702</v>
      </c>
      <c r="W11" s="8">
        <f>STDEV((C11,G11,K11,O11,S11))/SQRT(COUNT((C11,G11,K11,O11,S11)))</f>
        <v>3.8748015437555659E-3</v>
      </c>
      <c r="X11" s="5"/>
      <c r="Y11" s="5"/>
    </row>
    <row r="12" spans="1:25" s="20" customFormat="1" ht="13.5" customHeight="1">
      <c r="A12" s="5">
        <v>60.516357421875</v>
      </c>
      <c r="B12" s="5">
        <v>1.7648073434829701</v>
      </c>
      <c r="C12" s="5">
        <v>0.96316051526952529</v>
      </c>
      <c r="D12" s="5"/>
      <c r="E12" s="27">
        <v>59.99755859375</v>
      </c>
      <c r="F12" s="5">
        <v>1.2187693119048999</v>
      </c>
      <c r="G12" s="5">
        <v>0.93369285185248974</v>
      </c>
      <c r="H12" s="5"/>
      <c r="I12" s="27">
        <v>60.24169921875</v>
      </c>
      <c r="J12" s="5">
        <v>1.514608502388</v>
      </c>
      <c r="K12" s="5">
        <v>0.95888207955741012</v>
      </c>
      <c r="L12" s="5"/>
      <c r="M12" s="27">
        <v>60.48583984375</v>
      </c>
      <c r="N12" s="5">
        <v>2.5572218894958501</v>
      </c>
      <c r="O12" s="5">
        <v>0.97019476049026765</v>
      </c>
      <c r="P12" s="5"/>
      <c r="Q12" s="27">
        <v>60.272216796875</v>
      </c>
      <c r="R12" s="5">
        <v>1.61666119098663</v>
      </c>
      <c r="S12" s="5">
        <v>0.94688176413963576</v>
      </c>
      <c r="T12" s="32"/>
      <c r="U12" s="9">
        <f t="shared" si="0"/>
        <v>60.302734375</v>
      </c>
      <c r="V12" s="9">
        <f t="shared" si="1"/>
        <v>0.95456239426186562</v>
      </c>
      <c r="W12" s="8">
        <f>STDEV((C12,G12,K12,O12,S12))/SQRT(COUNT((C12,G12,K12,O12,S12)))</f>
        <v>6.4478217998988974E-3</v>
      </c>
      <c r="X12" s="5"/>
      <c r="Y12" s="5"/>
    </row>
    <row r="13" spans="1:25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9"/>
      <c r="V13" s="9"/>
      <c r="W13" s="9"/>
      <c r="X13" s="5"/>
      <c r="Y13" s="5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2B20-602D-DF43-9D54-5C223042EAD4}">
  <dimension ref="A1:AO92"/>
  <sheetViews>
    <sheetView topLeftCell="D27" zoomScaleNormal="100" workbookViewId="0">
      <selection activeCell="E31" sqref="E31"/>
    </sheetView>
  </sheetViews>
  <sheetFormatPr baseColWidth="10" defaultColWidth="10.7109375" defaultRowHeight="13.5" customHeight="1"/>
  <cols>
    <col min="1" max="22" width="10.7109375" style="2"/>
    <col min="23" max="23" width="10.85546875" style="2" customWidth="1"/>
    <col min="24" max="16384" width="10.7109375" style="2"/>
  </cols>
  <sheetData>
    <row r="1" spans="1:41" ht="13.5" customHeight="1">
      <c r="A1" s="21" t="s">
        <v>24</v>
      </c>
      <c r="B1" s="22"/>
      <c r="C1" s="21" t="s">
        <v>2</v>
      </c>
      <c r="D1" s="22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s="16" customFormat="1" ht="13.5" customHeight="1">
      <c r="A2" s="3">
        <v>1</v>
      </c>
      <c r="D2" s="35"/>
      <c r="E2" s="12">
        <v>2</v>
      </c>
      <c r="H2" s="35"/>
      <c r="I2" s="12">
        <v>3</v>
      </c>
      <c r="L2" s="35"/>
      <c r="M2" s="12">
        <v>4</v>
      </c>
      <c r="P2" s="35"/>
      <c r="Q2" s="12">
        <v>5</v>
      </c>
      <c r="T2" s="35"/>
      <c r="U2" s="3" t="s">
        <v>1</v>
      </c>
      <c r="V2" s="2"/>
      <c r="W2" s="3"/>
      <c r="X2" s="2"/>
      <c r="Y2" s="2"/>
    </row>
    <row r="3" spans="1:41" ht="13.5" customHeight="1">
      <c r="A3" s="23" t="s">
        <v>0</v>
      </c>
      <c r="B3" s="3" t="s">
        <v>25</v>
      </c>
      <c r="C3" s="23" t="s">
        <v>16</v>
      </c>
      <c r="D3" s="31" t="s">
        <v>17</v>
      </c>
      <c r="E3" s="25" t="s">
        <v>0</v>
      </c>
      <c r="F3" s="3" t="s">
        <v>25</v>
      </c>
      <c r="G3" s="23" t="s">
        <v>16</v>
      </c>
      <c r="H3" s="31" t="s">
        <v>17</v>
      </c>
      <c r="I3" s="25" t="s">
        <v>0</v>
      </c>
      <c r="J3" s="3" t="s">
        <v>25</v>
      </c>
      <c r="K3" s="23" t="s">
        <v>16</v>
      </c>
      <c r="L3" s="31" t="s">
        <v>17</v>
      </c>
      <c r="M3" s="25" t="s">
        <v>0</v>
      </c>
      <c r="N3" s="3" t="s">
        <v>25</v>
      </c>
      <c r="O3" s="23" t="s">
        <v>16</v>
      </c>
      <c r="P3" s="31" t="s">
        <v>17</v>
      </c>
      <c r="Q3" s="25" t="s">
        <v>0</v>
      </c>
      <c r="R3" s="3" t="s">
        <v>25</v>
      </c>
      <c r="S3" s="23" t="s">
        <v>16</v>
      </c>
      <c r="T3" s="31" t="s">
        <v>17</v>
      </c>
      <c r="U3" s="3" t="s">
        <v>0</v>
      </c>
      <c r="V3" s="3" t="s">
        <v>3</v>
      </c>
      <c r="W3" s="3" t="s">
        <v>8</v>
      </c>
      <c r="X3" s="3" t="s">
        <v>12</v>
      </c>
      <c r="Y3" s="3" t="s">
        <v>10</v>
      </c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41" ht="13.5" customHeight="1">
      <c r="A4" s="5">
        <v>-139.984130859375</v>
      </c>
      <c r="B4" s="5">
        <v>0.44975659251213101</v>
      </c>
      <c r="C4" s="5">
        <v>0.12898317507962023</v>
      </c>
      <c r="D4" s="32">
        <v>0.422817</v>
      </c>
      <c r="E4" s="27">
        <v>-139.892578125</v>
      </c>
      <c r="F4" s="5">
        <v>0.439030110836029</v>
      </c>
      <c r="G4" s="5">
        <v>0.10852736997039283</v>
      </c>
      <c r="H4" s="32">
        <v>0.43419099999999999</v>
      </c>
      <c r="I4" s="27">
        <v>-140.07568359375</v>
      </c>
      <c r="J4" s="5">
        <v>0.53979855775833097</v>
      </c>
      <c r="K4" s="5">
        <v>0.15614020773192031</v>
      </c>
      <c r="L4" s="32">
        <v>0.55542999999999998</v>
      </c>
      <c r="M4" s="27">
        <v>-139.617919921875</v>
      </c>
      <c r="N4" s="5">
        <v>0.20552530884742701</v>
      </c>
      <c r="O4" s="5">
        <v>0.15216770358525675</v>
      </c>
      <c r="P4" s="32">
        <v>0.18329400000000001</v>
      </c>
      <c r="Q4" s="27">
        <v>-140.045166015625</v>
      </c>
      <c r="R4" s="5">
        <v>0.24096800386905701</v>
      </c>
      <c r="S4" s="5">
        <v>0.12911605584826422</v>
      </c>
      <c r="T4" s="32">
        <v>0.20849400000000001</v>
      </c>
      <c r="U4" s="4">
        <f>AVERAGE(A4,E4,I4,M4,Q4)</f>
        <v>-139.923095703125</v>
      </c>
      <c r="V4" s="4">
        <f>AVERAGE(C4,G4,K4,O4,S4)</f>
        <v>0.13498690244309089</v>
      </c>
      <c r="W4" s="8">
        <f>STDEV((C4,G4,K4,O4,S4))/SQRT(COUNT((C4,G4,K4,O4,S4)))</f>
        <v>8.6984501297578763E-3</v>
      </c>
      <c r="X4" s="4">
        <f>AVERAGE(D4,H4,L4,P4,T4)</f>
        <v>0.36084519999999998</v>
      </c>
      <c r="Y4" s="8">
        <f>STDEV((D4,H4,L4,P4,T4))/SQRT(COUNT((D4,H4,L4,P4,T4)))</f>
        <v>7.1350778386363847E-2</v>
      </c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13.5" customHeight="1">
      <c r="A5" s="5">
        <v>-119.93408203125</v>
      </c>
      <c r="B5" s="5">
        <v>0.75009787082672097</v>
      </c>
      <c r="C5" s="5">
        <v>0.21511636874357487</v>
      </c>
      <c r="D5" s="31" t="s">
        <v>18</v>
      </c>
      <c r="E5" s="27">
        <v>-119.93408203125</v>
      </c>
      <c r="F5" s="5">
        <v>0.72622770071029696</v>
      </c>
      <c r="G5" s="5">
        <v>0.17952204282218476</v>
      </c>
      <c r="H5" s="31" t="s">
        <v>18</v>
      </c>
      <c r="I5" s="27">
        <v>-120.086669921875</v>
      </c>
      <c r="J5" s="5">
        <v>0.73634988069534302</v>
      </c>
      <c r="K5" s="5">
        <v>0.21299394317133324</v>
      </c>
      <c r="L5" s="31" t="s">
        <v>18</v>
      </c>
      <c r="M5" s="27">
        <v>-120.269775390625</v>
      </c>
      <c r="N5" s="5">
        <v>0.30151972174644498</v>
      </c>
      <c r="O5" s="5">
        <v>0.22324045588897568</v>
      </c>
      <c r="P5" s="31" t="s">
        <v>18</v>
      </c>
      <c r="Q5" s="27">
        <v>-119.93408203125</v>
      </c>
      <c r="R5" s="5">
        <v>0.31650656461715698</v>
      </c>
      <c r="S5" s="5">
        <v>0.16959130929124466</v>
      </c>
      <c r="T5" s="31" t="s">
        <v>18</v>
      </c>
      <c r="U5" s="4">
        <f>AVERAGE(A5,E5,I5,M5,Q5)</f>
        <v>-120.03173828125</v>
      </c>
      <c r="V5" s="4">
        <f t="shared" ref="V5:V14" si="0">AVERAGE(C5,G5,K5,O5,S5)</f>
        <v>0.20009282398346265</v>
      </c>
      <c r="W5" s="8">
        <f>STDEV((C5,G5,K5,O5,S5))/SQRT(COUNT((C5,G5,K5,O5,S5)))</f>
        <v>1.0680491731181272E-2</v>
      </c>
      <c r="X5" s="3" t="s">
        <v>13</v>
      </c>
      <c r="Y5" s="3" t="s">
        <v>9</v>
      </c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ht="13.5" customHeight="1">
      <c r="A6" s="5">
        <v>-100.006103515625</v>
      </c>
      <c r="B6" s="5">
        <v>1.2847598791122401</v>
      </c>
      <c r="C6" s="5">
        <v>0.36844909264634323</v>
      </c>
      <c r="D6" s="32">
        <v>3.4869400000000002</v>
      </c>
      <c r="E6" s="27">
        <v>-99.884033203125</v>
      </c>
      <c r="F6" s="5">
        <v>1.3776721954345701</v>
      </c>
      <c r="G6" s="5">
        <v>0.34055782590204281</v>
      </c>
      <c r="H6" s="32">
        <v>4.0453400000000004</v>
      </c>
      <c r="I6" s="27">
        <v>-99.9755859375</v>
      </c>
      <c r="J6" s="5">
        <v>1.24850130081176</v>
      </c>
      <c r="K6" s="5">
        <v>0.36113703836459038</v>
      </c>
      <c r="L6" s="32">
        <v>3.4571399999999999</v>
      </c>
      <c r="M6" s="27">
        <v>-100.067138671875</v>
      </c>
      <c r="N6" s="5">
        <v>0.56149321794509899</v>
      </c>
      <c r="O6" s="5">
        <v>0.41572074034361162</v>
      </c>
      <c r="P6" s="32">
        <v>1.3506499999999999</v>
      </c>
      <c r="Q6" s="27">
        <v>-99.945068359375</v>
      </c>
      <c r="R6" s="5">
        <v>0.59805387258529696</v>
      </c>
      <c r="S6" s="5">
        <v>0.32045066553713353</v>
      </c>
      <c r="T6" s="32">
        <v>1.86629</v>
      </c>
      <c r="U6" s="4">
        <f>AVERAGE(A6,E6,I6,M6,Q6)</f>
        <v>-99.9755859375</v>
      </c>
      <c r="V6" s="4">
        <f t="shared" si="0"/>
        <v>0.36126307255874435</v>
      </c>
      <c r="W6" s="8">
        <f>STDEV((C6,G6,K6,O6,S6))/SQRT(COUNT((C6,G6,K6,O6,S6)))</f>
        <v>1.5986951172592165E-2</v>
      </c>
      <c r="X6" s="4">
        <f>AVERAGE(D6,H6,L6,P6,T6)</f>
        <v>2.8412719999999996</v>
      </c>
      <c r="Y6" s="8">
        <f>STDEV((D6,H6,L6,P6,T6))/SQRT(COUNT((D6,H6,L6,P6,T6)))</f>
        <v>0.52050476248925981</v>
      </c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ht="13.5" customHeight="1">
      <c r="A7" s="5">
        <v>-79.89501953125</v>
      </c>
      <c r="B7" s="5">
        <v>2.2871565818786599</v>
      </c>
      <c r="C7" s="5">
        <v>0.65592083083696873</v>
      </c>
      <c r="D7" s="31" t="s">
        <v>19</v>
      </c>
      <c r="E7" s="27">
        <v>-79.925537109375</v>
      </c>
      <c r="F7" s="5">
        <v>2.6020011901855402</v>
      </c>
      <c r="G7" s="5">
        <v>0.6432095176636673</v>
      </c>
      <c r="H7" s="31" t="s">
        <v>19</v>
      </c>
      <c r="I7" s="27">
        <v>-79.864501953125</v>
      </c>
      <c r="J7" s="5">
        <v>2.3963851928710902</v>
      </c>
      <c r="K7" s="5">
        <v>0.69316984353283073</v>
      </c>
      <c r="L7" s="31" t="s">
        <v>19</v>
      </c>
      <c r="M7" s="27">
        <v>-80.2001953125</v>
      </c>
      <c r="N7" s="5">
        <v>0.97236257791519198</v>
      </c>
      <c r="O7" s="5">
        <v>0.71992194714781188</v>
      </c>
      <c r="P7" s="31" t="s">
        <v>19</v>
      </c>
      <c r="Q7" s="27">
        <v>-79.803466796875</v>
      </c>
      <c r="R7" s="5">
        <v>1.21994769573211</v>
      </c>
      <c r="S7" s="5">
        <v>0.65367531076741026</v>
      </c>
      <c r="T7" s="31" t="s">
        <v>19</v>
      </c>
      <c r="U7" s="4">
        <f>AVERAGE(A7,E7,I7,M7,Q7)</f>
        <v>-79.937744140625</v>
      </c>
      <c r="V7" s="4">
        <f t="shared" si="0"/>
        <v>0.67317948998973776</v>
      </c>
      <c r="W7" s="8">
        <f>STDEV((C7,G7,K7,O7,S7))/SQRT(COUNT((C7,G7,K7,O7,S7)))</f>
        <v>1.4423843281292618E-2</v>
      </c>
      <c r="X7" s="3" t="s">
        <v>6</v>
      </c>
      <c r="Y7" s="3" t="s">
        <v>11</v>
      </c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ht="13.5" customHeight="1">
      <c r="A8" s="5">
        <v>-59.9365234375</v>
      </c>
      <c r="B8" s="5">
        <v>3.16385698318481</v>
      </c>
      <c r="C8" s="5">
        <v>0.90734483047738412</v>
      </c>
      <c r="D8" s="29">
        <v>-86.888199999999998</v>
      </c>
      <c r="E8" s="27">
        <v>-59.906005859375</v>
      </c>
      <c r="F8" s="5">
        <v>3.7518491744995099</v>
      </c>
      <c r="G8" s="5">
        <v>0.92744965182148087</v>
      </c>
      <c r="H8" s="29">
        <v>-86.180899999999994</v>
      </c>
      <c r="I8" s="27">
        <v>-59.906005859375</v>
      </c>
      <c r="J8" s="5">
        <v>3.3034522533416699</v>
      </c>
      <c r="K8" s="5">
        <v>0.95554482992926815</v>
      </c>
      <c r="L8" s="29">
        <v>-86.741900000000001</v>
      </c>
      <c r="M8" s="27">
        <v>-60.05859375</v>
      </c>
      <c r="N8" s="5">
        <v>1.2561458349227901</v>
      </c>
      <c r="O8" s="5">
        <v>0.93003060372619861</v>
      </c>
      <c r="P8" s="29">
        <v>-90.312100000000001</v>
      </c>
      <c r="Q8" s="27">
        <v>-60.089111328125</v>
      </c>
      <c r="R8" s="5">
        <v>1.71569216251373</v>
      </c>
      <c r="S8" s="5">
        <v>0.91930630422588666</v>
      </c>
      <c r="T8" s="29">
        <v>-85.653000000000006</v>
      </c>
      <c r="U8" s="4">
        <f t="shared" ref="U8:U14" si="1">AVERAGE(A8,E8,I8,M8,Q8)</f>
        <v>-59.979248046875</v>
      </c>
      <c r="V8" s="4">
        <f t="shared" si="0"/>
        <v>0.92793524403604377</v>
      </c>
      <c r="W8" s="8">
        <f>STDEV((C8,G8,K8,O8,S8))/SQRT(COUNT((C8,G8,K8,O8,S8)))</f>
        <v>7.954053362874974E-3</v>
      </c>
      <c r="X8" s="4">
        <f>AVERAGE(D8,H8,L8,P8,T8)</f>
        <v>-87.15522</v>
      </c>
      <c r="Y8" s="8">
        <f>STDEV((D8,H8,L8,P8,T8))/SQRT(COUNT((D8,H8,L8,P8,T8)))</f>
        <v>0.8189624175748238</v>
      </c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 ht="13.5" customHeight="1">
      <c r="A9" s="5">
        <v>-39.9169921875</v>
      </c>
      <c r="B9" s="5">
        <v>3.3378977775573699</v>
      </c>
      <c r="C9" s="5">
        <v>0.95725701547986763</v>
      </c>
      <c r="D9" s="31" t="s">
        <v>7</v>
      </c>
      <c r="E9" s="27">
        <v>-39.97802734375</v>
      </c>
      <c r="F9" s="5">
        <v>3.8795094490051198</v>
      </c>
      <c r="G9" s="5">
        <v>0.95900701770558705</v>
      </c>
      <c r="H9" s="31" t="s">
        <v>7</v>
      </c>
      <c r="I9" s="27">
        <v>-39.85595703125</v>
      </c>
      <c r="J9" s="5">
        <v>3.3551206588745099</v>
      </c>
      <c r="K9" s="5">
        <v>0.97049024883993995</v>
      </c>
      <c r="L9" s="31" t="s">
        <v>7</v>
      </c>
      <c r="M9" s="27">
        <v>-39.764404296875</v>
      </c>
      <c r="N9" s="5">
        <v>1.3162745237350399</v>
      </c>
      <c r="O9" s="5">
        <v>0.97454893846299195</v>
      </c>
      <c r="P9" s="31" t="s">
        <v>7</v>
      </c>
      <c r="Q9" s="27">
        <v>-39.825439453125</v>
      </c>
      <c r="R9" s="5">
        <v>1.8113542795181199</v>
      </c>
      <c r="S9" s="5">
        <v>0.9705642100199432</v>
      </c>
      <c r="T9" s="31" t="s">
        <v>7</v>
      </c>
      <c r="U9" s="4">
        <f t="shared" si="1"/>
        <v>-39.8681640625</v>
      </c>
      <c r="V9" s="4">
        <f t="shared" si="0"/>
        <v>0.96637348610166607</v>
      </c>
      <c r="W9" s="8">
        <f>STDEV((C9,G9,K9,O9,S9))/SQRT(COUNT((C9,G9,K9,O9,S9)))</f>
        <v>3.4548720449773113E-3</v>
      </c>
      <c r="X9" s="3" t="s">
        <v>52</v>
      </c>
      <c r="Y9" s="3" t="s">
        <v>53</v>
      </c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ht="13.5" customHeight="1">
      <c r="A10" s="5">
        <v>-19.83642578125</v>
      </c>
      <c r="B10" s="5">
        <v>3.2220218181610099</v>
      </c>
      <c r="C10" s="5">
        <v>0.92402559784825944</v>
      </c>
      <c r="D10" s="29">
        <v>1.78877</v>
      </c>
      <c r="E10" s="27">
        <v>-19.83642578125</v>
      </c>
      <c r="F10" s="5">
        <v>3.73628830909729</v>
      </c>
      <c r="G10" s="5">
        <v>0.92360303685160938</v>
      </c>
      <c r="H10" s="29">
        <v>1.9731300000000001</v>
      </c>
      <c r="I10" s="27">
        <v>-19.744873046875</v>
      </c>
      <c r="J10" s="5">
        <v>3.21492099761962</v>
      </c>
      <c r="K10" s="5">
        <v>0.92993659430038123</v>
      </c>
      <c r="L10" s="29">
        <v>2.2574999999999998</v>
      </c>
      <c r="M10" s="27">
        <v>-20.050048828125</v>
      </c>
      <c r="N10" s="5">
        <v>1.30887174606323</v>
      </c>
      <c r="O10" s="5">
        <v>0.96906803839871913</v>
      </c>
      <c r="P10" s="29">
        <v>1.9014</v>
      </c>
      <c r="Q10" s="27">
        <v>-19.805908203125</v>
      </c>
      <c r="R10" s="5">
        <v>1.7887833118438701</v>
      </c>
      <c r="S10" s="5">
        <v>0.95847017979192417</v>
      </c>
      <c r="T10" s="29">
        <v>2.0865999999999998</v>
      </c>
      <c r="U10" s="4">
        <f t="shared" si="1"/>
        <v>-19.854736328125</v>
      </c>
      <c r="V10" s="4">
        <f t="shared" si="0"/>
        <v>0.94102068943817874</v>
      </c>
      <c r="W10" s="8">
        <f>STDEV((C10,G10,K10,O10,S10))/SQRT(COUNT((C10,G10,K10,O10,S10)))</f>
        <v>9.5031663726352269E-3</v>
      </c>
      <c r="X10" s="4">
        <f>AVERAGE(D10,H10,L10,P10,T10)</f>
        <v>2.0014799999999999</v>
      </c>
      <c r="Y10" s="8">
        <f>STDEV((D10,H10,L10,P10,T10))/SQRT(COUNT((D10,H10,L10,P10,T10)))</f>
        <v>8.026734323496694E-2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ht="13.5" customHeight="1">
      <c r="A11" s="5">
        <v>0.213623046875</v>
      </c>
      <c r="B11" s="5">
        <v>3.0710957050323402</v>
      </c>
      <c r="C11" s="5">
        <v>0.88074234286576203</v>
      </c>
      <c r="D11" s="28"/>
      <c r="E11" s="27">
        <v>0.274658203125</v>
      </c>
      <c r="F11" s="5">
        <v>3.570556640625</v>
      </c>
      <c r="G11" s="5">
        <v>0.88263449812005901</v>
      </c>
      <c r="H11" s="28"/>
      <c r="I11" s="27">
        <v>0.213623046875</v>
      </c>
      <c r="J11" s="5">
        <v>3.06444835662841</v>
      </c>
      <c r="K11" s="5">
        <v>0.88641141424079151</v>
      </c>
      <c r="L11" s="28"/>
      <c r="M11" s="27">
        <v>0.3662109375</v>
      </c>
      <c r="N11" s="5">
        <v>1.2979035377502399</v>
      </c>
      <c r="O11" s="5">
        <v>0.96094734960962502</v>
      </c>
      <c r="P11" s="28"/>
      <c r="Q11" s="27">
        <v>0.18310546875</v>
      </c>
      <c r="R11" s="5">
        <v>1.75050032138824</v>
      </c>
      <c r="S11" s="5">
        <v>0.93795729569801045</v>
      </c>
      <c r="T11" s="28"/>
      <c r="U11" s="4">
        <f t="shared" si="1"/>
        <v>0.250244140625</v>
      </c>
      <c r="V11" s="4">
        <f t="shared" si="0"/>
        <v>0.90973858010684938</v>
      </c>
      <c r="W11" s="8">
        <f>STDEV((C11,G11,K11,O11,S11))/SQRT(COUNT((C11,G11,K11,O11,S11)))</f>
        <v>1.6640618506284392E-2</v>
      </c>
      <c r="X11" s="6"/>
      <c r="Y11" s="6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ht="13.5" customHeight="1">
      <c r="A12" s="5">
        <v>20.20263671875</v>
      </c>
      <c r="B12" s="5">
        <v>2.8967525959014799</v>
      </c>
      <c r="C12" s="5">
        <v>0.83074345870633848</v>
      </c>
      <c r="D12" s="28"/>
      <c r="E12" s="27">
        <v>20.32470703125</v>
      </c>
      <c r="F12" s="5">
        <v>3.4169111251831001</v>
      </c>
      <c r="G12" s="5">
        <v>0.84465363237282898</v>
      </c>
      <c r="H12" s="28"/>
      <c r="I12" s="27">
        <v>20.20263671875</v>
      </c>
      <c r="J12" s="5">
        <v>2.9233422279357901</v>
      </c>
      <c r="K12" s="5">
        <v>0.84559555815957421</v>
      </c>
      <c r="L12" s="28"/>
      <c r="M12" s="27">
        <v>20.355224609375</v>
      </c>
      <c r="N12" s="5">
        <v>1.2851526737213099</v>
      </c>
      <c r="O12" s="5">
        <v>0.95150681058846487</v>
      </c>
      <c r="P12" s="28"/>
      <c r="Q12" s="27">
        <v>20.32470703125</v>
      </c>
      <c r="R12" s="5">
        <v>1.68599045276641</v>
      </c>
      <c r="S12" s="5">
        <v>0.90339146261642622</v>
      </c>
      <c r="T12" s="28"/>
      <c r="U12" s="4">
        <f t="shared" si="1"/>
        <v>20.281982421875</v>
      </c>
      <c r="V12" s="4">
        <f t="shared" si="0"/>
        <v>0.87517818448872653</v>
      </c>
      <c r="W12" s="8">
        <f>STDEV((C12,G12,K12,O12,S12))/SQRT(COUNT((C12,G12,K12,O12,S12)))</f>
        <v>2.2807206254544875E-2</v>
      </c>
      <c r="X12" s="6"/>
      <c r="Y12" s="6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 ht="13.5" customHeight="1">
      <c r="A13" s="5">
        <v>40.283203125</v>
      </c>
      <c r="B13" s="5">
        <v>2.7298123836517298</v>
      </c>
      <c r="C13" s="5">
        <v>0.78286760989627857</v>
      </c>
      <c r="D13" s="28"/>
      <c r="E13" s="27">
        <v>40.313720703125</v>
      </c>
      <c r="F13" s="5">
        <v>3.3020925521850502</v>
      </c>
      <c r="G13" s="5">
        <v>0.81627070955347381</v>
      </c>
      <c r="H13" s="28"/>
      <c r="I13" s="27">
        <v>40.22216796875</v>
      </c>
      <c r="J13" s="5">
        <v>2.8139624595642001</v>
      </c>
      <c r="K13" s="5">
        <v>0.81395675603655049</v>
      </c>
      <c r="L13" s="28"/>
      <c r="M13" s="27">
        <v>40.283203125</v>
      </c>
      <c r="N13" s="5">
        <v>1.2648175954818699</v>
      </c>
      <c r="O13" s="5">
        <v>0.9364510387456928</v>
      </c>
      <c r="P13" s="28"/>
      <c r="Q13" s="27">
        <v>40.374755859375</v>
      </c>
      <c r="R13" s="5">
        <v>1.5263321399688701</v>
      </c>
      <c r="S13" s="5">
        <v>0.81784296115227006</v>
      </c>
      <c r="T13" s="28"/>
      <c r="U13" s="4">
        <f t="shared" si="1"/>
        <v>40.29541015625</v>
      </c>
      <c r="V13" s="4">
        <f t="shared" si="0"/>
        <v>0.83347781507685315</v>
      </c>
      <c r="W13" s="8">
        <f>STDEV((C13,G13,K13,O13,S13))/SQRT(COUNT((C13,G13,K13,O13,S13)))</f>
        <v>2.653910562261234E-2</v>
      </c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 ht="13.5" customHeight="1">
      <c r="A14" s="5">
        <v>60.36376953125</v>
      </c>
      <c r="B14" s="5">
        <v>2.6397705078125</v>
      </c>
      <c r="C14" s="5">
        <v>0.75704500444874301</v>
      </c>
      <c r="D14" s="28"/>
      <c r="E14" s="27">
        <v>60.272216796875</v>
      </c>
      <c r="F14" s="5">
        <v>3.2605464458465501</v>
      </c>
      <c r="G14" s="5">
        <v>0.8060005947204808</v>
      </c>
      <c r="H14" s="28"/>
      <c r="I14" s="27">
        <v>60.333251953125</v>
      </c>
      <c r="J14" s="5">
        <v>2.7941713333129798</v>
      </c>
      <c r="K14" s="5">
        <v>0.80823204536494908</v>
      </c>
      <c r="L14" s="28"/>
      <c r="M14" s="27">
        <v>60.05859375</v>
      </c>
      <c r="N14" s="5">
        <v>1.25170409679412</v>
      </c>
      <c r="O14" s="5">
        <v>0.92674201073121831</v>
      </c>
      <c r="P14" s="28"/>
      <c r="Q14" s="27">
        <v>60.272216796875</v>
      </c>
      <c r="R14" s="5">
        <v>1.31769466400146</v>
      </c>
      <c r="S14" s="5">
        <v>0.70605032658453937</v>
      </c>
      <c r="T14" s="28"/>
      <c r="U14" s="4">
        <f t="shared" si="1"/>
        <v>60.260009765625</v>
      </c>
      <c r="V14" s="4">
        <f t="shared" si="0"/>
        <v>0.80081399636998607</v>
      </c>
      <c r="W14" s="8">
        <f>STDEV((C14,G14,K14,O14,S14))/SQRT(COUNT((C14,G14,K14,O14,S14)))</f>
        <v>3.6630363647738175E-2</v>
      </c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 s="16" customFormat="1" ht="13.5" customHeight="1">
      <c r="A15" s="3">
        <v>1</v>
      </c>
      <c r="D15" s="35"/>
      <c r="E15" s="12">
        <v>2</v>
      </c>
      <c r="H15" s="35"/>
      <c r="I15" s="12">
        <v>3</v>
      </c>
      <c r="L15" s="35"/>
      <c r="M15" s="12">
        <v>4</v>
      </c>
      <c r="P15" s="35"/>
      <c r="Q15" s="12">
        <v>5</v>
      </c>
      <c r="T15" s="35"/>
      <c r="U15" s="3" t="s">
        <v>1</v>
      </c>
      <c r="W15" s="3"/>
    </row>
    <row r="16" spans="1:41" ht="13.5" customHeight="1">
      <c r="A16" s="3" t="s">
        <v>0</v>
      </c>
      <c r="B16" s="3" t="s">
        <v>26</v>
      </c>
      <c r="C16" s="33" t="s">
        <v>32</v>
      </c>
      <c r="D16" s="10" t="s">
        <v>28</v>
      </c>
      <c r="E16" s="12" t="s">
        <v>0</v>
      </c>
      <c r="F16" s="3" t="s">
        <v>26</v>
      </c>
      <c r="G16" s="33" t="s">
        <v>32</v>
      </c>
      <c r="H16" s="10" t="s">
        <v>28</v>
      </c>
      <c r="I16" s="12" t="s">
        <v>0</v>
      </c>
      <c r="J16" s="3" t="s">
        <v>26</v>
      </c>
      <c r="K16" s="33" t="s">
        <v>32</v>
      </c>
      <c r="L16" s="10" t="s">
        <v>28</v>
      </c>
      <c r="M16" s="12" t="s">
        <v>0</v>
      </c>
      <c r="N16" s="3" t="s">
        <v>26</v>
      </c>
      <c r="O16" s="33" t="s">
        <v>32</v>
      </c>
      <c r="P16" s="10" t="s">
        <v>28</v>
      </c>
      <c r="Q16" s="12" t="s">
        <v>0</v>
      </c>
      <c r="R16" s="3" t="s">
        <v>26</v>
      </c>
      <c r="S16" s="33" t="s">
        <v>32</v>
      </c>
      <c r="T16" s="10" t="s">
        <v>28</v>
      </c>
      <c r="U16" s="3" t="s">
        <v>0</v>
      </c>
      <c r="V16" s="33" t="s">
        <v>32</v>
      </c>
      <c r="W16" s="34" t="s">
        <v>33</v>
      </c>
      <c r="X16" s="3" t="s">
        <v>28</v>
      </c>
      <c r="Y16" s="3" t="s">
        <v>34</v>
      </c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1:41" ht="13.5" customHeight="1">
      <c r="A17" s="6">
        <v>-179.901123046875</v>
      </c>
      <c r="B17" s="6">
        <v>-0.80878129228950002</v>
      </c>
      <c r="C17" s="6">
        <v>0</v>
      </c>
      <c r="D17" s="11">
        <v>-0.80878129228950002</v>
      </c>
      <c r="E17" s="13">
        <v>-180.23681640625</v>
      </c>
      <c r="F17" s="6">
        <v>-1.6081148758530999</v>
      </c>
      <c r="G17" s="6">
        <v>0</v>
      </c>
      <c r="H17" s="11">
        <v>-1.6081148758531001</v>
      </c>
      <c r="I17" s="13">
        <v>-179.840087890625</v>
      </c>
      <c r="J17" s="6">
        <v>-0.39152102544899997</v>
      </c>
      <c r="K17" s="6">
        <v>2.7495675504062757E-2</v>
      </c>
      <c r="L17" s="11">
        <v>-0.50319167785350005</v>
      </c>
      <c r="M17" s="13">
        <v>-180.084228515625</v>
      </c>
      <c r="N17" s="6">
        <v>-2.0773205906153001</v>
      </c>
      <c r="O17" s="6">
        <v>0</v>
      </c>
      <c r="P17" s="11">
        <v>-2.0773205906153001</v>
      </c>
      <c r="Q17" s="13">
        <v>-180.17578125</v>
      </c>
      <c r="R17" s="6">
        <v>-1.3376241549849999</v>
      </c>
      <c r="S17" s="6">
        <v>0</v>
      </c>
      <c r="T17" s="11">
        <v>-1.3376241549850001</v>
      </c>
      <c r="U17" s="4">
        <f>AVERAGE(A17,E17,I17,M17,Q17)</f>
        <v>-180.047607421875</v>
      </c>
      <c r="V17" s="4">
        <f>AVERAGE(C17,G17,K17,O17,S17)</f>
        <v>5.4991351008125515E-3</v>
      </c>
      <c r="W17" s="8">
        <f>STDEV((C17,G17,K17,O17,S17))/SQRT(COUNT((C17,G17,K17,O17,S17)))</f>
        <v>5.4991351008125515E-3</v>
      </c>
      <c r="X17" s="4">
        <f>AVERAGE(D17,H17,L17,P17,T17)</f>
        <v>-1.26700651831928</v>
      </c>
      <c r="Y17" s="8">
        <f>STDEV((D17,H17,L17,P17,T17))/SQRT(COUNT((D17,H17,L17,P17,T17)))</f>
        <v>0.28029753176173705</v>
      </c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ht="13.5" customHeight="1">
      <c r="A18" s="6">
        <v>-160.0341796875</v>
      </c>
      <c r="B18" s="6">
        <v>-0.64563457854090001</v>
      </c>
      <c r="C18" s="6">
        <v>2.7447487662047191E-2</v>
      </c>
      <c r="D18" s="36" t="s">
        <v>29</v>
      </c>
      <c r="E18" s="13">
        <v>-159.759521484375</v>
      </c>
      <c r="F18" s="6">
        <v>-0.98243709653619993</v>
      </c>
      <c r="G18" s="6">
        <v>7.6567971312169678E-2</v>
      </c>
      <c r="H18" s="36" t="s">
        <v>29</v>
      </c>
      <c r="I18" s="13">
        <v>-160.064697265625</v>
      </c>
      <c r="J18" s="6">
        <v>-0.50319167785350005</v>
      </c>
      <c r="K18" s="6">
        <v>0</v>
      </c>
      <c r="L18" s="36" t="s">
        <v>29</v>
      </c>
      <c r="M18" s="13">
        <v>-159.7900390625</v>
      </c>
      <c r="N18" s="6">
        <v>-1.8730100244283998</v>
      </c>
      <c r="O18" s="6">
        <v>1.6261988925555557E-2</v>
      </c>
      <c r="P18" s="36" t="s">
        <v>29</v>
      </c>
      <c r="Q18" s="13">
        <v>-160.09521484375</v>
      </c>
      <c r="R18" s="6">
        <v>-1.2359073385596</v>
      </c>
      <c r="S18" s="6">
        <v>1.7506507540431152E-2</v>
      </c>
      <c r="T18" s="36" t="s">
        <v>29</v>
      </c>
      <c r="U18" s="4">
        <f>AVERAGE(A18,E18,I18,M18,Q18)</f>
        <v>-159.94873046875</v>
      </c>
      <c r="V18" s="4">
        <f t="shared" ref="V18:V30" si="2">AVERAGE(C18,G18,K18,O18,S18)</f>
        <v>2.7556791088040718E-2</v>
      </c>
      <c r="W18" s="8">
        <f>STDEV((C18,G18,K18,O18,S18))/SQRT(COUNT((C18,G18,K18,O18,S18)))</f>
        <v>1.3019341812372725E-2</v>
      </c>
      <c r="X18" s="7" t="s">
        <v>29</v>
      </c>
      <c r="Y18" s="7" t="s">
        <v>35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ht="13.5" customHeight="1">
      <c r="A19" s="6">
        <v>-140.0146484375</v>
      </c>
      <c r="B19" s="6">
        <v>-0.66858087666330002</v>
      </c>
      <c r="C19" s="6">
        <v>2.3587046834690126E-2</v>
      </c>
      <c r="D19" s="11">
        <v>5.1351767033339</v>
      </c>
      <c r="E19" s="13">
        <v>-139.984130859375</v>
      </c>
      <c r="F19" s="6">
        <v>-0.90960776433349988</v>
      </c>
      <c r="G19" s="6">
        <v>8.5480536858078923E-2</v>
      </c>
      <c r="H19" s="11">
        <v>6.5634191036224001</v>
      </c>
      <c r="I19" s="13">
        <v>-139.95361328125</v>
      </c>
      <c r="J19" s="6">
        <v>-0.44234767556189997</v>
      </c>
      <c r="K19" s="6">
        <v>1.4981079696019318E-2</v>
      </c>
      <c r="L19" s="11">
        <v>3.5581979900599001</v>
      </c>
      <c r="M19" s="13">
        <v>-139.862060546875</v>
      </c>
      <c r="N19" s="6">
        <v>-1.6381731256842997</v>
      </c>
      <c r="O19" s="6">
        <v>3.4953704767578544E-2</v>
      </c>
      <c r="P19" s="11">
        <v>10.486368089914301</v>
      </c>
      <c r="Q19" s="13">
        <v>-140.045166015625</v>
      </c>
      <c r="R19" s="6">
        <v>-1.1277763172984001</v>
      </c>
      <c r="S19" s="6">
        <v>3.611696553143659E-2</v>
      </c>
      <c r="T19" s="11">
        <v>4.4726047664881001</v>
      </c>
      <c r="U19" s="4">
        <f>AVERAGE(A19,E19,I19,M19,Q19)</f>
        <v>-139.971923828125</v>
      </c>
      <c r="V19" s="4">
        <f t="shared" si="2"/>
        <v>3.9023866737560704E-2</v>
      </c>
      <c r="W19" s="8">
        <f>STDEV((C19,G19,K19,O19,S19))/SQRT(COUNT((C19,G19,K19,O19,S19)))</f>
        <v>1.2246610774433214E-2</v>
      </c>
      <c r="X19" s="4">
        <f>AVERAGE(D19,H19,L19,P19,T19)</f>
        <v>6.0431533306837206</v>
      </c>
      <c r="Y19" s="8">
        <f>STDEV((D19,H19,L19,P19,T19))/SQRT(COUNT((D19,H19,L19,P19,T19)))</f>
        <v>1.2140609800240936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ht="13.5" customHeight="1">
      <c r="A20" s="6">
        <v>-120.025634765625</v>
      </c>
      <c r="B20" s="6">
        <v>-0.68058152683079998</v>
      </c>
      <c r="C20" s="6">
        <v>2.156808065485908E-2</v>
      </c>
      <c r="D20" s="36" t="s">
        <v>30</v>
      </c>
      <c r="E20" s="13">
        <v>-120.025634765625</v>
      </c>
      <c r="F20" s="6">
        <v>-0.81845261156560001</v>
      </c>
      <c r="G20" s="6">
        <v>9.6635743823730053E-2</v>
      </c>
      <c r="H20" s="36" t="s">
        <v>30</v>
      </c>
      <c r="I20" s="13">
        <v>-119.93408203125</v>
      </c>
      <c r="J20" s="6">
        <v>-0.44352589175110002</v>
      </c>
      <c r="K20" s="6">
        <v>1.469097796101259E-2</v>
      </c>
      <c r="L20" s="36" t="s">
        <v>30</v>
      </c>
      <c r="M20" s="13">
        <v>-120.025634765625</v>
      </c>
      <c r="N20" s="6">
        <v>-1.3906963169575</v>
      </c>
      <c r="O20" s="6">
        <v>5.4651487402890386E-2</v>
      </c>
      <c r="P20" s="36" t="s">
        <v>30</v>
      </c>
      <c r="Q20" s="13">
        <v>-119.964599609375</v>
      </c>
      <c r="R20" s="6">
        <v>-1.0745668783783999</v>
      </c>
      <c r="S20" s="6">
        <v>4.5274855803771948E-2</v>
      </c>
      <c r="T20" s="36" t="s">
        <v>30</v>
      </c>
      <c r="U20" s="4">
        <f>AVERAGE(A20,E20,I20,M20,Q20)</f>
        <v>-119.9951171875</v>
      </c>
      <c r="V20" s="4">
        <f t="shared" si="2"/>
        <v>4.6564229129252808E-2</v>
      </c>
      <c r="W20" s="8">
        <f>STDEV((C20,G20,K20,O20,S20))/SQRT(COUNT((C20,G20,K20,O20,S20)))</f>
        <v>1.4517118158132992E-2</v>
      </c>
      <c r="X20" s="7" t="s">
        <v>30</v>
      </c>
      <c r="Y20" s="7" t="s">
        <v>36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>
      <c r="A21" s="6">
        <v>-100.03662109375</v>
      </c>
      <c r="B21" s="6">
        <v>-0.24769254960120002</v>
      </c>
      <c r="C21" s="6">
        <v>9.4396485153736887E-2</v>
      </c>
      <c r="D21" s="11">
        <v>-67.005399999999995</v>
      </c>
      <c r="E21" s="13">
        <v>-99.9755859375</v>
      </c>
      <c r="F21" s="6">
        <v>-0.59419511817399995</v>
      </c>
      <c r="G21" s="6">
        <v>0.12407948865240838</v>
      </c>
      <c r="H21" s="11">
        <v>-69.922399999999996</v>
      </c>
      <c r="I21" s="13">
        <v>-99.853515625</v>
      </c>
      <c r="J21" s="6">
        <v>-0.43198550120000001</v>
      </c>
      <c r="K21" s="6">
        <v>1.7532466095547854E-2</v>
      </c>
      <c r="L21" s="11">
        <v>-72.203000000000003</v>
      </c>
      <c r="M21" s="13">
        <v>-99.853515625</v>
      </c>
      <c r="N21" s="6">
        <v>-0.70016505196690004</v>
      </c>
      <c r="O21" s="6">
        <v>0.10961394966612213</v>
      </c>
      <c r="P21" s="11">
        <v>-71.205500000000001</v>
      </c>
      <c r="Q21" s="13">
        <v>-99.761962890625</v>
      </c>
      <c r="R21" s="6">
        <v>-0.47582872211929994</v>
      </c>
      <c r="S21" s="6">
        <v>0.14832383448451186</v>
      </c>
      <c r="T21" s="11">
        <v>-77.671400000000006</v>
      </c>
      <c r="U21" s="4">
        <f t="shared" ref="U21:U30" si="3">AVERAGE(A21,E21,I21,M21,Q21)</f>
        <v>-99.896240234375</v>
      </c>
      <c r="V21" s="4">
        <f t="shared" si="2"/>
        <v>9.8789244810465415E-2</v>
      </c>
      <c r="W21" s="8">
        <f>STDEV((C21,G21,K21,O21,S21))/SQRT(COUNT((C21,G21,K21,O21,S21)))</f>
        <v>2.2172513014428505E-2</v>
      </c>
      <c r="X21" s="4">
        <f>AVERAGE(D21,H21,L21,P21,T21)</f>
        <v>-71.60154</v>
      </c>
      <c r="Y21" s="8">
        <f>STDEV((D21,H21,L21,P21,T21))/SQRT(COUNT((D21,H21,L21,P21,T21)))</f>
        <v>1.7507971937377573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13.5" customHeight="1">
      <c r="A22" s="6">
        <v>-79.89501953125</v>
      </c>
      <c r="B22" s="6">
        <v>0.60222344473</v>
      </c>
      <c r="C22" s="6">
        <v>0.23738470865010114</v>
      </c>
      <c r="D22" s="36" t="s">
        <v>31</v>
      </c>
      <c r="E22" s="13">
        <v>-79.925537109375</v>
      </c>
      <c r="F22" s="6">
        <v>0.94448169693349993</v>
      </c>
      <c r="G22" s="6">
        <v>0.31237666993712249</v>
      </c>
      <c r="H22" s="36" t="s">
        <v>31</v>
      </c>
      <c r="I22" s="13">
        <v>-79.89501953125</v>
      </c>
      <c r="J22" s="6">
        <v>0.53724129684270006</v>
      </c>
      <c r="K22" s="6">
        <v>0.25617659465577408</v>
      </c>
      <c r="L22" s="36" t="s">
        <v>31</v>
      </c>
      <c r="M22" s="13">
        <v>-79.833984375</v>
      </c>
      <c r="N22" s="6">
        <v>1.128152012825</v>
      </c>
      <c r="O22" s="6">
        <v>0.25513785679900969</v>
      </c>
      <c r="P22" s="36" t="s">
        <v>31</v>
      </c>
      <c r="Q22" s="13">
        <v>-79.89501953125</v>
      </c>
      <c r="R22" s="6">
        <v>0.74578933417799997</v>
      </c>
      <c r="S22" s="6">
        <v>0.35857683360172676</v>
      </c>
      <c r="T22" s="36" t="s">
        <v>31</v>
      </c>
      <c r="U22" s="4">
        <f t="shared" si="3"/>
        <v>-79.888916015625</v>
      </c>
      <c r="V22" s="4">
        <f t="shared" si="2"/>
        <v>0.2839305327287468</v>
      </c>
      <c r="W22" s="8">
        <f>STDEV((C22,G22,K22,O22,S22))/SQRT(COUNT((C22,G22,K22,O22,S22)))</f>
        <v>2.2524504390785963E-2</v>
      </c>
      <c r="X22" s="7" t="s">
        <v>31</v>
      </c>
      <c r="Y22" s="7" t="s">
        <v>37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 ht="13.5" customHeight="1">
      <c r="A23" s="6">
        <v>-59.99755859375</v>
      </c>
      <c r="B23" s="6">
        <v>2.4193176999687998</v>
      </c>
      <c r="C23" s="6">
        <v>0.54308913263437997</v>
      </c>
      <c r="D23" s="15" t="s">
        <v>27</v>
      </c>
      <c r="E23" s="13">
        <v>-60.028076171875</v>
      </c>
      <c r="F23" s="6">
        <v>3.3529993146657997</v>
      </c>
      <c r="G23" s="6">
        <v>0.60712152736313219</v>
      </c>
      <c r="H23" s="15" t="s">
        <v>27</v>
      </c>
      <c r="I23" s="13">
        <v>-59.9365234375</v>
      </c>
      <c r="J23" s="6">
        <v>2.0953951403499</v>
      </c>
      <c r="K23" s="6">
        <v>0.63982701259454955</v>
      </c>
      <c r="L23" s="15" t="s">
        <v>27</v>
      </c>
      <c r="M23" s="13">
        <v>-59.844970703125</v>
      </c>
      <c r="N23" s="6">
        <v>3.7006869912148002</v>
      </c>
      <c r="O23" s="6">
        <v>0.45989738593128987</v>
      </c>
      <c r="P23" s="15" t="s">
        <v>27</v>
      </c>
      <c r="Q23" s="13">
        <v>-59.87548828125</v>
      </c>
      <c r="R23" s="6">
        <v>2.1584428846836001</v>
      </c>
      <c r="S23" s="6">
        <v>0.60170900095657898</v>
      </c>
      <c r="T23" s="15" t="s">
        <v>27</v>
      </c>
      <c r="U23" s="4">
        <f t="shared" si="3"/>
        <v>-59.9365234375</v>
      </c>
      <c r="V23" s="4">
        <f t="shared" si="2"/>
        <v>0.57032881189598617</v>
      </c>
      <c r="W23" s="8">
        <f>STDEV((C23,G23,K23,O23,S23))/SQRT(COUNT((C23,G23,K23,O23,S23)))</f>
        <v>3.1706087778322477E-2</v>
      </c>
      <c r="X23" s="4" t="s">
        <v>27</v>
      </c>
      <c r="Y23" s="9" t="s">
        <v>15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1:41" ht="13.5" customHeight="1">
      <c r="A24" s="6">
        <v>-39.825439453125</v>
      </c>
      <c r="B24" s="6">
        <v>3.4112051129341001</v>
      </c>
      <c r="C24" s="6">
        <v>0.70996235308708788</v>
      </c>
      <c r="D24" s="14"/>
      <c r="E24" s="13">
        <v>-39.825439453125</v>
      </c>
      <c r="F24" s="6">
        <v>4.5169048011302992</v>
      </c>
      <c r="G24" s="6">
        <v>0.74955567612735308</v>
      </c>
      <c r="H24" s="14"/>
      <c r="I24" s="13">
        <v>-39.9169921875</v>
      </c>
      <c r="J24" s="6">
        <v>2.5937713682651999</v>
      </c>
      <c r="K24" s="6">
        <v>0.76253777631482766</v>
      </c>
      <c r="L24" s="14"/>
      <c r="M24" s="13">
        <v>-39.97802734375</v>
      </c>
      <c r="N24" s="6">
        <v>5.5128127336501995</v>
      </c>
      <c r="O24" s="6">
        <v>0.60413255352531947</v>
      </c>
      <c r="P24" s="14"/>
      <c r="Q24" s="13">
        <v>-39.947509765625</v>
      </c>
      <c r="R24" s="6">
        <v>2.6573227718471997</v>
      </c>
      <c r="S24" s="6">
        <v>0.68757134715775337</v>
      </c>
      <c r="T24" s="14"/>
      <c r="U24" s="4">
        <f t="shared" si="3"/>
        <v>-39.898681640625</v>
      </c>
      <c r="V24" s="4">
        <f t="shared" si="2"/>
        <v>0.70275194124246831</v>
      </c>
      <c r="W24" s="8">
        <f>STDEV((C24,G24,K24,O24,S24))/SQRT(COUNT((C24,G24,K24,O24,S24)))</f>
        <v>2.8083055196962789E-2</v>
      </c>
      <c r="X24" s="6"/>
      <c r="Y24" s="6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</row>
    <row r="25" spans="1:41" ht="13.5" customHeight="1">
      <c r="A25" s="6">
        <v>-19.866943359375</v>
      </c>
      <c r="B25" s="6">
        <v>3.9333198219537997</v>
      </c>
      <c r="C25" s="6">
        <v>0.79780192217626023</v>
      </c>
      <c r="D25" s="14"/>
      <c r="E25" s="13">
        <v>-19.71435546875</v>
      </c>
      <c r="F25" s="6">
        <v>5.3375463932753</v>
      </c>
      <c r="G25" s="6">
        <v>0.84998254753316405</v>
      </c>
      <c r="H25" s="14"/>
      <c r="I25" s="13">
        <v>-19.866943359375</v>
      </c>
      <c r="J25" s="6">
        <v>2.7004718780518</v>
      </c>
      <c r="K25" s="6">
        <v>0.78880969763022779</v>
      </c>
      <c r="L25" s="14"/>
      <c r="M25" s="13">
        <v>-19.83642578125</v>
      </c>
      <c r="N25" s="6">
        <v>6.4126983284950008</v>
      </c>
      <c r="O25" s="6">
        <v>0.67575846035309584</v>
      </c>
      <c r="P25" s="14"/>
      <c r="Q25" s="13">
        <v>-19.989013671875</v>
      </c>
      <c r="R25" s="6">
        <v>3.2197289168834997</v>
      </c>
      <c r="S25" s="6">
        <v>0.78436721400523557</v>
      </c>
      <c r="T25" s="14"/>
      <c r="U25" s="4">
        <f t="shared" si="3"/>
        <v>-19.854736328125</v>
      </c>
      <c r="V25" s="4">
        <f t="shared" si="2"/>
        <v>0.77934396833959663</v>
      </c>
      <c r="W25" s="8">
        <f>STDEV((C25,G25,K25,O25,S25))/SQRT(COUNT((C25,G25,K25,O25,S25)))</f>
        <v>2.8438789903197877E-2</v>
      </c>
      <c r="X25" s="6"/>
      <c r="Y25" s="6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1:41" ht="13.5" customHeight="1">
      <c r="A26" s="6">
        <v>0.18310546875</v>
      </c>
      <c r="B26" s="6">
        <v>4.3617844581603995</v>
      </c>
      <c r="C26" s="6">
        <v>0.86988598409629458</v>
      </c>
      <c r="D26" s="14"/>
      <c r="E26" s="13">
        <v>0.213623046875</v>
      </c>
      <c r="F26" s="6">
        <v>5.5765166878699999</v>
      </c>
      <c r="G26" s="6">
        <v>0.87922678676595967</v>
      </c>
      <c r="H26" s="14"/>
      <c r="I26" s="13">
        <v>0.335693359375</v>
      </c>
      <c r="J26" s="6">
        <v>3.0087057501077998</v>
      </c>
      <c r="K26" s="6">
        <v>0.86470339344847702</v>
      </c>
      <c r="L26" s="14"/>
      <c r="M26" s="13">
        <v>0.18310546875</v>
      </c>
      <c r="N26" s="6">
        <v>7.0604600012301999</v>
      </c>
      <c r="O26" s="6">
        <v>0.72731670007126548</v>
      </c>
      <c r="P26" s="14"/>
      <c r="Q26" s="13">
        <v>3.0517578125E-2</v>
      </c>
      <c r="R26" s="6">
        <v>3.4115765243768998</v>
      </c>
      <c r="S26" s="6">
        <v>0.8173861552700763</v>
      </c>
      <c r="T26" s="14"/>
      <c r="U26" s="4">
        <f t="shared" si="3"/>
        <v>0.189208984375</v>
      </c>
      <c r="V26" s="4">
        <f t="shared" si="2"/>
        <v>0.83170380393041454</v>
      </c>
      <c r="W26" s="8">
        <f>STDEV((C26,G26,K26,O26,S26))/SQRT(COUNT((C26,G26,K26,O26,S26)))</f>
        <v>2.8201904371362514E-2</v>
      </c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1" ht="13.5" customHeight="1">
      <c r="A27" s="6">
        <v>20.263671875</v>
      </c>
      <c r="B27" s="6">
        <v>4.5320983976126001</v>
      </c>
      <c r="C27" s="6">
        <v>0.89853927195223238</v>
      </c>
      <c r="D27" s="14"/>
      <c r="E27" s="13">
        <v>20.233154296875</v>
      </c>
      <c r="F27" s="6">
        <v>5.7925824075937005</v>
      </c>
      <c r="G27" s="6">
        <v>0.90566805474164125</v>
      </c>
      <c r="H27" s="14"/>
      <c r="I27" s="13">
        <v>20.294189453125</v>
      </c>
      <c r="J27" s="6">
        <v>3.1832680106162998</v>
      </c>
      <c r="K27" s="6">
        <v>0.90768431248897474</v>
      </c>
      <c r="L27" s="14"/>
      <c r="M27" s="13">
        <v>20.294189453125</v>
      </c>
      <c r="N27" s="6">
        <v>7.644014805555301</v>
      </c>
      <c r="O27" s="6">
        <v>0.77376442885249963</v>
      </c>
      <c r="P27" s="14"/>
      <c r="Q27" s="13">
        <v>20.263671875</v>
      </c>
      <c r="R27" s="6">
        <v>3.5720940679312001</v>
      </c>
      <c r="S27" s="6">
        <v>0.8450128711402668</v>
      </c>
      <c r="T27" s="14"/>
      <c r="U27" s="4">
        <f t="shared" si="3"/>
        <v>20.269775390625</v>
      </c>
      <c r="V27" s="4">
        <f t="shared" si="2"/>
        <v>0.86613378783512296</v>
      </c>
      <c r="W27" s="8">
        <f>STDEV((C27,G27,K27,O27,S27))/SQRT(COUNT((C27,G27,K27,O27,S27)))</f>
        <v>2.5804758631502632E-2</v>
      </c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1" ht="13.5" customHeight="1">
      <c r="A28" s="6">
        <v>40.283203125</v>
      </c>
      <c r="B28" s="6">
        <v>4.6684794127940998</v>
      </c>
      <c r="C28" s="6">
        <v>0.9214837502412645</v>
      </c>
      <c r="D28" s="14"/>
      <c r="E28" s="13">
        <v>40.10009765625</v>
      </c>
      <c r="F28" s="6">
        <v>5.7237021625042006</v>
      </c>
      <c r="G28" s="6">
        <v>0.89723876285317739</v>
      </c>
      <c r="H28" s="14"/>
      <c r="I28" s="13">
        <v>40.374755859375</v>
      </c>
      <c r="J28" s="6">
        <v>3.2574765384197</v>
      </c>
      <c r="K28" s="6">
        <v>0.92595602091175355</v>
      </c>
      <c r="L28" s="14"/>
      <c r="M28" s="13">
        <v>40.46630859375</v>
      </c>
      <c r="N28" s="6">
        <v>8.3555452525615994</v>
      </c>
      <c r="O28" s="6">
        <v>0.83039830964174455</v>
      </c>
      <c r="P28" s="14"/>
      <c r="Q28" s="13">
        <v>40.283203125</v>
      </c>
      <c r="R28" s="6">
        <v>3.8134720176457999</v>
      </c>
      <c r="S28" s="6">
        <v>0.88655649239459111</v>
      </c>
      <c r="T28" s="14"/>
      <c r="U28" s="4">
        <f t="shared" si="3"/>
        <v>40.301513671875</v>
      </c>
      <c r="V28" s="4">
        <f t="shared" si="2"/>
        <v>0.89232666720850617</v>
      </c>
      <c r="W28" s="8">
        <f>STDEV((C28,G28,K28,O28,S28))/SQRT(COUNT((C28,G28,K28,O28,S28)))</f>
        <v>1.7137114683340806E-2</v>
      </c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1:41" ht="13.5" customHeight="1">
      <c r="A29" s="6">
        <v>60.333251953125</v>
      </c>
      <c r="B29" s="6">
        <v>4.8450101166964004</v>
      </c>
      <c r="C29" s="6">
        <v>0.95118293452760727</v>
      </c>
      <c r="D29" s="14"/>
      <c r="E29" s="13">
        <v>60.211181640625</v>
      </c>
      <c r="F29" s="6">
        <v>6.1473391950130001</v>
      </c>
      <c r="G29" s="6">
        <v>0.94908178688916034</v>
      </c>
      <c r="H29" s="14"/>
      <c r="I29" s="13">
        <v>60.394287109375</v>
      </c>
      <c r="J29" s="6">
        <v>3.3716727048159001</v>
      </c>
      <c r="K29" s="6">
        <v>0.95407353135365858</v>
      </c>
      <c r="L29" s="14"/>
      <c r="M29" s="13">
        <v>60.36376953125</v>
      </c>
      <c r="N29" s="6">
        <v>9.3739032745360991</v>
      </c>
      <c r="O29" s="6">
        <v>0.91145396517965083</v>
      </c>
      <c r="P29" s="14"/>
      <c r="Q29" s="13">
        <v>60.11962890625</v>
      </c>
      <c r="R29" s="6">
        <v>4.0809415280819001</v>
      </c>
      <c r="S29" s="6">
        <v>0.93259073890209154</v>
      </c>
      <c r="T29" s="14"/>
      <c r="U29" s="4">
        <f t="shared" si="3"/>
        <v>60.284423828125</v>
      </c>
      <c r="V29" s="4">
        <f t="shared" si="2"/>
        <v>0.93967659137043369</v>
      </c>
      <c r="W29" s="8">
        <f>STDEV((C29,G29,K29,O29,S29))/SQRT(COUNT((C29,G29,K29,O29,S29)))</f>
        <v>7.983894572151061E-3</v>
      </c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</row>
    <row r="30" spans="1:41" ht="13.5" customHeight="1">
      <c r="A30" s="6">
        <v>80.352783203125</v>
      </c>
      <c r="B30" s="6">
        <v>5.1351767033339</v>
      </c>
      <c r="C30" s="6">
        <v>1</v>
      </c>
      <c r="D30" s="14"/>
      <c r="E30" s="13">
        <v>80.38330078125</v>
      </c>
      <c r="F30" s="6">
        <v>6.5634191036224001</v>
      </c>
      <c r="G30" s="6">
        <v>1</v>
      </c>
      <c r="H30" s="14"/>
      <c r="I30" s="13">
        <v>80.291748046875</v>
      </c>
      <c r="J30" s="6">
        <v>3.5581979900598997</v>
      </c>
      <c r="K30" s="6">
        <v>1</v>
      </c>
      <c r="L30" s="14"/>
      <c r="M30" s="13">
        <v>80.169677734375</v>
      </c>
      <c r="N30" s="6">
        <v>10.486368089914301</v>
      </c>
      <c r="O30" s="6">
        <v>1</v>
      </c>
      <c r="P30" s="14"/>
      <c r="Q30" s="13">
        <v>80.38330078125</v>
      </c>
      <c r="R30" s="6">
        <v>4.4726047664881001</v>
      </c>
      <c r="S30" s="6">
        <v>1</v>
      </c>
      <c r="T30" s="14"/>
      <c r="U30" s="4">
        <f t="shared" si="3"/>
        <v>80.316162109375</v>
      </c>
      <c r="V30" s="4">
        <f t="shared" si="2"/>
        <v>1</v>
      </c>
      <c r="W30" s="8">
        <f>STDEV((C30,G30,K30,O30,S30))/SQRT(COUNT((C30,G30,K30,O30,S30)))</f>
        <v>0</v>
      </c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1:41" ht="13.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</row>
    <row r="32" spans="1:41" ht="13.5" customHeight="1">
      <c r="A32" s="1" t="s">
        <v>43</v>
      </c>
      <c r="C32" s="1" t="s">
        <v>2</v>
      </c>
    </row>
    <row r="33" spans="1:26" s="16" customFormat="1" ht="13.5" customHeight="1">
      <c r="A33" s="3">
        <v>1</v>
      </c>
      <c r="D33" s="35"/>
      <c r="E33" s="12">
        <v>2</v>
      </c>
      <c r="H33" s="35"/>
      <c r="I33" s="12">
        <v>3</v>
      </c>
      <c r="L33" s="35"/>
      <c r="M33" s="12">
        <v>4</v>
      </c>
      <c r="P33" s="35"/>
      <c r="Q33" s="12">
        <v>5</v>
      </c>
      <c r="T33" s="35"/>
      <c r="U33" s="3" t="s">
        <v>1</v>
      </c>
      <c r="V33" s="2"/>
      <c r="W33" s="3"/>
      <c r="X33" s="2"/>
      <c r="Y33" s="2"/>
    </row>
    <row r="34" spans="1:26" ht="13.5" customHeight="1">
      <c r="A34" s="3" t="s">
        <v>0</v>
      </c>
      <c r="B34" s="3" t="s">
        <v>25</v>
      </c>
      <c r="C34" s="3" t="s">
        <v>3</v>
      </c>
      <c r="D34" s="3" t="s">
        <v>12</v>
      </c>
      <c r="E34" s="12" t="s">
        <v>0</v>
      </c>
      <c r="F34" s="3" t="s">
        <v>25</v>
      </c>
      <c r="G34" s="3" t="s">
        <v>3</v>
      </c>
      <c r="H34" s="10" t="s">
        <v>12</v>
      </c>
      <c r="I34" s="12" t="s">
        <v>0</v>
      </c>
      <c r="J34" s="3" t="s">
        <v>25</v>
      </c>
      <c r="K34" s="3" t="s">
        <v>3</v>
      </c>
      <c r="L34" s="10" t="s">
        <v>12</v>
      </c>
      <c r="M34" s="12" t="s">
        <v>0</v>
      </c>
      <c r="N34" s="3" t="s">
        <v>25</v>
      </c>
      <c r="O34" s="3" t="s">
        <v>3</v>
      </c>
      <c r="P34" s="10" t="s">
        <v>12</v>
      </c>
      <c r="Q34" s="12" t="s">
        <v>0</v>
      </c>
      <c r="R34" s="3" t="s">
        <v>25</v>
      </c>
      <c r="S34" s="3" t="s">
        <v>3</v>
      </c>
      <c r="T34" s="10" t="s">
        <v>12</v>
      </c>
      <c r="U34" s="3" t="s">
        <v>0</v>
      </c>
      <c r="V34" s="3" t="s">
        <v>3</v>
      </c>
      <c r="W34" s="3" t="s">
        <v>8</v>
      </c>
      <c r="X34" s="3" t="s">
        <v>12</v>
      </c>
      <c r="Y34" s="3" t="s">
        <v>10</v>
      </c>
    </row>
    <row r="35" spans="1:26" ht="13.5" customHeight="1">
      <c r="A35" s="6">
        <v>-140.0146484375</v>
      </c>
      <c r="B35" s="6">
        <v>2.8085236549377401</v>
      </c>
      <c r="C35" s="6">
        <v>0.86569806310398201</v>
      </c>
      <c r="D35" s="6">
        <v>2.8085236549377401</v>
      </c>
      <c r="E35" s="13">
        <v>-139.95361328125</v>
      </c>
      <c r="F35" s="6">
        <v>3.0671677589416499</v>
      </c>
      <c r="G35" s="6">
        <v>0.99407532794021625</v>
      </c>
      <c r="H35" s="11">
        <v>2.78571105003356</v>
      </c>
      <c r="I35" s="13">
        <v>-140.0146484375</v>
      </c>
      <c r="J35" s="6">
        <v>3.3282289505004798</v>
      </c>
      <c r="K35" s="6">
        <v>0.87923054311850546</v>
      </c>
      <c r="L35" s="11">
        <v>3.3282289505004798</v>
      </c>
      <c r="M35" s="13">
        <v>-140.0146484375</v>
      </c>
      <c r="N35" s="6">
        <v>2.3385226726531898</v>
      </c>
      <c r="O35" s="6">
        <v>0.74669556774510437</v>
      </c>
      <c r="P35" s="11">
        <v>2.3385226726531898</v>
      </c>
      <c r="Q35" s="13">
        <v>-140.106201171875</v>
      </c>
      <c r="R35" s="6">
        <v>1.41453504562377</v>
      </c>
      <c r="S35" s="6">
        <v>0.61704229383285081</v>
      </c>
      <c r="T35" s="11">
        <v>1.41453504562377</v>
      </c>
      <c r="U35" s="4">
        <f>AVERAGE(A35,E35,I35,M35,Q35)</f>
        <v>-140.020751953125</v>
      </c>
      <c r="V35" s="4">
        <f>AVERAGE(C35,G35,K35,O35,S35)</f>
        <v>0.82054835914813185</v>
      </c>
      <c r="W35" s="42">
        <f>STDEV((C35,G35,K35,O35,S35))/SQRT(COUNT((C35,G35,K35,O35,S35)))</f>
        <v>6.4211625426837018E-2</v>
      </c>
      <c r="X35" s="4">
        <f>AVERAGE(D35,H35,L35,P35,T35)</f>
        <v>2.5351042747497479</v>
      </c>
      <c r="Y35" s="42">
        <f>STDEV((D35,H35,L35,P35,T35))/SQRT(COUNT((D35,H35,L35,P35,T35)))</f>
        <v>0.32100844133075956</v>
      </c>
    </row>
    <row r="36" spans="1:26" ht="13.5" customHeight="1">
      <c r="A36" s="6">
        <v>-119.964599609375</v>
      </c>
      <c r="B36" s="6">
        <v>2.9830176830291699</v>
      </c>
      <c r="C36" s="6">
        <v>0.91948402352357173</v>
      </c>
      <c r="D36" s="3" t="s">
        <v>13</v>
      </c>
      <c r="E36" s="13">
        <v>-120.025634765625</v>
      </c>
      <c r="F36" s="6">
        <v>3.0854480266571001</v>
      </c>
      <c r="G36" s="6">
        <v>1</v>
      </c>
      <c r="H36" s="3" t="s">
        <v>13</v>
      </c>
      <c r="I36" s="13">
        <v>-120.147705078125</v>
      </c>
      <c r="J36" s="6">
        <v>3.4309613704681401</v>
      </c>
      <c r="K36" s="6">
        <v>0.90636974620441746</v>
      </c>
      <c r="L36" s="3" t="s">
        <v>13</v>
      </c>
      <c r="M36" s="13">
        <v>-119.964599609375</v>
      </c>
      <c r="N36" s="6">
        <v>2.6553313732147199</v>
      </c>
      <c r="O36" s="6">
        <v>0.84785330091516153</v>
      </c>
      <c r="P36" s="3" t="s">
        <v>13</v>
      </c>
      <c r="Q36" s="13">
        <v>-120.05615234375</v>
      </c>
      <c r="R36" s="6">
        <v>1.52467024326324</v>
      </c>
      <c r="S36" s="6">
        <v>0.66508498828106466</v>
      </c>
      <c r="T36" s="10" t="s">
        <v>13</v>
      </c>
      <c r="U36" s="4">
        <f>AVERAGE(A36,E36,I36,M36,Q36)</f>
        <v>-120.03173828125</v>
      </c>
      <c r="V36" s="4">
        <f t="shared" ref="V36:V45" si="4">AVERAGE(C36,G36,K36,O36,S36)</f>
        <v>0.86775841178484314</v>
      </c>
      <c r="W36" s="42">
        <f>STDEV((C36,G36,K36,O36,S36))/SQRT(COUNT((C36,G36,K36,O36,S36)))</f>
        <v>5.6181376693059636E-2</v>
      </c>
      <c r="X36" s="3" t="s">
        <v>13</v>
      </c>
      <c r="Y36" s="3" t="s">
        <v>9</v>
      </c>
    </row>
    <row r="37" spans="1:26" ht="13.5" customHeight="1">
      <c r="A37" s="6">
        <v>-100.006103515625</v>
      </c>
      <c r="B37" s="6">
        <v>3.0645992755889799</v>
      </c>
      <c r="C37" s="6">
        <v>0.94463069677298439</v>
      </c>
      <c r="D37" s="6">
        <v>3.24423003196716</v>
      </c>
      <c r="E37" s="13">
        <v>-100.006103515625</v>
      </c>
      <c r="F37" s="6">
        <v>3.06837630271911</v>
      </c>
      <c r="G37" s="6">
        <v>0.99446701944401694</v>
      </c>
      <c r="H37" s="6">
        <v>3.0854480266571001</v>
      </c>
      <c r="I37" s="13">
        <v>-100.067138671875</v>
      </c>
      <c r="J37" s="6">
        <v>3.52070116996765</v>
      </c>
      <c r="K37" s="6">
        <v>0.93007664072002316</v>
      </c>
      <c r="L37" s="6">
        <v>3.78538823127746</v>
      </c>
      <c r="M37" s="13">
        <v>-99.9755859375</v>
      </c>
      <c r="N37" s="6">
        <v>2.8027827739715501</v>
      </c>
      <c r="O37" s="6">
        <v>0.89493486599488603</v>
      </c>
      <c r="P37" s="6">
        <v>3.1318287849426198</v>
      </c>
      <c r="Q37" s="13">
        <v>-100.189208984375</v>
      </c>
      <c r="R37" s="6">
        <v>1.60670518875122</v>
      </c>
      <c r="S37" s="6">
        <v>0.70086991357857431</v>
      </c>
      <c r="T37" s="11">
        <v>2.2924442291259699</v>
      </c>
      <c r="U37" s="4">
        <f>AVERAGE(A37,E37,I37,M37,Q37)</f>
        <v>-100.048828125</v>
      </c>
      <c r="V37" s="4">
        <f t="shared" si="4"/>
        <v>0.89299582730209703</v>
      </c>
      <c r="W37" s="42">
        <f>STDEV((C37,G37,K37,O37,S37))/SQRT(COUNT((C37,G37,K37,O37,S37)))</f>
        <v>5.0622957192790821E-2</v>
      </c>
      <c r="X37" s="4">
        <f>AVERAGE(D37,H37,L37,P37,T37)</f>
        <v>3.107867860794062</v>
      </c>
      <c r="Y37" s="42">
        <f>STDEV((D37,H37,L37,P37,T37))/SQRT(COUNT((D37,H37,L37,P37,T37)))</f>
        <v>0.23912559127773894</v>
      </c>
    </row>
    <row r="38" spans="1:26" ht="13.5" customHeight="1">
      <c r="A38" s="6">
        <v>-79.77294921875</v>
      </c>
      <c r="B38" s="6">
        <v>3.0760812759399401</v>
      </c>
      <c r="C38" s="6">
        <v>0.94816990337603713</v>
      </c>
      <c r="D38" s="3" t="s">
        <v>6</v>
      </c>
      <c r="E38" s="13">
        <v>-79.803466796875</v>
      </c>
      <c r="F38" s="6">
        <v>3.0351393222808798</v>
      </c>
      <c r="G38" s="6">
        <v>0.9836948462778915</v>
      </c>
      <c r="H38" s="3" t="s">
        <v>6</v>
      </c>
      <c r="I38" s="13">
        <v>-79.986572265625</v>
      </c>
      <c r="J38" s="6">
        <v>3.5954842567443799</v>
      </c>
      <c r="K38" s="6">
        <v>0.94983236515505487</v>
      </c>
      <c r="L38" s="3" t="s">
        <v>6</v>
      </c>
      <c r="M38" s="13">
        <v>-80.01708984375</v>
      </c>
      <c r="N38" s="6">
        <v>2.8807384967803902</v>
      </c>
      <c r="O38" s="6">
        <v>0.91982630424452461</v>
      </c>
      <c r="P38" s="3" t="s">
        <v>6</v>
      </c>
      <c r="Q38" s="13">
        <v>-79.864501953125</v>
      </c>
      <c r="R38" s="6">
        <v>1.68375444412231</v>
      </c>
      <c r="S38" s="6">
        <v>0.73448000292869398</v>
      </c>
      <c r="T38" s="10" t="s">
        <v>6</v>
      </c>
      <c r="U38" s="4">
        <f>AVERAGE(A38,E38,I38,M38,Q38)</f>
        <v>-79.888916015625</v>
      </c>
      <c r="V38" s="4">
        <f t="shared" si="4"/>
        <v>0.90720068439644042</v>
      </c>
      <c r="W38" s="42">
        <f>STDEV((C38,G38,K38,O38,S38))/SQRT(COUNT((C38,G38,K38,O38,S38)))</f>
        <v>4.4350385563870394E-2</v>
      </c>
      <c r="X38" s="3" t="s">
        <v>6</v>
      </c>
      <c r="Y38" s="3" t="s">
        <v>11</v>
      </c>
    </row>
    <row r="39" spans="1:26" ht="13.5" customHeight="1">
      <c r="A39" s="6">
        <v>-59.906005859375</v>
      </c>
      <c r="B39" s="6">
        <v>3.07955598831176</v>
      </c>
      <c r="C39" s="6">
        <v>0.94924094714839047</v>
      </c>
      <c r="D39" s="4" t="s">
        <v>15</v>
      </c>
      <c r="E39" s="13">
        <v>-59.844970703125</v>
      </c>
      <c r="F39" s="6">
        <v>3.0067367553710902</v>
      </c>
      <c r="G39" s="6">
        <v>0.97448951639892345</v>
      </c>
      <c r="H39" s="4" t="s">
        <v>15</v>
      </c>
      <c r="I39" s="13">
        <v>-59.783935546875</v>
      </c>
      <c r="J39" s="6">
        <v>3.6681525707244802</v>
      </c>
      <c r="K39" s="6">
        <v>0.96902942224411781</v>
      </c>
      <c r="L39" s="4" t="s">
        <v>15</v>
      </c>
      <c r="M39" s="13">
        <v>-59.87548828125</v>
      </c>
      <c r="N39" s="6">
        <v>2.9259104728698699</v>
      </c>
      <c r="O39" s="6">
        <v>0.93424981816925134</v>
      </c>
      <c r="P39" s="4" t="s">
        <v>15</v>
      </c>
      <c r="Q39" s="13">
        <v>-59.814453125</v>
      </c>
      <c r="R39" s="6">
        <v>1.7721346616745</v>
      </c>
      <c r="S39" s="6">
        <v>0.77303283506711695</v>
      </c>
      <c r="T39" s="15" t="s">
        <v>15</v>
      </c>
      <c r="U39" s="4">
        <f t="shared" ref="U39:U45" si="5">AVERAGE(A39,E39,I39,M39,Q39)</f>
        <v>-59.844970703125</v>
      </c>
      <c r="V39" s="4">
        <f t="shared" si="4"/>
        <v>0.92000850780556009</v>
      </c>
      <c r="W39" s="42">
        <f>STDEV((C39,G39,K39,O39,S39))/SQRT(COUNT((C39,G39,K39,O39,S39)))</f>
        <v>3.7436899682978357E-2</v>
      </c>
      <c r="X39" s="4" t="s">
        <v>15</v>
      </c>
      <c r="Y39" s="4" t="s">
        <v>15</v>
      </c>
    </row>
    <row r="40" spans="1:26" ht="13.5" customHeight="1">
      <c r="A40" s="6">
        <v>-39.825439453125</v>
      </c>
      <c r="B40" s="6">
        <v>3.0872609615325901</v>
      </c>
      <c r="C40" s="6">
        <v>0.95161592461450994</v>
      </c>
      <c r="D40" s="3" t="s">
        <v>7</v>
      </c>
      <c r="E40" s="13">
        <v>-39.6728515625</v>
      </c>
      <c r="F40" s="6">
        <v>2.9816579818725502</v>
      </c>
      <c r="G40" s="6">
        <v>0.96636143474534553</v>
      </c>
      <c r="H40" s="3" t="s">
        <v>7</v>
      </c>
      <c r="I40" s="13">
        <v>-39.9169921875</v>
      </c>
      <c r="J40" s="6">
        <v>3.72435307502746</v>
      </c>
      <c r="K40" s="6">
        <v>0.98387611718510515</v>
      </c>
      <c r="L40" s="3" t="s">
        <v>7</v>
      </c>
      <c r="M40" s="13">
        <v>-39.886474609375</v>
      </c>
      <c r="N40" s="6">
        <v>2.9706294536590501</v>
      </c>
      <c r="O40" s="6">
        <v>0.94852868967211978</v>
      </c>
      <c r="P40" s="3" t="s">
        <v>7</v>
      </c>
      <c r="Q40" s="13">
        <v>-39.97802734375</v>
      </c>
      <c r="R40" s="6">
        <v>1.87622678279876</v>
      </c>
      <c r="S40" s="6">
        <v>0.81843944509572675</v>
      </c>
      <c r="T40" s="10" t="s">
        <v>7</v>
      </c>
      <c r="U40" s="4">
        <f t="shared" si="5"/>
        <v>-39.85595703125</v>
      </c>
      <c r="V40" s="4">
        <f t="shared" si="4"/>
        <v>0.93376432226256156</v>
      </c>
      <c r="W40" s="42">
        <f>STDEV((C40,G40,K40,O40,S40))/SQRT(COUNT((C40,G40,K40,O40,S40)))</f>
        <v>2.9504454983659997E-2</v>
      </c>
      <c r="X40" s="3" t="s">
        <v>7</v>
      </c>
      <c r="Y40" s="3" t="s">
        <v>14</v>
      </c>
    </row>
    <row r="41" spans="1:26" ht="13.5" customHeight="1">
      <c r="A41" s="6">
        <v>-19.683837890625</v>
      </c>
      <c r="B41" s="6">
        <v>3.1056923866271902</v>
      </c>
      <c r="C41" s="6">
        <v>0.95729721876226925</v>
      </c>
      <c r="D41" s="4" t="s">
        <v>15</v>
      </c>
      <c r="E41" s="13">
        <v>-19.8974609375</v>
      </c>
      <c r="F41" s="6">
        <v>2.9585433006286599</v>
      </c>
      <c r="G41" s="6">
        <v>0.95886991939840449</v>
      </c>
      <c r="H41" s="4" t="s">
        <v>15</v>
      </c>
      <c r="I41" s="13">
        <v>-19.59228515625</v>
      </c>
      <c r="J41" s="6">
        <v>3.7665035724639799</v>
      </c>
      <c r="K41" s="6">
        <v>0.99501116988280303</v>
      </c>
      <c r="L41" s="4" t="s">
        <v>15</v>
      </c>
      <c r="M41" s="13">
        <v>-19.683837890625</v>
      </c>
      <c r="N41" s="6">
        <v>3.0118734836578298</v>
      </c>
      <c r="O41" s="6">
        <v>0.96169800154417195</v>
      </c>
      <c r="P41" s="4" t="s">
        <v>15</v>
      </c>
      <c r="Q41" s="13">
        <v>-19.8974609375</v>
      </c>
      <c r="R41" s="6">
        <v>1.9880237579345701</v>
      </c>
      <c r="S41" s="6">
        <v>0.86720703285878198</v>
      </c>
      <c r="T41" s="15" t="s">
        <v>15</v>
      </c>
      <c r="U41" s="4">
        <f t="shared" si="5"/>
        <v>-19.7509765625</v>
      </c>
      <c r="V41" s="4">
        <f t="shared" si="4"/>
        <v>0.94801666848928612</v>
      </c>
      <c r="W41" s="42">
        <f>STDEV((C41,G41,K41,O41,S41))/SQRT(COUNT((C41,G41,K41,O41,S41)))</f>
        <v>2.136560426805718E-2</v>
      </c>
      <c r="X41" s="4" t="s">
        <v>15</v>
      </c>
      <c r="Y41" s="4" t="s">
        <v>15</v>
      </c>
    </row>
    <row r="42" spans="1:26" ht="13.5" customHeight="1">
      <c r="A42" s="6">
        <v>0.244140625</v>
      </c>
      <c r="B42" s="6">
        <v>3.1265408992767298</v>
      </c>
      <c r="C42" s="6">
        <v>0.9637235548864368</v>
      </c>
      <c r="D42" s="14"/>
      <c r="E42" s="13">
        <v>0.30517578125</v>
      </c>
      <c r="F42" s="6">
        <v>2.9242486953735298</v>
      </c>
      <c r="G42" s="6">
        <v>0.94775496787148283</v>
      </c>
      <c r="H42" s="14"/>
      <c r="I42" s="13">
        <v>0.42724609375</v>
      </c>
      <c r="J42" s="6">
        <v>3.78538823127746</v>
      </c>
      <c r="K42" s="6">
        <v>1</v>
      </c>
      <c r="L42" s="14"/>
      <c r="M42" s="13">
        <v>0.213623046875</v>
      </c>
      <c r="N42" s="6">
        <v>3.0514557361602699</v>
      </c>
      <c r="O42" s="6">
        <v>0.97433670411078277</v>
      </c>
      <c r="P42" s="14"/>
      <c r="Q42" s="13">
        <v>6.103515625E-2</v>
      </c>
      <c r="R42" s="6">
        <v>2.0904541015625</v>
      </c>
      <c r="S42" s="6">
        <v>0.91188874957255484</v>
      </c>
      <c r="T42" s="14"/>
      <c r="U42" s="4">
        <f t="shared" si="5"/>
        <v>0.250244140625</v>
      </c>
      <c r="V42" s="4">
        <f t="shared" si="4"/>
        <v>0.95954079528825142</v>
      </c>
      <c r="W42" s="42">
        <f>STDEV((C42,G42,K42,O42,S42))/SQRT(COUNT((C42,G42,K42,O42,S42)))</f>
        <v>1.4633838919498775E-2</v>
      </c>
      <c r="X42" s="6"/>
      <c r="Y42" s="6"/>
    </row>
    <row r="43" spans="1:26" ht="13.5" customHeight="1">
      <c r="A43" s="6">
        <v>20.263671875</v>
      </c>
      <c r="B43" s="6">
        <v>3.1670296192169101</v>
      </c>
      <c r="C43" s="6">
        <v>0.97620377963660021</v>
      </c>
      <c r="D43" s="14"/>
      <c r="E43" s="13">
        <v>20.294189453125</v>
      </c>
      <c r="F43" s="6">
        <v>2.89116287231445</v>
      </c>
      <c r="G43" s="6">
        <v>0.93703178512031315</v>
      </c>
      <c r="H43" s="14"/>
      <c r="I43" s="13">
        <v>20.233154296875</v>
      </c>
      <c r="J43" s="6">
        <v>3.73251128196716</v>
      </c>
      <c r="K43" s="6">
        <v>0.98603130086541857</v>
      </c>
      <c r="L43" s="14"/>
      <c r="M43" s="13">
        <v>20.172119140625</v>
      </c>
      <c r="N43" s="6">
        <v>3.0824265480041499</v>
      </c>
      <c r="O43" s="6">
        <v>0.98422575423791081</v>
      </c>
      <c r="P43" s="14"/>
      <c r="Q43" s="13">
        <v>20.1416015625</v>
      </c>
      <c r="R43" s="6">
        <v>2.1795895099639799</v>
      </c>
      <c r="S43" s="6">
        <v>0.95077100776186929</v>
      </c>
      <c r="T43" s="14"/>
      <c r="U43" s="4">
        <f t="shared" si="5"/>
        <v>20.220947265625</v>
      </c>
      <c r="V43" s="4">
        <f t="shared" si="4"/>
        <v>0.96685272552442236</v>
      </c>
      <c r="W43" s="42">
        <f>STDEV((C43,G43,K43,O43,S43))/SQRT(COUNT((C43,G43,K43,O43,S43)))</f>
        <v>9.7595907306061973E-3</v>
      </c>
      <c r="X43" s="6"/>
      <c r="Y43" s="6"/>
    </row>
    <row r="44" spans="1:26" ht="13.5" customHeight="1">
      <c r="A44" s="6">
        <v>40.252685546875</v>
      </c>
      <c r="B44" s="6">
        <v>3.1919574737548801</v>
      </c>
      <c r="C44" s="6">
        <v>0.98388753026227793</v>
      </c>
      <c r="D44" s="14"/>
      <c r="E44" s="13">
        <v>40.34423828125</v>
      </c>
      <c r="F44" s="6">
        <v>2.8465950489044101</v>
      </c>
      <c r="G44" s="6">
        <v>0.9225872626311995</v>
      </c>
      <c r="H44" s="14"/>
      <c r="I44" s="13">
        <v>40.0390625</v>
      </c>
      <c r="J44" s="6">
        <v>3.67525315284729</v>
      </c>
      <c r="K44" s="6">
        <v>0.97090520926753066</v>
      </c>
      <c r="L44" s="14"/>
      <c r="M44" s="13">
        <v>40.34423828125</v>
      </c>
      <c r="N44" s="6">
        <v>3.1070520877838099</v>
      </c>
      <c r="O44" s="6">
        <v>0.99208874467278263</v>
      </c>
      <c r="P44" s="14"/>
      <c r="Q44" s="13">
        <v>40.34423828125</v>
      </c>
      <c r="R44" s="6">
        <v>2.2462146282196001</v>
      </c>
      <c r="S44" s="6">
        <v>0.97983392558954618</v>
      </c>
      <c r="T44" s="14"/>
      <c r="U44" s="4">
        <f t="shared" si="5"/>
        <v>40.264892578125</v>
      </c>
      <c r="V44" s="4">
        <f t="shared" si="4"/>
        <v>0.96986053448466747</v>
      </c>
      <c r="W44" s="42">
        <f>STDEV((C44,G44,K44,O44,S44))/SQRT(COUNT((C44,G44,K44,O44,S44)))</f>
        <v>1.2300756167766351E-2</v>
      </c>
    </row>
    <row r="45" spans="1:26" ht="13.5" customHeight="1">
      <c r="A45" s="6">
        <v>60.150146484375</v>
      </c>
      <c r="B45" s="6">
        <v>3.24423003196716</v>
      </c>
      <c r="C45" s="6">
        <v>1</v>
      </c>
      <c r="D45" s="14"/>
      <c r="E45" s="13">
        <v>60.1806640625</v>
      </c>
      <c r="F45" s="6">
        <v>2.78571105003356</v>
      </c>
      <c r="G45" s="6">
        <v>0.90285463438893598</v>
      </c>
      <c r="H45" s="14"/>
      <c r="I45" s="13">
        <v>60.333251953125</v>
      </c>
      <c r="J45" s="6">
        <v>3.6613540649414</v>
      </c>
      <c r="K45" s="6">
        <v>0.96723343584385746</v>
      </c>
      <c r="L45" s="14"/>
      <c r="M45" s="13">
        <v>60.272216796875</v>
      </c>
      <c r="N45" s="6">
        <v>3.1318287849426198</v>
      </c>
      <c r="O45" s="6">
        <v>1</v>
      </c>
      <c r="P45" s="14"/>
      <c r="Q45" s="13">
        <v>60.36376953125</v>
      </c>
      <c r="R45" s="6">
        <v>2.2924442291259699</v>
      </c>
      <c r="S45" s="6">
        <v>1</v>
      </c>
      <c r="T45" s="14"/>
      <c r="U45" s="4">
        <f t="shared" si="5"/>
        <v>60.260009765625</v>
      </c>
      <c r="V45" s="4">
        <f t="shared" si="4"/>
        <v>0.97401761404655873</v>
      </c>
      <c r="W45" s="42">
        <f>STDEV((C45,G45,K45,O45,S45))/SQRT(COUNT((C45,G45,K45,O45,S45)))</f>
        <v>1.8888419583355808E-2</v>
      </c>
    </row>
    <row r="46" spans="1:26" s="16" customFormat="1" ht="13.5" customHeight="1">
      <c r="A46" s="3">
        <v>1</v>
      </c>
      <c r="D46" s="35"/>
      <c r="E46" s="12">
        <v>2</v>
      </c>
      <c r="H46" s="35"/>
      <c r="I46" s="12">
        <v>3</v>
      </c>
      <c r="L46" s="35"/>
      <c r="M46" s="12">
        <v>4</v>
      </c>
      <c r="P46" s="35"/>
      <c r="Q46" s="12">
        <v>5</v>
      </c>
      <c r="T46" s="35"/>
      <c r="U46" s="3" t="s">
        <v>1</v>
      </c>
      <c r="W46" s="3"/>
    </row>
    <row r="47" spans="1:26" s="20" customFormat="1" ht="13.5" customHeight="1">
      <c r="A47" s="3" t="s">
        <v>0</v>
      </c>
      <c r="B47" s="3" t="s">
        <v>26</v>
      </c>
      <c r="C47" s="33" t="s">
        <v>32</v>
      </c>
      <c r="D47" s="10" t="s">
        <v>28</v>
      </c>
      <c r="E47" s="12" t="s">
        <v>0</v>
      </c>
      <c r="F47" s="3" t="s">
        <v>26</v>
      </c>
      <c r="G47" s="33" t="s">
        <v>32</v>
      </c>
      <c r="H47" s="10" t="s">
        <v>28</v>
      </c>
      <c r="I47" s="12" t="s">
        <v>0</v>
      </c>
      <c r="J47" s="3" t="s">
        <v>26</v>
      </c>
      <c r="K47" s="33" t="s">
        <v>32</v>
      </c>
      <c r="L47" s="10" t="s">
        <v>28</v>
      </c>
      <c r="M47" s="12" t="s">
        <v>0</v>
      </c>
      <c r="N47" s="3" t="s">
        <v>26</v>
      </c>
      <c r="O47" s="33" t="s">
        <v>32</v>
      </c>
      <c r="P47" s="10" t="s">
        <v>28</v>
      </c>
      <c r="Q47" s="12" t="s">
        <v>0</v>
      </c>
      <c r="R47" s="3" t="s">
        <v>26</v>
      </c>
      <c r="S47" s="33" t="s">
        <v>32</v>
      </c>
      <c r="T47" s="10" t="s">
        <v>28</v>
      </c>
      <c r="U47" s="3" t="s">
        <v>0</v>
      </c>
      <c r="V47" s="33" t="s">
        <v>32</v>
      </c>
      <c r="W47" s="34" t="s">
        <v>33</v>
      </c>
      <c r="X47" s="3" t="s">
        <v>28</v>
      </c>
      <c r="Y47" s="3" t="s">
        <v>34</v>
      </c>
      <c r="Z47" s="2"/>
    </row>
    <row r="48" spans="1:26" s="20" customFormat="1" ht="13.5" customHeight="1">
      <c r="A48" s="6">
        <v>-179.8095703125</v>
      </c>
      <c r="B48" s="6">
        <v>-2.3161750286820001E-3</v>
      </c>
      <c r="C48" s="6">
        <v>3.051964278306505E-2</v>
      </c>
      <c r="D48" s="11">
        <v>-0.3030872205272</v>
      </c>
      <c r="E48" s="13">
        <v>-180.206298828125</v>
      </c>
      <c r="F48" s="6">
        <v>-1.3667710591110001E-3</v>
      </c>
      <c r="G48" s="6">
        <v>2.2764419451783431E-2</v>
      </c>
      <c r="H48" s="11">
        <v>-0.21628683898600001</v>
      </c>
      <c r="I48" s="13">
        <v>-180.023193359375</v>
      </c>
      <c r="J48" s="6">
        <v>-1.8074148101729999E-3</v>
      </c>
      <c r="K48" s="6">
        <v>9.7635601229061741E-3</v>
      </c>
      <c r="L48" s="11">
        <v>-0.21090249065309999</v>
      </c>
      <c r="M48" s="13">
        <v>-180.206298828125</v>
      </c>
      <c r="N48" s="6">
        <v>-1.9615534692999999E-3</v>
      </c>
      <c r="O48" s="6">
        <v>4.1025293373005034E-2</v>
      </c>
      <c r="P48" s="11">
        <v>-0.31176398042589998</v>
      </c>
      <c r="Q48" s="13">
        <v>-179.962158203125</v>
      </c>
      <c r="R48" s="6">
        <v>-2.140825381503E-3</v>
      </c>
      <c r="S48" s="6">
        <v>1.8199098174075293E-2</v>
      </c>
      <c r="T48" s="11">
        <v>-0.28367312625050001</v>
      </c>
      <c r="U48" s="4">
        <f>AVERAGE(A48,E48,I48,M48,Q48)</f>
        <v>-180.04150390625</v>
      </c>
      <c r="V48" s="4">
        <f>AVERAGE(C48,G48,K48,O48,S48)</f>
        <v>2.4454402780966996E-2</v>
      </c>
      <c r="W48" s="42">
        <f>STDEV((C48,G48,K48,O48,S48))/SQRT(COUNT((C48,G48,K48,O48,S48)))</f>
        <v>5.3347318989718853E-3</v>
      </c>
      <c r="X48" s="4">
        <f>AVERAGE(D48,H48,L48,P48,T48)</f>
        <v>-0.26514273136854005</v>
      </c>
      <c r="Y48" s="42">
        <f>STDEV((D48,H48,L48,P48,T48))/SQRT(COUNT((D48,H48,L48,P48,T48)))</f>
        <v>2.1547160589071371E-2</v>
      </c>
      <c r="Z48" s="2"/>
    </row>
    <row r="49" spans="1:26" s="20" customFormat="1" ht="13.5" customHeight="1">
      <c r="A49" s="6">
        <v>-160.064697265625</v>
      </c>
      <c r="B49" s="6">
        <v>-3.0308722052719999E-3</v>
      </c>
      <c r="C49" s="6">
        <v>0</v>
      </c>
      <c r="D49" s="36" t="s">
        <v>29</v>
      </c>
      <c r="E49" s="13">
        <v>-160.430908203125</v>
      </c>
      <c r="F49" s="6">
        <v>-2.1628683898599998E-3</v>
      </c>
      <c r="G49" s="6">
        <v>0</v>
      </c>
      <c r="H49" s="36" t="s">
        <v>29</v>
      </c>
      <c r="I49" s="13">
        <v>-160.09521484375</v>
      </c>
      <c r="J49" s="6">
        <v>-1.692645251751E-3</v>
      </c>
      <c r="K49" s="6">
        <v>1.347881865524166E-2</v>
      </c>
      <c r="L49" s="36" t="s">
        <v>29</v>
      </c>
      <c r="M49" s="13">
        <v>-159.97314453125</v>
      </c>
      <c r="N49" s="6">
        <v>-2.308647613972E-3</v>
      </c>
      <c r="O49" s="6">
        <v>2.8708186351991714E-2</v>
      </c>
      <c r="P49" s="36" t="s">
        <v>29</v>
      </c>
      <c r="Q49" s="13">
        <v>-160.064697265625</v>
      </c>
      <c r="R49" s="6">
        <v>-1.947786775418E-3</v>
      </c>
      <c r="S49" s="6">
        <v>2.3247379327367441E-2</v>
      </c>
      <c r="T49" s="36" t="s">
        <v>29</v>
      </c>
      <c r="U49" s="4">
        <f>AVERAGE(A49,E49,I49,M49,Q49)</f>
        <v>-160.125732421875</v>
      </c>
      <c r="V49" s="4">
        <f t="shared" ref="V49:V61" si="6">AVERAGE(C49,G49,K49,O49,S49)</f>
        <v>1.3086876866920163E-2</v>
      </c>
      <c r="W49" s="42">
        <f>STDEV((C49,G49,K49,O49,S49))/SQRT(COUNT((C49,G49,K49,O49,S49)))</f>
        <v>5.8734463090354136E-3</v>
      </c>
      <c r="X49" s="7" t="s">
        <v>29</v>
      </c>
      <c r="Y49" s="7" t="s">
        <v>35</v>
      </c>
      <c r="Z49" s="2"/>
    </row>
    <row r="50" spans="1:26" s="20" customFormat="1" ht="13.5" customHeight="1">
      <c r="A50" s="6">
        <v>-139.70947265625</v>
      </c>
      <c r="B50" s="6">
        <v>-2.91297561489E-3</v>
      </c>
      <c r="C50" s="6">
        <v>5.0345264283367082E-3</v>
      </c>
      <c r="D50" s="11">
        <v>2.0386740565300001</v>
      </c>
      <c r="E50" s="13">
        <v>-140.0146484375</v>
      </c>
      <c r="F50" s="6">
        <v>-1.5462810406460001E-3</v>
      </c>
      <c r="G50" s="6">
        <v>1.7631327859075847E-2</v>
      </c>
      <c r="H50" s="11">
        <v>3.2808255404233999</v>
      </c>
      <c r="I50" s="13">
        <v>-139.95361328125</v>
      </c>
      <c r="J50" s="6">
        <v>-2.1090249065310001E-3</v>
      </c>
      <c r="K50" s="6">
        <v>0</v>
      </c>
      <c r="L50" s="11">
        <v>2.8782380744815002</v>
      </c>
      <c r="M50" s="13">
        <v>-139.984130859375</v>
      </c>
      <c r="N50" s="6">
        <v>-1.1002069804819999E-3</v>
      </c>
      <c r="O50" s="6">
        <v>7.1591343096981286E-2</v>
      </c>
      <c r="P50" s="11">
        <v>2.5062203407288002</v>
      </c>
      <c r="Q50" s="13">
        <v>-140.07568359375</v>
      </c>
      <c r="R50" s="6">
        <v>-2.8367312625049998E-3</v>
      </c>
      <c r="S50" s="6">
        <v>0</v>
      </c>
      <c r="T50" s="11">
        <v>3.5401750355959001</v>
      </c>
      <c r="U50" s="4">
        <f>AVERAGE(A50,E50,I50,M50,Q50)</f>
        <v>-139.947509765625</v>
      </c>
      <c r="V50" s="4">
        <f t="shared" si="6"/>
        <v>1.8851439476878767E-2</v>
      </c>
      <c r="W50" s="42">
        <f>STDEV((C50,G50,K50,O50,S50))/SQRT(COUNT((C50,G50,K50,O50,S50)))</f>
        <v>1.3573221307245783E-2</v>
      </c>
      <c r="X50" s="4">
        <f>AVERAGE(D50,H50,L50,P50,T50)</f>
        <v>2.8488266095519199</v>
      </c>
      <c r="Y50" s="42">
        <f>STDEV((D50,H50,L50,P50,T50))/SQRT(COUNT((D50,H50,L50,P50,T50)))</f>
        <v>0.26825146517230158</v>
      </c>
      <c r="Z50" s="2"/>
    </row>
    <row r="51" spans="1:26" s="20" customFormat="1" ht="13.5" customHeight="1">
      <c r="A51" s="6">
        <v>-119.873046875</v>
      </c>
      <c r="B51" s="6">
        <v>-2.6244227774440002E-3</v>
      </c>
      <c r="C51" s="6">
        <v>1.7356569681550495E-2</v>
      </c>
      <c r="D51" s="36" t="s">
        <v>6</v>
      </c>
      <c r="E51" s="13">
        <v>-119.720458984375</v>
      </c>
      <c r="F51" s="6">
        <v>-1.324590528384E-3</v>
      </c>
      <c r="G51" s="6">
        <v>2.3970572590451614E-2</v>
      </c>
      <c r="H51" s="36" t="s">
        <v>6</v>
      </c>
      <c r="I51" s="13">
        <v>-120.025634765625</v>
      </c>
      <c r="J51" s="6">
        <v>-8.2008936442399996E-4</v>
      </c>
      <c r="K51" s="6">
        <v>4.172472941679941E-2</v>
      </c>
      <c r="L51" s="36" t="s">
        <v>6</v>
      </c>
      <c r="M51" s="13">
        <v>-119.93408203125</v>
      </c>
      <c r="N51" s="6">
        <v>-3.1176398042589998E-3</v>
      </c>
      <c r="O51" s="6">
        <v>0</v>
      </c>
      <c r="P51" s="36" t="s">
        <v>6</v>
      </c>
      <c r="Q51" s="13">
        <v>-119.9951171875</v>
      </c>
      <c r="R51" s="6">
        <v>-1.562069286592E-3</v>
      </c>
      <c r="S51" s="6">
        <v>3.3334534269203589E-2</v>
      </c>
      <c r="T51" s="36" t="s">
        <v>6</v>
      </c>
      <c r="U51" s="4">
        <f>AVERAGE(A51,E51,I51,M51,Q51)</f>
        <v>-119.90966796875</v>
      </c>
      <c r="V51" s="4">
        <f t="shared" si="6"/>
        <v>2.327728119160102E-2</v>
      </c>
      <c r="W51" s="42">
        <f>STDEV((C51,G51,K51,O51,S51))/SQRT(COUNT((C51,G51,K51,O51,S51)))</f>
        <v>7.1373103579364877E-3</v>
      </c>
      <c r="X51" s="7" t="s">
        <v>6</v>
      </c>
      <c r="Y51" s="7" t="s">
        <v>11</v>
      </c>
      <c r="Z51" s="2"/>
    </row>
    <row r="52" spans="1:26" s="20" customFormat="1" ht="13.5" customHeight="1">
      <c r="A52" s="6">
        <v>-99.91455078125</v>
      </c>
      <c r="B52" s="6">
        <v>-2.8254280914599998E-4</v>
      </c>
      <c r="C52" s="6">
        <v>0.11736163814185696</v>
      </c>
      <c r="D52" s="11">
        <v>-3.7336</v>
      </c>
      <c r="E52" s="13">
        <v>-100.067138671875</v>
      </c>
      <c r="F52" s="6">
        <v>-1.2846727622669999E-3</v>
      </c>
      <c r="G52" s="6">
        <v>2.5112021928826649E-2</v>
      </c>
      <c r="H52" s="11">
        <v>-14.530799999999999</v>
      </c>
      <c r="I52" s="13">
        <v>-100.006103515625</v>
      </c>
      <c r="J52" s="6">
        <v>-5.4678658489099995E-4</v>
      </c>
      <c r="K52" s="6">
        <v>5.0571940275949544E-2</v>
      </c>
      <c r="L52" s="11">
        <v>-8.3206799999999994</v>
      </c>
      <c r="M52" s="13">
        <v>-100.067138671875</v>
      </c>
      <c r="N52" s="6">
        <v>-3.8718510768400002E-4</v>
      </c>
      <c r="O52" s="6">
        <v>9.6893892420812547E-2</v>
      </c>
      <c r="P52" s="11">
        <v>-16.527799999999999</v>
      </c>
      <c r="Q52" s="13">
        <v>-99.91455078125</v>
      </c>
      <c r="R52" s="6">
        <v>-8.5839460371099998E-4</v>
      </c>
      <c r="S52" s="6">
        <v>5.1736799555313198E-2</v>
      </c>
      <c r="T52" s="11">
        <v>-15.8683</v>
      </c>
      <c r="U52" s="4">
        <f t="shared" ref="U52:U61" si="7">AVERAGE(A52,E52,I52,M52,Q52)</f>
        <v>-99.993896484375</v>
      </c>
      <c r="V52" s="4">
        <f t="shared" si="6"/>
        <v>6.8335258464551768E-2</v>
      </c>
      <c r="W52" s="42">
        <f>STDEV((C52,G52,K52,O52,S52))/SQRT(COUNT((C52,G52,K52,O52,S52)))</f>
        <v>1.6850035557181221E-2</v>
      </c>
      <c r="X52" s="4">
        <f>AVERAGE(D52,H52,L52,P52,T52)</f>
        <v>-11.796235999999999</v>
      </c>
      <c r="Y52" s="42">
        <f>STDEV((D52,H52,L52,P52,T52))/SQRT(COUNT((D52,H52,L52,P52,T52)))</f>
        <v>2.4852850153847537</v>
      </c>
      <c r="Z52" s="2"/>
    </row>
    <row r="53" spans="1:26" s="20" customFormat="1" ht="13.5" customHeight="1">
      <c r="A53" s="6">
        <v>-79.803466796875</v>
      </c>
      <c r="B53" s="6">
        <v>2.0303837954999998E-3</v>
      </c>
      <c r="C53" s="6">
        <v>0.21613031398026539</v>
      </c>
      <c r="D53" s="36"/>
      <c r="E53" s="13">
        <v>-80.26123046875</v>
      </c>
      <c r="F53" s="6">
        <v>2.50029633753E-3</v>
      </c>
      <c r="G53" s="6">
        <v>0.13334329073455528</v>
      </c>
      <c r="H53" s="36"/>
      <c r="I53" s="13">
        <v>-80.01708984375</v>
      </c>
      <c r="J53" s="6">
        <v>5.3822220070299999E-4</v>
      </c>
      <c r="K53" s="6">
        <v>8.5695262206970962E-2</v>
      </c>
      <c r="L53" s="36"/>
      <c r="M53" s="13">
        <v>-79.925537109375</v>
      </c>
      <c r="N53" s="6">
        <v>2.3739415337299999E-4</v>
      </c>
      <c r="O53" s="6">
        <v>0.11905793557634978</v>
      </c>
      <c r="P53" s="36"/>
      <c r="Q53" s="13">
        <v>-80.047607421875</v>
      </c>
      <c r="R53" s="6">
        <v>1.704660477117E-3</v>
      </c>
      <c r="S53" s="6">
        <v>0.11876495999331531</v>
      </c>
      <c r="T53" s="36"/>
      <c r="U53" s="4">
        <f t="shared" si="7"/>
        <v>-80.010986328125</v>
      </c>
      <c r="V53" s="4">
        <f t="shared" si="6"/>
        <v>0.13459835249829136</v>
      </c>
      <c r="W53" s="42">
        <f>STDEV((C53,G53,K53,O53,S53))/SQRT(COUNT((C53,G53,K53,O53,S53)))</f>
        <v>2.1832028123257703E-2</v>
      </c>
      <c r="X53" s="7"/>
      <c r="Y53" s="7"/>
      <c r="Z53" s="2"/>
    </row>
    <row r="54" spans="1:26" s="20" customFormat="1" ht="13.5" customHeight="1">
      <c r="A54" s="6">
        <v>-59.783935546875</v>
      </c>
      <c r="B54" s="6">
        <v>3.828780492768E-3</v>
      </c>
      <c r="C54" s="6">
        <v>0.29292707011793517</v>
      </c>
      <c r="D54" s="15"/>
      <c r="E54" s="13">
        <v>-59.87548828125</v>
      </c>
      <c r="F54" s="6">
        <v>5.7917525991799997E-3</v>
      </c>
      <c r="G54" s="6">
        <v>0.22746254984186107</v>
      </c>
      <c r="H54" s="15"/>
      <c r="I54" s="13">
        <v>-59.844970703125</v>
      </c>
      <c r="J54" s="6">
        <v>5.4105813615019996E-3</v>
      </c>
      <c r="K54" s="6">
        <v>0.24342065728256543</v>
      </c>
      <c r="L54" s="15"/>
      <c r="M54" s="13">
        <v>-59.87548828125</v>
      </c>
      <c r="N54" s="6">
        <v>3.7200602237139999E-3</v>
      </c>
      <c r="O54" s="6">
        <v>0.24264506997580373</v>
      </c>
      <c r="P54" s="15"/>
      <c r="Q54" s="13">
        <v>-59.99755859375</v>
      </c>
      <c r="R54" s="6">
        <v>5.5283131077889999E-3</v>
      </c>
      <c r="S54" s="6">
        <v>0.21875984652734792</v>
      </c>
      <c r="T54" s="15"/>
      <c r="U54" s="4">
        <f t="shared" si="7"/>
        <v>-59.87548828125</v>
      </c>
      <c r="V54" s="4">
        <f t="shared" si="6"/>
        <v>0.24504303874910266</v>
      </c>
      <c r="W54" s="42">
        <f>STDEV((C54,G54,K54,O54,S54))/SQRT(COUNT((C54,G54,K54,O54,S54)))</f>
        <v>1.2847456206532316E-2</v>
      </c>
      <c r="X54" s="4"/>
      <c r="Y54" s="4"/>
      <c r="Z54" s="2"/>
    </row>
    <row r="55" spans="1:26" s="20" customFormat="1" ht="13.5" customHeight="1">
      <c r="A55" s="6">
        <v>-39.9169921875</v>
      </c>
      <c r="B55" s="6">
        <v>5.593104287982E-3</v>
      </c>
      <c r="C55" s="6">
        <v>0.36826881449211657</v>
      </c>
      <c r="D55" s="14"/>
      <c r="E55" s="13">
        <v>-39.581298828125</v>
      </c>
      <c r="F55" s="6">
        <v>1.1181551963091001E-2</v>
      </c>
      <c r="G55" s="6">
        <v>0.38158397286634055</v>
      </c>
      <c r="H55" s="14"/>
      <c r="I55" s="13">
        <v>-39.794921875</v>
      </c>
      <c r="J55" s="6">
        <v>9.1973636299370002E-3</v>
      </c>
      <c r="K55" s="6">
        <v>0.36600433997976256</v>
      </c>
      <c r="L55" s="14"/>
      <c r="M55" s="13">
        <v>-39.9169921875</v>
      </c>
      <c r="N55" s="6">
        <v>7.1885213255879999E-3</v>
      </c>
      <c r="O55" s="6">
        <v>0.3657281217811722</v>
      </c>
      <c r="P55" s="14"/>
      <c r="Q55" s="13">
        <v>-39.85595703125</v>
      </c>
      <c r="R55" s="6">
        <v>1.1529733426869001E-2</v>
      </c>
      <c r="S55" s="6">
        <v>0.37570698629510824</v>
      </c>
      <c r="T55" s="14"/>
      <c r="U55" s="4">
        <f t="shared" si="7"/>
        <v>-39.813232421875</v>
      </c>
      <c r="V55" s="4">
        <f t="shared" si="6"/>
        <v>0.37145844708289999</v>
      </c>
      <c r="W55" s="42">
        <f>STDEV((C55,G55,K55,O55,S55))/SQRT(COUNT((C55,G55,K55,O55,S55)))</f>
        <v>3.1091319226521589E-3</v>
      </c>
      <c r="X55" s="6"/>
      <c r="Y55" s="6"/>
      <c r="Z55" s="2"/>
    </row>
    <row r="56" spans="1:26" s="20" customFormat="1" ht="13.5" customHeight="1">
      <c r="A56" s="6">
        <v>-19.805908203125</v>
      </c>
      <c r="B56" s="6">
        <v>7.5846626423299998E-3</v>
      </c>
      <c r="C56" s="6">
        <v>0.45331413375073515</v>
      </c>
      <c r="D56" s="14"/>
      <c r="E56" s="13">
        <v>-19.59228515625</v>
      </c>
      <c r="F56" s="6">
        <v>1.5347629785538001E-2</v>
      </c>
      <c r="G56" s="6">
        <v>0.50071305338935701</v>
      </c>
      <c r="H56" s="14"/>
      <c r="I56" s="13">
        <v>-19.866943359375</v>
      </c>
      <c r="J56" s="6">
        <v>1.2388884089887E-2</v>
      </c>
      <c r="K56" s="6">
        <v>0.46931852697309345</v>
      </c>
      <c r="L56" s="14"/>
      <c r="M56" s="13">
        <v>-19.83642578125</v>
      </c>
      <c r="N56" s="6">
        <v>1.1094511486590001E-2</v>
      </c>
      <c r="O56" s="6">
        <v>0.50433748634291253</v>
      </c>
      <c r="P56" s="14"/>
      <c r="Q56" s="13">
        <v>-19.83642578125</v>
      </c>
      <c r="R56" s="6">
        <v>1.7251035198568999E-2</v>
      </c>
      <c r="S56" s="6">
        <v>0.52532855936869449</v>
      </c>
      <c r="T56" s="14"/>
      <c r="U56" s="4">
        <f t="shared" si="7"/>
        <v>-19.78759765625</v>
      </c>
      <c r="V56" s="4">
        <f t="shared" si="6"/>
        <v>0.49060235196495849</v>
      </c>
      <c r="W56" s="42">
        <f>STDEV((C56,G56,K56,O56,S56))/SQRT(COUNT((C56,G56,K56,O56,S56)))</f>
        <v>1.2923238959713146E-2</v>
      </c>
      <c r="X56" s="6"/>
      <c r="Y56" s="6"/>
      <c r="Z56" s="2"/>
    </row>
    <row r="57" spans="1:26" s="20" customFormat="1" ht="13.5" customHeight="1">
      <c r="A57" s="6">
        <v>0.30517578125</v>
      </c>
      <c r="B57" s="6">
        <v>1.1635465547442001E-2</v>
      </c>
      <c r="C57" s="6">
        <v>0.62629516921317496</v>
      </c>
      <c r="D57" s="14"/>
      <c r="E57" s="13">
        <v>0.54931640625</v>
      </c>
      <c r="F57" s="6">
        <v>1.9677300006151002E-2</v>
      </c>
      <c r="G57" s="6">
        <v>0.62452006188315334</v>
      </c>
      <c r="H57" s="14"/>
      <c r="I57" s="13">
        <v>0.274658203125</v>
      </c>
      <c r="J57" s="6">
        <v>1.6222083941102E-2</v>
      </c>
      <c r="K57" s="6">
        <v>0.59340481474122486</v>
      </c>
      <c r="L57" s="14"/>
      <c r="M57" s="13">
        <v>9.1552734375E-2</v>
      </c>
      <c r="N57" s="6">
        <v>1.5054698102176E-2</v>
      </c>
      <c r="O57" s="6">
        <v>0.64487008568552595</v>
      </c>
      <c r="P57" s="14"/>
      <c r="Q57" s="13">
        <v>0.18310546875</v>
      </c>
      <c r="R57" s="6">
        <v>2.1041478961705998E-2</v>
      </c>
      <c r="S57" s="6">
        <v>0.62445497869039501</v>
      </c>
      <c r="T57" s="14"/>
      <c r="U57" s="4">
        <f t="shared" si="7"/>
        <v>0.28076171875</v>
      </c>
      <c r="V57" s="4">
        <f t="shared" si="6"/>
        <v>0.62270902204269485</v>
      </c>
      <c r="W57" s="42">
        <f>STDEV((C57,G57,K57,O57,S57))/SQRT(COUNT((C57,G57,K57,O57,S57)))</f>
        <v>8.2735663072125536E-3</v>
      </c>
      <c r="X57" s="2"/>
      <c r="Y57" s="2"/>
      <c r="Z57" s="2"/>
    </row>
    <row r="58" spans="1:26" s="20" customFormat="1" ht="13.5" customHeight="1">
      <c r="A58" s="6">
        <v>19.95849609375</v>
      </c>
      <c r="B58" s="6">
        <v>1.3464676216244999E-2</v>
      </c>
      <c r="C58" s="6">
        <v>0.7044077713269864</v>
      </c>
      <c r="D58" s="14"/>
      <c r="E58" s="13">
        <v>20.3857421875</v>
      </c>
      <c r="F58" s="6">
        <v>2.2472450509667001E-2</v>
      </c>
      <c r="G58" s="6">
        <v>0.70444744768789702</v>
      </c>
      <c r="H58" s="14"/>
      <c r="I58" s="13">
        <v>20.01953125</v>
      </c>
      <c r="J58" s="6">
        <v>1.9263481721281998E-2</v>
      </c>
      <c r="K58" s="6">
        <v>0.69185931093691599</v>
      </c>
      <c r="L58" s="14"/>
      <c r="M58" s="13">
        <v>20.233154296875</v>
      </c>
      <c r="N58" s="6">
        <v>1.8410699442028999E-2</v>
      </c>
      <c r="O58" s="6">
        <v>0.76396235013353531</v>
      </c>
      <c r="P58" s="14"/>
      <c r="Q58" s="13">
        <v>20.233154296875</v>
      </c>
      <c r="R58" s="6">
        <v>2.5674287229776001E-2</v>
      </c>
      <c r="S58" s="6">
        <v>0.74561063320343879</v>
      </c>
      <c r="T58" s="14"/>
      <c r="U58" s="4">
        <f t="shared" si="7"/>
        <v>20.166015625</v>
      </c>
      <c r="V58" s="4">
        <f t="shared" si="6"/>
        <v>0.7220575026577547</v>
      </c>
      <c r="W58" s="42">
        <f>STDEV((C58,G58,K58,O58,S58))/SQRT(COUNT((C58,G58,K58,O58,S58)))</f>
        <v>1.3864205775609213E-2</v>
      </c>
      <c r="X58" s="2"/>
      <c r="Y58" s="2"/>
      <c r="Z58" s="2"/>
    </row>
    <row r="59" spans="1:26" s="20" customFormat="1" ht="13.5" customHeight="1">
      <c r="A59" s="6">
        <v>40.0390625</v>
      </c>
      <c r="B59" s="6">
        <v>1.5474344603716999E-2</v>
      </c>
      <c r="C59" s="6">
        <v>0.79022644153736199</v>
      </c>
      <c r="D59" s="14"/>
      <c r="E59" s="13">
        <v>40.10009765625</v>
      </c>
      <c r="F59" s="6">
        <v>2.7727056294679999E-2</v>
      </c>
      <c r="G59" s="6">
        <v>0.85470300755927886</v>
      </c>
      <c r="H59" s="14"/>
      <c r="I59" s="13">
        <v>40.252685546875</v>
      </c>
      <c r="J59" s="6">
        <v>2.2059490904212001E-2</v>
      </c>
      <c r="K59" s="6">
        <v>0.78237021919687011</v>
      </c>
      <c r="L59" s="14"/>
      <c r="M59" s="13">
        <v>40.283203125</v>
      </c>
      <c r="N59" s="6">
        <v>2.0723091438412999E-2</v>
      </c>
      <c r="O59" s="6">
        <v>0.84602071997700112</v>
      </c>
      <c r="P59" s="14"/>
      <c r="Q59" s="13">
        <v>40.252685546875</v>
      </c>
      <c r="R59" s="6">
        <v>2.8387160971761E-2</v>
      </c>
      <c r="S59" s="6">
        <v>0.81655680123002305</v>
      </c>
      <c r="T59" s="14"/>
      <c r="U59" s="4">
        <f t="shared" si="7"/>
        <v>40.185546875</v>
      </c>
      <c r="V59" s="4">
        <f t="shared" si="6"/>
        <v>0.81797543790010696</v>
      </c>
      <c r="W59" s="42">
        <f>STDEV((C59,G59,K59,O59,S59))/SQRT(COUNT((C59,G59,K59,O59,S59)))</f>
        <v>1.4448534783652895E-2</v>
      </c>
      <c r="X59" s="2"/>
      <c r="Y59" s="2"/>
      <c r="Z59" s="2"/>
    </row>
    <row r="60" spans="1:26" s="20" customFormat="1" ht="13.5" customHeight="1">
      <c r="A60" s="6">
        <v>60.302734375</v>
      </c>
      <c r="B60" s="6">
        <v>1.8214007839561001E-2</v>
      </c>
      <c r="C60" s="6">
        <v>0.90721800949457199</v>
      </c>
      <c r="D60" s="14"/>
      <c r="E60" s="13">
        <v>60.97412109375</v>
      </c>
      <c r="F60" s="6">
        <v>2.9840921983122999E-2</v>
      </c>
      <c r="G60" s="6">
        <v>0.91514904014574072</v>
      </c>
      <c r="H60" s="14"/>
      <c r="I60" s="13">
        <v>60.333251953125</v>
      </c>
      <c r="J60" s="6">
        <v>2.5282656773925001E-2</v>
      </c>
      <c r="K60" s="6">
        <v>0.88670881440652383</v>
      </c>
      <c r="L60" s="14"/>
      <c r="M60" s="13">
        <v>60.333251953125</v>
      </c>
      <c r="N60" s="6">
        <v>2.2737383842468002E-2</v>
      </c>
      <c r="O60" s="6">
        <v>0.91750062101596874</v>
      </c>
      <c r="P60" s="14"/>
      <c r="Q60" s="13">
        <v>60.36376953125</v>
      </c>
      <c r="R60" s="6">
        <v>3.3549111336469997E-2</v>
      </c>
      <c r="S60" s="6">
        <v>0.95155040312598527</v>
      </c>
      <c r="T60" s="14"/>
      <c r="U60" s="4">
        <f t="shared" si="7"/>
        <v>60.46142578125</v>
      </c>
      <c r="V60" s="4">
        <f t="shared" si="6"/>
        <v>0.91562537763775809</v>
      </c>
      <c r="W60" s="42">
        <f>STDEV((C60,G60,K60,O60,S60))/SQRT(COUNT((C60,G60,K60,O60,S60)))</f>
        <v>1.0490954102617706E-2</v>
      </c>
      <c r="X60" s="2"/>
      <c r="Y60" s="2"/>
      <c r="Z60" s="2"/>
    </row>
    <row r="61" spans="1:26" s="20" customFormat="1" ht="13.5" customHeight="1">
      <c r="A61" s="6">
        <v>80.2001953125</v>
      </c>
      <c r="B61" s="6">
        <v>2.0386740565300002E-2</v>
      </c>
      <c r="C61" s="6">
        <v>1</v>
      </c>
      <c r="D61" s="14"/>
      <c r="E61" s="13">
        <v>80.38330078125</v>
      </c>
      <c r="F61" s="6">
        <v>3.2808255404234002E-2</v>
      </c>
      <c r="G61" s="6">
        <v>1</v>
      </c>
      <c r="H61" s="14"/>
      <c r="I61" s="13">
        <v>80.26123046875</v>
      </c>
      <c r="J61" s="6">
        <v>2.8782380744815001E-2</v>
      </c>
      <c r="K61" s="6">
        <v>1</v>
      </c>
      <c r="L61" s="14"/>
      <c r="M61" s="13">
        <v>80.413818359375</v>
      </c>
      <c r="N61" s="6">
        <v>2.5062203407288E-2</v>
      </c>
      <c r="O61" s="6">
        <v>1</v>
      </c>
      <c r="P61" s="14"/>
      <c r="Q61" s="13">
        <v>80.352783203125</v>
      </c>
      <c r="R61" s="6">
        <v>3.5401750355959001E-2</v>
      </c>
      <c r="S61" s="6">
        <v>1</v>
      </c>
      <c r="T61" s="14"/>
      <c r="U61" s="4">
        <f t="shared" si="7"/>
        <v>80.322265625</v>
      </c>
      <c r="V61" s="4">
        <f t="shared" si="6"/>
        <v>1</v>
      </c>
      <c r="W61" s="42">
        <f>STDEV((C61,G61,K61,O61,S61))/SQRT(COUNT((C61,G61,K61,O61,S61)))</f>
        <v>0</v>
      </c>
      <c r="X61" s="2"/>
      <c r="Y61" s="2"/>
      <c r="Z61" s="2"/>
    </row>
    <row r="62" spans="1:26" s="20" customFormat="1" ht="13.5" customHeight="1">
      <c r="E62" s="2"/>
      <c r="F62" s="2"/>
      <c r="G62" s="2"/>
      <c r="H62" s="2"/>
      <c r="I62" s="2"/>
      <c r="J62" s="2"/>
      <c r="K62" s="2"/>
      <c r="L62" s="2"/>
    </row>
    <row r="63" spans="1:26" s="20" customFormat="1" ht="13.5" customHeight="1">
      <c r="E63" s="2"/>
      <c r="F63" s="2"/>
      <c r="G63" s="2"/>
      <c r="H63" s="2"/>
    </row>
    <row r="64" spans="1:26" s="20" customFormat="1" ht="13.5" customHeight="1">
      <c r="E64" s="2"/>
      <c r="F64" s="2"/>
      <c r="G64" s="2"/>
      <c r="H64" s="2"/>
    </row>
    <row r="65" spans="1:41" s="20" customFormat="1" ht="13.5" customHeight="1"/>
    <row r="66" spans="1:41" s="20" customFormat="1" ht="13.5" customHeight="1"/>
    <row r="67" spans="1:41" s="20" customFormat="1" ht="13.5" customHeight="1"/>
    <row r="68" spans="1:41" s="20" customFormat="1" ht="13.5" customHeight="1"/>
    <row r="69" spans="1:41" ht="13.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3.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3.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3.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3.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3.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3.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3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3.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3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3.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3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3.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3.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3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3.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3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3.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3.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3.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3.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3.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3.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1"/>
  <sheetViews>
    <sheetView topLeftCell="A24" zoomScale="90" zoomScaleNormal="90" workbookViewId="0">
      <selection activeCell="F8" sqref="F8"/>
    </sheetView>
  </sheetViews>
  <sheetFormatPr baseColWidth="10" defaultColWidth="10.7109375" defaultRowHeight="13.5" customHeight="1"/>
  <cols>
    <col min="1" max="22" width="10.7109375" style="2"/>
    <col min="23" max="23" width="10.85546875" style="2" customWidth="1"/>
    <col min="24" max="16384" width="10.7109375" style="2"/>
  </cols>
  <sheetData>
    <row r="1" spans="1:25" ht="13.5" customHeight="1">
      <c r="A1" s="43" t="s">
        <v>55</v>
      </c>
      <c r="C1" s="1" t="s">
        <v>2</v>
      </c>
      <c r="F1" s="1"/>
      <c r="G1" s="1"/>
      <c r="H1" s="1"/>
    </row>
    <row r="2" spans="1:25" ht="13.5" customHeight="1">
      <c r="A2" s="3">
        <v>1</v>
      </c>
      <c r="B2" s="17"/>
      <c r="C2" s="17"/>
      <c r="D2" s="17"/>
      <c r="E2" s="12">
        <v>2</v>
      </c>
      <c r="F2" s="18"/>
      <c r="G2" s="18"/>
      <c r="H2" s="18"/>
      <c r="I2" s="12">
        <v>3</v>
      </c>
      <c r="J2" s="18"/>
      <c r="K2" s="18"/>
      <c r="L2" s="14"/>
      <c r="M2" s="19">
        <v>4</v>
      </c>
      <c r="N2" s="18"/>
      <c r="O2" s="18"/>
      <c r="P2" s="14"/>
      <c r="Q2" s="19">
        <v>5</v>
      </c>
      <c r="R2" s="18"/>
      <c r="S2" s="18"/>
      <c r="T2" s="14"/>
      <c r="U2" s="3" t="s">
        <v>1</v>
      </c>
      <c r="W2" s="3"/>
    </row>
    <row r="3" spans="1:25" ht="13.5" customHeight="1">
      <c r="A3" s="3" t="s">
        <v>0</v>
      </c>
      <c r="B3" s="3" t="s">
        <v>25</v>
      </c>
      <c r="C3" s="3" t="s">
        <v>3</v>
      </c>
      <c r="D3" s="3" t="s">
        <v>12</v>
      </c>
      <c r="E3" s="12" t="s">
        <v>0</v>
      </c>
      <c r="F3" s="3" t="s">
        <v>25</v>
      </c>
      <c r="G3" s="3" t="s">
        <v>3</v>
      </c>
      <c r="H3" s="3" t="s">
        <v>12</v>
      </c>
      <c r="I3" s="12" t="s">
        <v>0</v>
      </c>
      <c r="J3" s="3" t="s">
        <v>25</v>
      </c>
      <c r="K3" s="3" t="s">
        <v>3</v>
      </c>
      <c r="L3" s="3" t="s">
        <v>12</v>
      </c>
      <c r="M3" s="12" t="s">
        <v>0</v>
      </c>
      <c r="N3" s="3" t="s">
        <v>25</v>
      </c>
      <c r="O3" s="3" t="s">
        <v>3</v>
      </c>
      <c r="P3" s="3" t="s">
        <v>12</v>
      </c>
      <c r="Q3" s="12" t="s">
        <v>0</v>
      </c>
      <c r="R3" s="3" t="s">
        <v>25</v>
      </c>
      <c r="S3" s="3" t="s">
        <v>3</v>
      </c>
      <c r="T3" s="10" t="s">
        <v>12</v>
      </c>
      <c r="U3" s="3" t="s">
        <v>0</v>
      </c>
      <c r="V3" s="3" t="s">
        <v>3</v>
      </c>
      <c r="W3" s="3" t="s">
        <v>8</v>
      </c>
      <c r="X3" s="3" t="s">
        <v>12</v>
      </c>
      <c r="Y3" s="3" t="s">
        <v>10</v>
      </c>
    </row>
    <row r="4" spans="1:25" ht="13.5" customHeight="1">
      <c r="A4" s="6">
        <v>-101.01318359375</v>
      </c>
      <c r="B4" s="6">
        <v>3.8751281797885999E-2</v>
      </c>
      <c r="C4" s="6">
        <v>1.8592434591764902E-2</v>
      </c>
      <c r="D4" s="6">
        <v>3.7259E-2</v>
      </c>
      <c r="E4" s="13">
        <v>-101.13525390625</v>
      </c>
      <c r="F4" s="6">
        <v>9.5888644456863001E-2</v>
      </c>
      <c r="G4" s="6">
        <v>6.8260777408533244E-2</v>
      </c>
      <c r="H4" s="6">
        <v>8.609E-2</v>
      </c>
      <c r="I4" s="13">
        <v>-100.830078125</v>
      </c>
      <c r="J4" s="6">
        <v>2.9218314215541E-2</v>
      </c>
      <c r="K4" s="6">
        <v>1.8231592152563304E-2</v>
      </c>
      <c r="L4" s="6">
        <v>2.7514299999999998E-2</v>
      </c>
      <c r="M4" s="13">
        <v>-100.738525390625</v>
      </c>
      <c r="N4" s="6">
        <v>7.9768717288971003E-2</v>
      </c>
      <c r="O4" s="6">
        <v>4.3202060912241054E-2</v>
      </c>
      <c r="P4" s="6">
        <v>9.4388100000000003E-2</v>
      </c>
      <c r="Q4" s="13">
        <v>-100.799560546875</v>
      </c>
      <c r="R4" s="6">
        <v>3.2375827431679001E-2</v>
      </c>
      <c r="S4" s="6">
        <v>2.4303075006702597E-2</v>
      </c>
      <c r="T4" s="11">
        <v>4.22897E-2</v>
      </c>
      <c r="U4" s="4">
        <f t="shared" ref="U4:U12" si="0">AVERAGE(A4,E4,I4,M4,Q4)</f>
        <v>-100.9033203125</v>
      </c>
      <c r="V4" s="4">
        <f t="shared" ref="V4:V12" si="1">AVERAGE(C4,G4,K4,O4,S4)</f>
        <v>3.4517988014361019E-2</v>
      </c>
      <c r="W4" s="42">
        <f>STDEV((C4,G4,K4,O4,S4))/SQRT(COUNT((C4,G4,K4,O4,S4)))</f>
        <v>9.5843709963991126E-3</v>
      </c>
      <c r="X4" s="4">
        <f>AVERAGE(D4,H4,L4,P4,T4)</f>
        <v>5.7508219999999999E-2</v>
      </c>
      <c r="Y4" s="42">
        <f>STDEV((D4,H4,L4,P4,T4))/SQRT(COUNT((D4,H4,L4,P4,T4)))</f>
        <v>1.3635089283440725E-2</v>
      </c>
    </row>
    <row r="5" spans="1:25" ht="13.5" customHeight="1">
      <c r="A5" s="6">
        <v>-80.62744140625</v>
      </c>
      <c r="B5" s="6">
        <v>6.1140909790993E-2</v>
      </c>
      <c r="C5" s="6">
        <v>2.93347294187324E-2</v>
      </c>
      <c r="D5" s="3" t="s">
        <v>13</v>
      </c>
      <c r="E5" s="13">
        <v>-80.780029296875</v>
      </c>
      <c r="F5" s="6">
        <v>9.4664923846721996E-2</v>
      </c>
      <c r="G5" s="6">
        <v>6.7389640678504198E-2</v>
      </c>
      <c r="H5" s="3" t="s">
        <v>13</v>
      </c>
      <c r="I5" s="13">
        <v>-80.841064453125</v>
      </c>
      <c r="J5" s="6">
        <v>4.4809471815825001E-2</v>
      </c>
      <c r="K5" s="6">
        <v>2.7960135163560298E-2</v>
      </c>
      <c r="L5" s="3" t="s">
        <v>13</v>
      </c>
      <c r="M5" s="13">
        <v>-80.6884765625</v>
      </c>
      <c r="N5" s="6">
        <v>0.11664664745330799</v>
      </c>
      <c r="O5" s="6">
        <v>6.3174835195491788E-2</v>
      </c>
      <c r="P5" s="3" t="s">
        <v>13</v>
      </c>
      <c r="Q5" s="13">
        <v>-80.4443359375</v>
      </c>
      <c r="R5" s="6">
        <v>5.8542381972075001E-2</v>
      </c>
      <c r="S5" s="6">
        <v>4.3945128603763033E-2</v>
      </c>
      <c r="T5" s="10" t="s">
        <v>13</v>
      </c>
      <c r="U5" s="4">
        <f t="shared" si="0"/>
        <v>-80.67626953125</v>
      </c>
      <c r="V5" s="4">
        <f t="shared" si="1"/>
        <v>4.6360893812010348E-2</v>
      </c>
      <c r="W5" s="42">
        <f>STDEV((C5,G5,K5,O5,S5))/SQRT(COUNT((C5,G5,K5,O5,S5)))</f>
        <v>8.2438793475797471E-3</v>
      </c>
      <c r="X5" s="3" t="s">
        <v>13</v>
      </c>
      <c r="Y5" s="3" t="s">
        <v>9</v>
      </c>
    </row>
    <row r="6" spans="1:25" ht="13.5" customHeight="1">
      <c r="A6" s="6">
        <v>-60.48583984375</v>
      </c>
      <c r="B6" s="6">
        <v>0.181096136569977</v>
      </c>
      <c r="C6" s="6">
        <v>8.6887914871045704E-2</v>
      </c>
      <c r="D6" s="6">
        <v>2.0842499999999999</v>
      </c>
      <c r="E6" s="13">
        <v>-60.333251953125</v>
      </c>
      <c r="F6" s="6">
        <v>0.153207302093506</v>
      </c>
      <c r="G6" s="6">
        <v>0.10906452588628927</v>
      </c>
      <c r="H6" s="6">
        <v>1.4047400000000001</v>
      </c>
      <c r="I6" s="13">
        <v>-60.546875</v>
      </c>
      <c r="J6" s="6">
        <v>0.129080295562744</v>
      </c>
      <c r="K6" s="6">
        <v>8.0543295081019831E-2</v>
      </c>
      <c r="L6" s="6">
        <v>1.6026199999999999</v>
      </c>
      <c r="M6" s="13">
        <v>-60.48583984375</v>
      </c>
      <c r="N6" s="6">
        <v>0.235196858644485</v>
      </c>
      <c r="O6" s="6">
        <v>0.12738062437079792</v>
      </c>
      <c r="P6" s="6">
        <v>1.8464100000000001</v>
      </c>
      <c r="Q6" s="13">
        <v>-60.4248046875</v>
      </c>
      <c r="R6" s="6">
        <v>0.145018920302391</v>
      </c>
      <c r="S6" s="6">
        <v>0.10885916985248954</v>
      </c>
      <c r="T6" s="11">
        <v>1.3321700000000001</v>
      </c>
      <c r="U6" s="4">
        <f t="shared" si="0"/>
        <v>-60.455322265625</v>
      </c>
      <c r="V6" s="4">
        <f t="shared" si="1"/>
        <v>0.10254710601232846</v>
      </c>
      <c r="W6" s="42">
        <f>STDEV((C6,G6,K6,O6,S6))/SQRT(COUNT((C6,G6,K6,O6,S6)))</f>
        <v>8.4510369437608267E-3</v>
      </c>
      <c r="X6" s="4">
        <f>AVERAGE(D6,H6,L6,P6,T6)</f>
        <v>1.6540379999999999</v>
      </c>
      <c r="Y6" s="42">
        <f>STDEV((D6,H6,L6,P6,T6))/SQRT(COUNT((D6,H6,L6,P6,T6)))</f>
        <v>0.13972860556808023</v>
      </c>
    </row>
    <row r="7" spans="1:25" ht="13.5" customHeight="1">
      <c r="A7" s="6">
        <v>-40.435791015625</v>
      </c>
      <c r="B7" s="6">
        <v>0.95494335889816295</v>
      </c>
      <c r="C7" s="6">
        <v>0.45817121693566654</v>
      </c>
      <c r="D7" s="3" t="s">
        <v>6</v>
      </c>
      <c r="E7" s="13">
        <v>-40.313720703125</v>
      </c>
      <c r="F7" s="6">
        <v>0.58025699853897095</v>
      </c>
      <c r="G7" s="6">
        <v>0.41307074514783582</v>
      </c>
      <c r="H7" s="3" t="s">
        <v>6</v>
      </c>
      <c r="I7" s="13">
        <v>-40.34423828125</v>
      </c>
      <c r="J7" s="6">
        <v>0.68768793344497703</v>
      </c>
      <c r="K7" s="6">
        <v>0.42910230338132377</v>
      </c>
      <c r="L7" s="3" t="s">
        <v>6</v>
      </c>
      <c r="M7" s="13">
        <v>-40.46630859375</v>
      </c>
      <c r="N7" s="6">
        <v>0.91374462842941295</v>
      </c>
      <c r="O7" s="6">
        <v>0.49487634297334443</v>
      </c>
      <c r="P7" s="3" t="s">
        <v>6</v>
      </c>
      <c r="Q7" s="13">
        <v>-40.52734375</v>
      </c>
      <c r="R7" s="6">
        <v>0.58957844972610496</v>
      </c>
      <c r="S7" s="6">
        <v>0.44256997960178124</v>
      </c>
      <c r="T7" s="10" t="s">
        <v>6</v>
      </c>
      <c r="U7" s="4">
        <f t="shared" si="0"/>
        <v>-40.41748046875</v>
      </c>
      <c r="V7" s="4">
        <f t="shared" si="1"/>
        <v>0.44755811760799036</v>
      </c>
      <c r="W7" s="42">
        <f>STDEV((C7,G7,K7,O7,S7))/SQRT(COUNT((C7,G7,K7,O7,S7)))</f>
        <v>1.3975925350060366E-2</v>
      </c>
      <c r="X7" s="3" t="s">
        <v>6</v>
      </c>
      <c r="Y7" s="3" t="s">
        <v>11</v>
      </c>
    </row>
    <row r="8" spans="1:25" ht="13.5" customHeight="1">
      <c r="A8" s="6">
        <v>-20.172119140625</v>
      </c>
      <c r="B8" s="6">
        <v>1.8626449108123699</v>
      </c>
      <c r="C8" s="6">
        <v>0.8936763396005134</v>
      </c>
      <c r="D8" s="6">
        <v>-38.562600000000003</v>
      </c>
      <c r="E8" s="13">
        <v>-20.32470703125</v>
      </c>
      <c r="F8" s="6">
        <v>1.2027552127838099</v>
      </c>
      <c r="G8" s="6">
        <v>0.85621197715150832</v>
      </c>
      <c r="H8" s="6">
        <v>-35.6053</v>
      </c>
      <c r="I8" s="13">
        <v>-20.477294921875</v>
      </c>
      <c r="J8" s="6">
        <v>1.39983522891998</v>
      </c>
      <c r="K8" s="6">
        <v>0.87346671632700212</v>
      </c>
      <c r="L8" s="6">
        <v>-37.388500000000001</v>
      </c>
      <c r="M8" s="13">
        <v>-20.44677734375</v>
      </c>
      <c r="N8" s="6">
        <v>1.69405794143676</v>
      </c>
      <c r="O8" s="6">
        <v>0.91748741689915025</v>
      </c>
      <c r="P8" s="6">
        <v>-39.499200000000002</v>
      </c>
      <c r="Q8" s="13">
        <v>-20.355224609375</v>
      </c>
      <c r="R8" s="6">
        <v>1.18255615234375</v>
      </c>
      <c r="S8" s="6">
        <v>0.88769162520080014</v>
      </c>
      <c r="T8" s="11">
        <v>-37.961399999999998</v>
      </c>
      <c r="U8" s="4">
        <f t="shared" si="0"/>
        <v>-20.355224609375</v>
      </c>
      <c r="V8" s="4">
        <f t="shared" si="1"/>
        <v>0.88570681503579485</v>
      </c>
      <c r="W8" s="42">
        <f>STDEV((C8,G8,K8,O8,S8))/SQRT(COUNT((C8,G8,K8,O8,S8)))</f>
        <v>1.0240178040925857E-2</v>
      </c>
      <c r="X8" s="4">
        <f>AVERAGE(D8,H8,L8,P8,T8)</f>
        <v>-37.803399999999996</v>
      </c>
      <c r="Y8" s="42">
        <f>STDEV((D8,H8,L8,P8,T8))/SQRT(COUNT((D8,H8,L8,P8,T8)))</f>
        <v>0.65118629822808816</v>
      </c>
    </row>
    <row r="9" spans="1:25" ht="13.5" customHeight="1">
      <c r="A9" s="6">
        <v>-0.18310546875</v>
      </c>
      <c r="B9" s="6">
        <v>2.03345274925231</v>
      </c>
      <c r="C9" s="6">
        <v>0.97562804330205588</v>
      </c>
      <c r="D9" s="3" t="s">
        <v>52</v>
      </c>
      <c r="E9" s="13">
        <v>-0.30517578125</v>
      </c>
      <c r="F9" s="6">
        <v>1.3564761877059901</v>
      </c>
      <c r="G9" s="6">
        <v>0.96564217414325071</v>
      </c>
      <c r="H9" s="3" t="s">
        <v>52</v>
      </c>
      <c r="I9" s="13">
        <v>-6.103515625E-2</v>
      </c>
      <c r="J9" s="6">
        <v>1.5549612045287999</v>
      </c>
      <c r="K9" s="6">
        <v>0.97026194888919393</v>
      </c>
      <c r="L9" s="3" t="s">
        <v>52</v>
      </c>
      <c r="M9" s="13">
        <v>3.0517578125E-2</v>
      </c>
      <c r="N9" s="6">
        <v>1.8236820697784399</v>
      </c>
      <c r="O9" s="6">
        <v>0.98769074570568827</v>
      </c>
      <c r="P9" s="3" t="s">
        <v>52</v>
      </c>
      <c r="Q9" s="13">
        <v>-0.213623046875</v>
      </c>
      <c r="R9" s="6">
        <v>1.3140385150909399</v>
      </c>
      <c r="S9" s="6">
        <v>0.98638951116669782</v>
      </c>
      <c r="T9" s="3" t="s">
        <v>52</v>
      </c>
      <c r="U9" s="4">
        <f t="shared" si="0"/>
        <v>-0.146484375</v>
      </c>
      <c r="V9" s="4">
        <f t="shared" si="1"/>
        <v>0.9771224846413773</v>
      </c>
      <c r="W9" s="42">
        <f>STDEV((C9,G9,K9,O9,S9))/SQRT(COUNT((C9,G9,K9,O9,S9)))</f>
        <v>4.3512283173919976E-3</v>
      </c>
      <c r="X9" s="3" t="s">
        <v>52</v>
      </c>
      <c r="Y9" s="3" t="s">
        <v>53</v>
      </c>
    </row>
    <row r="10" spans="1:25" ht="13.5" customHeight="1">
      <c r="A10" s="6">
        <v>20.111083984375</v>
      </c>
      <c r="B10" s="6">
        <v>2.0882484912872301</v>
      </c>
      <c r="C10" s="6">
        <v>1.0019184317079191</v>
      </c>
      <c r="D10" s="6">
        <v>2.8941599999999998</v>
      </c>
      <c r="E10" s="13">
        <v>20.08056640625</v>
      </c>
      <c r="F10" s="6">
        <v>1.40521359443664</v>
      </c>
      <c r="G10" s="6">
        <v>1.0003371402797954</v>
      </c>
      <c r="H10" s="6">
        <v>2.81331</v>
      </c>
      <c r="I10" s="13">
        <v>19.8974609375</v>
      </c>
      <c r="J10" s="6">
        <v>1.6030188798904399</v>
      </c>
      <c r="K10" s="6">
        <v>1.0002488923702686</v>
      </c>
      <c r="L10" s="6">
        <v>2.8348900000000001</v>
      </c>
      <c r="M10" s="13">
        <v>20.233154296875</v>
      </c>
      <c r="N10" s="6">
        <v>1.8152369260787899</v>
      </c>
      <c r="O10" s="6">
        <v>0.98311692748565582</v>
      </c>
      <c r="P10" s="6">
        <v>3.0217100000000001</v>
      </c>
      <c r="Q10" s="13">
        <v>19.989013671875</v>
      </c>
      <c r="R10" s="6">
        <v>1.3267743587493901</v>
      </c>
      <c r="S10" s="6">
        <v>0.99594973520600971</v>
      </c>
      <c r="T10" s="11">
        <v>2.8513299999999999</v>
      </c>
      <c r="U10" s="4">
        <f t="shared" si="0"/>
        <v>20.062255859375</v>
      </c>
      <c r="V10" s="4">
        <f t="shared" si="1"/>
        <v>0.99631422540992975</v>
      </c>
      <c r="W10" s="42">
        <f>STDEV((C10,G10,K10,O10,S10))/SQRT(COUNT((C10,G10,K10,O10,S10)))</f>
        <v>3.4450987067150161E-3</v>
      </c>
      <c r="X10" s="4">
        <f>AVERAGE(D10,H10,L10,P10,T10)</f>
        <v>2.8830800000000005</v>
      </c>
      <c r="Y10" s="42">
        <f>STDEV((D10,H10,L10,P10,T10))/SQRT(COUNT((D10,H10,L10,P10,T10)))</f>
        <v>3.7107435104032735E-2</v>
      </c>
    </row>
    <row r="11" spans="1:25" ht="13.5" customHeight="1">
      <c r="A11" s="6">
        <v>40.10009765625</v>
      </c>
      <c r="B11" s="6">
        <v>2.1019058227539</v>
      </c>
      <c r="C11" s="6">
        <v>1.0084710676521051</v>
      </c>
      <c r="D11" s="6"/>
      <c r="E11" s="13">
        <v>40.374755859375</v>
      </c>
      <c r="F11" s="6">
        <v>1.4218773841857899</v>
      </c>
      <c r="G11" s="6">
        <v>1.012199684059534</v>
      </c>
      <c r="H11" s="6"/>
      <c r="I11" s="13">
        <v>40.130615234375</v>
      </c>
      <c r="J11" s="6">
        <v>1.6206042766571001</v>
      </c>
      <c r="K11" s="6">
        <v>1.0112217972177435</v>
      </c>
      <c r="L11" s="6"/>
      <c r="M11" s="13">
        <v>40.252685546875</v>
      </c>
      <c r="N11" s="6">
        <v>1.7836618423461901</v>
      </c>
      <c r="O11" s="6">
        <v>0.96601612986616725</v>
      </c>
      <c r="P11" s="6"/>
      <c r="Q11" s="13">
        <v>40.008544921875</v>
      </c>
      <c r="R11" s="6">
        <v>1.3144615888595499</v>
      </c>
      <c r="S11" s="6">
        <v>0.98670709358381425</v>
      </c>
      <c r="T11" s="11"/>
      <c r="U11" s="4">
        <f t="shared" si="0"/>
        <v>40.17333984375</v>
      </c>
      <c r="V11" s="4">
        <f t="shared" si="1"/>
        <v>0.99692315447587299</v>
      </c>
      <c r="W11" s="42">
        <f>STDEV((C11,G11,K11,O11,S11))/SQRT(COUNT((C11,G11,K11,O11,S11)))</f>
        <v>9.0299222296792801E-3</v>
      </c>
      <c r="X11" s="6"/>
      <c r="Y11" s="6"/>
    </row>
    <row r="12" spans="1:25" ht="13.5" customHeight="1">
      <c r="A12" s="6">
        <v>60.11962890625</v>
      </c>
      <c r="B12" s="6">
        <v>2.0954999923706001</v>
      </c>
      <c r="C12" s="6">
        <v>1.0053976213844789</v>
      </c>
      <c r="D12" s="6"/>
      <c r="E12" s="13">
        <v>60.516357421875</v>
      </c>
      <c r="F12" s="6">
        <v>1.4216659069061199</v>
      </c>
      <c r="G12" s="6">
        <v>1.0120491385638053</v>
      </c>
      <c r="H12" s="6"/>
      <c r="I12" s="13">
        <v>60.4248046875</v>
      </c>
      <c r="J12" s="6">
        <v>1.6177791357040401</v>
      </c>
      <c r="K12" s="6">
        <v>1.0094589707504213</v>
      </c>
      <c r="L12" s="6"/>
      <c r="M12" s="13">
        <v>60.1806640625</v>
      </c>
      <c r="N12" s="6">
        <v>1.73569476604461</v>
      </c>
      <c r="O12" s="6">
        <v>0.94003756806159522</v>
      </c>
      <c r="P12" s="6"/>
      <c r="Q12" s="13">
        <v>60.516357421875</v>
      </c>
      <c r="R12" s="6">
        <v>1.2883101701736399</v>
      </c>
      <c r="S12" s="6">
        <v>0.96707640179079235</v>
      </c>
      <c r="T12" s="11"/>
      <c r="U12" s="4">
        <f t="shared" si="0"/>
        <v>60.3515625</v>
      </c>
      <c r="V12" s="4">
        <f t="shared" si="1"/>
        <v>0.98680394011021877</v>
      </c>
      <c r="W12" s="42">
        <f>STDEV((C12,G12,K12,O12,S12))/SQRT(COUNT((C12,G12,K12,O12,S12)))</f>
        <v>1.4269836656971535E-2</v>
      </c>
      <c r="X12" s="6"/>
      <c r="Y12" s="6"/>
    </row>
    <row r="13" spans="1:25" ht="13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4"/>
      <c r="V13" s="4"/>
      <c r="W13" s="4"/>
      <c r="X13" s="6"/>
      <c r="Y13" s="6"/>
    </row>
    <row r="14" spans="1:25" ht="13.5" customHeight="1">
      <c r="A14" s="43" t="s">
        <v>54</v>
      </c>
      <c r="C14" s="1" t="s">
        <v>2</v>
      </c>
      <c r="F14" s="1"/>
      <c r="G14" s="1"/>
      <c r="H14" s="1"/>
    </row>
    <row r="15" spans="1:25" ht="13.5" customHeight="1">
      <c r="A15" s="3">
        <v>1</v>
      </c>
      <c r="B15" s="17"/>
      <c r="C15" s="17"/>
      <c r="D15" s="17"/>
      <c r="E15" s="12">
        <v>2</v>
      </c>
      <c r="F15" s="18"/>
      <c r="G15" s="18"/>
      <c r="H15" s="18"/>
      <c r="I15" s="12">
        <v>3</v>
      </c>
      <c r="J15" s="18"/>
      <c r="K15" s="18"/>
      <c r="L15" s="14"/>
      <c r="M15" s="19">
        <v>4</v>
      </c>
      <c r="N15" s="18"/>
      <c r="O15" s="18"/>
      <c r="P15" s="14"/>
      <c r="Q15" s="19">
        <v>5</v>
      </c>
      <c r="R15" s="18"/>
      <c r="S15" s="18"/>
      <c r="T15" s="14"/>
      <c r="U15" s="3" t="s">
        <v>1</v>
      </c>
      <c r="W15" s="3"/>
    </row>
    <row r="16" spans="1:25" ht="13.5" customHeight="1">
      <c r="A16" s="3" t="s">
        <v>0</v>
      </c>
      <c r="B16" s="3" t="s">
        <v>25</v>
      </c>
      <c r="C16" s="3" t="s">
        <v>3</v>
      </c>
      <c r="D16" s="3" t="s">
        <v>12</v>
      </c>
      <c r="E16" s="12" t="s">
        <v>0</v>
      </c>
      <c r="F16" s="3" t="s">
        <v>25</v>
      </c>
      <c r="G16" s="3" t="s">
        <v>3</v>
      </c>
      <c r="H16" s="3" t="s">
        <v>12</v>
      </c>
      <c r="I16" s="12" t="s">
        <v>0</v>
      </c>
      <c r="J16" s="3" t="s">
        <v>25</v>
      </c>
      <c r="K16" s="3" t="s">
        <v>3</v>
      </c>
      <c r="L16" s="3" t="s">
        <v>12</v>
      </c>
      <c r="M16" s="12" t="s">
        <v>0</v>
      </c>
      <c r="N16" s="3" t="s">
        <v>25</v>
      </c>
      <c r="O16" s="3" t="s">
        <v>3</v>
      </c>
      <c r="P16" s="3" t="s">
        <v>12</v>
      </c>
      <c r="Q16" s="12" t="s">
        <v>0</v>
      </c>
      <c r="R16" s="3" t="s">
        <v>25</v>
      </c>
      <c r="S16" s="3" t="s">
        <v>3</v>
      </c>
      <c r="T16" s="10" t="s">
        <v>12</v>
      </c>
      <c r="U16" s="3" t="s">
        <v>0</v>
      </c>
      <c r="V16" s="3" t="s">
        <v>3</v>
      </c>
      <c r="W16" s="3" t="s">
        <v>8</v>
      </c>
      <c r="X16" s="3" t="s">
        <v>12</v>
      </c>
      <c r="Y16" s="3" t="s">
        <v>10</v>
      </c>
    </row>
    <row r="17" spans="1:25" ht="13.5" customHeight="1">
      <c r="A17" s="6">
        <v>-100.89111328125</v>
      </c>
      <c r="B17" s="6">
        <v>5.2438866347075001E-2</v>
      </c>
      <c r="C17" s="6">
        <v>5.2486629179628465E-2</v>
      </c>
      <c r="D17" s="6">
        <v>5.1716699999999997E-2</v>
      </c>
      <c r="E17" s="13">
        <v>-100.830078125</v>
      </c>
      <c r="F17" s="6">
        <v>8.0085977911949005E-2</v>
      </c>
      <c r="G17" s="6">
        <v>6.6545333459591349E-2</v>
      </c>
      <c r="H17" s="6">
        <v>7.9183000000000003E-2</v>
      </c>
      <c r="I17" s="13">
        <v>-100.830078125</v>
      </c>
      <c r="J17" s="6">
        <v>2.2027043625711999E-2</v>
      </c>
      <c r="K17" s="6">
        <v>2.3472053665522567E-2</v>
      </c>
      <c r="L17" s="6">
        <v>1.8937800000000001E-2</v>
      </c>
      <c r="M17" s="13">
        <v>-100.89111328125</v>
      </c>
      <c r="N17" s="6">
        <v>0.18898236751556399</v>
      </c>
      <c r="O17" s="6">
        <v>0.12501479646192581</v>
      </c>
      <c r="P17" s="6">
        <v>0.18570300000000001</v>
      </c>
      <c r="Q17" s="13">
        <v>-100.982666015625</v>
      </c>
      <c r="R17" s="6">
        <v>8.3742044866084997E-2</v>
      </c>
      <c r="S17" s="6">
        <v>3.6732189168385387E-2</v>
      </c>
      <c r="T17" s="11">
        <v>9.5623100000000003E-2</v>
      </c>
      <c r="U17" s="4">
        <f t="shared" ref="U17:U25" si="2">AVERAGE(A17,E17,I17,M17,Q17)</f>
        <v>-100.885009765625</v>
      </c>
      <c r="V17" s="4">
        <f t="shared" ref="V17:V25" si="3">AVERAGE(C17,G17,K17,O17,S17)</f>
        <v>6.0850200387010722E-2</v>
      </c>
      <c r="W17" s="42">
        <f>STDEV((C17,G17,K17,O17,S17))/SQRT(COUNT((C17,G17,K17,O17,S17)))</f>
        <v>1.7604379527531199E-2</v>
      </c>
      <c r="X17" s="4">
        <f>AVERAGE(D17,H17,L17,P17,T17)</f>
        <v>8.6232720000000013E-2</v>
      </c>
      <c r="Y17" s="42">
        <f>STDEV((D17,H17,L17,P17,T17))/SQRT(COUNT((D17,H17,L17,P17,T17)))</f>
        <v>2.8064369123808924E-2</v>
      </c>
    </row>
    <row r="18" spans="1:25" ht="13.5" customHeight="1">
      <c r="A18" s="6">
        <v>-80.810546875</v>
      </c>
      <c r="B18" s="6">
        <v>7.2909817099571006E-2</v>
      </c>
      <c r="C18" s="6">
        <v>7.2976225464743916E-2</v>
      </c>
      <c r="D18" s="3" t="s">
        <v>13</v>
      </c>
      <c r="E18" s="13">
        <v>-80.596923828125</v>
      </c>
      <c r="F18" s="6">
        <v>9.9952623248100003E-2</v>
      </c>
      <c r="G18" s="6">
        <v>8.3052999009622097E-2</v>
      </c>
      <c r="H18" s="3" t="s">
        <v>13</v>
      </c>
      <c r="I18" s="13">
        <v>-80.74951171875</v>
      </c>
      <c r="J18" s="6">
        <v>3.1333394348621001E-2</v>
      </c>
      <c r="K18" s="6">
        <v>3.3388916196421287E-2</v>
      </c>
      <c r="L18" s="3" t="s">
        <v>13</v>
      </c>
      <c r="M18" s="13">
        <v>-80.535888671875</v>
      </c>
      <c r="N18" s="6">
        <v>0.21652372181415599</v>
      </c>
      <c r="O18" s="6">
        <v>0.14323383375724758</v>
      </c>
      <c r="P18" s="3" t="s">
        <v>13</v>
      </c>
      <c r="Q18" s="13">
        <v>-80.87158203125</v>
      </c>
      <c r="R18" s="6">
        <v>0.105451829731464</v>
      </c>
      <c r="S18" s="6">
        <v>4.6254859957655936E-2</v>
      </c>
      <c r="T18" s="10" t="s">
        <v>13</v>
      </c>
      <c r="U18" s="4">
        <f t="shared" si="2"/>
        <v>-80.712890625</v>
      </c>
      <c r="V18" s="4">
        <f t="shared" si="3"/>
        <v>7.5781366877138157E-2</v>
      </c>
      <c r="W18" s="42">
        <f>STDEV((C18,G18,K18,O18,S18))/SQRT(COUNT((C18,G18,K18,O18,S18)))</f>
        <v>1.9078148791233925E-2</v>
      </c>
      <c r="X18" s="3" t="s">
        <v>13</v>
      </c>
      <c r="Y18" s="3" t="s">
        <v>9</v>
      </c>
    </row>
    <row r="19" spans="1:25" ht="13.5" customHeight="1">
      <c r="A19" s="6">
        <v>-60.699462890625</v>
      </c>
      <c r="B19" s="6">
        <v>0.148297294974327</v>
      </c>
      <c r="C19" s="6">
        <v>0.14843236842959792</v>
      </c>
      <c r="D19" s="6">
        <v>0.99909000000000003</v>
      </c>
      <c r="E19" s="13">
        <v>-60.455322265625</v>
      </c>
      <c r="F19" s="6">
        <v>0.18139830231666601</v>
      </c>
      <c r="G19" s="6">
        <v>0.15072814032361651</v>
      </c>
      <c r="H19" s="6">
        <v>1.2034800000000001</v>
      </c>
      <c r="I19" s="13">
        <v>-60.6689453125</v>
      </c>
      <c r="J19" s="6">
        <v>9.2051289975643005E-2</v>
      </c>
      <c r="K19" s="6">
        <v>9.8090004950404777E-2</v>
      </c>
      <c r="L19" s="6">
        <v>0.93843699999999997</v>
      </c>
      <c r="M19" s="13">
        <v>-60.4248046875</v>
      </c>
      <c r="N19" s="6">
        <v>0.30216935276985202</v>
      </c>
      <c r="O19" s="6">
        <v>0.19988976024677976</v>
      </c>
      <c r="P19" s="6">
        <v>1.5116799999999999</v>
      </c>
      <c r="Q19" s="13">
        <v>-60.48583984375</v>
      </c>
      <c r="R19" s="6">
        <v>0.18931473791599299</v>
      </c>
      <c r="S19" s="6">
        <v>8.3040064003856912E-2</v>
      </c>
      <c r="T19" s="11">
        <v>2.2797999999999998</v>
      </c>
      <c r="U19" s="4">
        <f t="shared" si="2"/>
        <v>-60.546875</v>
      </c>
      <c r="V19" s="4">
        <f t="shared" si="3"/>
        <v>0.13603606759085116</v>
      </c>
      <c r="W19" s="42">
        <f>STDEV((C19,G19,K19,O19,S19))/SQRT(COUNT((C19,G19,K19,O19,S19)))</f>
        <v>2.0851018449434065E-2</v>
      </c>
      <c r="X19" s="4">
        <f>AVERAGE(D19,H19,L19,P19,T19)</f>
        <v>1.3864974000000001</v>
      </c>
      <c r="Y19" s="42">
        <f>STDEV((D19,H19,L19,P19,T19))/SQRT(COUNT((D19,H19,L19,P19,T19)))</f>
        <v>0.2447445814349318</v>
      </c>
    </row>
    <row r="20" spans="1:25" ht="13.5" customHeight="1">
      <c r="A20" s="6">
        <v>-40.58837890625</v>
      </c>
      <c r="B20" s="6">
        <v>0.51261979341507002</v>
      </c>
      <c r="C20" s="6">
        <v>0.51308670231417586</v>
      </c>
      <c r="D20" s="3" t="s">
        <v>6</v>
      </c>
      <c r="E20" s="13">
        <v>-40.435791015625</v>
      </c>
      <c r="F20" s="6">
        <v>0.60865950584411599</v>
      </c>
      <c r="G20" s="6">
        <v>0.50574958108495027</v>
      </c>
      <c r="H20" s="3" t="s">
        <v>6</v>
      </c>
      <c r="I20" s="13">
        <v>-40.496826171875</v>
      </c>
      <c r="J20" s="6">
        <v>0.42620366811752303</v>
      </c>
      <c r="K20" s="6">
        <v>0.45416332488757694</v>
      </c>
      <c r="L20" s="3" t="s">
        <v>6</v>
      </c>
      <c r="M20" s="13">
        <v>-40.313720703125</v>
      </c>
      <c r="N20" s="6">
        <v>0.77996581792831399</v>
      </c>
      <c r="O20" s="6">
        <v>0.51595960648306127</v>
      </c>
      <c r="P20" s="3" t="s">
        <v>6</v>
      </c>
      <c r="Q20" s="13">
        <v>-40.283203125</v>
      </c>
      <c r="R20" s="6">
        <v>0.78371256589889504</v>
      </c>
      <c r="S20" s="6">
        <v>0.34376373624830908</v>
      </c>
      <c r="T20" s="10" t="s">
        <v>6</v>
      </c>
      <c r="U20" s="4">
        <f t="shared" si="2"/>
        <v>-40.423583984375</v>
      </c>
      <c r="V20" s="4">
        <f t="shared" si="3"/>
        <v>0.46654459020361472</v>
      </c>
      <c r="W20" s="42">
        <f>STDEV((C20,G20,K20,O20,S20))/SQRT(COUNT((C20,G20,K20,O20,S20)))</f>
        <v>3.2690577520468833E-2</v>
      </c>
      <c r="X20" s="3" t="s">
        <v>6</v>
      </c>
      <c r="Y20" s="3" t="s">
        <v>11</v>
      </c>
    </row>
    <row r="21" spans="1:25" ht="13.5" customHeight="1">
      <c r="A21" s="6">
        <v>-20.172119140625</v>
      </c>
      <c r="B21" s="6">
        <v>0.88458675146102905</v>
      </c>
      <c r="C21" s="6">
        <v>0.88539245859835347</v>
      </c>
      <c r="D21" s="4">
        <v>-39.9056</v>
      </c>
      <c r="E21" s="13">
        <v>-20.172119140625</v>
      </c>
      <c r="F21" s="6">
        <v>1.06844758987426</v>
      </c>
      <c r="G21" s="6">
        <v>0.88779837627069824</v>
      </c>
      <c r="H21" s="4">
        <v>-39.207799999999999</v>
      </c>
      <c r="I21" s="13">
        <v>-20.233154296875</v>
      </c>
      <c r="J21" s="6">
        <v>0.81933653354644798</v>
      </c>
      <c r="K21" s="6">
        <v>0.8730863484138498</v>
      </c>
      <c r="L21" s="4">
        <v>-38.226599999999998</v>
      </c>
      <c r="M21" s="13">
        <v>-20.416259765625</v>
      </c>
      <c r="N21" s="6">
        <v>1.3149449825286801</v>
      </c>
      <c r="O21" s="6">
        <v>0.86985670414947613</v>
      </c>
      <c r="P21" s="4">
        <v>-37.995100000000001</v>
      </c>
      <c r="Q21" s="13">
        <v>-20.355224609375</v>
      </c>
      <c r="R21" s="6">
        <v>1.93819856643676</v>
      </c>
      <c r="S21" s="6">
        <v>0.85016166612718669</v>
      </c>
      <c r="T21" s="15">
        <v>-34.022399999999998</v>
      </c>
      <c r="U21" s="4">
        <f t="shared" si="2"/>
        <v>-20.269775390625</v>
      </c>
      <c r="V21" s="4">
        <f t="shared" si="3"/>
        <v>0.87325911071191276</v>
      </c>
      <c r="W21" s="42">
        <f>STDEV((C21,G21,K21,O21,S21))/SQRT(COUNT((C21,G21,K21,O21,S21)))</f>
        <v>6.7220031891338629E-3</v>
      </c>
      <c r="X21" s="4">
        <f>AVERAGE(D21,H21,L21,P21,T21)</f>
        <v>-37.871500000000005</v>
      </c>
      <c r="Y21" s="42">
        <f>STDEV((D21,H21,L21,P21,T21))/SQRT(COUNT((D21,H21,L21,P21,T21)))</f>
        <v>1.0217681801661278</v>
      </c>
    </row>
    <row r="22" spans="1:25" ht="13.5" customHeight="1">
      <c r="A22" s="6">
        <v>-6.103515625E-2</v>
      </c>
      <c r="B22" s="6">
        <v>0.96888780593872104</v>
      </c>
      <c r="C22" s="6">
        <v>0.96977029690890815</v>
      </c>
      <c r="D22" s="3" t="s">
        <v>52</v>
      </c>
      <c r="E22" s="13">
        <v>-0.152587890625</v>
      </c>
      <c r="F22" s="6">
        <v>1.16915559768676</v>
      </c>
      <c r="G22" s="6">
        <v>0.97147904218330172</v>
      </c>
      <c r="H22" s="3" t="s">
        <v>52</v>
      </c>
      <c r="I22" s="13">
        <v>-0.213623046875</v>
      </c>
      <c r="J22" s="6">
        <v>0.90836626291275002</v>
      </c>
      <c r="K22" s="6">
        <v>0.96795657344366226</v>
      </c>
      <c r="L22" s="3" t="s">
        <v>52</v>
      </c>
      <c r="M22" s="13">
        <v>-0.335693359375</v>
      </c>
      <c r="N22" s="6">
        <v>1.4461705684661801</v>
      </c>
      <c r="O22" s="6">
        <v>0.95666448485537958</v>
      </c>
      <c r="P22" s="3" t="s">
        <v>52</v>
      </c>
      <c r="Q22" s="13">
        <v>0.1220703125</v>
      </c>
      <c r="R22" s="6">
        <v>2.2545237541198699</v>
      </c>
      <c r="S22" s="6">
        <v>0.98891295469772356</v>
      </c>
      <c r="T22" s="10" t="s">
        <v>52</v>
      </c>
      <c r="U22" s="4">
        <f t="shared" si="2"/>
        <v>-0.128173828125</v>
      </c>
      <c r="V22" s="4">
        <f t="shared" si="3"/>
        <v>0.97095667041779499</v>
      </c>
      <c r="W22" s="42">
        <f>STDEV((C22,G22,K22,O22,S22))/SQRT(COUNT((C22,G22,K22,O22,S22)))</f>
        <v>5.183510632333614E-3</v>
      </c>
      <c r="X22" s="3" t="s">
        <v>52</v>
      </c>
      <c r="Y22" s="3" t="s">
        <v>53</v>
      </c>
    </row>
    <row r="23" spans="1:25" ht="13.5" customHeight="1">
      <c r="A23" s="6">
        <v>19.775390625</v>
      </c>
      <c r="B23" s="6">
        <v>0.99975281953811601</v>
      </c>
      <c r="C23" s="6">
        <v>1.0006634232532765</v>
      </c>
      <c r="D23" s="4">
        <v>2.5478100000000001</v>
      </c>
      <c r="E23" s="13">
        <v>19.8974609375</v>
      </c>
      <c r="F23" s="6">
        <v>1.2025738954544001</v>
      </c>
      <c r="G23" s="6">
        <v>0.99924709629939834</v>
      </c>
      <c r="H23" s="4">
        <v>2.64432</v>
      </c>
      <c r="I23" s="13">
        <v>20.08056640625</v>
      </c>
      <c r="J23" s="6">
        <v>0.93770545721054099</v>
      </c>
      <c r="K23" s="6">
        <v>0.99922046680868404</v>
      </c>
      <c r="L23" s="4">
        <v>2.6658200000000001</v>
      </c>
      <c r="M23" s="13">
        <v>19.927978515625</v>
      </c>
      <c r="N23" s="6">
        <v>1.49889647960662</v>
      </c>
      <c r="O23" s="6">
        <v>0.99154350100988309</v>
      </c>
      <c r="P23" s="4">
        <v>2.4769299999999999</v>
      </c>
      <c r="Q23" s="13">
        <v>20.233154296875</v>
      </c>
      <c r="R23" s="6">
        <v>2.2689063549041699</v>
      </c>
      <c r="S23" s="6">
        <v>0.99522166633220899</v>
      </c>
      <c r="T23" s="15">
        <v>3.1020699999999999</v>
      </c>
      <c r="U23" s="4">
        <f t="shared" si="2"/>
        <v>19.98291015625</v>
      </c>
      <c r="V23" s="4">
        <f t="shared" si="3"/>
        <v>0.99717923074069026</v>
      </c>
      <c r="W23" s="42">
        <f>STDEV((C23,G23,K23,O23,S23))/SQRT(COUNT((C23,G23,K23,O23,S23)))</f>
        <v>1.6759447802804893E-3</v>
      </c>
      <c r="X23" s="4">
        <f>AVERAGE(D23,H23,L23,P23,T23)</f>
        <v>2.6873899999999997</v>
      </c>
      <c r="Y23" s="42">
        <f>STDEV((D23,H23,L23,P23,T23))/SQRT(COUNT((D23,H23,L23,P23,T23)))</f>
        <v>0.10909990380380725</v>
      </c>
    </row>
    <row r="24" spans="1:25" ht="13.5" customHeight="1">
      <c r="A24" s="6">
        <v>40.0390625</v>
      </c>
      <c r="B24" s="6">
        <v>1.0085757970809901</v>
      </c>
      <c r="C24" s="6">
        <v>1.0094944370186771</v>
      </c>
      <c r="D24" s="6"/>
      <c r="E24" s="13">
        <v>40.22216796875</v>
      </c>
      <c r="F24" s="6">
        <v>1.21650314331054</v>
      </c>
      <c r="G24" s="6">
        <v>1.0108212378357262</v>
      </c>
      <c r="H24" s="6"/>
      <c r="I24" s="13">
        <v>40.374755859375</v>
      </c>
      <c r="J24" s="6">
        <v>0.94932329654693604</v>
      </c>
      <c r="K24" s="6">
        <v>1.0116004553815932</v>
      </c>
      <c r="L24" s="6"/>
      <c r="M24" s="13">
        <v>40.46630859375</v>
      </c>
      <c r="N24" s="6">
        <v>1.5272687673568699</v>
      </c>
      <c r="O24" s="6">
        <v>1.0103122137997922</v>
      </c>
      <c r="P24" s="6"/>
      <c r="Q24" s="13">
        <v>39.9169921875</v>
      </c>
      <c r="R24" s="6">
        <v>2.2479670047760001</v>
      </c>
      <c r="S24" s="6">
        <v>0.98603693515922464</v>
      </c>
      <c r="T24" s="11"/>
      <c r="U24" s="4">
        <f t="shared" si="2"/>
        <v>40.203857421875</v>
      </c>
      <c r="V24" s="4">
        <f t="shared" si="3"/>
        <v>1.0056530558390027</v>
      </c>
      <c r="W24" s="42">
        <f>STDEV((C24,G24,K24,O24,S24))/SQRT(COUNT((C24,G24,K24,O24,S24)))</f>
        <v>4.9159832142981509E-3</v>
      </c>
      <c r="X24" s="6"/>
      <c r="Y24" s="6"/>
    </row>
    <row r="25" spans="1:25" ht="13.5" customHeight="1">
      <c r="A25" s="6">
        <v>60.24169921875</v>
      </c>
      <c r="B25" s="6">
        <v>1.00336360931396</v>
      </c>
      <c r="C25" s="6">
        <v>1.0042775018406349</v>
      </c>
      <c r="D25" s="6"/>
      <c r="E25" s="13">
        <v>60.089111328125</v>
      </c>
      <c r="F25" s="6">
        <v>1.21215212345123</v>
      </c>
      <c r="G25" s="6">
        <v>1.0072058725124056</v>
      </c>
      <c r="H25" s="6"/>
      <c r="I25" s="13">
        <v>60.302734375</v>
      </c>
      <c r="J25" s="6">
        <v>0.94859814643859897</v>
      </c>
      <c r="K25" s="6">
        <v>1.0108277342417222</v>
      </c>
      <c r="L25" s="6"/>
      <c r="M25" s="13">
        <v>60.577392578125</v>
      </c>
      <c r="N25" s="6">
        <v>1.53133273124694</v>
      </c>
      <c r="O25" s="6">
        <v>1.0130005895738119</v>
      </c>
      <c r="P25" s="6"/>
      <c r="Q25" s="13">
        <v>60.1806640625</v>
      </c>
      <c r="R25" s="6">
        <v>2.2087323665618901</v>
      </c>
      <c r="S25" s="6">
        <v>0.96882725088248545</v>
      </c>
      <c r="T25" s="11"/>
      <c r="U25" s="4">
        <f t="shared" si="2"/>
        <v>60.2783203125</v>
      </c>
      <c r="V25" s="4">
        <f t="shared" si="3"/>
        <v>1.000827789810212</v>
      </c>
      <c r="W25" s="42">
        <f>STDEV((C25,G25,K25,O25,S25))/SQRT(COUNT((C25,G25,K25,O25,S25)))</f>
        <v>8.1387679854871085E-3</v>
      </c>
      <c r="X25" s="6"/>
      <c r="Y25" s="6"/>
    </row>
    <row r="26" spans="1:25" ht="13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4"/>
      <c r="V26" s="4"/>
      <c r="W26" s="42"/>
      <c r="X26" s="6"/>
      <c r="Y26" s="6"/>
    </row>
    <row r="27" spans="1:25" ht="13.5" customHeight="1">
      <c r="A27" s="43" t="s">
        <v>56</v>
      </c>
      <c r="C27" s="1" t="s">
        <v>2</v>
      </c>
      <c r="F27" s="1"/>
      <c r="G27" s="1"/>
      <c r="H27" s="1"/>
    </row>
    <row r="28" spans="1:25" ht="13.5" customHeight="1">
      <c r="A28" s="3">
        <v>1</v>
      </c>
      <c r="B28" s="17"/>
      <c r="C28" s="17"/>
      <c r="D28" s="17"/>
      <c r="E28" s="12">
        <v>2</v>
      </c>
      <c r="F28" s="18"/>
      <c r="G28" s="18"/>
      <c r="H28" s="18"/>
      <c r="I28" s="12">
        <v>3</v>
      </c>
      <c r="J28" s="18"/>
      <c r="K28" s="18"/>
      <c r="L28" s="14"/>
      <c r="M28" s="19">
        <v>4</v>
      </c>
      <c r="N28" s="18"/>
      <c r="O28" s="18"/>
      <c r="P28" s="14"/>
      <c r="Q28" s="19">
        <v>5</v>
      </c>
      <c r="R28" s="18"/>
      <c r="S28" s="18"/>
      <c r="T28" s="14"/>
      <c r="U28" s="3" t="s">
        <v>1</v>
      </c>
      <c r="W28" s="3"/>
    </row>
    <row r="29" spans="1:25" ht="13.5" customHeight="1">
      <c r="A29" s="3" t="s">
        <v>0</v>
      </c>
      <c r="B29" s="3" t="s">
        <v>25</v>
      </c>
      <c r="C29" s="3" t="s">
        <v>3</v>
      </c>
      <c r="D29" s="3" t="s">
        <v>12</v>
      </c>
      <c r="E29" s="12" t="s">
        <v>0</v>
      </c>
      <c r="F29" s="3" t="s">
        <v>25</v>
      </c>
      <c r="G29" s="3" t="s">
        <v>3</v>
      </c>
      <c r="H29" s="3" t="s">
        <v>12</v>
      </c>
      <c r="I29" s="12" t="s">
        <v>0</v>
      </c>
      <c r="J29" s="3" t="s">
        <v>25</v>
      </c>
      <c r="K29" s="3" t="s">
        <v>3</v>
      </c>
      <c r="L29" s="3" t="s">
        <v>12</v>
      </c>
      <c r="M29" s="12" t="s">
        <v>0</v>
      </c>
      <c r="N29" s="3" t="s">
        <v>25</v>
      </c>
      <c r="O29" s="3" t="s">
        <v>3</v>
      </c>
      <c r="P29" s="3" t="s">
        <v>12</v>
      </c>
      <c r="Q29" s="12" t="s">
        <v>0</v>
      </c>
      <c r="R29" s="3" t="s">
        <v>25</v>
      </c>
      <c r="S29" s="3" t="s">
        <v>3</v>
      </c>
      <c r="T29" s="10" t="s">
        <v>12</v>
      </c>
      <c r="U29" s="3" t="s">
        <v>0</v>
      </c>
      <c r="V29" s="3" t="s">
        <v>3</v>
      </c>
      <c r="W29" s="3" t="s">
        <v>8</v>
      </c>
      <c r="X29" s="3" t="s">
        <v>12</v>
      </c>
      <c r="Y29" s="3" t="s">
        <v>10</v>
      </c>
    </row>
    <row r="30" spans="1:25" ht="13.5" customHeight="1">
      <c r="A30" s="6">
        <v>-100.738525390625</v>
      </c>
      <c r="B30" s="6">
        <v>2.2616244852542999E-2</v>
      </c>
      <c r="C30" s="6">
        <v>1.7885806697253415E-2</v>
      </c>
      <c r="D30" s="6">
        <v>2.71115E-2</v>
      </c>
      <c r="E30" s="13">
        <v>-101.13525390625</v>
      </c>
      <c r="F30" s="6">
        <v>3.7512447685003003E-2</v>
      </c>
      <c r="G30" s="6">
        <v>1.84318237445966E-2</v>
      </c>
      <c r="H30" s="6">
        <v>4.5566099999999998E-2</v>
      </c>
      <c r="I30" s="13">
        <v>-100.7080078125</v>
      </c>
      <c r="J30" s="6">
        <v>6.9042243994769997E-3</v>
      </c>
      <c r="K30" s="6">
        <v>7.627578145309258E-3</v>
      </c>
      <c r="L30" s="6">
        <v>1.1055499999999999E-2</v>
      </c>
      <c r="M30" s="13">
        <v>-101.01318359375</v>
      </c>
      <c r="N30" s="6">
        <v>4.2226053774357002E-2</v>
      </c>
      <c r="O30" s="6">
        <v>2.0767150003864143E-2</v>
      </c>
      <c r="P30" s="6">
        <v>4.8745799999999999E-2</v>
      </c>
      <c r="Q30" s="13">
        <v>-101.104736328125</v>
      </c>
      <c r="R30" s="6">
        <v>1.8295438960195001E-2</v>
      </c>
      <c r="S30" s="6">
        <v>1.0786641841494115E-2</v>
      </c>
      <c r="T30" s="11">
        <v>2.8335699999999998E-2</v>
      </c>
      <c r="U30" s="4">
        <f t="shared" ref="U30:U38" si="4">AVERAGE(A30,E30,I30,M30,Q30)</f>
        <v>-100.93994140625</v>
      </c>
      <c r="V30" s="4">
        <f t="shared" ref="V30:V38" si="5">AVERAGE(C30,G30,K30,O30,S30)</f>
        <v>1.5099800086503506E-2</v>
      </c>
      <c r="W30" s="42">
        <f>STDEV((C30,G30,K30,O30,S30))/SQRT(COUNT((C30,G30,K30,O30,S30)))</f>
        <v>2.5042015130975273E-3</v>
      </c>
      <c r="X30" s="4">
        <f>AVERAGE(D30,H30,L30,P30,T30)</f>
        <v>3.2162919999999998E-2</v>
      </c>
      <c r="Y30" s="42">
        <f>STDEV((D30,H30,L30,P30,T30))/SQRT(COUNT((D30,H30,L30,P30,T30)))</f>
        <v>6.8568388460281101E-3</v>
      </c>
    </row>
    <row r="31" spans="1:25" ht="13.5" customHeight="1">
      <c r="A31" s="6">
        <v>-80.810546875</v>
      </c>
      <c r="B31" s="6">
        <v>3.5034783184527997E-2</v>
      </c>
      <c r="C31" s="6">
        <v>2.7706870163646712E-2</v>
      </c>
      <c r="D31" s="3" t="s">
        <v>13</v>
      </c>
      <c r="E31" s="13">
        <v>-80.6884765625</v>
      </c>
      <c r="F31" s="6">
        <v>5.4795671254396001E-2</v>
      </c>
      <c r="G31" s="6">
        <v>2.6923973690249604E-2</v>
      </c>
      <c r="H31" s="3" t="s">
        <v>13</v>
      </c>
      <c r="I31" s="13">
        <v>-80.535888671875</v>
      </c>
      <c r="J31" s="6">
        <v>2.0848643034696999E-2</v>
      </c>
      <c r="K31" s="6">
        <v>2.3032949795614283E-2</v>
      </c>
      <c r="L31" s="3" t="s">
        <v>13</v>
      </c>
      <c r="M31" s="13">
        <v>-80.657958984375</v>
      </c>
      <c r="N31" s="6">
        <v>7.3151543736458005E-2</v>
      </c>
      <c r="O31" s="6">
        <v>3.5976581896738816E-2</v>
      </c>
      <c r="P31" s="3" t="s">
        <v>13</v>
      </c>
      <c r="Q31" s="13">
        <v>-80.50537109375</v>
      </c>
      <c r="R31" s="6">
        <v>4.0398020297288999E-2</v>
      </c>
      <c r="S31" s="6">
        <v>2.3817902210509279E-2</v>
      </c>
      <c r="T31" s="10" t="s">
        <v>13</v>
      </c>
      <c r="U31" s="4">
        <f t="shared" si="4"/>
        <v>-80.6396484375</v>
      </c>
      <c r="V31" s="4">
        <f t="shared" si="5"/>
        <v>2.7491655551351735E-2</v>
      </c>
      <c r="W31" s="42">
        <f>STDEV((C31,G31,K31,O31,S31))/SQRT(COUNT((C31,G31,K31,O31,S31)))</f>
        <v>2.2993376843888197E-3</v>
      </c>
      <c r="X31" s="3" t="s">
        <v>13</v>
      </c>
      <c r="Y31" s="3" t="s">
        <v>9</v>
      </c>
    </row>
    <row r="32" spans="1:25" ht="13.5" customHeight="1">
      <c r="A32" s="6">
        <v>-60.546875</v>
      </c>
      <c r="B32" s="6">
        <v>0.101674899458885</v>
      </c>
      <c r="C32" s="6">
        <v>8.0408467875241196E-2</v>
      </c>
      <c r="D32" s="6">
        <v>1.26448</v>
      </c>
      <c r="E32" s="13">
        <v>-60.546875</v>
      </c>
      <c r="F32" s="6">
        <v>0.15387204289436299</v>
      </c>
      <c r="G32" s="6">
        <v>7.5605366988189357E-2</v>
      </c>
      <c r="H32" s="6">
        <v>2.0352000000000001</v>
      </c>
      <c r="I32" s="13">
        <v>-60.60791015625</v>
      </c>
      <c r="J32" s="6">
        <v>9.4347663223742995E-2</v>
      </c>
      <c r="K32" s="6">
        <v>0.10423244269420526</v>
      </c>
      <c r="L32" s="6">
        <v>0.90516600000000003</v>
      </c>
      <c r="M32" s="13">
        <v>-60.333251953125</v>
      </c>
      <c r="N32" s="6">
        <v>0.20156709849834401</v>
      </c>
      <c r="O32" s="6">
        <v>9.9132497503255271E-2</v>
      </c>
      <c r="P32" s="6">
        <v>2.0333100000000002</v>
      </c>
      <c r="Q32" s="13">
        <v>-60.6689453125</v>
      </c>
      <c r="R32" s="6">
        <v>0.13720823824405701</v>
      </c>
      <c r="S32" s="6">
        <v>8.0895360142004699E-2</v>
      </c>
      <c r="T32" s="11">
        <v>1.6961200000000001</v>
      </c>
      <c r="U32" s="4">
        <f t="shared" si="4"/>
        <v>-60.540771484375</v>
      </c>
      <c r="V32" s="4">
        <f t="shared" si="5"/>
        <v>8.8054827040579167E-2</v>
      </c>
      <c r="W32" s="42">
        <f>STDEV((C32,G32,K32,O32,S32))/SQRT(COUNT((C32,G32,K32,O32,S32)))</f>
        <v>5.6971214725915565E-3</v>
      </c>
      <c r="X32" s="4">
        <f>AVERAGE(D32,H32,L32,P32,T32)</f>
        <v>1.5868552</v>
      </c>
      <c r="Y32" s="42">
        <f>STDEV((D32,H32,L32,P32,T32))/SQRT(COUNT((D32,H32,L32,P32,T32)))</f>
        <v>0.22146102135825182</v>
      </c>
    </row>
    <row r="33" spans="1:25" ht="13.5" customHeight="1">
      <c r="A33" s="6">
        <v>-40.374755859375</v>
      </c>
      <c r="B33" s="6">
        <v>0.52925336360931396</v>
      </c>
      <c r="C33" s="6">
        <v>0.41855415950375963</v>
      </c>
      <c r="D33" s="3" t="s">
        <v>6</v>
      </c>
      <c r="E33" s="13">
        <v>-40.130615234375</v>
      </c>
      <c r="F33" s="6">
        <v>0.90235340595245395</v>
      </c>
      <c r="G33" s="6">
        <v>0.44337333232726706</v>
      </c>
      <c r="H33" s="3" t="s">
        <v>6</v>
      </c>
      <c r="I33" s="13">
        <v>-40.435791015625</v>
      </c>
      <c r="J33" s="6">
        <v>0.50296592712402299</v>
      </c>
      <c r="K33" s="6">
        <v>0.55566153293873499</v>
      </c>
      <c r="L33" s="3" t="s">
        <v>6</v>
      </c>
      <c r="M33" s="13">
        <v>-40.52734375</v>
      </c>
      <c r="N33" s="6">
        <v>1.0228072404861399</v>
      </c>
      <c r="O33" s="6">
        <v>0.50302572676381851</v>
      </c>
      <c r="P33" s="3" t="s">
        <v>6</v>
      </c>
      <c r="Q33" s="13">
        <v>-40.4052734375</v>
      </c>
      <c r="R33" s="6">
        <v>0.79391026496887196</v>
      </c>
      <c r="S33" s="6">
        <v>0.46807434908430529</v>
      </c>
      <c r="T33" s="10" t="s">
        <v>6</v>
      </c>
      <c r="U33" s="4">
        <f t="shared" si="4"/>
        <v>-40.374755859375</v>
      </c>
      <c r="V33" s="4">
        <f t="shared" si="5"/>
        <v>0.47773782012357707</v>
      </c>
      <c r="W33" s="42">
        <f>STDEV((C33,G33,K33,O33,S33))/SQRT(COUNT((C33,G33,K33,O33,S33)))</f>
        <v>2.396725852025643E-2</v>
      </c>
      <c r="X33" s="3" t="s">
        <v>6</v>
      </c>
      <c r="Y33" s="3" t="s">
        <v>11</v>
      </c>
    </row>
    <row r="34" spans="1:25" ht="13.5" customHeight="1">
      <c r="A34" s="6">
        <v>-20.08056640625</v>
      </c>
      <c r="B34" s="6">
        <v>1.1309633255004801</v>
      </c>
      <c r="C34" s="6">
        <v>0.89440981707933698</v>
      </c>
      <c r="D34" s="6">
        <v>-37.290300000000002</v>
      </c>
      <c r="E34" s="13">
        <v>-20.44677734375</v>
      </c>
      <c r="F34" s="6">
        <v>1.8609377145767201</v>
      </c>
      <c r="G34" s="6">
        <v>0.91437584246104553</v>
      </c>
      <c r="H34" s="6">
        <v>-38.054400000000001</v>
      </c>
      <c r="I34" s="13">
        <v>-20.294189453125</v>
      </c>
      <c r="J34" s="6">
        <v>0.85545909404754605</v>
      </c>
      <c r="K34" s="6">
        <v>0.94508531479037661</v>
      </c>
      <c r="L34" s="6">
        <v>-42.122100000000003</v>
      </c>
      <c r="M34" s="13">
        <v>-20.294189453125</v>
      </c>
      <c r="N34" s="6">
        <v>1.8732203245162899</v>
      </c>
      <c r="O34" s="6">
        <v>0.92126646921339583</v>
      </c>
      <c r="P34" s="6">
        <v>-40.211300000000001</v>
      </c>
      <c r="Q34" s="13">
        <v>-20.01953125</v>
      </c>
      <c r="R34" s="6">
        <v>1.5739063024520801</v>
      </c>
      <c r="S34" s="6">
        <v>0.92794513504473741</v>
      </c>
      <c r="T34" s="11">
        <v>-39.210099999999997</v>
      </c>
      <c r="U34" s="4">
        <f t="shared" si="4"/>
        <v>-20.22705078125</v>
      </c>
      <c r="V34" s="4">
        <f t="shared" si="5"/>
        <v>0.92061651571777858</v>
      </c>
      <c r="W34" s="42">
        <f>STDEV((C34,G34,K34,O34,S34))/SQRT(COUNT((C34,G34,K34,O34,S34)))</f>
        <v>8.3023800354612588E-3</v>
      </c>
      <c r="X34" s="4">
        <f>AVERAGE(D34,H34,L34,P34,T34)</f>
        <v>-39.37764</v>
      </c>
      <c r="Y34" s="42">
        <f>STDEV((D34,H34,L34,P34,T34))/SQRT(COUNT((D34,H34,L34,P34,T34)))</f>
        <v>0.84743942886792822</v>
      </c>
    </row>
    <row r="35" spans="1:25" ht="13.5" customHeight="1">
      <c r="A35" s="6">
        <v>0</v>
      </c>
      <c r="B35" s="6">
        <v>1.24777615070343</v>
      </c>
      <c r="C35" s="6">
        <v>0.98678994583024637</v>
      </c>
      <c r="D35" s="3" t="s">
        <v>52</v>
      </c>
      <c r="E35" s="13">
        <v>-9.1552734375E-2</v>
      </c>
      <c r="F35" s="6">
        <v>2.0160789489746</v>
      </c>
      <c r="G35" s="6">
        <v>0.99060482948830575</v>
      </c>
      <c r="H35" s="3" t="s">
        <v>52</v>
      </c>
      <c r="I35" s="13">
        <v>-0.335693359375</v>
      </c>
      <c r="J35" s="6">
        <v>0.90292751789092995</v>
      </c>
      <c r="K35" s="6">
        <v>0.9975269927183853</v>
      </c>
      <c r="L35" s="3" t="s">
        <v>52</v>
      </c>
      <c r="M35" s="13">
        <v>-3.0517578125E-2</v>
      </c>
      <c r="N35" s="6">
        <v>2.0125436782836901</v>
      </c>
      <c r="O35" s="6">
        <v>0.9897869376945424</v>
      </c>
      <c r="P35" s="3" t="s">
        <v>52</v>
      </c>
      <c r="Q35" s="13">
        <v>0.1220703125</v>
      </c>
      <c r="R35" s="6">
        <v>1.67907106876373</v>
      </c>
      <c r="S35" s="6">
        <v>0.98994827533649155</v>
      </c>
      <c r="T35" s="10" t="s">
        <v>52</v>
      </c>
      <c r="U35" s="4">
        <f t="shared" si="4"/>
        <v>-6.7138671875E-2</v>
      </c>
      <c r="V35" s="4">
        <f t="shared" si="5"/>
        <v>0.99093139621359438</v>
      </c>
      <c r="W35" s="42">
        <f>STDEV((C35,G35,K35,O35,S35))/SQRT(COUNT((C35,G35,K35,O35,S35)))</f>
        <v>1.7753374653658855E-3</v>
      </c>
      <c r="X35" s="3" t="s">
        <v>52</v>
      </c>
      <c r="Y35" s="3" t="s">
        <v>53</v>
      </c>
    </row>
    <row r="36" spans="1:25" ht="13.5" customHeight="1">
      <c r="A36" s="6">
        <v>19.989013671875</v>
      </c>
      <c r="B36" s="6">
        <v>1.2642586231231601</v>
      </c>
      <c r="C36" s="6">
        <v>0.99982492654938004</v>
      </c>
      <c r="D36" s="6">
        <v>3.0598800000000002</v>
      </c>
      <c r="E36" s="13">
        <v>20.08056640625</v>
      </c>
      <c r="F36" s="6">
        <v>2.0350389480590798</v>
      </c>
      <c r="G36" s="6">
        <v>0.99992086677431191</v>
      </c>
      <c r="H36" s="6">
        <v>3.3068</v>
      </c>
      <c r="I36" s="13">
        <v>20.263671875</v>
      </c>
      <c r="J36" s="6">
        <v>0.89886355400085405</v>
      </c>
      <c r="K36" s="6">
        <v>0.99303724841725605</v>
      </c>
      <c r="L36" s="6">
        <v>3.1671800000000001</v>
      </c>
      <c r="M36" s="13">
        <v>20.20263671875</v>
      </c>
      <c r="N36" s="6">
        <v>2.0383627414703298</v>
      </c>
      <c r="O36" s="6">
        <v>1.0024849833376759</v>
      </c>
      <c r="P36" s="6">
        <v>3.0890499999999999</v>
      </c>
      <c r="Q36" s="13">
        <v>20.01953125</v>
      </c>
      <c r="R36" s="6">
        <v>1.67618548870086</v>
      </c>
      <c r="S36" s="6">
        <v>0.98824699237132985</v>
      </c>
      <c r="T36" s="11">
        <v>3.2436500000000001</v>
      </c>
      <c r="U36" s="4">
        <f t="shared" si="4"/>
        <v>20.111083984375</v>
      </c>
      <c r="V36" s="4">
        <f t="shared" si="5"/>
        <v>0.99670300348999086</v>
      </c>
      <c r="W36" s="42">
        <f>STDEV((C36,G36,K36,O36,S36))/SQRT(COUNT((C36,G36,K36,O36,S36)))</f>
        <v>2.6312945764068569E-3</v>
      </c>
      <c r="X36" s="4">
        <f>AVERAGE(D36,H36,L36,P36,T36)</f>
        <v>3.1733120000000001</v>
      </c>
      <c r="Y36" s="42">
        <f>STDEV((D36,H36,L36,P36,T36))/SQRT(COUNT((D36,H36,L36,P36,T36)))</f>
        <v>4.6244451061721981E-2</v>
      </c>
    </row>
    <row r="37" spans="1:25" ht="13.5" customHeight="1">
      <c r="A37" s="6">
        <v>40.130615234375</v>
      </c>
      <c r="B37" s="6">
        <v>1.26227951049804</v>
      </c>
      <c r="C37" s="6">
        <v>0.99825976725455523</v>
      </c>
      <c r="D37" s="6"/>
      <c r="E37" s="13">
        <v>40.252685546875</v>
      </c>
      <c r="F37" s="6">
        <v>2.0313527584075901</v>
      </c>
      <c r="G37" s="6">
        <v>0.99810964937479851</v>
      </c>
      <c r="H37" s="6"/>
      <c r="I37" s="13">
        <v>40.0390625</v>
      </c>
      <c r="J37" s="6">
        <v>0.87237972021102905</v>
      </c>
      <c r="K37" s="6">
        <v>0.96377871043657082</v>
      </c>
      <c r="L37" s="6"/>
      <c r="M37" s="13">
        <v>40.22216796875</v>
      </c>
      <c r="N37" s="6">
        <v>2.0328180789947501</v>
      </c>
      <c r="O37" s="6">
        <v>0.99975806886050322</v>
      </c>
      <c r="P37" s="6"/>
      <c r="Q37" s="13">
        <v>40.252685546875</v>
      </c>
      <c r="R37" s="6">
        <v>1.6507592201232899</v>
      </c>
      <c r="S37" s="6">
        <v>0.97325614940174621</v>
      </c>
      <c r="T37" s="11"/>
      <c r="U37" s="4">
        <f t="shared" si="4"/>
        <v>40.179443359375</v>
      </c>
      <c r="V37" s="4">
        <f t="shared" si="5"/>
        <v>0.98663246906563484</v>
      </c>
      <c r="W37" s="42">
        <f>STDEV((C37,G37,K37,O37,S37))/SQRT(COUNT((C37,G37,K37,O37,S37)))</f>
        <v>7.5512294105801962E-3</v>
      </c>
      <c r="X37" s="6"/>
      <c r="Y37" s="6"/>
    </row>
    <row r="38" spans="1:25" ht="13.5" customHeight="1">
      <c r="A38" s="6">
        <v>60.546875</v>
      </c>
      <c r="B38" s="6">
        <v>1.24076616764068</v>
      </c>
      <c r="C38" s="6">
        <v>0.98124617838216499</v>
      </c>
      <c r="D38" s="6"/>
      <c r="E38" s="13">
        <v>60.11962890625</v>
      </c>
      <c r="F38" s="6">
        <v>2.00272369384765</v>
      </c>
      <c r="G38" s="6">
        <v>0.98404269548331857</v>
      </c>
      <c r="H38" s="6"/>
      <c r="I38" s="13">
        <v>60.302734375</v>
      </c>
      <c r="J38" s="6">
        <v>0.83161908388137795</v>
      </c>
      <c r="K38" s="6">
        <v>0.91874759312808696</v>
      </c>
      <c r="L38" s="6"/>
      <c r="M38" s="13">
        <v>60.394287109375</v>
      </c>
      <c r="N38" s="6">
        <v>2.00832867622375</v>
      </c>
      <c r="O38" s="6">
        <v>0.98771396207354012</v>
      </c>
      <c r="P38" s="6"/>
      <c r="Q38" s="13">
        <v>60.394287109375</v>
      </c>
      <c r="R38" s="6">
        <v>1.6113129854202199</v>
      </c>
      <c r="S38" s="6">
        <v>0.94999940182311382</v>
      </c>
      <c r="T38" s="11"/>
      <c r="U38" s="4">
        <f t="shared" si="4"/>
        <v>60.3515625</v>
      </c>
      <c r="V38" s="4">
        <f t="shared" si="5"/>
        <v>0.96434996617804492</v>
      </c>
      <c r="W38" s="42">
        <f>STDEV((C38,G38,K38,O38,S38))/SQRT(COUNT((C38,G38,K38,O38,S38)))</f>
        <v>1.3237592310602989E-2</v>
      </c>
      <c r="X38" s="6"/>
      <c r="Y38" s="6"/>
    </row>
    <row r="39" spans="1:25" ht="13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4"/>
      <c r="V39" s="4"/>
      <c r="W39" s="42"/>
      <c r="X39" s="6"/>
      <c r="Y39" s="6"/>
    </row>
    <row r="40" spans="1:25" ht="13.5" customHeight="1">
      <c r="A40" s="43" t="s">
        <v>57</v>
      </c>
      <c r="C40" s="1" t="s">
        <v>2</v>
      </c>
      <c r="F40" s="1"/>
      <c r="G40" s="1"/>
      <c r="H40" s="1"/>
    </row>
    <row r="41" spans="1:25" ht="13.5" customHeight="1">
      <c r="A41" s="3">
        <v>1</v>
      </c>
      <c r="B41" s="17"/>
      <c r="C41" s="17"/>
      <c r="D41" s="17"/>
      <c r="E41" s="12">
        <v>2</v>
      </c>
      <c r="F41" s="18"/>
      <c r="G41" s="18"/>
      <c r="H41" s="18"/>
      <c r="I41" s="12">
        <v>3</v>
      </c>
      <c r="J41" s="18"/>
      <c r="K41" s="18"/>
      <c r="L41" s="14"/>
      <c r="M41" s="19">
        <v>4</v>
      </c>
      <c r="N41" s="18"/>
      <c r="O41" s="18"/>
      <c r="P41" s="14"/>
      <c r="Q41" s="19">
        <v>5</v>
      </c>
      <c r="R41" s="18"/>
      <c r="S41" s="18"/>
      <c r="T41" s="14"/>
      <c r="U41" s="3" t="s">
        <v>1</v>
      </c>
      <c r="W41" s="3"/>
    </row>
    <row r="42" spans="1:25" ht="13.5" customHeight="1">
      <c r="A42" s="3" t="s">
        <v>0</v>
      </c>
      <c r="B42" s="3" t="s">
        <v>25</v>
      </c>
      <c r="C42" s="3" t="s">
        <v>3</v>
      </c>
      <c r="D42" s="3" t="s">
        <v>12</v>
      </c>
      <c r="E42" s="12" t="s">
        <v>0</v>
      </c>
      <c r="F42" s="3" t="s">
        <v>25</v>
      </c>
      <c r="G42" s="3" t="s">
        <v>3</v>
      </c>
      <c r="H42" s="3" t="s">
        <v>12</v>
      </c>
      <c r="I42" s="12" t="s">
        <v>0</v>
      </c>
      <c r="J42" s="3" t="s">
        <v>25</v>
      </c>
      <c r="K42" s="3" t="s">
        <v>3</v>
      </c>
      <c r="L42" s="3" t="s">
        <v>12</v>
      </c>
      <c r="M42" s="12" t="s">
        <v>0</v>
      </c>
      <c r="N42" s="3" t="s">
        <v>25</v>
      </c>
      <c r="O42" s="3" t="s">
        <v>3</v>
      </c>
      <c r="P42" s="3" t="s">
        <v>12</v>
      </c>
      <c r="Q42" s="12" t="s">
        <v>0</v>
      </c>
      <c r="R42" s="3" t="s">
        <v>25</v>
      </c>
      <c r="S42" s="3" t="s">
        <v>3</v>
      </c>
      <c r="T42" s="10" t="s">
        <v>12</v>
      </c>
      <c r="U42" s="3" t="s">
        <v>0</v>
      </c>
      <c r="V42" s="3" t="s">
        <v>3</v>
      </c>
      <c r="W42" s="3" t="s">
        <v>8</v>
      </c>
      <c r="X42" s="3" t="s">
        <v>12</v>
      </c>
      <c r="Y42" s="3" t="s">
        <v>10</v>
      </c>
    </row>
    <row r="43" spans="1:25" ht="13.5" customHeight="1">
      <c r="A43" s="6">
        <v>-101.01318359375</v>
      </c>
      <c r="B43" s="6">
        <v>8.7911777198315E-2</v>
      </c>
      <c r="C43" s="6">
        <v>5.0188840729333418E-2</v>
      </c>
      <c r="D43" s="6">
        <v>9.6917900000000001E-2</v>
      </c>
      <c r="E43" s="13">
        <v>-100.738525390625</v>
      </c>
      <c r="F43" s="6">
        <v>7.0719197392464003E-2</v>
      </c>
      <c r="G43" s="6">
        <v>4.5851588415381721E-2</v>
      </c>
      <c r="H43" s="6">
        <v>9.2613200000000007E-2</v>
      </c>
      <c r="I43" s="13">
        <v>-101.13525390625</v>
      </c>
      <c r="J43" s="6">
        <v>8.8908888399600997E-2</v>
      </c>
      <c r="K43" s="6">
        <v>5.0735788494342585E-2</v>
      </c>
      <c r="L43" s="6">
        <v>0.110232</v>
      </c>
      <c r="M43" s="13">
        <v>-100.982666015625</v>
      </c>
      <c r="N43" s="6">
        <v>8.3288818597793995E-2</v>
      </c>
      <c r="O43" s="6">
        <v>6.5437989454500731E-2</v>
      </c>
      <c r="P43" s="6">
        <v>9.8487500000000006E-2</v>
      </c>
      <c r="Q43" s="13">
        <v>-101.104736328125</v>
      </c>
      <c r="R43" s="6">
        <v>1.9171686843038001E-2</v>
      </c>
      <c r="S43" s="6">
        <v>1.1472495268408833E-2</v>
      </c>
      <c r="T43" s="11">
        <v>2.9359199999999998E-2</v>
      </c>
      <c r="U43" s="4">
        <f t="shared" ref="U43:U51" si="6">AVERAGE(A43,E43,I43,M43,Q43)</f>
        <v>-100.994873046875</v>
      </c>
      <c r="V43" s="4">
        <f t="shared" ref="V43:V51" si="7">AVERAGE(C43,G43,K43,O43,S43)</f>
        <v>4.4737340472393458E-2</v>
      </c>
      <c r="W43" s="42">
        <f>STDEV((C43,G43,K43,O43,S43))/SQRT(COUNT((C43,G43,K43,O43,S43)))</f>
        <v>8.9498842923452712E-3</v>
      </c>
      <c r="X43" s="4">
        <f>AVERAGE(D43,H43,L43,P43,T43)</f>
        <v>8.5521959999999994E-2</v>
      </c>
      <c r="Y43" s="42">
        <f>STDEV((D43,H43,L43,P43,T43))/SQRT(COUNT((D43,H43,L43,P43,T43)))</f>
        <v>1.4340676497871371E-2</v>
      </c>
    </row>
    <row r="44" spans="1:25" ht="13.5" customHeight="1">
      <c r="A44" s="6">
        <v>-80.841064453125</v>
      </c>
      <c r="B44" s="6">
        <v>0.117900587618351</v>
      </c>
      <c r="C44" s="6">
        <v>6.7309455029259196E-2</v>
      </c>
      <c r="D44" s="3" t="s">
        <v>13</v>
      </c>
      <c r="E44" s="13">
        <v>-80.74951171875</v>
      </c>
      <c r="F44" s="6">
        <v>0.113806396722794</v>
      </c>
      <c r="G44" s="6">
        <v>7.3787659560277497E-2</v>
      </c>
      <c r="H44" s="3" t="s">
        <v>13</v>
      </c>
      <c r="I44" s="13">
        <v>-80.780029296875</v>
      </c>
      <c r="J44" s="6">
        <v>0.12805296480655701</v>
      </c>
      <c r="K44" s="6">
        <v>7.3073325462115743E-2</v>
      </c>
      <c r="L44" s="3" t="s">
        <v>13</v>
      </c>
      <c r="M44" s="13">
        <v>-80.352783203125</v>
      </c>
      <c r="N44" s="6">
        <v>0.117326490581036</v>
      </c>
      <c r="O44" s="6">
        <v>9.2180556557669366E-2</v>
      </c>
      <c r="P44" s="3" t="s">
        <v>13</v>
      </c>
      <c r="Q44" s="13">
        <v>-80.596923828125</v>
      </c>
      <c r="R44" s="6">
        <v>3.9310265332460001E-2</v>
      </c>
      <c r="S44" s="6">
        <v>2.3523586459493748E-2</v>
      </c>
      <c r="T44" s="10" t="s">
        <v>13</v>
      </c>
      <c r="U44" s="4">
        <f t="shared" si="6"/>
        <v>-80.6640625</v>
      </c>
      <c r="V44" s="4">
        <f t="shared" si="7"/>
        <v>6.5974916613763118E-2</v>
      </c>
      <c r="W44" s="42">
        <f>STDEV((C44,G44,K44,O44,S44))/SQRT(COUNT((C44,G44,K44,O44,S44)))</f>
        <v>1.1406266589128865E-2</v>
      </c>
      <c r="X44" s="3" t="s">
        <v>13</v>
      </c>
      <c r="Y44" s="3" t="s">
        <v>9</v>
      </c>
    </row>
    <row r="45" spans="1:25" ht="13.5" customHeight="1">
      <c r="A45" s="6">
        <v>-60.546875</v>
      </c>
      <c r="B45" s="6">
        <v>0.19756354391574901</v>
      </c>
      <c r="C45" s="6">
        <v>0.11278904323754525</v>
      </c>
      <c r="D45" s="6">
        <v>1.75162</v>
      </c>
      <c r="E45" s="13">
        <v>-60.516357421875</v>
      </c>
      <c r="F45" s="6">
        <v>0.19484415650367701</v>
      </c>
      <c r="G45" s="6">
        <v>0.12632940415837973</v>
      </c>
      <c r="H45" s="6">
        <v>1.5423500000000001</v>
      </c>
      <c r="I45" s="13">
        <v>-60.638427734375</v>
      </c>
      <c r="J45" s="6">
        <v>0.21096408367156999</v>
      </c>
      <c r="K45" s="6">
        <v>0.12038649140406531</v>
      </c>
      <c r="L45" s="6">
        <v>1.7523899999999999</v>
      </c>
      <c r="M45" s="13">
        <v>-60.4248046875</v>
      </c>
      <c r="N45" s="6">
        <v>0.189480930566788</v>
      </c>
      <c r="O45" s="6">
        <v>0.14887053682601842</v>
      </c>
      <c r="P45" s="6">
        <v>1.2727900000000001</v>
      </c>
      <c r="Q45" s="13">
        <v>-60.4248046875</v>
      </c>
      <c r="R45" s="6">
        <v>0.108412943780422</v>
      </c>
      <c r="S45" s="6">
        <v>6.4875198240932325E-2</v>
      </c>
      <c r="T45" s="11">
        <v>1.6711</v>
      </c>
      <c r="U45" s="4">
        <f t="shared" si="6"/>
        <v>-60.51025390625</v>
      </c>
      <c r="V45" s="4">
        <f t="shared" si="7"/>
        <v>0.11465013477338822</v>
      </c>
      <c r="W45" s="42">
        <f>STDEV((C45,G45,K45,O45,S45))/SQRT(COUNT((C45,G45,K45,O45,S45)))</f>
        <v>1.3822725863446709E-2</v>
      </c>
      <c r="X45" s="4">
        <f>AVERAGE(D45,H45,L45,P45,T45)</f>
        <v>1.5980500000000002</v>
      </c>
      <c r="Y45" s="42">
        <f>STDEV((D45,H45,L45,P45,T45))/SQRT(COUNT((D45,H45,L45,P45,T45)))</f>
        <v>8.9899232644110996E-2</v>
      </c>
    </row>
    <row r="46" spans="1:25" ht="13.5" customHeight="1">
      <c r="A46" s="6">
        <v>-40.34423828125</v>
      </c>
      <c r="B46" s="6">
        <v>0.61045730113983199</v>
      </c>
      <c r="C46" s="6">
        <v>0.34851012270916754</v>
      </c>
      <c r="D46" s="3" t="s">
        <v>6</v>
      </c>
      <c r="E46" s="13">
        <v>-40.52734375</v>
      </c>
      <c r="F46" s="6">
        <v>0.60516959428787198</v>
      </c>
      <c r="G46" s="6">
        <v>0.39236852484058221</v>
      </c>
      <c r="H46" s="3" t="s">
        <v>6</v>
      </c>
      <c r="I46" s="13">
        <v>-40.52734375</v>
      </c>
      <c r="J46" s="6">
        <v>0.68156933784484897</v>
      </c>
      <c r="K46" s="6">
        <v>0.38893701621491161</v>
      </c>
      <c r="L46" s="3" t="s">
        <v>6</v>
      </c>
      <c r="M46" s="13">
        <v>-40.34423828125</v>
      </c>
      <c r="N46" s="6">
        <v>0.51675927639007602</v>
      </c>
      <c r="O46" s="6">
        <v>0.40600513548195383</v>
      </c>
      <c r="P46" s="3" t="s">
        <v>6</v>
      </c>
      <c r="Q46" s="13">
        <v>-40.22216796875</v>
      </c>
      <c r="R46" s="6">
        <v>0.53381592035293601</v>
      </c>
      <c r="S46" s="6">
        <v>0.31943984223142602</v>
      </c>
      <c r="T46" s="10" t="s">
        <v>6</v>
      </c>
      <c r="U46" s="4">
        <f t="shared" si="6"/>
        <v>-40.39306640625</v>
      </c>
      <c r="V46" s="4">
        <f t="shared" si="7"/>
        <v>0.37105212829560819</v>
      </c>
      <c r="W46" s="42">
        <f>STDEV((C46,G46,K46,O46,S46))/SQRT(COUNT((C46,G46,K46,O46,S46)))</f>
        <v>1.6074732933314087E-2</v>
      </c>
      <c r="X46" s="3" t="s">
        <v>6</v>
      </c>
      <c r="Y46" s="3" t="s">
        <v>11</v>
      </c>
    </row>
    <row r="47" spans="1:25" ht="13.5" customHeight="1">
      <c r="A47" s="6">
        <v>-20.416259765625</v>
      </c>
      <c r="B47" s="6">
        <v>1.39362597465515</v>
      </c>
      <c r="C47" s="6">
        <v>0.79562118190883302</v>
      </c>
      <c r="D47" s="6">
        <v>-32.6755</v>
      </c>
      <c r="E47" s="13">
        <v>-20.3857421875</v>
      </c>
      <c r="F47" s="6">
        <v>1.31279969215393</v>
      </c>
      <c r="G47" s="6">
        <v>0.85116847158811548</v>
      </c>
      <c r="H47" s="6">
        <v>-35.270200000000003</v>
      </c>
      <c r="I47" s="13">
        <v>-20.111083984375</v>
      </c>
      <c r="J47" s="6">
        <v>1.51469922065734</v>
      </c>
      <c r="K47" s="6">
        <v>0.86436194035422487</v>
      </c>
      <c r="L47" s="6">
        <v>-35.259900000000002</v>
      </c>
      <c r="M47" s="13">
        <v>-20.355224609375</v>
      </c>
      <c r="N47" s="6">
        <v>1.0719072818756099</v>
      </c>
      <c r="O47" s="6">
        <v>0.84217135731394011</v>
      </c>
      <c r="P47" s="6">
        <v>-34.966000000000001</v>
      </c>
      <c r="Q47" s="13">
        <v>-20.355224609375</v>
      </c>
      <c r="R47" s="6">
        <v>1.3709795475006099</v>
      </c>
      <c r="S47" s="6">
        <v>0.82040545000335696</v>
      </c>
      <c r="T47" s="11">
        <v>-33.267000000000003</v>
      </c>
      <c r="U47" s="4">
        <f t="shared" si="6"/>
        <v>-20.32470703125</v>
      </c>
      <c r="V47" s="4">
        <f t="shared" si="7"/>
        <v>0.83474568023369411</v>
      </c>
      <c r="W47" s="42">
        <f>STDEV((C47,G47,K47,O47,S47))/SQRT(COUNT((C47,G47,K47,O47,S47)))</f>
        <v>1.212093270282659E-2</v>
      </c>
      <c r="X47" s="4">
        <f>AVERAGE(D47,H47,L47,P47,T47)</f>
        <v>-34.28772</v>
      </c>
      <c r="Y47" s="42">
        <f>STDEV((D47,H47,L47,P47,T47))/SQRT(COUNT((D47,H47,L47,P47,T47)))</f>
        <v>0.54825118823400665</v>
      </c>
    </row>
    <row r="48" spans="1:25" ht="13.5" customHeight="1">
      <c r="A48" s="6">
        <v>-0.335693359375</v>
      </c>
      <c r="B48" s="6">
        <v>1.66347992420196</v>
      </c>
      <c r="C48" s="6">
        <v>0.94968082358157591</v>
      </c>
      <c r="D48" s="3" t="s">
        <v>52</v>
      </c>
      <c r="E48" s="13">
        <v>-0.274658203125</v>
      </c>
      <c r="F48" s="6">
        <v>1.5140193700790401</v>
      </c>
      <c r="G48" s="6">
        <v>0.98163151689243033</v>
      </c>
      <c r="H48" s="3" t="s">
        <v>52</v>
      </c>
      <c r="I48" s="13">
        <v>-0.244140625</v>
      </c>
      <c r="J48" s="6">
        <v>1.7319631576537999</v>
      </c>
      <c r="K48" s="6">
        <v>0.98834343819229742</v>
      </c>
      <c r="L48" s="3" t="s">
        <v>52</v>
      </c>
      <c r="M48" s="13">
        <v>-0.274658203125</v>
      </c>
      <c r="N48" s="6">
        <v>1.2302058935165401</v>
      </c>
      <c r="O48" s="6">
        <v>0.96654270815809362</v>
      </c>
      <c r="P48" s="3" t="s">
        <v>52</v>
      </c>
      <c r="Q48" s="13">
        <v>-0.1220703125</v>
      </c>
      <c r="R48" s="6">
        <v>1.63988173007965</v>
      </c>
      <c r="S48" s="6">
        <v>0.9813187302253904</v>
      </c>
      <c r="T48" s="10" t="s">
        <v>52</v>
      </c>
      <c r="U48" s="4">
        <f t="shared" si="6"/>
        <v>-0.250244140625</v>
      </c>
      <c r="V48" s="4">
        <f t="shared" si="7"/>
        <v>0.97350344340995743</v>
      </c>
      <c r="W48" s="42">
        <f>STDEV((C48,G48,K48,O48,S48))/SQRT(COUNT((C48,G48,K48,O48,S48)))</f>
        <v>6.940240566500464E-3</v>
      </c>
      <c r="X48" s="3" t="s">
        <v>52</v>
      </c>
      <c r="Y48" s="3" t="s">
        <v>53</v>
      </c>
    </row>
    <row r="49" spans="1:25" ht="13.5" customHeight="1">
      <c r="A49" s="6">
        <v>20.01953125</v>
      </c>
      <c r="B49" s="6">
        <v>1.73273372650146</v>
      </c>
      <c r="C49" s="6">
        <v>0.98921782492861465</v>
      </c>
      <c r="D49" s="6">
        <v>2.5478900000000002</v>
      </c>
      <c r="E49" s="13">
        <v>19.71435546875</v>
      </c>
      <c r="F49" s="6">
        <v>1.53819167613983</v>
      </c>
      <c r="G49" s="6">
        <v>0.99730390387384826</v>
      </c>
      <c r="H49" s="6">
        <v>2.7745000000000002</v>
      </c>
      <c r="I49" s="13">
        <v>19.8974609375</v>
      </c>
      <c r="J49" s="6">
        <v>1.73889768123626</v>
      </c>
      <c r="K49" s="6">
        <v>0.99230061871858444</v>
      </c>
      <c r="L49" s="6">
        <v>2.9180000000000001</v>
      </c>
      <c r="M49" s="13">
        <v>20.20263671875</v>
      </c>
      <c r="N49" s="6">
        <v>1.2677031755447301</v>
      </c>
      <c r="O49" s="6">
        <v>0.99600340633154727</v>
      </c>
      <c r="P49" s="6">
        <v>2.6244000000000001</v>
      </c>
      <c r="Q49" s="13">
        <v>19.8974609375</v>
      </c>
      <c r="R49" s="6">
        <v>1.6627699136734</v>
      </c>
      <c r="S49" s="6">
        <v>0.99501520775142116</v>
      </c>
      <c r="T49" s="11">
        <v>2.9136700000000002</v>
      </c>
      <c r="U49" s="4">
        <f t="shared" si="6"/>
        <v>19.9462890625</v>
      </c>
      <c r="V49" s="4">
        <f t="shared" si="7"/>
        <v>0.99396819232080313</v>
      </c>
      <c r="W49" s="42">
        <f>STDEV((C49,G49,K49,O49,S49))/SQRT(COUNT((C49,G49,K49,O49,S49)))</f>
        <v>1.4441624047555118E-3</v>
      </c>
      <c r="X49" s="4">
        <f>AVERAGE(D49,H49,L49,P49,T49)</f>
        <v>2.7556920000000003</v>
      </c>
      <c r="Y49" s="42">
        <f>STDEV((D49,H49,L49,P49,T49))/SQRT(COUNT((D49,H49,L49,P49,T49)))</f>
        <v>7.4857844171469429E-2</v>
      </c>
    </row>
    <row r="50" spans="1:25" ht="13.5" customHeight="1">
      <c r="A50" s="6">
        <v>40.252685546875</v>
      </c>
      <c r="B50" s="6">
        <v>1.76412749290466</v>
      </c>
      <c r="C50" s="6">
        <v>1.0071405287132256</v>
      </c>
      <c r="D50" s="6"/>
      <c r="E50" s="13">
        <v>40.10009765625</v>
      </c>
      <c r="F50" s="6">
        <v>1.5368471145629801</v>
      </c>
      <c r="G50" s="6">
        <v>0.99643214222645959</v>
      </c>
      <c r="H50" s="6"/>
      <c r="I50" s="13">
        <v>40.1611328125</v>
      </c>
      <c r="J50" s="6">
        <v>1.7207834720611499</v>
      </c>
      <c r="K50" s="6">
        <v>0.98196375924374713</v>
      </c>
      <c r="L50" s="6"/>
      <c r="M50" s="13">
        <v>39.97802734375</v>
      </c>
      <c r="N50" s="6">
        <v>1.2787166833877499</v>
      </c>
      <c r="O50" s="6">
        <v>1.0046564503081812</v>
      </c>
      <c r="P50" s="6"/>
      <c r="Q50" s="13">
        <v>40.313720703125</v>
      </c>
      <c r="R50" s="6">
        <v>1.6404104232787999</v>
      </c>
      <c r="S50" s="6">
        <v>0.98163510458907299</v>
      </c>
      <c r="T50" s="11"/>
      <c r="U50" s="4">
        <f t="shared" si="6"/>
        <v>40.1611328125</v>
      </c>
      <c r="V50" s="4">
        <f t="shared" si="7"/>
        <v>0.99436559701613736</v>
      </c>
      <c r="W50" s="42">
        <f>STDEV((C50,G50,K50,O50,S50))/SQRT(COUNT((C50,G50,K50,O50,S50)))</f>
        <v>5.427900920329019E-3</v>
      </c>
      <c r="X50" s="6"/>
      <c r="Y50" s="6"/>
    </row>
    <row r="51" spans="1:25" ht="13.5" customHeight="1">
      <c r="A51" s="6">
        <v>60.211181640625</v>
      </c>
      <c r="B51" s="6">
        <v>1.76592528820037</v>
      </c>
      <c r="C51" s="6">
        <v>1.0081668901932896</v>
      </c>
      <c r="D51" s="6"/>
      <c r="E51" s="13">
        <v>60.24169921875</v>
      </c>
      <c r="F51" s="6">
        <v>1.5164668560028001</v>
      </c>
      <c r="G51" s="6">
        <v>0.98321837196667417</v>
      </c>
      <c r="H51" s="6"/>
      <c r="I51" s="13">
        <v>60.4248046875</v>
      </c>
      <c r="J51" s="6">
        <v>1.6832861900329501</v>
      </c>
      <c r="K51" s="6">
        <v>0.9605659642162705</v>
      </c>
      <c r="L51" s="6"/>
      <c r="M51" s="13">
        <v>60.455322265625</v>
      </c>
      <c r="N51" s="6">
        <v>1.2717974185943599</v>
      </c>
      <c r="O51" s="6">
        <v>0.99922015304516831</v>
      </c>
      <c r="P51" s="6"/>
      <c r="Q51" s="13">
        <v>60.394287109375</v>
      </c>
      <c r="R51" s="6">
        <v>1.5886212587356501</v>
      </c>
      <c r="S51" s="6">
        <v>0.9506440420894321</v>
      </c>
      <c r="T51" s="11"/>
      <c r="U51" s="4">
        <f t="shared" si="6"/>
        <v>60.345458984375</v>
      </c>
      <c r="V51" s="4">
        <f t="shared" si="7"/>
        <v>0.98036308430216701</v>
      </c>
      <c r="W51" s="42">
        <f>STDEV((C51,G51,K51,O51,S51))/SQRT(COUNT((C51,G51,K51,O51,S51)))</f>
        <v>1.098166828171912E-2</v>
      </c>
      <c r="X51" s="6"/>
      <c r="Y51" s="6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2A005-71D0-3C49-8C0B-B9697AA40D36}">
  <dimension ref="A1:Y90"/>
  <sheetViews>
    <sheetView topLeftCell="A38" zoomScale="90" zoomScaleNormal="90" workbookViewId="0">
      <selection activeCell="F110" sqref="F110"/>
    </sheetView>
  </sheetViews>
  <sheetFormatPr baseColWidth="10" defaultColWidth="10.7109375" defaultRowHeight="13.5" customHeight="1"/>
  <cols>
    <col min="1" max="22" width="10.7109375" style="2"/>
    <col min="23" max="23" width="10.85546875" style="2" customWidth="1"/>
    <col min="24" max="16384" width="10.7109375" style="2"/>
  </cols>
  <sheetData>
    <row r="1" spans="1:25" ht="13.5" customHeight="1">
      <c r="A1" s="43" t="s">
        <v>58</v>
      </c>
      <c r="C1" s="1" t="s">
        <v>2</v>
      </c>
      <c r="F1" s="1"/>
      <c r="G1" s="1"/>
      <c r="H1" s="1"/>
    </row>
    <row r="2" spans="1:25" ht="13.5" customHeight="1">
      <c r="A2" s="3">
        <v>1</v>
      </c>
      <c r="B2" s="17"/>
      <c r="C2" s="17"/>
      <c r="D2" s="17"/>
      <c r="E2" s="12">
        <v>2</v>
      </c>
      <c r="F2" s="18"/>
      <c r="G2" s="18"/>
      <c r="H2" s="18"/>
      <c r="I2" s="12">
        <v>3</v>
      </c>
      <c r="J2" s="18"/>
      <c r="K2" s="18"/>
      <c r="L2" s="14"/>
      <c r="M2" s="19">
        <v>4</v>
      </c>
      <c r="N2" s="18"/>
      <c r="O2" s="18"/>
      <c r="P2" s="14"/>
      <c r="Q2" s="19">
        <v>5</v>
      </c>
      <c r="R2" s="18"/>
      <c r="S2" s="18"/>
      <c r="T2" s="14"/>
      <c r="U2" s="3" t="s">
        <v>1</v>
      </c>
      <c r="W2" s="3"/>
    </row>
    <row r="3" spans="1:25" ht="13.5" customHeight="1">
      <c r="A3" s="3" t="s">
        <v>0</v>
      </c>
      <c r="B3" s="3" t="s">
        <v>25</v>
      </c>
      <c r="C3" s="3" t="s">
        <v>3</v>
      </c>
      <c r="D3" s="3" t="s">
        <v>12</v>
      </c>
      <c r="E3" s="12" t="s">
        <v>0</v>
      </c>
      <c r="F3" s="3" t="s">
        <v>25</v>
      </c>
      <c r="G3" s="3" t="s">
        <v>3</v>
      </c>
      <c r="H3" s="3" t="s">
        <v>12</v>
      </c>
      <c r="I3" s="12" t="s">
        <v>0</v>
      </c>
      <c r="J3" s="3" t="s">
        <v>25</v>
      </c>
      <c r="K3" s="3" t="s">
        <v>3</v>
      </c>
      <c r="L3" s="3" t="s">
        <v>12</v>
      </c>
      <c r="M3" s="12" t="s">
        <v>0</v>
      </c>
      <c r="N3" s="3" t="s">
        <v>25</v>
      </c>
      <c r="O3" s="3" t="s">
        <v>3</v>
      </c>
      <c r="P3" s="3" t="s">
        <v>12</v>
      </c>
      <c r="Q3" s="12" t="s">
        <v>0</v>
      </c>
      <c r="R3" s="3" t="s">
        <v>25</v>
      </c>
      <c r="S3" s="3" t="s">
        <v>3</v>
      </c>
      <c r="T3" s="10" t="s">
        <v>12</v>
      </c>
      <c r="U3" s="3" t="s">
        <v>0</v>
      </c>
      <c r="V3" s="3" t="s">
        <v>3</v>
      </c>
      <c r="W3" s="3" t="s">
        <v>8</v>
      </c>
      <c r="X3" s="3" t="s">
        <v>12</v>
      </c>
      <c r="Y3" s="3" t="s">
        <v>10</v>
      </c>
    </row>
    <row r="4" spans="1:25" ht="13.5" customHeight="1">
      <c r="A4" s="6">
        <v>-101.1962890625</v>
      </c>
      <c r="B4" s="6">
        <v>2.8743329048156698</v>
      </c>
      <c r="C4" s="6">
        <v>1</v>
      </c>
      <c r="D4" s="6">
        <v>2.5693080425262398</v>
      </c>
      <c r="E4" s="13">
        <v>-100.830078125</v>
      </c>
      <c r="F4" s="6">
        <v>2.2107114791870099</v>
      </c>
      <c r="G4" s="6">
        <v>1</v>
      </c>
      <c r="H4" s="6">
        <v>1.9425344467162999</v>
      </c>
      <c r="I4" s="13">
        <v>-101.13525390625</v>
      </c>
      <c r="J4" s="6">
        <v>2.8085689544677699</v>
      </c>
      <c r="K4" s="6">
        <v>1</v>
      </c>
      <c r="L4" s="6">
        <v>2.2073726654052699</v>
      </c>
      <c r="M4" s="13">
        <v>-100.5859375</v>
      </c>
      <c r="N4" s="6">
        <v>2.2796177864074698</v>
      </c>
      <c r="O4" s="6">
        <v>1</v>
      </c>
      <c r="P4" s="6">
        <v>1.8204944133758501</v>
      </c>
      <c r="Q4" s="13">
        <v>-100.860595703125</v>
      </c>
      <c r="R4" s="6">
        <v>2.3358941078186</v>
      </c>
      <c r="S4" s="6">
        <v>1</v>
      </c>
      <c r="T4" s="11">
        <v>1.8663463592529299</v>
      </c>
      <c r="U4" s="4">
        <f t="shared" ref="U4:U12" si="0">AVERAGE(A4,E4,I4,M4,Q4)</f>
        <v>-100.921630859375</v>
      </c>
      <c r="V4" s="4">
        <f t="shared" ref="V4:V12" si="1">AVERAGE(C4,G4,K4,O4,S4)</f>
        <v>1</v>
      </c>
      <c r="W4" s="42">
        <f>STDEV((C4,G4,K4,O4,S4))/SQRT(COUNT((C4,G4,K4,O4,S4)))</f>
        <v>0</v>
      </c>
      <c r="X4" s="4">
        <f>AVERAGE(D4,H4,L4,P4,T4)</f>
        <v>2.0812111854553179</v>
      </c>
      <c r="Y4" s="42">
        <f>STDEV((D4,H4,L4,P4,T4))/SQRT(COUNT((D4,H4,L4,P4,T4)))</f>
        <v>0.13919889143873967</v>
      </c>
    </row>
    <row r="5" spans="1:25" ht="13.5" customHeight="1">
      <c r="A5" s="6">
        <v>-80.535888671875</v>
      </c>
      <c r="B5" s="6">
        <v>2.82793712615966</v>
      </c>
      <c r="C5" s="6">
        <v>0.98385859251784014</v>
      </c>
      <c r="D5" s="3" t="s">
        <v>13</v>
      </c>
      <c r="E5" s="13">
        <v>-80.810546875</v>
      </c>
      <c r="F5" s="6">
        <v>2.1542389392852699</v>
      </c>
      <c r="G5" s="6">
        <v>0.97445503837411296</v>
      </c>
      <c r="H5" s="3" t="s">
        <v>13</v>
      </c>
      <c r="I5" s="13">
        <v>-80.62744140625</v>
      </c>
      <c r="J5" s="6">
        <v>2.6953971385955802</v>
      </c>
      <c r="K5" s="6">
        <v>0.95970481134452468</v>
      </c>
      <c r="L5" s="3" t="s">
        <v>13</v>
      </c>
      <c r="M5" s="13">
        <v>-80.74951171875</v>
      </c>
      <c r="N5" s="6">
        <v>2.1897420883178702</v>
      </c>
      <c r="O5" s="6">
        <v>0.9605742249312601</v>
      </c>
      <c r="P5" s="3" t="s">
        <v>13</v>
      </c>
      <c r="Q5" s="13">
        <v>-80.902099609375</v>
      </c>
      <c r="R5" s="6">
        <v>2.2492210865020699</v>
      </c>
      <c r="S5" s="6">
        <v>0.96289514108262786</v>
      </c>
      <c r="T5" s="10" t="s">
        <v>13</v>
      </c>
      <c r="U5" s="4">
        <f t="shared" si="0"/>
        <v>-80.72509765625</v>
      </c>
      <c r="V5" s="4">
        <f t="shared" si="1"/>
        <v>0.96829756165007308</v>
      </c>
      <c r="W5" s="42">
        <f>STDEV((C5,G5,K5,O5,S5))/SQRT(COUNT((C5,G5,K5,O5,S5)))</f>
        <v>4.7049529070327268E-3</v>
      </c>
      <c r="X5" s="3" t="s">
        <v>13</v>
      </c>
      <c r="Y5" s="3" t="s">
        <v>9</v>
      </c>
    </row>
    <row r="6" spans="1:25" ht="13.5" customHeight="1">
      <c r="A6" s="6">
        <v>-60.60791015625</v>
      </c>
      <c r="B6" s="6">
        <v>2.78063488006591</v>
      </c>
      <c r="C6" s="6">
        <v>0.96740181883845888</v>
      </c>
      <c r="D6" s="6">
        <v>2.8743329048156698</v>
      </c>
      <c r="E6" s="13">
        <v>-60.48583984375</v>
      </c>
      <c r="F6" s="6">
        <v>2.1104416847228999</v>
      </c>
      <c r="G6" s="6">
        <v>0.95464365413211483</v>
      </c>
      <c r="H6" s="6">
        <v>2.2107114791870099</v>
      </c>
      <c r="I6" s="13">
        <v>-60.791015625</v>
      </c>
      <c r="J6" s="6">
        <v>2.58085036277771</v>
      </c>
      <c r="K6" s="6">
        <v>0.91892006378272695</v>
      </c>
      <c r="L6" s="6">
        <v>2.8085689544677699</v>
      </c>
      <c r="M6" s="13">
        <v>-60.577392578125</v>
      </c>
      <c r="N6" s="6">
        <v>2.1149890422821001</v>
      </c>
      <c r="O6" s="6">
        <v>0.92778230407439743</v>
      </c>
      <c r="P6" s="6">
        <v>2.2796177864074698</v>
      </c>
      <c r="Q6" s="13">
        <v>-60.60791015625</v>
      </c>
      <c r="R6" s="6">
        <v>2.1528036594390798</v>
      </c>
      <c r="S6" s="6">
        <v>0.92161868649495371</v>
      </c>
      <c r="T6" s="11">
        <v>2.3358941078186</v>
      </c>
      <c r="U6" s="4">
        <f t="shared" si="0"/>
        <v>-60.614013671875</v>
      </c>
      <c r="V6" s="4">
        <f t="shared" si="1"/>
        <v>0.93807330546453027</v>
      </c>
      <c r="W6" s="42">
        <f>STDEV((C6,G6,K6,O6,S6))/SQRT(COUNT((C6,G6,K6,O6,S6)))</f>
        <v>9.6908307529779501E-3</v>
      </c>
      <c r="X6" s="4">
        <f>AVERAGE(D6,H6,L6,P6,T6)</f>
        <v>2.5018250465393037</v>
      </c>
      <c r="Y6" s="42">
        <f>STDEV((D6,H6,L6,P6,T6))/SQRT(COUNT((D6,H6,L6,P6,T6)))</f>
        <v>0.14044753139615665</v>
      </c>
    </row>
    <row r="7" spans="1:25" ht="13.5" customHeight="1">
      <c r="A7" s="6">
        <v>-40.6494140625</v>
      </c>
      <c r="B7" s="6">
        <v>2.7393908500671298</v>
      </c>
      <c r="C7" s="6">
        <v>0.95305273981226823</v>
      </c>
      <c r="D7" s="3" t="s">
        <v>6</v>
      </c>
      <c r="E7" s="13">
        <v>-40.4052734375</v>
      </c>
      <c r="F7" s="6">
        <v>2.0737450122833199</v>
      </c>
      <c r="G7" s="6">
        <v>0.9380441689505048</v>
      </c>
      <c r="H7" s="3" t="s">
        <v>6</v>
      </c>
      <c r="I7" s="13">
        <v>-40.252685546875</v>
      </c>
      <c r="J7" s="6">
        <v>2.4924552440643302</v>
      </c>
      <c r="K7" s="6">
        <v>0.88744669775667162</v>
      </c>
      <c r="L7" s="3" t="s">
        <v>6</v>
      </c>
      <c r="M7" s="13">
        <v>-40.52734375</v>
      </c>
      <c r="N7" s="6">
        <v>2.0495574474334699</v>
      </c>
      <c r="O7" s="6">
        <v>0.89907942447818845</v>
      </c>
      <c r="P7" s="3" t="s">
        <v>6</v>
      </c>
      <c r="Q7" s="13">
        <v>-40.435791015625</v>
      </c>
      <c r="R7" s="6">
        <v>2.0738658905029301</v>
      </c>
      <c r="S7" s="6">
        <v>0.88782530148150951</v>
      </c>
      <c r="T7" s="10" t="s">
        <v>6</v>
      </c>
      <c r="U7" s="4">
        <f t="shared" si="0"/>
        <v>-40.4541015625</v>
      </c>
      <c r="V7" s="4">
        <f t="shared" si="1"/>
        <v>0.91308966649582857</v>
      </c>
      <c r="W7" s="42">
        <f>STDEV((C7,G7,K7,O7,S7))/SQRT(COUNT((C7,G7,K7,O7,S7)))</f>
        <v>1.3623346300345139E-2</v>
      </c>
      <c r="X7" s="3" t="s">
        <v>6</v>
      </c>
      <c r="Y7" s="3" t="s">
        <v>11</v>
      </c>
    </row>
    <row r="8" spans="1:25" ht="13.5" customHeight="1">
      <c r="A8" s="6">
        <v>-20.01953125</v>
      </c>
      <c r="B8" s="6">
        <v>2.7027847766876198</v>
      </c>
      <c r="C8" s="6">
        <v>0.94031723749164975</v>
      </c>
      <c r="D8" s="4" t="s">
        <v>15</v>
      </c>
      <c r="E8" s="13">
        <v>-20.32470703125</v>
      </c>
      <c r="F8" s="6">
        <v>2.0495574474334699</v>
      </c>
      <c r="G8" s="6">
        <v>0.92710309180065209</v>
      </c>
      <c r="H8" s="4" t="s">
        <v>15</v>
      </c>
      <c r="I8" s="13">
        <v>-20.477294921875</v>
      </c>
      <c r="J8" s="6">
        <v>2.4212374687194802</v>
      </c>
      <c r="K8" s="6">
        <v>0.86208938002674396</v>
      </c>
      <c r="L8" s="4" t="s">
        <v>15</v>
      </c>
      <c r="M8" s="13">
        <v>-20.416259765625</v>
      </c>
      <c r="N8" s="6">
        <v>1.9934172630310001</v>
      </c>
      <c r="O8" s="6">
        <v>0.87445240816992253</v>
      </c>
      <c r="P8" s="4" t="s">
        <v>15</v>
      </c>
      <c r="Q8" s="13">
        <v>-20.233154296875</v>
      </c>
      <c r="R8" s="6">
        <v>2.0092804431915199</v>
      </c>
      <c r="S8" s="6">
        <v>0.86017616828868504</v>
      </c>
      <c r="T8" s="15" t="s">
        <v>15</v>
      </c>
      <c r="U8" s="4">
        <f t="shared" si="0"/>
        <v>-20.294189453125</v>
      </c>
      <c r="V8" s="4">
        <f t="shared" si="1"/>
        <v>0.8928276571555307</v>
      </c>
      <c r="W8" s="42">
        <f>STDEV((C8,G8,K8,O8,S8))/SQRT(COUNT((C8,G8,K8,O8,S8)))</f>
        <v>1.6998054067986174E-2</v>
      </c>
      <c r="X8" s="4" t="s">
        <v>15</v>
      </c>
      <c r="Y8" s="4" t="s">
        <v>15</v>
      </c>
    </row>
    <row r="9" spans="1:25" ht="13.5" customHeight="1">
      <c r="A9" s="6">
        <v>-0.335693359375</v>
      </c>
      <c r="B9" s="6">
        <v>2.6704542636871298</v>
      </c>
      <c r="C9" s="6">
        <v>0.92906923175566725</v>
      </c>
      <c r="D9" s="3" t="s">
        <v>52</v>
      </c>
      <c r="E9" s="13">
        <v>-0.274658203125</v>
      </c>
      <c r="F9" s="6">
        <v>2.0249621868133501</v>
      </c>
      <c r="G9" s="6">
        <v>0.91597759629765474</v>
      </c>
      <c r="H9" s="3" t="s">
        <v>52</v>
      </c>
      <c r="I9" s="13">
        <v>-0.152587890625</v>
      </c>
      <c r="J9" s="6">
        <v>2.3527240753173801</v>
      </c>
      <c r="K9" s="6">
        <v>0.8376949661765476</v>
      </c>
      <c r="L9" s="3" t="s">
        <v>52</v>
      </c>
      <c r="M9" s="13">
        <v>-0.18310546875</v>
      </c>
      <c r="N9" s="6">
        <v>1.94332003593444</v>
      </c>
      <c r="O9" s="6">
        <v>0.85247625611703381</v>
      </c>
      <c r="P9" s="3" t="s">
        <v>52</v>
      </c>
      <c r="Q9" s="13">
        <v>-6.103515625E-2</v>
      </c>
      <c r="R9" s="6">
        <v>1.9560861587524401</v>
      </c>
      <c r="S9" s="6">
        <v>0.83740361012304287</v>
      </c>
      <c r="T9" s="10" t="s">
        <v>52</v>
      </c>
      <c r="U9" s="4">
        <f t="shared" si="0"/>
        <v>-0.201416015625</v>
      </c>
      <c r="V9" s="4">
        <f t="shared" si="1"/>
        <v>0.87452433209398917</v>
      </c>
      <c r="W9" s="42">
        <f>STDEV((C9,G9,K9,O9,S9))/SQRT(COUNT((C9,G9,K9,O9,S9)))</f>
        <v>1.989219324264186E-2</v>
      </c>
      <c r="X9" s="3" t="s">
        <v>52</v>
      </c>
      <c r="Y9" s="3" t="s">
        <v>53</v>
      </c>
    </row>
    <row r="10" spans="1:25" ht="13.5" customHeight="1">
      <c r="A10" s="6">
        <v>20.1416015625</v>
      </c>
      <c r="B10" s="6">
        <v>2.63792729377746</v>
      </c>
      <c r="C10" s="6">
        <v>0.91775287732254851</v>
      </c>
      <c r="D10" s="4" t="s">
        <v>15</v>
      </c>
      <c r="E10" s="13">
        <v>20.32470703125</v>
      </c>
      <c r="F10" s="6">
        <v>1.9961518049240099</v>
      </c>
      <c r="G10" s="6">
        <v>0.90294541993245336</v>
      </c>
      <c r="H10" s="4" t="s">
        <v>15</v>
      </c>
      <c r="I10" s="13">
        <v>20.01953125</v>
      </c>
      <c r="J10" s="6">
        <v>2.3003001213073699</v>
      </c>
      <c r="K10" s="6">
        <v>0.81902924891629802</v>
      </c>
      <c r="L10" s="4" t="s">
        <v>15</v>
      </c>
      <c r="M10" s="13">
        <v>19.989013671875</v>
      </c>
      <c r="N10" s="6">
        <v>1.8936005830764699</v>
      </c>
      <c r="O10" s="6">
        <v>0.83066582230026464</v>
      </c>
      <c r="P10" s="4" t="s">
        <v>15</v>
      </c>
      <c r="Q10" s="13">
        <v>20.172119140625</v>
      </c>
      <c r="R10" s="6">
        <v>1.9190419912338199</v>
      </c>
      <c r="S10" s="6">
        <v>0.82154494281675217</v>
      </c>
      <c r="T10" s="15" t="s">
        <v>15</v>
      </c>
      <c r="U10" s="4">
        <f t="shared" si="0"/>
        <v>20.12939453125</v>
      </c>
      <c r="V10" s="4">
        <f t="shared" si="1"/>
        <v>0.85838766225766339</v>
      </c>
      <c r="W10" s="42">
        <f>STDEV((C10,G10,K10,O10,S10))/SQRT(COUNT((C10,G10,K10,O10,S10)))</f>
        <v>2.1429644905924666E-2</v>
      </c>
      <c r="X10" s="4" t="s">
        <v>15</v>
      </c>
      <c r="Y10" s="4" t="s">
        <v>15</v>
      </c>
    </row>
    <row r="11" spans="1:25" ht="13.5" customHeight="1">
      <c r="A11" s="6">
        <v>40.22216796875</v>
      </c>
      <c r="B11" s="6">
        <v>2.6074550151824898</v>
      </c>
      <c r="C11" s="6">
        <v>0.90715136399612872</v>
      </c>
      <c r="D11" s="6"/>
      <c r="E11" s="13">
        <v>40.0390625</v>
      </c>
      <c r="F11" s="6">
        <v>1.9732636213302599</v>
      </c>
      <c r="G11" s="6">
        <v>0.89259210887887031</v>
      </c>
      <c r="H11" s="6"/>
      <c r="I11" s="13">
        <v>39.947509765625</v>
      </c>
      <c r="J11" s="6">
        <v>2.2556872367858798</v>
      </c>
      <c r="K11" s="6">
        <v>0.80314468804392858</v>
      </c>
      <c r="L11" s="6"/>
      <c r="M11" s="13">
        <v>40.22216796875</v>
      </c>
      <c r="N11" s="6">
        <v>1.8557105064392001</v>
      </c>
      <c r="O11" s="6">
        <v>0.81404458129083113</v>
      </c>
      <c r="P11" s="6"/>
      <c r="Q11" s="13">
        <v>39.886474609375</v>
      </c>
      <c r="R11" s="6">
        <v>1.8890532255172701</v>
      </c>
      <c r="S11" s="6">
        <v>0.80870670429550551</v>
      </c>
      <c r="T11" s="11"/>
      <c r="U11" s="4">
        <f t="shared" si="0"/>
        <v>40.0634765625</v>
      </c>
      <c r="V11" s="4">
        <f t="shared" si="1"/>
        <v>0.84512788930105276</v>
      </c>
      <c r="W11" s="42">
        <f>STDEV((C11,G11,K11,O11,S11))/SQRT(COUNT((C11,G11,K11,O11,S11)))</f>
        <v>2.2533339183579523E-2</v>
      </c>
      <c r="X11" s="6"/>
      <c r="Y11" s="6"/>
    </row>
    <row r="12" spans="1:25" ht="13.5" customHeight="1">
      <c r="A12" s="6">
        <v>60.11962890625</v>
      </c>
      <c r="B12" s="6">
        <v>2.5693080425262398</v>
      </c>
      <c r="C12" s="6">
        <v>0.89387977231920834</v>
      </c>
      <c r="D12" s="6"/>
      <c r="E12" s="13">
        <v>60.1806640625</v>
      </c>
      <c r="F12" s="6">
        <v>1.9425344467162999</v>
      </c>
      <c r="G12" s="6">
        <v>0.87869197993700554</v>
      </c>
      <c r="H12" s="6"/>
      <c r="I12" s="13">
        <v>60.48583984375</v>
      </c>
      <c r="J12" s="6">
        <v>2.2073726654052699</v>
      </c>
      <c r="K12" s="6">
        <v>0.78594212967207422</v>
      </c>
      <c r="L12" s="6"/>
      <c r="M12" s="13">
        <v>60.05859375</v>
      </c>
      <c r="N12" s="6">
        <v>1.8204944133758501</v>
      </c>
      <c r="O12" s="6">
        <v>0.79859633673276054</v>
      </c>
      <c r="P12" s="6"/>
      <c r="Q12" s="13">
        <v>60.48583984375</v>
      </c>
      <c r="R12" s="6">
        <v>1.8663463592529299</v>
      </c>
      <c r="S12" s="6">
        <v>0.79898585856524018</v>
      </c>
      <c r="T12" s="11"/>
      <c r="U12" s="4">
        <f t="shared" si="0"/>
        <v>60.26611328125</v>
      </c>
      <c r="V12" s="4">
        <f t="shared" si="1"/>
        <v>0.83121921544525779</v>
      </c>
      <c r="W12" s="42">
        <f>STDEV((C12,G12,K12,O12,S12))/SQRT(COUNT((C12,G12,K12,O12,S12)))</f>
        <v>2.2730227411532473E-2</v>
      </c>
      <c r="X12" s="6"/>
      <c r="Y12" s="6"/>
    </row>
    <row r="13" spans="1:25" ht="13.5" customHeight="1">
      <c r="W13" s="6"/>
      <c r="X13" s="6"/>
      <c r="Y13" s="6"/>
    </row>
    <row r="14" spans="1:25" ht="13.5" customHeight="1">
      <c r="A14" s="43" t="s">
        <v>59</v>
      </c>
      <c r="C14" s="1" t="s">
        <v>2</v>
      </c>
      <c r="F14" s="1"/>
      <c r="G14" s="1"/>
      <c r="H14" s="1"/>
    </row>
    <row r="15" spans="1:25" ht="13.5" customHeight="1">
      <c r="A15" s="3">
        <v>1</v>
      </c>
      <c r="B15" s="17"/>
      <c r="C15" s="17"/>
      <c r="D15" s="17"/>
      <c r="E15" s="12">
        <v>2</v>
      </c>
      <c r="F15" s="18"/>
      <c r="G15" s="18"/>
      <c r="H15" s="18"/>
      <c r="I15" s="12">
        <v>3</v>
      </c>
      <c r="J15" s="18"/>
      <c r="K15" s="18"/>
      <c r="L15" s="14"/>
      <c r="M15" s="19">
        <v>4</v>
      </c>
      <c r="N15" s="18"/>
      <c r="O15" s="18"/>
      <c r="P15" s="14"/>
      <c r="Q15" s="19">
        <v>5</v>
      </c>
      <c r="R15" s="18"/>
      <c r="S15" s="18"/>
      <c r="T15" s="14"/>
      <c r="U15" s="3" t="s">
        <v>1</v>
      </c>
      <c r="W15" s="3"/>
    </row>
    <row r="16" spans="1:25" ht="13.5" customHeight="1">
      <c r="A16" s="3" t="s">
        <v>0</v>
      </c>
      <c r="B16" s="3" t="s">
        <v>25</v>
      </c>
      <c r="C16" s="3" t="s">
        <v>3</v>
      </c>
      <c r="D16" s="3" t="s">
        <v>12</v>
      </c>
      <c r="E16" s="12" t="s">
        <v>0</v>
      </c>
      <c r="F16" s="3" t="s">
        <v>25</v>
      </c>
      <c r="G16" s="3" t="s">
        <v>3</v>
      </c>
      <c r="H16" s="3" t="s">
        <v>12</v>
      </c>
      <c r="I16" s="12" t="s">
        <v>0</v>
      </c>
      <c r="J16" s="3" t="s">
        <v>25</v>
      </c>
      <c r="K16" s="3" t="s">
        <v>3</v>
      </c>
      <c r="L16" s="3" t="s">
        <v>12</v>
      </c>
      <c r="M16" s="12" t="s">
        <v>0</v>
      </c>
      <c r="N16" s="3" t="s">
        <v>25</v>
      </c>
      <c r="O16" s="3" t="s">
        <v>3</v>
      </c>
      <c r="P16" s="3" t="s">
        <v>12</v>
      </c>
      <c r="Q16" s="12" t="s">
        <v>0</v>
      </c>
      <c r="R16" s="3" t="s">
        <v>25</v>
      </c>
      <c r="S16" s="3" t="s">
        <v>3</v>
      </c>
      <c r="T16" s="10" t="s">
        <v>12</v>
      </c>
      <c r="U16" s="3" t="s">
        <v>0</v>
      </c>
      <c r="V16" s="3" t="s">
        <v>3</v>
      </c>
      <c r="W16" s="3" t="s">
        <v>8</v>
      </c>
      <c r="X16" s="3" t="s">
        <v>12</v>
      </c>
      <c r="Y16" s="3" t="s">
        <v>10</v>
      </c>
    </row>
    <row r="17" spans="1:25" ht="13.5" customHeight="1">
      <c r="A17" s="6">
        <v>-100.921630859375</v>
      </c>
      <c r="B17" s="6">
        <v>1.31879746913909</v>
      </c>
      <c r="C17" s="6">
        <v>1</v>
      </c>
      <c r="D17" s="6">
        <v>1.18211805820465</v>
      </c>
      <c r="E17" s="13">
        <v>-100.799560546875</v>
      </c>
      <c r="F17" s="6">
        <v>1.3431813716888401</v>
      </c>
      <c r="G17" s="6">
        <v>1</v>
      </c>
      <c r="H17" s="6">
        <v>1.02936398983001</v>
      </c>
      <c r="I17" s="13">
        <v>-101.01318359375</v>
      </c>
      <c r="J17" s="6">
        <v>3.5287082195281898</v>
      </c>
      <c r="K17" s="6">
        <v>1</v>
      </c>
      <c r="L17" s="6">
        <v>2.71888971328735</v>
      </c>
      <c r="M17" s="13">
        <v>-100.677490234375</v>
      </c>
      <c r="N17" s="6">
        <v>2.2694201469421298</v>
      </c>
      <c r="O17" s="6">
        <v>1</v>
      </c>
      <c r="P17" s="6">
        <v>2.0397527217864901</v>
      </c>
      <c r="Q17" s="13">
        <v>-100.799560546875</v>
      </c>
      <c r="R17" s="6">
        <v>1.77760362625122</v>
      </c>
      <c r="S17" s="6">
        <v>1</v>
      </c>
      <c r="T17" s="11">
        <v>1.6755056381225499</v>
      </c>
      <c r="U17" s="4">
        <f t="shared" ref="U17:U25" si="2">AVERAGE(A17,E17,I17,M17,Q17)</f>
        <v>-100.84228515625</v>
      </c>
      <c r="V17" s="4">
        <f t="shared" ref="V17:V25" si="3">AVERAGE(C17,G17,K17,O17,S17)</f>
        <v>1</v>
      </c>
      <c r="W17" s="42">
        <f>STDEV((C17,G17,K17,O17,S17))/SQRT(COUNT((C17,G17,K17,O17,S17)))</f>
        <v>0</v>
      </c>
      <c r="X17" s="4">
        <f>AVERAGE(D17,H17,L17,P17,T17)</f>
        <v>1.7291260242462101</v>
      </c>
      <c r="Y17" s="42">
        <f>STDEV((D17,H17,L17,P17,T17))/SQRT(COUNT((D17,H17,L17,P17,T17)))</f>
        <v>0.30560439058531069</v>
      </c>
    </row>
    <row r="18" spans="1:25" ht="13.5" customHeight="1">
      <c r="A18" s="6">
        <v>-80.657958984375</v>
      </c>
      <c r="B18" s="6">
        <v>1.22719943523407</v>
      </c>
      <c r="C18" s="6">
        <v>0.93054427533530593</v>
      </c>
      <c r="D18" s="3" t="s">
        <v>13</v>
      </c>
      <c r="E18" s="13">
        <v>-80.780029296875</v>
      </c>
      <c r="F18" s="6">
        <v>1.22461605072021</v>
      </c>
      <c r="G18" s="6">
        <v>0.9117279888868971</v>
      </c>
      <c r="H18" s="3" t="s">
        <v>13</v>
      </c>
      <c r="I18" s="13">
        <v>-80.62744140625</v>
      </c>
      <c r="J18" s="6">
        <v>3.33285188674926</v>
      </c>
      <c r="K18" s="6">
        <v>0.94449630839550769</v>
      </c>
      <c r="L18" s="3" t="s">
        <v>13</v>
      </c>
      <c r="M18" s="13">
        <v>-80.535888671875</v>
      </c>
      <c r="N18" s="6">
        <v>2.2239458560943599</v>
      </c>
      <c r="O18" s="6">
        <v>0.9799621542493826</v>
      </c>
      <c r="P18" s="3" t="s">
        <v>13</v>
      </c>
      <c r="Q18" s="13">
        <v>-80.74951171875</v>
      </c>
      <c r="R18" s="6">
        <v>1.7610002756118699</v>
      </c>
      <c r="S18" s="6">
        <v>0.99065970028742301</v>
      </c>
      <c r="T18" s="10" t="s">
        <v>13</v>
      </c>
      <c r="U18" s="4">
        <f t="shared" si="2"/>
        <v>-80.670166015625</v>
      </c>
      <c r="V18" s="4">
        <f t="shared" si="3"/>
        <v>0.95147808543090329</v>
      </c>
      <c r="W18" s="42">
        <f>STDEV((C18,G18,K18,O18,S18))/SQRT(COUNT((C18,G18,K18,O18,S18)))</f>
        <v>1.4855269957440752E-2</v>
      </c>
      <c r="X18" s="3" t="s">
        <v>13</v>
      </c>
      <c r="Y18" s="3" t="s">
        <v>9</v>
      </c>
    </row>
    <row r="19" spans="1:25" ht="13.5" customHeight="1">
      <c r="A19" s="6">
        <v>-60.546875</v>
      </c>
      <c r="B19" s="6">
        <v>1.18211805820465</v>
      </c>
      <c r="C19" s="6">
        <v>0.89636057534773383</v>
      </c>
      <c r="D19" s="6">
        <v>1.31879746913909</v>
      </c>
      <c r="E19" s="13">
        <v>-60.302734375</v>
      </c>
      <c r="F19" s="6">
        <v>1.15858018398284</v>
      </c>
      <c r="G19" s="6">
        <v>0.86256421389027083</v>
      </c>
      <c r="H19" s="6">
        <v>1.3431813716888401</v>
      </c>
      <c r="I19" s="13">
        <v>-60.546875</v>
      </c>
      <c r="J19" s="6">
        <v>3.18979692459106</v>
      </c>
      <c r="K19" s="6">
        <v>0.90395598789903797</v>
      </c>
      <c r="L19" s="6">
        <v>3.5287082195281898</v>
      </c>
      <c r="M19" s="13">
        <v>-60.699462890625</v>
      </c>
      <c r="N19" s="6">
        <v>2.1825356483459402</v>
      </c>
      <c r="O19" s="6">
        <v>0.9617151109223826</v>
      </c>
      <c r="P19" s="6">
        <v>2.2694201469421298</v>
      </c>
      <c r="Q19" s="13">
        <v>-60.48583984375</v>
      </c>
      <c r="R19" s="6">
        <v>1.7473278045654299</v>
      </c>
      <c r="S19" s="6">
        <v>0.98296818186085799</v>
      </c>
      <c r="T19" s="11">
        <v>1.77760362625122</v>
      </c>
      <c r="U19" s="4">
        <f t="shared" si="2"/>
        <v>-60.516357421875</v>
      </c>
      <c r="V19" s="4">
        <f t="shared" si="3"/>
        <v>0.9215128139840566</v>
      </c>
      <c r="W19" s="42">
        <f>STDEV((C19,G19,K19,O19,S19))/SQRT(COUNT((C19,G19,K19,O19,S19)))</f>
        <v>2.2145881810853148E-2</v>
      </c>
      <c r="X19" s="4">
        <f>AVERAGE(D19,H19,L19,P19,T19)</f>
        <v>2.0475421667098943</v>
      </c>
      <c r="Y19" s="42">
        <f>STDEV((D19,H19,L19,P19,T19))/SQRT(COUNT((D19,H19,L19,P19,T19)))</f>
        <v>0.40884853512997171</v>
      </c>
    </row>
    <row r="20" spans="1:25" ht="13.5" customHeight="1">
      <c r="A20" s="6">
        <v>-40.34423828125</v>
      </c>
      <c r="B20" s="6">
        <v>1.2194794416427599</v>
      </c>
      <c r="C20" s="6">
        <v>0.92469046247020414</v>
      </c>
      <c r="D20" s="3" t="s">
        <v>6</v>
      </c>
      <c r="E20" s="13">
        <v>-40.46630859375</v>
      </c>
      <c r="F20" s="6">
        <v>1.13328993320465</v>
      </c>
      <c r="G20" s="6">
        <v>0.84373559453085289</v>
      </c>
      <c r="H20" s="3" t="s">
        <v>6</v>
      </c>
      <c r="I20" s="13">
        <v>-40.313720703125</v>
      </c>
      <c r="J20" s="6">
        <v>3.0801904201507502</v>
      </c>
      <c r="K20" s="6">
        <v>0.87289461993618467</v>
      </c>
      <c r="L20" s="3" t="s">
        <v>6</v>
      </c>
      <c r="M20" s="13">
        <v>-40.130615234375</v>
      </c>
      <c r="N20" s="6">
        <v>2.15700364112854</v>
      </c>
      <c r="O20" s="6">
        <v>0.95046465681329995</v>
      </c>
      <c r="P20" s="3" t="s">
        <v>6</v>
      </c>
      <c r="Q20" s="13">
        <v>-40.496826171875</v>
      </c>
      <c r="R20" s="6">
        <v>1.7351056337356501</v>
      </c>
      <c r="S20" s="6">
        <v>0.97609253722935196</v>
      </c>
      <c r="T20" s="10" t="s">
        <v>6</v>
      </c>
      <c r="U20" s="4">
        <f t="shared" si="2"/>
        <v>-40.350341796875</v>
      </c>
      <c r="V20" s="4">
        <f t="shared" si="3"/>
        <v>0.91357557419597879</v>
      </c>
      <c r="W20" s="42">
        <f>STDEV((C20,G20,K20,O20,S20))/SQRT(COUNT((C20,G20,K20,O20,S20)))</f>
        <v>2.4418516154472679E-2</v>
      </c>
      <c r="X20" s="3" t="s">
        <v>6</v>
      </c>
      <c r="Y20" s="3" t="s">
        <v>11</v>
      </c>
    </row>
    <row r="21" spans="1:25" ht="13.5" customHeight="1">
      <c r="A21" s="6">
        <v>-20.172119140625</v>
      </c>
      <c r="B21" s="6">
        <v>1.28466916084289</v>
      </c>
      <c r="C21" s="6">
        <v>0.97412164559393721</v>
      </c>
      <c r="D21" s="4" t="s">
        <v>15</v>
      </c>
      <c r="E21" s="13">
        <v>-20.294189453125</v>
      </c>
      <c r="F21" s="6">
        <v>1.12676334381103</v>
      </c>
      <c r="G21" s="6">
        <v>0.83887654159043445</v>
      </c>
      <c r="H21" s="4" t="s">
        <v>15</v>
      </c>
      <c r="I21" s="13">
        <v>-20.294189453125</v>
      </c>
      <c r="J21" s="6">
        <v>2.9822926521301198</v>
      </c>
      <c r="K21" s="6">
        <v>0.84515138872232143</v>
      </c>
      <c r="L21" s="4" t="s">
        <v>15</v>
      </c>
      <c r="M21" s="13">
        <v>-20.416259765625</v>
      </c>
      <c r="N21" s="6">
        <v>2.1341757774353001</v>
      </c>
      <c r="O21" s="6">
        <v>0.94040575973159435</v>
      </c>
      <c r="P21" s="4" t="s">
        <v>15</v>
      </c>
      <c r="Q21" s="13">
        <v>-20.172119140625</v>
      </c>
      <c r="R21" s="6">
        <v>1.7321143150329501</v>
      </c>
      <c r="S21" s="6">
        <v>0.97440975561340293</v>
      </c>
      <c r="T21" s="15" t="s">
        <v>15</v>
      </c>
      <c r="U21" s="4">
        <f t="shared" si="2"/>
        <v>-20.269775390625</v>
      </c>
      <c r="V21" s="4">
        <f t="shared" si="3"/>
        <v>0.9145930182503379</v>
      </c>
      <c r="W21" s="42">
        <f>STDEV((C21,G21,K21,O21,S21))/SQRT(COUNT((C21,G21,K21,O21,S21)))</f>
        <v>3.0284585117060121E-2</v>
      </c>
      <c r="X21" s="4" t="s">
        <v>15</v>
      </c>
      <c r="Y21" s="4" t="s">
        <v>15</v>
      </c>
    </row>
    <row r="22" spans="1:25" ht="13.5" customHeight="1">
      <c r="A22" s="6">
        <v>-0.213623046875</v>
      </c>
      <c r="B22" s="6">
        <v>1.3052458763122501</v>
      </c>
      <c r="C22" s="6">
        <v>0.98972428053286576</v>
      </c>
      <c r="D22" s="3" t="s">
        <v>52</v>
      </c>
      <c r="E22" s="13">
        <v>-0.42724609375</v>
      </c>
      <c r="F22" s="6">
        <v>1.1123355627059901</v>
      </c>
      <c r="G22" s="6">
        <v>0.8281350427808587</v>
      </c>
      <c r="H22" s="3" t="s">
        <v>52</v>
      </c>
      <c r="I22" s="13">
        <v>9.1552734375E-2</v>
      </c>
      <c r="J22" s="6">
        <v>2.9054245948791499</v>
      </c>
      <c r="K22" s="6">
        <v>0.82336776353461816</v>
      </c>
      <c r="L22" s="3" t="s">
        <v>52</v>
      </c>
      <c r="M22" s="13">
        <v>-9.1552734375E-2</v>
      </c>
      <c r="N22" s="6">
        <v>2.1185846328735298</v>
      </c>
      <c r="O22" s="6">
        <v>0.93353565919830261</v>
      </c>
      <c r="P22" s="3" t="s">
        <v>52</v>
      </c>
      <c r="Q22" s="13">
        <v>-0.18310546875</v>
      </c>
      <c r="R22" s="6">
        <v>1.72850358486175</v>
      </c>
      <c r="S22" s="6">
        <v>0.97237852091187682</v>
      </c>
      <c r="T22" s="10" t="s">
        <v>52</v>
      </c>
      <c r="U22" s="4">
        <f t="shared" si="2"/>
        <v>-0.164794921875</v>
      </c>
      <c r="V22" s="4">
        <f t="shared" si="3"/>
        <v>0.90942825339170441</v>
      </c>
      <c r="W22" s="42">
        <f>STDEV((C22,G22,K22,O22,S22))/SQRT(COUNT((C22,G22,K22,O22,S22)))</f>
        <v>3.5359828319789927E-2</v>
      </c>
      <c r="X22" s="3" t="s">
        <v>52</v>
      </c>
      <c r="Y22" s="3" t="s">
        <v>53</v>
      </c>
    </row>
    <row r="23" spans="1:25" ht="13.5" customHeight="1">
      <c r="A23" s="6">
        <v>20.01953125</v>
      </c>
      <c r="B23" s="6">
        <v>1.30282866954803</v>
      </c>
      <c r="C23" s="6">
        <v>0.98789139351208766</v>
      </c>
      <c r="D23" s="4" t="s">
        <v>15</v>
      </c>
      <c r="E23" s="13">
        <v>20.01953125</v>
      </c>
      <c r="F23" s="6">
        <v>1.0920609235763501</v>
      </c>
      <c r="G23" s="6">
        <v>0.81304055177839063</v>
      </c>
      <c r="H23" s="4" t="s">
        <v>15</v>
      </c>
      <c r="I23" s="13">
        <v>20.172119140625</v>
      </c>
      <c r="J23" s="6">
        <v>2.83601975440979</v>
      </c>
      <c r="K23" s="6">
        <v>0.80369913803442317</v>
      </c>
      <c r="L23" s="4" t="s">
        <v>15</v>
      </c>
      <c r="M23" s="13">
        <v>20.233154296875</v>
      </c>
      <c r="N23" s="6">
        <v>2.1014373302459699</v>
      </c>
      <c r="O23" s="6">
        <v>0.92597985131906757</v>
      </c>
      <c r="P23" s="4" t="s">
        <v>15</v>
      </c>
      <c r="Q23" s="13">
        <v>19.866943359375</v>
      </c>
      <c r="R23" s="6">
        <v>1.7238352298736499</v>
      </c>
      <c r="S23" s="6">
        <v>0.9697523139672245</v>
      </c>
      <c r="T23" s="15" t="s">
        <v>15</v>
      </c>
      <c r="U23" s="4">
        <f t="shared" si="2"/>
        <v>20.062255859375</v>
      </c>
      <c r="V23" s="4">
        <f t="shared" si="3"/>
        <v>0.90007264972223866</v>
      </c>
      <c r="W23" s="42">
        <f>STDEV((C23,G23,K23,O23,S23))/SQRT(COUNT((C23,G23,K23,O23,S23)))</f>
        <v>3.8794980533729422E-2</v>
      </c>
      <c r="X23" s="4" t="s">
        <v>15</v>
      </c>
      <c r="Y23" s="4" t="s">
        <v>15</v>
      </c>
    </row>
    <row r="24" spans="1:25" ht="13.5" customHeight="1">
      <c r="A24" s="6">
        <v>40.313720703125</v>
      </c>
      <c r="B24" s="6">
        <v>1.28799283504486</v>
      </c>
      <c r="C24" s="6">
        <v>0.97664187654656376</v>
      </c>
      <c r="D24" s="6"/>
      <c r="E24" s="13">
        <v>40.130615234375</v>
      </c>
      <c r="F24" s="6">
        <v>1.06952023506164</v>
      </c>
      <c r="G24" s="6">
        <v>0.7962589845307978</v>
      </c>
      <c r="H24" s="6"/>
      <c r="I24" s="13">
        <v>40.252685546875</v>
      </c>
      <c r="J24" s="6">
        <v>2.7763140201568599</v>
      </c>
      <c r="K24" s="6">
        <v>0.78677914053434272</v>
      </c>
      <c r="L24" s="6"/>
      <c r="M24" s="13">
        <v>40.191650390625</v>
      </c>
      <c r="N24" s="6">
        <v>2.0771594047546298</v>
      </c>
      <c r="O24" s="6">
        <v>0.91528199727734127</v>
      </c>
      <c r="P24" s="6"/>
      <c r="Q24" s="13">
        <v>40.313720703125</v>
      </c>
      <c r="R24" s="6">
        <v>1.70560026168823</v>
      </c>
      <c r="S24" s="6">
        <v>0.95949413946975481</v>
      </c>
      <c r="T24" s="11"/>
      <c r="U24" s="4">
        <f t="shared" si="2"/>
        <v>40.240478515625</v>
      </c>
      <c r="V24" s="4">
        <f t="shared" si="3"/>
        <v>0.88689122767176021</v>
      </c>
      <c r="W24" s="42">
        <f>STDEV((C24,G24,K24,O24,S24))/SQRT(COUNT((C24,G24,K24,O24,S24)))</f>
        <v>4.0229983259731317E-2</v>
      </c>
      <c r="X24" s="6"/>
      <c r="Y24" s="6"/>
    </row>
    <row r="25" spans="1:25" ht="13.5" customHeight="1">
      <c r="A25" s="6">
        <v>60.333251953125</v>
      </c>
      <c r="B25" s="6">
        <v>1.2685190439224201</v>
      </c>
      <c r="C25" s="6">
        <v>0.96187555224117038</v>
      </c>
      <c r="D25" s="6"/>
      <c r="E25" s="13">
        <v>60.4248046875</v>
      </c>
      <c r="F25" s="6">
        <v>1.02936398983001</v>
      </c>
      <c r="G25" s="6">
        <v>0.76636261604473122</v>
      </c>
      <c r="H25" s="6"/>
      <c r="I25" s="13">
        <v>60.302734375</v>
      </c>
      <c r="J25" s="6">
        <v>2.71888971328735</v>
      </c>
      <c r="K25" s="6">
        <v>0.77050567633809131</v>
      </c>
      <c r="L25" s="6"/>
      <c r="M25" s="13">
        <v>60.1806640625</v>
      </c>
      <c r="N25" s="6">
        <v>2.0397527217864901</v>
      </c>
      <c r="O25" s="6">
        <v>0.8987990718840233</v>
      </c>
      <c r="P25" s="6"/>
      <c r="Q25" s="13">
        <v>60.516357421875</v>
      </c>
      <c r="R25" s="6">
        <v>1.6755056381225499</v>
      </c>
      <c r="S25" s="6">
        <v>0.94256425525864607</v>
      </c>
      <c r="T25" s="11"/>
      <c r="U25" s="4">
        <f t="shared" si="2"/>
        <v>60.3515625</v>
      </c>
      <c r="V25" s="4">
        <f t="shared" si="3"/>
        <v>0.86802143435333257</v>
      </c>
      <c r="W25" s="42">
        <f>STDEV((C25,G25,K25,O25,S25))/SQRT(COUNT((C25,G25,K25,O25,S25)))</f>
        <v>4.1926321664429791E-2</v>
      </c>
      <c r="X25" s="6"/>
      <c r="Y25" s="6"/>
    </row>
    <row r="27" spans="1:25" ht="13.5" customHeight="1">
      <c r="A27" s="43" t="s">
        <v>60</v>
      </c>
      <c r="C27" s="1" t="s">
        <v>2</v>
      </c>
      <c r="F27" s="1"/>
      <c r="G27" s="1"/>
      <c r="H27" s="1"/>
    </row>
    <row r="28" spans="1:25" ht="13.5" customHeight="1">
      <c r="A28" s="3">
        <v>1</v>
      </c>
      <c r="B28" s="17"/>
      <c r="C28" s="17"/>
      <c r="D28" s="17"/>
      <c r="E28" s="12">
        <v>2</v>
      </c>
      <c r="F28" s="18"/>
      <c r="G28" s="18"/>
      <c r="H28" s="18"/>
      <c r="I28" s="12">
        <v>3</v>
      </c>
      <c r="J28" s="18"/>
      <c r="K28" s="18"/>
      <c r="L28" s="14"/>
      <c r="M28" s="19">
        <v>4</v>
      </c>
      <c r="N28" s="18"/>
      <c r="O28" s="18"/>
      <c r="P28" s="14"/>
      <c r="Q28" s="19">
        <v>5</v>
      </c>
      <c r="R28" s="18"/>
      <c r="S28" s="18"/>
      <c r="T28" s="14"/>
      <c r="U28" s="3" t="s">
        <v>1</v>
      </c>
      <c r="W28" s="3"/>
    </row>
    <row r="29" spans="1:25" ht="13.5" customHeight="1">
      <c r="A29" s="3" t="s">
        <v>0</v>
      </c>
      <c r="B29" s="3" t="s">
        <v>25</v>
      </c>
      <c r="C29" s="3" t="s">
        <v>3</v>
      </c>
      <c r="D29" s="3" t="s">
        <v>12</v>
      </c>
      <c r="E29" s="12" t="s">
        <v>0</v>
      </c>
      <c r="F29" s="3" t="s">
        <v>25</v>
      </c>
      <c r="G29" s="3" t="s">
        <v>3</v>
      </c>
      <c r="H29" s="3" t="s">
        <v>12</v>
      </c>
      <c r="I29" s="12" t="s">
        <v>0</v>
      </c>
      <c r="J29" s="3" t="s">
        <v>25</v>
      </c>
      <c r="K29" s="3" t="s">
        <v>3</v>
      </c>
      <c r="L29" s="3" t="s">
        <v>12</v>
      </c>
      <c r="M29" s="12" t="s">
        <v>0</v>
      </c>
      <c r="N29" s="3" t="s">
        <v>25</v>
      </c>
      <c r="O29" s="3" t="s">
        <v>3</v>
      </c>
      <c r="P29" s="3" t="s">
        <v>12</v>
      </c>
      <c r="Q29" s="12" t="s">
        <v>0</v>
      </c>
      <c r="R29" s="3" t="s">
        <v>25</v>
      </c>
      <c r="S29" s="3" t="s">
        <v>3</v>
      </c>
      <c r="T29" s="10" t="s">
        <v>12</v>
      </c>
      <c r="U29" s="3" t="s">
        <v>0</v>
      </c>
      <c r="V29" s="3" t="s">
        <v>3</v>
      </c>
      <c r="W29" s="3" t="s">
        <v>8</v>
      </c>
      <c r="X29" s="3" t="s">
        <v>12</v>
      </c>
      <c r="Y29" s="3" t="s">
        <v>10</v>
      </c>
    </row>
    <row r="30" spans="1:25" ht="13.5" customHeight="1">
      <c r="A30" s="6">
        <v>-101.01318359375</v>
      </c>
      <c r="B30" s="6">
        <v>3.0888924598693799</v>
      </c>
      <c r="C30" s="6">
        <v>1</v>
      </c>
      <c r="D30" s="6">
        <v>2.52575254440307</v>
      </c>
      <c r="E30" s="13">
        <v>-100.921630859375</v>
      </c>
      <c r="F30" s="6">
        <v>2.15176129341125</v>
      </c>
      <c r="G30" s="6">
        <v>1</v>
      </c>
      <c r="H30" s="6">
        <v>1.95567822456359</v>
      </c>
      <c r="I30" s="13">
        <v>-101.07421875</v>
      </c>
      <c r="J30" s="6">
        <v>1.6942996978759699</v>
      </c>
      <c r="K30" s="6">
        <v>1</v>
      </c>
      <c r="L30" s="6">
        <v>1.63296234607696</v>
      </c>
      <c r="M30" s="13">
        <v>-100.860595703125</v>
      </c>
      <c r="N30" s="6">
        <v>1.49820160865783</v>
      </c>
      <c r="O30" s="6">
        <v>0.95044949593262662</v>
      </c>
      <c r="P30" s="6">
        <v>1.49820160865783</v>
      </c>
      <c r="Q30" s="13">
        <v>-101.07421875</v>
      </c>
      <c r="R30" s="6">
        <v>1.2310367822647099</v>
      </c>
      <c r="S30" s="6">
        <v>1</v>
      </c>
      <c r="T30" s="11">
        <v>1.0578571557998599</v>
      </c>
      <c r="U30" s="4">
        <f t="shared" ref="U30:U38" si="4">AVERAGE(A30,E30,I30,M30,Q30)</f>
        <v>-100.98876953125</v>
      </c>
      <c r="V30" s="4">
        <f t="shared" ref="V30:V38" si="5">AVERAGE(C30,G30,K30,O30,S30)</f>
        <v>0.99008989918652524</v>
      </c>
      <c r="W30" s="42">
        <f>STDEV((C30,G30,K30,O30,S30))/SQRT(COUNT((C30,G30,K30,O30,S30)))</f>
        <v>9.9101008134746763E-3</v>
      </c>
      <c r="X30" s="4">
        <f>AVERAGE(D30,H30,L30,P30,T30)</f>
        <v>1.7340903759002617</v>
      </c>
      <c r="Y30" s="42">
        <f>STDEV((D30,H30,L30,P30,T30))/SQRT(COUNT((D30,H30,L30,P30,T30)))</f>
        <v>0.24484606598925274</v>
      </c>
    </row>
    <row r="31" spans="1:25" ht="13.5" customHeight="1">
      <c r="A31" s="6">
        <v>-80.657958984375</v>
      </c>
      <c r="B31" s="6">
        <v>2.8322277069091801</v>
      </c>
      <c r="C31" s="6">
        <v>0.91690719042674174</v>
      </c>
      <c r="D31" s="3" t="s">
        <v>13</v>
      </c>
      <c r="E31" s="13">
        <v>-80.780029296875</v>
      </c>
      <c r="F31" s="6">
        <v>2.0652544498443599</v>
      </c>
      <c r="G31" s="6">
        <v>0.95979719319620804</v>
      </c>
      <c r="H31" s="3" t="s">
        <v>13</v>
      </c>
      <c r="I31" s="13">
        <v>-80.87158203125</v>
      </c>
      <c r="J31" s="6">
        <v>1.6531462669372501</v>
      </c>
      <c r="K31" s="6">
        <v>0.9757106543840437</v>
      </c>
      <c r="L31" s="3" t="s">
        <v>13</v>
      </c>
      <c r="M31" s="13">
        <v>-80.62744140625</v>
      </c>
      <c r="N31" s="6">
        <v>1.5016461610794001</v>
      </c>
      <c r="O31" s="6">
        <v>0.95263469790669708</v>
      </c>
      <c r="P31" s="3" t="s">
        <v>13</v>
      </c>
      <c r="Q31" s="13">
        <v>-80.657958984375</v>
      </c>
      <c r="R31" s="6">
        <v>1.18004822731018</v>
      </c>
      <c r="S31" s="6">
        <v>0.958580803036017</v>
      </c>
      <c r="T31" s="10" t="s">
        <v>13</v>
      </c>
      <c r="U31" s="4">
        <f t="shared" si="4"/>
        <v>-80.718994140625</v>
      </c>
      <c r="V31" s="4">
        <f t="shared" si="5"/>
        <v>0.9527261077899416</v>
      </c>
      <c r="W31" s="42">
        <f>STDEV((C31,G31,K31,O31,S31))/SQRT(COUNT((C31,G31,K31,O31,S31)))</f>
        <v>9.7354257334286032E-3</v>
      </c>
      <c r="X31" s="3" t="s">
        <v>13</v>
      </c>
      <c r="Y31" s="3" t="s">
        <v>9</v>
      </c>
    </row>
    <row r="32" spans="1:25" ht="13.5" customHeight="1">
      <c r="A32" s="6">
        <v>-60.48583984375</v>
      </c>
      <c r="B32" s="6">
        <v>2.72369384765625</v>
      </c>
      <c r="C32" s="6">
        <v>0.88177037013824267</v>
      </c>
      <c r="D32" s="6">
        <v>3.0888924598693799</v>
      </c>
      <c r="E32" s="13">
        <v>-60.72998046875</v>
      </c>
      <c r="F32" s="6">
        <v>2.0136616230010902</v>
      </c>
      <c r="G32" s="6">
        <v>0.93582017167377041</v>
      </c>
      <c r="H32" s="6">
        <v>2.15176129341125</v>
      </c>
      <c r="I32" s="13">
        <v>-60.577392578125</v>
      </c>
      <c r="J32" s="6">
        <v>1.63296234607696</v>
      </c>
      <c r="K32" s="6">
        <v>0.96379781459212654</v>
      </c>
      <c r="L32" s="6">
        <v>1.6942996978759699</v>
      </c>
      <c r="M32" s="13">
        <v>-60.638427734375</v>
      </c>
      <c r="N32" s="6">
        <v>1.50571012496948</v>
      </c>
      <c r="O32" s="6">
        <v>0.95521285054549665</v>
      </c>
      <c r="P32" s="6">
        <v>1.5763084888458201</v>
      </c>
      <c r="Q32" s="13">
        <v>-60.516357421875</v>
      </c>
      <c r="R32" s="6">
        <v>1.1471587419509801</v>
      </c>
      <c r="S32" s="6">
        <v>0.931863904050518</v>
      </c>
      <c r="T32" s="11">
        <v>1.2310367822647099</v>
      </c>
      <c r="U32" s="4">
        <f t="shared" si="4"/>
        <v>-60.589599609375</v>
      </c>
      <c r="V32" s="4">
        <f t="shared" si="5"/>
        <v>0.93369302220003081</v>
      </c>
      <c r="W32" s="42">
        <f>STDEV((C32,G32,K32,O32,S32))/SQRT(COUNT((C32,G32,K32,O32,S32)))</f>
        <v>1.4271008675296083E-2</v>
      </c>
      <c r="X32" s="4">
        <f>AVERAGE(D32,H32,L32,P32,T32)</f>
        <v>1.948459744453426</v>
      </c>
      <c r="Y32" s="42">
        <f>STDEV((D32,H32,L32,P32,T32))/SQRT(COUNT((D32,H32,L32,P32,T32)))</f>
        <v>0.32091337547707921</v>
      </c>
    </row>
    <row r="33" spans="1:25" ht="13.5" customHeight="1">
      <c r="A33" s="6">
        <v>-40.496826171875</v>
      </c>
      <c r="B33" s="6">
        <v>2.6816489696502601</v>
      </c>
      <c r="C33" s="6">
        <v>0.86815873472126615</v>
      </c>
      <c r="D33" s="3" t="s">
        <v>6</v>
      </c>
      <c r="E33" s="13">
        <v>-40.313720703125</v>
      </c>
      <c r="F33" s="6">
        <v>1.99764740467071</v>
      </c>
      <c r="G33" s="6">
        <v>0.92837779487323213</v>
      </c>
      <c r="H33" s="3" t="s">
        <v>6</v>
      </c>
      <c r="I33" s="13">
        <v>-40.46630859375</v>
      </c>
      <c r="J33" s="6">
        <v>1.6332041025161701</v>
      </c>
      <c r="K33" s="6">
        <v>0.96394050271248277</v>
      </c>
      <c r="L33" s="3" t="s">
        <v>6</v>
      </c>
      <c r="M33" s="13">
        <v>-40.374755859375</v>
      </c>
      <c r="N33" s="6">
        <v>1.5073870420455899</v>
      </c>
      <c r="O33" s="6">
        <v>0.95627667598828026</v>
      </c>
      <c r="P33" s="3" t="s">
        <v>6</v>
      </c>
      <c r="Q33" s="13">
        <v>-40.252685546875</v>
      </c>
      <c r="R33" s="6">
        <v>1.123046875</v>
      </c>
      <c r="S33" s="6">
        <v>0.91227727000484637</v>
      </c>
      <c r="T33" s="10" t="s">
        <v>6</v>
      </c>
      <c r="U33" s="4">
        <f t="shared" si="4"/>
        <v>-40.380859375</v>
      </c>
      <c r="V33" s="4">
        <f t="shared" si="5"/>
        <v>0.92580619566002154</v>
      </c>
      <c r="W33" s="42">
        <f>STDEV((C33,G33,K33,O33,S33))/SQRT(COUNT((C33,G33,K33,O33,S33)))</f>
        <v>1.7169085954686355E-2</v>
      </c>
      <c r="X33" s="3" t="s">
        <v>6</v>
      </c>
      <c r="Y33" s="3" t="s">
        <v>11</v>
      </c>
    </row>
    <row r="34" spans="1:25" ht="13.5" customHeight="1">
      <c r="A34" s="6">
        <v>-20.263671875</v>
      </c>
      <c r="B34" s="6">
        <v>2.6762404441833501</v>
      </c>
      <c r="C34" s="6">
        <v>0.86640777526340962</v>
      </c>
      <c r="D34" s="4" t="s">
        <v>15</v>
      </c>
      <c r="E34" s="13">
        <v>-20.263671875</v>
      </c>
      <c r="F34" s="6">
        <v>2.00811696052551</v>
      </c>
      <c r="G34" s="6">
        <v>0.93324336982657752</v>
      </c>
      <c r="H34" s="4" t="s">
        <v>15</v>
      </c>
      <c r="I34" s="13">
        <v>-20.01953125</v>
      </c>
      <c r="J34" s="6">
        <v>1.65742170810699</v>
      </c>
      <c r="K34" s="6">
        <v>0.97823408112790711</v>
      </c>
      <c r="L34" s="4" t="s">
        <v>15</v>
      </c>
      <c r="M34" s="13">
        <v>-20.3857421875</v>
      </c>
      <c r="N34" s="6">
        <v>1.52266097068786</v>
      </c>
      <c r="O34" s="6">
        <v>0.9659663584015582</v>
      </c>
      <c r="P34" s="4" t="s">
        <v>15</v>
      </c>
      <c r="Q34" s="13">
        <v>-20.5078125</v>
      </c>
      <c r="R34" s="6">
        <v>1.1069118976593</v>
      </c>
      <c r="S34" s="6">
        <v>0.89917045014929586</v>
      </c>
      <c r="T34" s="15" t="s">
        <v>15</v>
      </c>
      <c r="U34" s="4">
        <f t="shared" si="4"/>
        <v>-20.2880859375</v>
      </c>
      <c r="V34" s="4">
        <f t="shared" si="5"/>
        <v>0.92860440695374957</v>
      </c>
      <c r="W34" s="42">
        <f>STDEV((C34,G34,K34,O34,S34))/SQRT(COUNT((C34,G34,K34,O34,S34)))</f>
        <v>2.0754901539090917E-2</v>
      </c>
      <c r="X34" s="4" t="s">
        <v>15</v>
      </c>
      <c r="Y34" s="4" t="s">
        <v>15</v>
      </c>
    </row>
    <row r="35" spans="1:25" ht="13.5" customHeight="1">
      <c r="A35" s="6">
        <v>-0.213623046875</v>
      </c>
      <c r="B35" s="6">
        <v>2.6618881225585902</v>
      </c>
      <c r="C35" s="6">
        <v>0.86176134557664519</v>
      </c>
      <c r="D35" s="3" t="s">
        <v>52</v>
      </c>
      <c r="E35" s="13">
        <v>-0.335693359375</v>
      </c>
      <c r="F35" s="6">
        <v>2.0129516124725302</v>
      </c>
      <c r="G35" s="6">
        <v>0.93549020452976883</v>
      </c>
      <c r="H35" s="3" t="s">
        <v>52</v>
      </c>
      <c r="I35" s="13">
        <v>-0.152587890625</v>
      </c>
      <c r="J35" s="6">
        <v>1.6722877025604199</v>
      </c>
      <c r="K35" s="6">
        <v>0.98700820442620341</v>
      </c>
      <c r="L35" s="3" t="s">
        <v>52</v>
      </c>
      <c r="M35" s="13">
        <v>-9.1552734375E-2</v>
      </c>
      <c r="N35" s="6">
        <v>1.5616539716720499</v>
      </c>
      <c r="O35" s="6">
        <v>0.99070326825144472</v>
      </c>
      <c r="P35" s="3" t="s">
        <v>52</v>
      </c>
      <c r="Q35" s="13">
        <v>-0.213623046875</v>
      </c>
      <c r="R35" s="6">
        <v>1.07787477970123</v>
      </c>
      <c r="S35" s="6">
        <v>0.87558291939765498</v>
      </c>
      <c r="T35" s="10" t="s">
        <v>52</v>
      </c>
      <c r="U35" s="4">
        <f t="shared" si="4"/>
        <v>-0.201416015625</v>
      </c>
      <c r="V35" s="4">
        <f t="shared" si="5"/>
        <v>0.93010918843634338</v>
      </c>
      <c r="W35" s="42">
        <f>STDEV((C35,G35,K35,O35,S35))/SQRT(COUNT((C35,G35,K35,O35,S35)))</f>
        <v>2.700244202132869E-2</v>
      </c>
      <c r="X35" s="3" t="s">
        <v>52</v>
      </c>
      <c r="Y35" s="3" t="s">
        <v>53</v>
      </c>
    </row>
    <row r="36" spans="1:25" ht="13.5" customHeight="1">
      <c r="A36" s="6">
        <v>19.8974609375</v>
      </c>
      <c r="B36" s="6">
        <v>2.6265058517456001</v>
      </c>
      <c r="C36" s="6">
        <v>0.85030666682927103</v>
      </c>
      <c r="D36" s="4" t="s">
        <v>15</v>
      </c>
      <c r="E36" s="13">
        <v>20.1416015625</v>
      </c>
      <c r="F36" s="6">
        <v>2.00577545166015</v>
      </c>
      <c r="G36" s="6">
        <v>0.93215518738155922</v>
      </c>
      <c r="H36" s="4" t="s">
        <v>15</v>
      </c>
      <c r="I36" s="13">
        <v>19.8974609375</v>
      </c>
      <c r="J36" s="6">
        <v>1.6769257783889699</v>
      </c>
      <c r="K36" s="6">
        <v>0.98974566335059821</v>
      </c>
      <c r="L36" s="4" t="s">
        <v>15</v>
      </c>
      <c r="M36" s="13">
        <v>19.866943359375</v>
      </c>
      <c r="N36" s="6">
        <v>1.56348204612731</v>
      </c>
      <c r="O36" s="6">
        <v>0.99186298696652853</v>
      </c>
      <c r="P36" s="4" t="s">
        <v>15</v>
      </c>
      <c r="Q36" s="13">
        <v>19.8974609375</v>
      </c>
      <c r="R36" s="6">
        <v>1.0902026891708301</v>
      </c>
      <c r="S36" s="6">
        <v>0.88559716888817031</v>
      </c>
      <c r="T36" s="15" t="s">
        <v>15</v>
      </c>
      <c r="U36" s="4">
        <f t="shared" si="4"/>
        <v>19.940185546875</v>
      </c>
      <c r="V36" s="4">
        <f t="shared" si="5"/>
        <v>0.92993353468322548</v>
      </c>
      <c r="W36" s="42">
        <f>STDEV((C36,G36,K36,O36,S36))/SQRT(COUNT((C36,G36,K36,O36,S36)))</f>
        <v>2.8039111035024215E-2</v>
      </c>
      <c r="X36" s="4" t="s">
        <v>15</v>
      </c>
      <c r="Y36" s="4" t="s">
        <v>15</v>
      </c>
    </row>
    <row r="37" spans="1:25" ht="13.5" customHeight="1">
      <c r="A37" s="6">
        <v>40.4052734375</v>
      </c>
      <c r="B37" s="6">
        <v>2.5805332660675</v>
      </c>
      <c r="C37" s="6">
        <v>0.83542347284457519</v>
      </c>
      <c r="D37" s="6"/>
      <c r="E37" s="13">
        <v>40.130615234375</v>
      </c>
      <c r="F37" s="6">
        <v>1.98778212070465</v>
      </c>
      <c r="G37" s="6">
        <v>0.9237930465573907</v>
      </c>
      <c r="H37" s="6"/>
      <c r="I37" s="13">
        <v>40.130615234375</v>
      </c>
      <c r="J37" s="6">
        <v>1.6733754873275699</v>
      </c>
      <c r="K37" s="6">
        <v>0.98765023060876933</v>
      </c>
      <c r="L37" s="6"/>
      <c r="M37" s="13">
        <v>39.9169921875</v>
      </c>
      <c r="N37" s="6">
        <v>1.5763084888458201</v>
      </c>
      <c r="O37" s="6">
        <v>1</v>
      </c>
      <c r="P37" s="6"/>
      <c r="Q37" s="13">
        <v>40.4052734375</v>
      </c>
      <c r="R37" s="6">
        <v>1.07672667503356</v>
      </c>
      <c r="S37" s="6">
        <v>0.87465028709599635</v>
      </c>
      <c r="T37" s="11"/>
      <c r="U37" s="4">
        <f t="shared" si="4"/>
        <v>40.19775390625</v>
      </c>
      <c r="V37" s="4">
        <f t="shared" si="5"/>
        <v>0.92430340742134631</v>
      </c>
      <c r="W37" s="42">
        <f>STDEV((C37,G37,K37,O37,S37))/SQRT(COUNT((C37,G37,K37,O37,S37)))</f>
        <v>3.1708145430301954E-2</v>
      </c>
      <c r="X37" s="6"/>
      <c r="Y37" s="6"/>
    </row>
    <row r="38" spans="1:25" ht="13.5" customHeight="1">
      <c r="A38" s="6">
        <v>60.1806640625</v>
      </c>
      <c r="B38" s="6">
        <v>2.52575254440307</v>
      </c>
      <c r="C38" s="6">
        <v>0.81768872734076226</v>
      </c>
      <c r="D38" s="6"/>
      <c r="E38" s="13">
        <v>60.333251953125</v>
      </c>
      <c r="F38" s="6">
        <v>1.95567822456359</v>
      </c>
      <c r="G38" s="6">
        <v>0.90887322425211781</v>
      </c>
      <c r="H38" s="6"/>
      <c r="I38" s="13">
        <v>60.48583984375</v>
      </c>
      <c r="J38" s="6">
        <v>1.65378081798553</v>
      </c>
      <c r="K38" s="6">
        <v>0.97608517552046092</v>
      </c>
      <c r="L38" s="6"/>
      <c r="M38" s="13">
        <v>60.394287109375</v>
      </c>
      <c r="N38" s="6">
        <v>1.57295453548431</v>
      </c>
      <c r="O38" s="6">
        <v>0.99787227348882335</v>
      </c>
      <c r="P38" s="6"/>
      <c r="Q38" s="13">
        <v>60.1806640625</v>
      </c>
      <c r="R38" s="6">
        <v>1.0578571557998599</v>
      </c>
      <c r="S38" s="6">
        <v>0.85932213483803843</v>
      </c>
      <c r="T38" s="11"/>
      <c r="U38" s="4">
        <f t="shared" si="4"/>
        <v>60.31494140625</v>
      </c>
      <c r="V38" s="4">
        <f t="shared" si="5"/>
        <v>0.91196830708804055</v>
      </c>
      <c r="W38" s="42">
        <f>STDEV((C38,G38,K38,O38,S38))/SQRT(COUNT((C38,G38,K38,O38,S38)))</f>
        <v>3.4029621220804565E-2</v>
      </c>
      <c r="X38" s="6"/>
      <c r="Y38" s="6"/>
    </row>
    <row r="40" spans="1:25" ht="13.5" customHeight="1">
      <c r="A40" s="43" t="s">
        <v>61</v>
      </c>
      <c r="C40" s="1" t="s">
        <v>2</v>
      </c>
      <c r="F40" s="1"/>
      <c r="G40" s="1"/>
      <c r="H40" s="1"/>
    </row>
    <row r="41" spans="1:25" ht="13.5" customHeight="1">
      <c r="A41" s="3">
        <v>1</v>
      </c>
      <c r="B41" s="17"/>
      <c r="C41" s="17"/>
      <c r="D41" s="17"/>
      <c r="E41" s="12">
        <v>2</v>
      </c>
      <c r="F41" s="18"/>
      <c r="G41" s="18"/>
      <c r="H41" s="18"/>
      <c r="I41" s="12">
        <v>3</v>
      </c>
      <c r="J41" s="18"/>
      <c r="K41" s="18"/>
      <c r="L41" s="14"/>
      <c r="M41" s="19">
        <v>4</v>
      </c>
      <c r="N41" s="18"/>
      <c r="O41" s="18"/>
      <c r="P41" s="14"/>
      <c r="Q41" s="19">
        <v>5</v>
      </c>
      <c r="R41" s="18"/>
      <c r="S41" s="18"/>
      <c r="U41" s="12" t="s">
        <v>1</v>
      </c>
      <c r="W41" s="3"/>
    </row>
    <row r="42" spans="1:25" ht="13.5" customHeight="1">
      <c r="A42" s="3" t="s">
        <v>0</v>
      </c>
      <c r="B42" s="3" t="s">
        <v>25</v>
      </c>
      <c r="C42" s="3" t="s">
        <v>3</v>
      </c>
      <c r="D42" s="3" t="s">
        <v>12</v>
      </c>
      <c r="E42" s="12" t="s">
        <v>0</v>
      </c>
      <c r="F42" s="3" t="s">
        <v>25</v>
      </c>
      <c r="G42" s="3" t="s">
        <v>3</v>
      </c>
      <c r="H42" s="3" t="s">
        <v>12</v>
      </c>
      <c r="I42" s="12" t="s">
        <v>0</v>
      </c>
      <c r="J42" s="3" t="s">
        <v>25</v>
      </c>
      <c r="K42" s="3" t="s">
        <v>3</v>
      </c>
      <c r="L42" s="3" t="s">
        <v>12</v>
      </c>
      <c r="M42" s="12" t="s">
        <v>0</v>
      </c>
      <c r="N42" s="3" t="s">
        <v>25</v>
      </c>
      <c r="O42" s="3" t="s">
        <v>3</v>
      </c>
      <c r="P42" s="3" t="s">
        <v>12</v>
      </c>
      <c r="Q42" s="12" t="s">
        <v>0</v>
      </c>
      <c r="R42" s="3" t="s">
        <v>25</v>
      </c>
      <c r="S42" s="3" t="s">
        <v>3</v>
      </c>
      <c r="T42" s="3" t="s">
        <v>12</v>
      </c>
      <c r="U42" s="12" t="s">
        <v>0</v>
      </c>
      <c r="V42" s="3" t="s">
        <v>3</v>
      </c>
      <c r="W42" s="3" t="s">
        <v>8</v>
      </c>
      <c r="X42" s="3" t="s">
        <v>12</v>
      </c>
      <c r="Y42" s="3" t="s">
        <v>10</v>
      </c>
    </row>
    <row r="43" spans="1:25" ht="13.5" customHeight="1">
      <c r="A43" s="6">
        <v>-101.043701171875</v>
      </c>
      <c r="B43" s="6">
        <v>2.8601768016815101</v>
      </c>
      <c r="C43" s="6">
        <v>1</v>
      </c>
      <c r="D43" s="6">
        <v>2.67797780036926</v>
      </c>
      <c r="E43" s="13">
        <v>-100.89111328125</v>
      </c>
      <c r="F43" s="6">
        <v>3.3979964256286599</v>
      </c>
      <c r="G43" s="6">
        <v>1</v>
      </c>
      <c r="H43" s="6">
        <v>3.0124928951263401</v>
      </c>
      <c r="I43" s="13">
        <v>-100.860595703125</v>
      </c>
      <c r="J43" s="6">
        <v>1.6500643491745</v>
      </c>
      <c r="K43" s="6">
        <v>1</v>
      </c>
      <c r="L43" s="6">
        <v>1.3892296552657999</v>
      </c>
      <c r="M43" s="13">
        <v>-100.921630859375</v>
      </c>
      <c r="N43" s="6">
        <v>2.00151491165161</v>
      </c>
      <c r="O43" s="6">
        <v>1</v>
      </c>
      <c r="P43" s="6">
        <v>1.70664262771606</v>
      </c>
      <c r="Q43" s="13">
        <v>-100.860595703125</v>
      </c>
      <c r="R43" s="6">
        <v>1.56114029884338</v>
      </c>
      <c r="S43" s="6">
        <v>1</v>
      </c>
      <c r="T43" s="6">
        <v>1.4943038225173899</v>
      </c>
      <c r="U43" s="44">
        <f t="shared" ref="U43:U51" si="6">AVERAGE(A43,E43,I43,M43,Q43)</f>
        <v>-100.91552734375</v>
      </c>
      <c r="V43" s="4">
        <f t="shared" ref="V43:V51" si="7">AVERAGE(C43,G43,K43,O43,S43)</f>
        <v>1</v>
      </c>
      <c r="W43" s="42">
        <f>STDEV((C43,G43,K43,O43,S43))/SQRT(COUNT((C43,G43,K43,O43,S43)))</f>
        <v>0</v>
      </c>
      <c r="X43" s="4">
        <f>AVERAGE(D43,H43,L43,P43,T43)</f>
        <v>2.0561293601989701</v>
      </c>
      <c r="Y43" s="42">
        <f>STDEV((D43,H43,L43,P43,T43))/SQRT(COUNT((D43,H43,L43,P43,T43)))</f>
        <v>0.33044445984868098</v>
      </c>
    </row>
    <row r="44" spans="1:25" ht="13.5" customHeight="1">
      <c r="A44" s="6">
        <v>-80.6884765625</v>
      </c>
      <c r="B44" s="6">
        <v>2.8014683723449698</v>
      </c>
      <c r="C44" s="6">
        <v>0.97947384605664045</v>
      </c>
      <c r="D44" s="3" t="s">
        <v>13</v>
      </c>
      <c r="E44" s="13">
        <v>-80.810546875</v>
      </c>
      <c r="F44" s="6">
        <v>3.3053557872772199</v>
      </c>
      <c r="G44" s="6">
        <v>0.97273668752188269</v>
      </c>
      <c r="H44" s="3" t="s">
        <v>13</v>
      </c>
      <c r="I44" s="13">
        <v>-80.50537109375</v>
      </c>
      <c r="J44" s="6">
        <v>1.58768451213836</v>
      </c>
      <c r="K44" s="6">
        <v>0.96219551251601343</v>
      </c>
      <c r="L44" s="3" t="s">
        <v>13</v>
      </c>
      <c r="M44" s="13">
        <v>-80.56640625</v>
      </c>
      <c r="N44" s="6">
        <v>1.9436826705932599</v>
      </c>
      <c r="O44" s="6">
        <v>0.97110576557702089</v>
      </c>
      <c r="P44" s="3" t="s">
        <v>13</v>
      </c>
      <c r="Q44" s="13">
        <v>-80.535888671875</v>
      </c>
      <c r="R44" s="6">
        <v>1.5326774120330799</v>
      </c>
      <c r="S44" s="6">
        <v>0.98176788669705872</v>
      </c>
      <c r="T44" s="3" t="s">
        <v>13</v>
      </c>
      <c r="U44" s="44">
        <f t="shared" si="6"/>
        <v>-80.621337890625</v>
      </c>
      <c r="V44" s="4">
        <f t="shared" si="7"/>
        <v>0.97345593967372324</v>
      </c>
      <c r="W44" s="42">
        <f>STDEV((C44,G44,K44,O44,S44))/SQRT(COUNT((C44,G44,K44,O44,S44)))</f>
        <v>3.4506631411159068E-3</v>
      </c>
      <c r="X44" s="3" t="s">
        <v>13</v>
      </c>
      <c r="Y44" s="3" t="s">
        <v>9</v>
      </c>
    </row>
    <row r="45" spans="1:25" ht="13.5" customHeight="1">
      <c r="A45" s="6">
        <v>-60.577392578125</v>
      </c>
      <c r="B45" s="6">
        <v>2.7578070163726802</v>
      </c>
      <c r="C45" s="6">
        <v>0.96420858135460497</v>
      </c>
      <c r="D45" s="6">
        <v>2.8601768016815101</v>
      </c>
      <c r="E45" s="13">
        <v>-60.60791015625</v>
      </c>
      <c r="F45" s="6">
        <v>3.23122239112854</v>
      </c>
      <c r="G45" s="6">
        <v>0.95091989113282682</v>
      </c>
      <c r="H45" s="6">
        <v>3.3979964256286599</v>
      </c>
      <c r="I45" s="13">
        <v>-60.48583984375</v>
      </c>
      <c r="J45" s="6">
        <v>1.53373491764068</v>
      </c>
      <c r="K45" s="6">
        <v>0.92950006368417226</v>
      </c>
      <c r="L45" s="6">
        <v>1.6500643491745</v>
      </c>
      <c r="M45" s="13">
        <v>-60.455322265625</v>
      </c>
      <c r="N45" s="6">
        <v>1.885986328125</v>
      </c>
      <c r="O45" s="6">
        <v>0.94227942901945305</v>
      </c>
      <c r="P45" s="6">
        <v>2.00151491165161</v>
      </c>
      <c r="Q45" s="13">
        <v>-60.4248046875</v>
      </c>
      <c r="R45" s="6">
        <v>1.51775097846984</v>
      </c>
      <c r="S45" s="6">
        <v>0.97220664894392494</v>
      </c>
      <c r="T45" s="6">
        <v>1.56114029884338</v>
      </c>
      <c r="U45" s="44">
        <f t="shared" si="6"/>
        <v>-60.51025390625</v>
      </c>
      <c r="V45" s="4">
        <f t="shared" si="7"/>
        <v>0.95182292282699643</v>
      </c>
      <c r="W45" s="42">
        <f>STDEV((C45,G45,K45,O45,S45))/SQRT(COUNT((C45,G45,K45,O45,S45)))</f>
        <v>7.6128332707939231E-3</v>
      </c>
      <c r="X45" s="4">
        <f>AVERAGE(D45,H45,L45,P45,T45)</f>
        <v>2.2941785573959317</v>
      </c>
      <c r="Y45" s="42">
        <f>STDEV((D45,H45,L45,P45,T45))/SQRT(COUNT((D45,H45,L45,P45,T45)))</f>
        <v>0.35893231325968949</v>
      </c>
    </row>
    <row r="46" spans="1:25" ht="13.5" customHeight="1">
      <c r="A46" s="6">
        <v>-40.34423828125</v>
      </c>
      <c r="B46" s="6">
        <v>2.7240412235260001</v>
      </c>
      <c r="C46" s="6">
        <v>0.95240308988050137</v>
      </c>
      <c r="D46" s="3" t="s">
        <v>6</v>
      </c>
      <c r="E46" s="13">
        <v>-40.58837890625</v>
      </c>
      <c r="F46" s="6">
        <v>3.1746742725372301</v>
      </c>
      <c r="G46" s="6">
        <v>0.93427828487191145</v>
      </c>
      <c r="H46" s="3" t="s">
        <v>6</v>
      </c>
      <c r="I46" s="13">
        <v>-40.4052734375</v>
      </c>
      <c r="J46" s="6">
        <v>1.49268722534179</v>
      </c>
      <c r="K46" s="6">
        <v>0.90462364458001709</v>
      </c>
      <c r="L46" s="3" t="s">
        <v>6</v>
      </c>
      <c r="M46" s="13">
        <v>-40.34423828125</v>
      </c>
      <c r="N46" s="6">
        <v>1.8335776329040501</v>
      </c>
      <c r="O46" s="6">
        <v>0.91609491502165152</v>
      </c>
      <c r="P46" s="3" t="s">
        <v>6</v>
      </c>
      <c r="Q46" s="13">
        <v>-40.313720703125</v>
      </c>
      <c r="R46" s="6">
        <v>1.5018274784088099</v>
      </c>
      <c r="S46" s="6">
        <v>0.96200673284872995</v>
      </c>
      <c r="T46" s="3" t="s">
        <v>6</v>
      </c>
      <c r="U46" s="44">
        <f t="shared" si="6"/>
        <v>-40.399169921875</v>
      </c>
      <c r="V46" s="4">
        <f t="shared" si="7"/>
        <v>0.93388133344056234</v>
      </c>
      <c r="W46" s="42">
        <f>STDEV((C46,G46,K46,O46,S46))/SQRT(COUNT((C46,G46,K46,O46,S46)))</f>
        <v>1.0739227536376328E-2</v>
      </c>
      <c r="X46" s="3" t="s">
        <v>6</v>
      </c>
      <c r="Y46" s="3" t="s">
        <v>11</v>
      </c>
    </row>
    <row r="47" spans="1:25" ht="13.5" customHeight="1">
      <c r="A47" s="6">
        <v>-20.294189453125</v>
      </c>
      <c r="B47" s="6">
        <v>2.7182097434997501</v>
      </c>
      <c r="C47" s="6">
        <v>0.9503642368897276</v>
      </c>
      <c r="D47" s="4" t="s">
        <v>15</v>
      </c>
      <c r="E47" s="13">
        <v>-20.08056640625</v>
      </c>
      <c r="F47" s="6">
        <v>3.1382796764373699</v>
      </c>
      <c r="G47" s="6">
        <v>0.92356768028582015</v>
      </c>
      <c r="H47" s="4" t="s">
        <v>15</v>
      </c>
      <c r="I47" s="13">
        <v>-20.20263671875</v>
      </c>
      <c r="J47" s="6">
        <v>1.46626389026641</v>
      </c>
      <c r="K47" s="6">
        <v>0.8886101266292783</v>
      </c>
      <c r="L47" s="4" t="s">
        <v>15</v>
      </c>
      <c r="M47" s="13">
        <v>-20.172119140625</v>
      </c>
      <c r="N47" s="6">
        <v>1.8020328283309901</v>
      </c>
      <c r="O47" s="6">
        <v>0.90033445059072215</v>
      </c>
      <c r="P47" s="4" t="s">
        <v>15</v>
      </c>
      <c r="Q47" s="13">
        <v>-20.44677734375</v>
      </c>
      <c r="R47" s="6">
        <v>1.4943038225173899</v>
      </c>
      <c r="S47" s="6">
        <v>0.95718739925200313</v>
      </c>
      <c r="T47" s="4" t="s">
        <v>15</v>
      </c>
      <c r="U47" s="44">
        <f t="shared" si="6"/>
        <v>-20.2392578125</v>
      </c>
      <c r="V47" s="4">
        <f t="shared" si="7"/>
        <v>0.92401277872951026</v>
      </c>
      <c r="W47" s="42">
        <f>STDEV((C47,G47,K47,O47,S47))/SQRT(COUNT((C47,G47,K47,O47,S47)))</f>
        <v>1.3433472942213882E-2</v>
      </c>
      <c r="X47" s="4" t="s">
        <v>15</v>
      </c>
      <c r="Y47" s="4" t="s">
        <v>15</v>
      </c>
    </row>
    <row r="48" spans="1:25" ht="13.5" customHeight="1">
      <c r="A48" s="6">
        <v>-6.103515625E-2</v>
      </c>
      <c r="B48" s="6">
        <v>2.7264132499694802</v>
      </c>
      <c r="C48" s="6">
        <v>0.95323241848776974</v>
      </c>
      <c r="D48" s="3" t="s">
        <v>52</v>
      </c>
      <c r="E48" s="13">
        <v>3.0517578125E-2</v>
      </c>
      <c r="F48" s="6">
        <v>3.1061303615570002</v>
      </c>
      <c r="G48" s="6">
        <v>0.91410642404732312</v>
      </c>
      <c r="H48" s="3" t="s">
        <v>52</v>
      </c>
      <c r="I48" s="13">
        <v>0.1220703125</v>
      </c>
      <c r="J48" s="6">
        <v>1.4426354169845499</v>
      </c>
      <c r="K48" s="6">
        <v>0.87429039825402965</v>
      </c>
      <c r="L48" s="3" t="s">
        <v>52</v>
      </c>
      <c r="M48" s="13">
        <v>-6.103515625E-2</v>
      </c>
      <c r="N48" s="6">
        <v>1.7749598026275599</v>
      </c>
      <c r="O48" s="6">
        <v>0.88680818328897615</v>
      </c>
      <c r="P48" s="3" t="s">
        <v>52</v>
      </c>
      <c r="Q48" s="13">
        <v>-9.1552734375E-2</v>
      </c>
      <c r="R48" s="6">
        <v>1.4993195533752399</v>
      </c>
      <c r="S48" s="6">
        <v>0.96040026286302271</v>
      </c>
      <c r="T48" s="3" t="s">
        <v>52</v>
      </c>
      <c r="U48" s="44">
        <f t="shared" si="6"/>
        <v>-1.220703125E-2</v>
      </c>
      <c r="V48" s="4">
        <f t="shared" si="7"/>
        <v>0.91776753738822436</v>
      </c>
      <c r="W48" s="42">
        <f>STDEV((C48,G48,K48,O48,S48))/SQRT(COUNT((C48,G48,K48,O48,S48)))</f>
        <v>1.7229994279230186E-2</v>
      </c>
      <c r="X48" s="3" t="s">
        <v>52</v>
      </c>
      <c r="Y48" s="3" t="s">
        <v>53</v>
      </c>
    </row>
    <row r="49" spans="1:25" ht="13.5" customHeight="1">
      <c r="A49" s="6">
        <v>19.83642578125</v>
      </c>
      <c r="B49" s="6">
        <v>2.7256579399108798</v>
      </c>
      <c r="C49" s="6">
        <v>0.95296834038666911</v>
      </c>
      <c r="D49" s="4" t="s">
        <v>15</v>
      </c>
      <c r="E49" s="13">
        <v>20.01953125</v>
      </c>
      <c r="F49" s="6">
        <v>3.0870947837829501</v>
      </c>
      <c r="G49" s="6">
        <v>0.90850442351828253</v>
      </c>
      <c r="H49" s="4" t="s">
        <v>15</v>
      </c>
      <c r="I49" s="13">
        <v>19.561767578125</v>
      </c>
      <c r="J49" s="6">
        <v>1.4344167709350499</v>
      </c>
      <c r="K49" s="6">
        <v>0.86930959489711113</v>
      </c>
      <c r="L49" s="4" t="s">
        <v>15</v>
      </c>
      <c r="M49" s="13">
        <v>20.20263671875</v>
      </c>
      <c r="N49" s="6">
        <v>1.7468745708465501</v>
      </c>
      <c r="O49" s="6">
        <v>0.87277619600898415</v>
      </c>
      <c r="P49" s="4" t="s">
        <v>15</v>
      </c>
      <c r="Q49" s="13">
        <v>20.01953125</v>
      </c>
      <c r="R49" s="6">
        <v>1.5080215930938701</v>
      </c>
      <c r="S49" s="6">
        <v>0.96597441896230296</v>
      </c>
      <c r="T49" s="4" t="s">
        <v>15</v>
      </c>
      <c r="U49" s="44">
        <f t="shared" si="6"/>
        <v>19.927978515625</v>
      </c>
      <c r="V49" s="4">
        <f t="shared" si="7"/>
        <v>0.91390659475466995</v>
      </c>
      <c r="W49" s="42">
        <f>STDEV((C49,G49,K49,O49,S49))/SQRT(COUNT((C49,G49,K49,O49,S49)))</f>
        <v>1.9933218306231237E-2</v>
      </c>
      <c r="X49" s="4" t="s">
        <v>15</v>
      </c>
      <c r="Y49" s="4" t="s">
        <v>15</v>
      </c>
    </row>
    <row r="50" spans="1:25" ht="13.5" customHeight="1">
      <c r="A50" s="6">
        <v>40.1611328125</v>
      </c>
      <c r="B50" s="6">
        <v>2.7115774154663002</v>
      </c>
      <c r="C50" s="6">
        <v>0.94804538442244279</v>
      </c>
      <c r="D50" s="6"/>
      <c r="E50" s="13">
        <v>40.22216796875</v>
      </c>
      <c r="F50" s="6">
        <v>3.0519390106201101</v>
      </c>
      <c r="G50" s="6">
        <v>0.89815839345842574</v>
      </c>
      <c r="H50" s="6"/>
      <c r="I50" s="13">
        <v>40.313720703125</v>
      </c>
      <c r="J50" s="6">
        <v>1.41355311870575</v>
      </c>
      <c r="K50" s="6">
        <v>0.85666545029769736</v>
      </c>
      <c r="L50" s="6"/>
      <c r="M50" s="13">
        <v>40.252685546875</v>
      </c>
      <c r="N50" s="6">
        <v>1.7320538759231501</v>
      </c>
      <c r="O50" s="6">
        <v>0.8653714573097504</v>
      </c>
      <c r="P50" s="6"/>
      <c r="Q50" s="13">
        <v>40.10009765625</v>
      </c>
      <c r="R50" s="6">
        <v>1.5051964521407999</v>
      </c>
      <c r="S50" s="6">
        <v>0.9641647539660414</v>
      </c>
      <c r="T50" s="6"/>
      <c r="U50" s="44">
        <f t="shared" si="6"/>
        <v>40.2099609375</v>
      </c>
      <c r="V50" s="4">
        <f t="shared" si="7"/>
        <v>0.90648108789087156</v>
      </c>
      <c r="W50" s="42">
        <f>STDEV((C50,G50,K50,O50,S50))/SQRT(COUNT((C50,G50,K50,O50,S50)))</f>
        <v>2.1559061663234173E-2</v>
      </c>
      <c r="X50" s="6"/>
      <c r="Y50" s="6"/>
    </row>
    <row r="51" spans="1:25" ht="13.5" customHeight="1">
      <c r="A51" s="6">
        <v>60.150146484375</v>
      </c>
      <c r="B51" s="6">
        <v>2.67797780036926</v>
      </c>
      <c r="C51" s="6">
        <v>0.93629799346490239</v>
      </c>
      <c r="D51" s="6"/>
      <c r="E51" s="13">
        <v>60.211181640625</v>
      </c>
      <c r="F51" s="6">
        <v>3.0124928951263401</v>
      </c>
      <c r="G51" s="6">
        <v>0.88654975396832614</v>
      </c>
      <c r="H51" s="6"/>
      <c r="I51" s="13">
        <v>60.302734375</v>
      </c>
      <c r="J51" s="6">
        <v>1.3892296552657999</v>
      </c>
      <c r="K51" s="6">
        <v>0.84192453219221941</v>
      </c>
      <c r="L51" s="6"/>
      <c r="M51" s="13">
        <v>60.36376953125</v>
      </c>
      <c r="N51" s="6">
        <v>1.70664262771606</v>
      </c>
      <c r="O51" s="6">
        <v>0.8526754498710043</v>
      </c>
      <c r="P51" s="6"/>
      <c r="Q51" s="13">
        <v>60.302734375</v>
      </c>
      <c r="R51" s="6">
        <v>1.51126980781555</v>
      </c>
      <c r="S51" s="6">
        <v>0.96805508699968978</v>
      </c>
      <c r="T51" s="6"/>
      <c r="U51" s="44">
        <f t="shared" si="6"/>
        <v>60.26611328125</v>
      </c>
      <c r="V51" s="4">
        <f t="shared" si="7"/>
        <v>0.89710056329922838</v>
      </c>
      <c r="W51" s="42">
        <f>STDEV((C51,G51,K51,O51,S51))/SQRT(COUNT((C51,G51,K51,O51,S51)))</f>
        <v>2.4187070569336711E-2</v>
      </c>
      <c r="X51" s="6"/>
      <c r="Y51" s="6"/>
    </row>
    <row r="53" spans="1:25" ht="13.5" customHeight="1">
      <c r="A53" s="43" t="s">
        <v>62</v>
      </c>
      <c r="C53" s="1" t="s">
        <v>2</v>
      </c>
      <c r="F53" s="1"/>
      <c r="G53" s="1"/>
      <c r="H53" s="1"/>
    </row>
    <row r="54" spans="1:25" ht="13.5" customHeight="1">
      <c r="A54" s="3">
        <v>1</v>
      </c>
      <c r="B54" s="17"/>
      <c r="C54" s="17"/>
      <c r="D54" s="17"/>
      <c r="E54" s="12">
        <v>2</v>
      </c>
      <c r="F54" s="18"/>
      <c r="G54" s="18"/>
      <c r="H54" s="18"/>
      <c r="I54" s="12">
        <v>3</v>
      </c>
      <c r="J54" s="18"/>
      <c r="K54" s="18"/>
      <c r="L54" s="14"/>
      <c r="M54" s="19">
        <v>4</v>
      </c>
      <c r="N54" s="18"/>
      <c r="O54" s="18"/>
      <c r="P54" s="14"/>
      <c r="Q54" s="19">
        <v>5</v>
      </c>
      <c r="R54" s="18"/>
      <c r="S54" s="18"/>
      <c r="U54" s="12" t="s">
        <v>1</v>
      </c>
      <c r="W54" s="3"/>
    </row>
    <row r="55" spans="1:25" ht="13.5" customHeight="1">
      <c r="A55" s="3" t="s">
        <v>0</v>
      </c>
      <c r="B55" s="3" t="s">
        <v>25</v>
      </c>
      <c r="C55" s="3" t="s">
        <v>3</v>
      </c>
      <c r="D55" s="3" t="s">
        <v>12</v>
      </c>
      <c r="E55" s="12" t="s">
        <v>0</v>
      </c>
      <c r="F55" s="3" t="s">
        <v>25</v>
      </c>
      <c r="G55" s="3" t="s">
        <v>3</v>
      </c>
      <c r="H55" s="3" t="s">
        <v>12</v>
      </c>
      <c r="I55" s="12" t="s">
        <v>0</v>
      </c>
      <c r="J55" s="3" t="s">
        <v>25</v>
      </c>
      <c r="K55" s="3" t="s">
        <v>3</v>
      </c>
      <c r="L55" s="3" t="s">
        <v>12</v>
      </c>
      <c r="M55" s="12" t="s">
        <v>0</v>
      </c>
      <c r="N55" s="3" t="s">
        <v>25</v>
      </c>
      <c r="O55" s="3" t="s">
        <v>3</v>
      </c>
      <c r="P55" s="3" t="s">
        <v>12</v>
      </c>
      <c r="Q55" s="12" t="s">
        <v>0</v>
      </c>
      <c r="R55" s="3" t="s">
        <v>25</v>
      </c>
      <c r="S55" s="3" t="s">
        <v>3</v>
      </c>
      <c r="T55" s="3" t="s">
        <v>12</v>
      </c>
      <c r="U55" s="12" t="s">
        <v>0</v>
      </c>
      <c r="V55" s="3" t="s">
        <v>3</v>
      </c>
      <c r="W55" s="3" t="s">
        <v>8</v>
      </c>
      <c r="X55" s="3" t="s">
        <v>12</v>
      </c>
      <c r="Y55" s="3" t="s">
        <v>10</v>
      </c>
    </row>
    <row r="56" spans="1:25" ht="13.5" customHeight="1">
      <c r="A56" s="6">
        <v>-100.799560546875</v>
      </c>
      <c r="B56" s="6">
        <v>1.8577197790145801</v>
      </c>
      <c r="C56" s="6">
        <v>1</v>
      </c>
      <c r="D56" s="6">
        <v>1.5727732181548999</v>
      </c>
      <c r="E56" s="13">
        <v>-100.860595703125</v>
      </c>
      <c r="F56" s="6">
        <v>1.5499153137207</v>
      </c>
      <c r="G56" s="6">
        <v>1</v>
      </c>
      <c r="H56" s="6">
        <v>1.37601041793823</v>
      </c>
      <c r="I56" s="13">
        <v>-101.01318359375</v>
      </c>
      <c r="J56" s="6">
        <v>1.4271500110626201</v>
      </c>
      <c r="K56" s="6">
        <v>1</v>
      </c>
      <c r="L56" s="6">
        <v>1.25824582576751</v>
      </c>
      <c r="M56" s="13">
        <v>-100.982666015625</v>
      </c>
      <c r="N56" s="6">
        <v>1.1363265514373699</v>
      </c>
      <c r="O56" s="6">
        <v>1</v>
      </c>
      <c r="P56" s="6">
        <v>1.0587635040283201</v>
      </c>
      <c r="Q56" s="13">
        <v>-101.043701171875</v>
      </c>
      <c r="R56" s="6">
        <v>0.96807193756103505</v>
      </c>
      <c r="S56" s="6">
        <v>1</v>
      </c>
      <c r="T56" s="6">
        <v>0.938551485538483</v>
      </c>
      <c r="U56" s="44">
        <f t="shared" ref="U56:U64" si="8">AVERAGE(A56,E56,I56,M56,Q56)</f>
        <v>-100.93994140625</v>
      </c>
      <c r="V56" s="4">
        <f t="shared" ref="V56:V64" si="9">AVERAGE(C56,G56,K56,O56,S56)</f>
        <v>1</v>
      </c>
      <c r="W56" s="42">
        <f>STDEV((C56,G56,K56,O56,S56))/SQRT(COUNT((C56,G56,K56,O56,S56)))</f>
        <v>0</v>
      </c>
      <c r="X56" s="4">
        <f>AVERAGE(D56,H56,L56,P56,T56)</f>
        <v>1.2408688902854885</v>
      </c>
      <c r="Y56" s="42">
        <f>STDEV((D56,H56,L56,P56,T56))/SQRT(COUNT((D56,H56,L56,P56,T56)))</f>
        <v>0.11253529627595663</v>
      </c>
    </row>
    <row r="57" spans="1:25" ht="13.5" customHeight="1">
      <c r="A57" s="6">
        <v>-80.50537109375</v>
      </c>
      <c r="B57" s="6">
        <v>1.7923336029052701</v>
      </c>
      <c r="C57" s="6">
        <v>0.96480299297669436</v>
      </c>
      <c r="D57" s="3" t="s">
        <v>13</v>
      </c>
      <c r="E57" s="13">
        <v>-80.6884765625</v>
      </c>
      <c r="F57" s="6">
        <v>1.50777983665466</v>
      </c>
      <c r="G57" s="6">
        <v>0.97281433592336708</v>
      </c>
      <c r="H57" s="3" t="s">
        <v>13</v>
      </c>
      <c r="I57" s="13">
        <v>-80.596923828125</v>
      </c>
      <c r="J57" s="6">
        <v>1.37046587467193</v>
      </c>
      <c r="K57" s="6">
        <v>0.96028158501117589</v>
      </c>
      <c r="L57" s="3" t="s">
        <v>13</v>
      </c>
      <c r="M57" s="13">
        <v>-80.657958984375</v>
      </c>
      <c r="N57" s="6">
        <v>1.12156629562377</v>
      </c>
      <c r="O57" s="6">
        <v>0.9870105509768039</v>
      </c>
      <c r="P57" s="3" t="s">
        <v>13</v>
      </c>
      <c r="Q57" s="13">
        <v>-80.62744140625</v>
      </c>
      <c r="R57" s="6">
        <v>0.96017062664032005</v>
      </c>
      <c r="S57" s="6">
        <v>0.99183809527562428</v>
      </c>
      <c r="T57" s="3" t="s">
        <v>13</v>
      </c>
      <c r="U57" s="44">
        <f t="shared" si="8"/>
        <v>-80.615234375</v>
      </c>
      <c r="V57" s="4">
        <f t="shared" si="9"/>
        <v>0.9753495120327329</v>
      </c>
      <c r="W57" s="42">
        <f>STDEV((C57,G57,K57,O57,S57))/SQRT(COUNT((C57,G57,K57,O57,S57)))</f>
        <v>6.1341332453931502E-3</v>
      </c>
      <c r="X57" s="3" t="s">
        <v>13</v>
      </c>
      <c r="Y57" s="3" t="s">
        <v>9</v>
      </c>
    </row>
    <row r="58" spans="1:25" ht="13.5" customHeight="1">
      <c r="A58" s="6">
        <v>-60.455322265625</v>
      </c>
      <c r="B58" s="6">
        <v>1.7433393001556401</v>
      </c>
      <c r="C58" s="6">
        <v>0.93842963823122305</v>
      </c>
      <c r="D58" s="6">
        <v>1.8577197790145801</v>
      </c>
      <c r="E58" s="13">
        <v>-60.85205078125</v>
      </c>
      <c r="F58" s="6">
        <v>1.4775040149688701</v>
      </c>
      <c r="G58" s="6">
        <v>0.95328048048122016</v>
      </c>
      <c r="H58" s="6">
        <v>1.5499153137207</v>
      </c>
      <c r="I58" s="13">
        <v>-60.48583984375</v>
      </c>
      <c r="J58" s="6">
        <v>1.35017621517181</v>
      </c>
      <c r="K58" s="6">
        <v>0.94606467764835922</v>
      </c>
      <c r="L58" s="6">
        <v>1.4271500110626201</v>
      </c>
      <c r="M58" s="13">
        <v>-60.882568359375</v>
      </c>
      <c r="N58" s="6">
        <v>1.10766720771789</v>
      </c>
      <c r="O58" s="6">
        <v>0.97477895444471663</v>
      </c>
      <c r="P58" s="6">
        <v>1.1363265514373699</v>
      </c>
      <c r="Q58" s="13">
        <v>-60.4248046875</v>
      </c>
      <c r="R58" s="6">
        <v>0.95578938722610496</v>
      </c>
      <c r="S58" s="6">
        <v>0.98731235783378368</v>
      </c>
      <c r="T58" s="6">
        <v>0.96807193756103505</v>
      </c>
      <c r="U58" s="44">
        <f t="shared" si="8"/>
        <v>-60.6201171875</v>
      </c>
      <c r="V58" s="4">
        <f t="shared" si="9"/>
        <v>0.9599732217278607</v>
      </c>
      <c r="W58" s="42">
        <f>STDEV((C58,G58,K58,O58,S58))/SQRT(COUNT((C58,G58,K58,O58,S58)))</f>
        <v>9.1351093534332607E-3</v>
      </c>
      <c r="X58" s="4">
        <f>AVERAGE(D58,H58,L58,P58,T58)</f>
        <v>1.3878367185592611</v>
      </c>
      <c r="Y58" s="42">
        <f>STDEV((D58,H58,L58,P58,T58))/SQRT(COUNT((D58,H58,L58,P58,T58)))</f>
        <v>0.15621538528774737</v>
      </c>
    </row>
    <row r="59" spans="1:25" ht="13.5" customHeight="1">
      <c r="A59" s="6">
        <v>-40.58837890625</v>
      </c>
      <c r="B59" s="6">
        <v>1.7042102813720701</v>
      </c>
      <c r="C59" s="6">
        <v>0.9173667097822803</v>
      </c>
      <c r="D59" s="3" t="s">
        <v>6</v>
      </c>
      <c r="E59" s="13">
        <v>-40.34423828125</v>
      </c>
      <c r="F59" s="6">
        <v>1.45644390583038</v>
      </c>
      <c r="G59" s="6">
        <v>0.93969257090186809</v>
      </c>
      <c r="H59" s="3" t="s">
        <v>6</v>
      </c>
      <c r="I59" s="13">
        <v>-40.34423828125</v>
      </c>
      <c r="J59" s="6">
        <v>1.3213205337524401</v>
      </c>
      <c r="K59" s="6">
        <v>0.92584558281201146</v>
      </c>
      <c r="L59" s="3" t="s">
        <v>6</v>
      </c>
      <c r="M59" s="13">
        <v>-40.435791015625</v>
      </c>
      <c r="N59" s="6">
        <v>1.1014277935028001</v>
      </c>
      <c r="O59" s="6">
        <v>0.96928809074255506</v>
      </c>
      <c r="P59" s="3" t="s">
        <v>6</v>
      </c>
      <c r="Q59" s="13">
        <v>-40.22216796875</v>
      </c>
      <c r="R59" s="6">
        <v>0.95575916767120395</v>
      </c>
      <c r="S59" s="6">
        <v>0.98728114160518698</v>
      </c>
      <c r="T59" s="3" t="s">
        <v>6</v>
      </c>
      <c r="U59" s="44">
        <f t="shared" si="8"/>
        <v>-40.386962890625</v>
      </c>
      <c r="V59" s="4">
        <f t="shared" si="9"/>
        <v>0.94789481916878027</v>
      </c>
      <c r="W59" s="42">
        <f>STDEV((C59,G59,K59,O59,S59))/SQRT(COUNT((C59,G59,K59,O59,S59)))</f>
        <v>1.3218104302351192E-2</v>
      </c>
      <c r="X59" s="3" t="s">
        <v>6</v>
      </c>
      <c r="Y59" s="3" t="s">
        <v>11</v>
      </c>
    </row>
    <row r="60" spans="1:25" ht="13.5" customHeight="1">
      <c r="A60" s="6">
        <v>-20.294189453125</v>
      </c>
      <c r="B60" s="6">
        <v>1.6793732643127399</v>
      </c>
      <c r="C60" s="6">
        <v>0.90399708464295769</v>
      </c>
      <c r="D60" s="4" t="s">
        <v>15</v>
      </c>
      <c r="E60" s="13">
        <v>-20.08056640625</v>
      </c>
      <c r="F60" s="6">
        <v>1.44669938087463</v>
      </c>
      <c r="G60" s="6">
        <v>0.93340543710204937</v>
      </c>
      <c r="H60" s="4" t="s">
        <v>15</v>
      </c>
      <c r="I60" s="13">
        <v>-20.111083984375</v>
      </c>
      <c r="J60" s="6">
        <v>1.30899262428283</v>
      </c>
      <c r="K60" s="6">
        <v>0.91720745130933157</v>
      </c>
      <c r="L60" s="4" t="s">
        <v>15</v>
      </c>
      <c r="M60" s="13">
        <v>-20.477294921875</v>
      </c>
      <c r="N60" s="6">
        <v>1.10402631759643</v>
      </c>
      <c r="O60" s="6">
        <v>0.97157486657327286</v>
      </c>
      <c r="P60" s="4" t="s">
        <v>15</v>
      </c>
      <c r="Q60" s="13">
        <v>-20.6298828125</v>
      </c>
      <c r="R60" s="6">
        <v>0.96224039793014504</v>
      </c>
      <c r="S60" s="6">
        <v>0.99397612986739192</v>
      </c>
      <c r="T60" s="4" t="s">
        <v>15</v>
      </c>
      <c r="U60" s="44">
        <f t="shared" si="8"/>
        <v>-20.318603515625</v>
      </c>
      <c r="V60" s="4">
        <f t="shared" si="9"/>
        <v>0.94403219389900062</v>
      </c>
      <c r="W60" s="42">
        <f>STDEV((C60,G60,K60,O60,S60))/SQRT(COUNT((C60,G60,K60,O60,S60)))</f>
        <v>1.6864608365188504E-2</v>
      </c>
      <c r="X60" s="4" t="s">
        <v>15</v>
      </c>
      <c r="Y60" s="4" t="s">
        <v>15</v>
      </c>
    </row>
    <row r="61" spans="1:25" ht="13.5" customHeight="1">
      <c r="A61" s="6">
        <v>-0.213623046875</v>
      </c>
      <c r="B61" s="6">
        <v>1.65634906291961</v>
      </c>
      <c r="C61" s="6">
        <v>0.89160328787488807</v>
      </c>
      <c r="D61" s="3" t="s">
        <v>52</v>
      </c>
      <c r="E61" s="13">
        <v>-0.274658203125</v>
      </c>
      <c r="F61" s="6">
        <v>1.4333291053771899</v>
      </c>
      <c r="G61" s="6">
        <v>0.92477898159246186</v>
      </c>
      <c r="H61" s="3" t="s">
        <v>52</v>
      </c>
      <c r="I61" s="13">
        <v>9.1552734375E-2</v>
      </c>
      <c r="J61" s="6">
        <v>1.2982207536697301</v>
      </c>
      <c r="K61" s="6">
        <v>0.90965963185825682</v>
      </c>
      <c r="L61" s="3" t="s">
        <v>52</v>
      </c>
      <c r="M61" s="13">
        <v>0.1220703125</v>
      </c>
      <c r="N61" s="6">
        <v>1.1007176637649501</v>
      </c>
      <c r="O61" s="6">
        <v>0.96866315617867305</v>
      </c>
      <c r="P61" s="3" t="s">
        <v>52</v>
      </c>
      <c r="Q61" s="13">
        <v>-6.103515625E-2</v>
      </c>
      <c r="R61" s="6">
        <v>0.96509575843811002</v>
      </c>
      <c r="S61" s="6">
        <v>0.99692566326173737</v>
      </c>
      <c r="T61" s="3" t="s">
        <v>52</v>
      </c>
      <c r="U61" s="44">
        <f t="shared" si="8"/>
        <v>-6.7138671875E-2</v>
      </c>
      <c r="V61" s="4">
        <f t="shared" si="9"/>
        <v>0.93832614415320337</v>
      </c>
      <c r="W61" s="42">
        <f>STDEV((C61,G61,K61,O61,S61))/SQRT(COUNT((C61,G61,K61,O61,S61)))</f>
        <v>1.941978086615876E-2</v>
      </c>
      <c r="X61" s="3" t="s">
        <v>52</v>
      </c>
      <c r="Y61" s="3" t="s">
        <v>53</v>
      </c>
    </row>
    <row r="62" spans="1:25" ht="13.5" customHeight="1">
      <c r="A62" s="6">
        <v>19.989013671875</v>
      </c>
      <c r="B62" s="6">
        <v>1.6306508779525699</v>
      </c>
      <c r="C62" s="6">
        <v>0.87777010094468721</v>
      </c>
      <c r="D62" s="4" t="s">
        <v>15</v>
      </c>
      <c r="E62" s="13">
        <v>19.927978515625</v>
      </c>
      <c r="F62" s="6">
        <v>1.4164235591888401</v>
      </c>
      <c r="G62" s="6">
        <v>0.91387158165990245</v>
      </c>
      <c r="H62" s="4" t="s">
        <v>15</v>
      </c>
      <c r="I62" s="13">
        <v>20.263671875</v>
      </c>
      <c r="J62" s="6">
        <v>1.2883101701736399</v>
      </c>
      <c r="K62" s="6">
        <v>0.90271531386836934</v>
      </c>
      <c r="L62" s="4" t="s">
        <v>15</v>
      </c>
      <c r="M62" s="13">
        <v>20.172119140625</v>
      </c>
      <c r="N62" s="6">
        <v>1.0921213626861499</v>
      </c>
      <c r="O62" s="6">
        <v>0.96109816434782436</v>
      </c>
      <c r="P62" s="4" t="s">
        <v>15</v>
      </c>
      <c r="Q62" s="13">
        <v>20.08056640625</v>
      </c>
      <c r="R62" s="6">
        <v>0.95897710323333696</v>
      </c>
      <c r="S62" s="6">
        <v>0.99060520817222364</v>
      </c>
      <c r="T62" s="4" t="s">
        <v>15</v>
      </c>
      <c r="U62" s="44">
        <f t="shared" si="8"/>
        <v>20.086669921875</v>
      </c>
      <c r="V62" s="4">
        <f t="shared" si="9"/>
        <v>0.92921207379860138</v>
      </c>
      <c r="W62" s="42">
        <f>STDEV((C62,G62,K62,O62,S62))/SQRT(COUNT((C62,G62,K62,O62,S62)))</f>
        <v>2.0456692396000339E-2</v>
      </c>
      <c r="X62" s="4" t="s">
        <v>15</v>
      </c>
      <c r="Y62" s="4" t="s">
        <v>15</v>
      </c>
    </row>
    <row r="63" spans="1:25" ht="13.5" customHeight="1">
      <c r="A63" s="6">
        <v>40.191650390625</v>
      </c>
      <c r="B63" s="6">
        <v>1.6026713848114</v>
      </c>
      <c r="C63" s="6">
        <v>0.86270889878856249</v>
      </c>
      <c r="D63" s="6"/>
      <c r="E63" s="13">
        <v>40.191650390625</v>
      </c>
      <c r="F63" s="6">
        <v>1.39557492733001</v>
      </c>
      <c r="G63" s="6">
        <v>0.90042011648998865</v>
      </c>
      <c r="H63" s="6"/>
      <c r="I63" s="13">
        <v>39.97802734375</v>
      </c>
      <c r="J63" s="6">
        <v>1.2763750553131099</v>
      </c>
      <c r="K63" s="6">
        <v>0.89435241244384189</v>
      </c>
      <c r="L63" s="6"/>
      <c r="M63" s="13">
        <v>40.008544921875</v>
      </c>
      <c r="N63" s="6">
        <v>1.07731580734252</v>
      </c>
      <c r="O63" s="6">
        <v>0.94806885043722189</v>
      </c>
      <c r="P63" s="6"/>
      <c r="Q63" s="13">
        <v>39.886474609375</v>
      </c>
      <c r="R63" s="6">
        <v>0.95237505435943604</v>
      </c>
      <c r="S63" s="6">
        <v>0.98378541656610163</v>
      </c>
      <c r="T63" s="6"/>
      <c r="U63" s="44">
        <f t="shared" si="8"/>
        <v>40.05126953125</v>
      </c>
      <c r="V63" s="4">
        <f t="shared" si="9"/>
        <v>0.91786713894514327</v>
      </c>
      <c r="W63" s="42">
        <f>STDEV((C63,G63,K63,O63,S63))/SQRT(COUNT((C63,G63,K63,O63,S63)))</f>
        <v>2.1397587613697495E-2</v>
      </c>
      <c r="X63" s="6"/>
      <c r="Y63" s="6"/>
    </row>
    <row r="64" spans="1:25" ht="13.5" customHeight="1">
      <c r="A64" s="6">
        <v>60.394287109375</v>
      </c>
      <c r="B64" s="6">
        <v>1.5727732181548999</v>
      </c>
      <c r="C64" s="6">
        <v>0.8466148855825667</v>
      </c>
      <c r="D64" s="6"/>
      <c r="E64" s="13">
        <v>60.150146484375</v>
      </c>
      <c r="F64" s="6">
        <v>1.37601041793823</v>
      </c>
      <c r="G64" s="6">
        <v>0.8877971626946527</v>
      </c>
      <c r="H64" s="6"/>
      <c r="I64" s="13">
        <v>60.4248046875</v>
      </c>
      <c r="J64" s="6">
        <v>1.25824582576751</v>
      </c>
      <c r="K64" s="6">
        <v>0.88164931227562526</v>
      </c>
      <c r="L64" s="6"/>
      <c r="M64" s="13">
        <v>60.516357421875</v>
      </c>
      <c r="N64" s="6">
        <v>1.0587635040283201</v>
      </c>
      <c r="O64" s="6">
        <v>0.93174229070777381</v>
      </c>
      <c r="P64" s="6"/>
      <c r="Q64" s="13">
        <v>60.394287109375</v>
      </c>
      <c r="R64" s="6">
        <v>0.938551485538483</v>
      </c>
      <c r="S64" s="6">
        <v>0.96950593145285668</v>
      </c>
      <c r="T64" s="6"/>
      <c r="U64" s="44">
        <f t="shared" si="8"/>
        <v>60.3759765625</v>
      </c>
      <c r="V64" s="4">
        <f t="shared" si="9"/>
        <v>0.90346191654269492</v>
      </c>
      <c r="W64" s="42">
        <f>STDEV((C64,G64,K64,O64,S64))/SQRT(COUNT((C64,G64,K64,O64,S64)))</f>
        <v>2.1347541562652884E-2</v>
      </c>
      <c r="X64" s="6"/>
      <c r="Y64" s="6"/>
    </row>
    <row r="66" spans="1:25" ht="13.5" customHeight="1">
      <c r="A66" s="43" t="s">
        <v>63</v>
      </c>
      <c r="C66" s="1" t="s">
        <v>2</v>
      </c>
      <c r="F66" s="1"/>
      <c r="G66" s="1"/>
      <c r="H66" s="1"/>
    </row>
    <row r="67" spans="1:25" ht="13.5" customHeight="1">
      <c r="A67" s="3">
        <v>1</v>
      </c>
      <c r="B67" s="17"/>
      <c r="C67" s="17"/>
      <c r="D67" s="17"/>
      <c r="E67" s="12">
        <v>2</v>
      </c>
      <c r="F67" s="18"/>
      <c r="G67" s="18"/>
      <c r="H67" s="18"/>
      <c r="I67" s="12">
        <v>3</v>
      </c>
      <c r="J67" s="18"/>
      <c r="K67" s="18"/>
      <c r="L67" s="14"/>
      <c r="M67" s="19">
        <v>4</v>
      </c>
      <c r="N67" s="18"/>
      <c r="O67" s="18"/>
      <c r="P67" s="14"/>
      <c r="Q67" s="19">
        <v>5</v>
      </c>
      <c r="R67" s="18"/>
      <c r="S67" s="18"/>
      <c r="T67" s="14"/>
      <c r="U67" s="3" t="s">
        <v>1</v>
      </c>
      <c r="W67" s="3"/>
    </row>
    <row r="68" spans="1:25" ht="13.5" customHeight="1">
      <c r="A68" s="3" t="s">
        <v>0</v>
      </c>
      <c r="B68" s="3" t="s">
        <v>25</v>
      </c>
      <c r="C68" s="3" t="s">
        <v>3</v>
      </c>
      <c r="D68" s="3" t="s">
        <v>12</v>
      </c>
      <c r="E68" s="12" t="s">
        <v>0</v>
      </c>
      <c r="F68" s="3" t="s">
        <v>25</v>
      </c>
      <c r="G68" s="3" t="s">
        <v>3</v>
      </c>
      <c r="H68" s="3" t="s">
        <v>12</v>
      </c>
      <c r="I68" s="12" t="s">
        <v>0</v>
      </c>
      <c r="J68" s="3" t="s">
        <v>25</v>
      </c>
      <c r="K68" s="3" t="s">
        <v>3</v>
      </c>
      <c r="L68" s="3" t="s">
        <v>12</v>
      </c>
      <c r="M68" s="12" t="s">
        <v>0</v>
      </c>
      <c r="N68" s="3" t="s">
        <v>25</v>
      </c>
      <c r="O68" s="3" t="s">
        <v>3</v>
      </c>
      <c r="P68" s="3" t="s">
        <v>12</v>
      </c>
      <c r="Q68" s="12" t="s">
        <v>0</v>
      </c>
      <c r="R68" s="3" t="s">
        <v>25</v>
      </c>
      <c r="S68" s="3" t="s">
        <v>3</v>
      </c>
      <c r="T68" s="10" t="s">
        <v>12</v>
      </c>
      <c r="U68" s="3" t="s">
        <v>0</v>
      </c>
      <c r="V68" s="3" t="s">
        <v>3</v>
      </c>
      <c r="W68" s="3" t="s">
        <v>8</v>
      </c>
      <c r="X68" s="3" t="s">
        <v>12</v>
      </c>
      <c r="Y68" s="3" t="s">
        <v>10</v>
      </c>
    </row>
    <row r="69" spans="1:25" ht="13.5" customHeight="1">
      <c r="A69" s="6">
        <v>-100.677490234375</v>
      </c>
      <c r="B69" s="6">
        <v>0.142873629927635</v>
      </c>
      <c r="C69" s="6">
        <v>8.1377017672515234E-2</v>
      </c>
      <c r="D69" s="6">
        <v>0.125085</v>
      </c>
      <c r="E69" s="13">
        <v>-100.799560546875</v>
      </c>
      <c r="F69" s="6">
        <v>0.18710900843143499</v>
      </c>
      <c r="G69" s="6">
        <v>0.10072024612637871</v>
      </c>
      <c r="H69" s="6">
        <v>0.17744299999999999</v>
      </c>
      <c r="I69" s="13">
        <v>-100.830078125</v>
      </c>
      <c r="J69" s="6">
        <v>0.18454070389270799</v>
      </c>
      <c r="K69" s="6">
        <v>9.8645304766915937E-2</v>
      </c>
      <c r="L69" s="6">
        <v>0.17962</v>
      </c>
      <c r="M69" s="13">
        <v>-100.982666015625</v>
      </c>
      <c r="N69" s="6">
        <v>0.15547347068786599</v>
      </c>
      <c r="O69" s="6">
        <v>0.10673284821980832</v>
      </c>
      <c r="P69" s="6">
        <v>0.1527</v>
      </c>
      <c r="Q69" s="13">
        <v>-100.830078125</v>
      </c>
      <c r="R69" s="6">
        <v>0.216251790523529</v>
      </c>
      <c r="S69" s="6">
        <v>8.7963371144807456E-2</v>
      </c>
      <c r="T69" s="11">
        <v>0.19508200000000001</v>
      </c>
      <c r="U69" s="4">
        <f t="shared" ref="U69:U77" si="10">AVERAGE(A69,E69,I69,M69,Q69)</f>
        <v>-100.823974609375</v>
      </c>
      <c r="V69" s="4">
        <f t="shared" ref="V69:V77" si="11">AVERAGE(C69,G69,K69,O69,S69)</f>
        <v>9.5087757586085148E-2</v>
      </c>
      <c r="W69" s="42">
        <f>STDEV((C69,G69,K69,O69,S69))/SQRT(COUNT((C69,G69,K69,O69,S69)))</f>
        <v>4.5756446327824838E-3</v>
      </c>
      <c r="X69" s="4">
        <f>AVERAGE(D69,H69,L69,P69,T69)</f>
        <v>0.16598600000000002</v>
      </c>
      <c r="Y69" s="42">
        <f>STDEV((D69,H69,L69,P69,T69))/SQRT(COUNT((D69,H69,L69,P69,T69)))</f>
        <v>1.2274232395551171E-2</v>
      </c>
    </row>
    <row r="70" spans="1:25" ht="13.5" customHeight="1">
      <c r="A70" s="6">
        <v>-80.50537109375</v>
      </c>
      <c r="B70" s="6">
        <v>0.228458821773529</v>
      </c>
      <c r="C70" s="6">
        <v>0.13012406548586261</v>
      </c>
      <c r="D70" s="3" t="s">
        <v>13</v>
      </c>
      <c r="E70" s="13">
        <v>-80.596923828125</v>
      </c>
      <c r="F70" s="6">
        <v>0.29024934768676802</v>
      </c>
      <c r="G70" s="6">
        <v>0.15624039687936656</v>
      </c>
      <c r="H70" s="3" t="s">
        <v>13</v>
      </c>
      <c r="I70" s="13">
        <v>-80.718994140625</v>
      </c>
      <c r="J70" s="6">
        <v>0.28790766000747697</v>
      </c>
      <c r="K70" s="6">
        <v>0.1538995910770958</v>
      </c>
      <c r="L70" s="3" t="s">
        <v>13</v>
      </c>
      <c r="M70" s="13">
        <v>-80.74951171875</v>
      </c>
      <c r="N70" s="6">
        <v>0.23938170075416601</v>
      </c>
      <c r="O70" s="6">
        <v>0.16433601578554088</v>
      </c>
      <c r="P70" s="3" t="s">
        <v>13</v>
      </c>
      <c r="Q70" s="13">
        <v>-80.50537109375</v>
      </c>
      <c r="R70" s="6">
        <v>0.37190654873848</v>
      </c>
      <c r="S70" s="6">
        <v>0.15127807126437606</v>
      </c>
      <c r="T70" s="10" t="s">
        <v>13</v>
      </c>
      <c r="U70" s="4">
        <f t="shared" si="10"/>
        <v>-80.615234375</v>
      </c>
      <c r="V70" s="4">
        <f t="shared" si="11"/>
        <v>0.15117562809844839</v>
      </c>
      <c r="W70" s="42">
        <f>STDEV((C70,G70,K70,O70,S70))/SQRT(COUNT((C70,G70,K70,O70,S70)))</f>
        <v>5.6984491057727512E-3</v>
      </c>
      <c r="X70" s="3" t="s">
        <v>13</v>
      </c>
      <c r="Y70" s="3" t="s">
        <v>9</v>
      </c>
    </row>
    <row r="71" spans="1:25" ht="13.5" customHeight="1">
      <c r="A71" s="6">
        <v>-60.577392578125</v>
      </c>
      <c r="B71" s="6">
        <v>0.56564784049987804</v>
      </c>
      <c r="C71" s="6">
        <v>0.32217795779454239</v>
      </c>
      <c r="D71" s="6">
        <v>1.7557</v>
      </c>
      <c r="E71" s="13">
        <v>-60.394287109375</v>
      </c>
      <c r="F71" s="6">
        <v>0.70336973667144798</v>
      </c>
      <c r="G71" s="6">
        <v>0.37862192520439036</v>
      </c>
      <c r="H71" s="6">
        <v>1.85771</v>
      </c>
      <c r="I71" s="13">
        <v>-60.4248046875</v>
      </c>
      <c r="J71" s="6">
        <v>0.70714664459228505</v>
      </c>
      <c r="K71" s="6">
        <v>0.3780016809259843</v>
      </c>
      <c r="L71" s="6">
        <v>1.8707499999999999</v>
      </c>
      <c r="M71" s="13">
        <v>-60.48583984375</v>
      </c>
      <c r="N71" s="6">
        <v>0.59054535627365101</v>
      </c>
      <c r="O71" s="6">
        <v>0.40541056682661086</v>
      </c>
      <c r="P71" s="6">
        <v>1.4566600000000001</v>
      </c>
      <c r="Q71" s="13">
        <v>-60.60791015625</v>
      </c>
      <c r="R71" s="6">
        <v>1.0181843042373599</v>
      </c>
      <c r="S71" s="6">
        <v>0.4141603805019301</v>
      </c>
      <c r="T71" s="11">
        <v>2.4584299999999999</v>
      </c>
      <c r="U71" s="4">
        <f t="shared" si="10"/>
        <v>-60.498046875</v>
      </c>
      <c r="V71" s="4">
        <f t="shared" si="11"/>
        <v>0.3796745022506916</v>
      </c>
      <c r="W71" s="42">
        <f>STDEV((C71,G71,K71,O71,S71))/SQRT(COUNT((C71,G71,K71,O71,S71)))</f>
        <v>1.6064525658474743E-2</v>
      </c>
      <c r="X71" s="4">
        <f>AVERAGE(D71,H71,L71,P71,T71)</f>
        <v>1.87985</v>
      </c>
      <c r="Y71" s="42">
        <f>STDEV((D71,H71,L71,P71,T71))/SQRT(COUNT((D71,H71,L71,P71,T71)))</f>
        <v>0.16276221990990353</v>
      </c>
    </row>
    <row r="72" spans="1:25" ht="13.5" customHeight="1">
      <c r="A72" s="6">
        <v>-40.252685546875</v>
      </c>
      <c r="B72" s="6">
        <v>1.2623249292373599</v>
      </c>
      <c r="C72" s="6">
        <v>0.71898668863550719</v>
      </c>
      <c r="D72" s="3" t="s">
        <v>6</v>
      </c>
      <c r="E72" s="13">
        <v>-40.46630859375</v>
      </c>
      <c r="F72" s="6">
        <v>1.4636653661727901</v>
      </c>
      <c r="G72" s="6">
        <v>0.78788689632547071</v>
      </c>
      <c r="H72" s="3" t="s">
        <v>6</v>
      </c>
      <c r="I72" s="13">
        <v>-40.6494140625</v>
      </c>
      <c r="J72" s="6">
        <v>1.4867197275161701</v>
      </c>
      <c r="K72" s="6">
        <v>0.79471855005541636</v>
      </c>
      <c r="L72" s="3" t="s">
        <v>6</v>
      </c>
      <c r="M72" s="13">
        <v>-40.313720703125</v>
      </c>
      <c r="N72" s="6">
        <v>1.21133637428283</v>
      </c>
      <c r="O72" s="6">
        <v>0.83158484085704965</v>
      </c>
      <c r="P72" s="3" t="s">
        <v>6</v>
      </c>
      <c r="Q72" s="13">
        <v>-40.252685546875</v>
      </c>
      <c r="R72" s="6">
        <v>2.0269110202789302</v>
      </c>
      <c r="S72" s="6">
        <v>0.82447375775553111</v>
      </c>
      <c r="T72" s="10" t="s">
        <v>6</v>
      </c>
      <c r="U72" s="4">
        <f t="shared" si="10"/>
        <v>-40.386962890625</v>
      </c>
      <c r="V72" s="4">
        <f t="shared" si="11"/>
        <v>0.79153014672579503</v>
      </c>
      <c r="W72" s="42">
        <f>STDEV((C72,G72,K72,O72,S72))/SQRT(COUNT((C72,G72,K72,O72,S72)))</f>
        <v>1.9969542471719354E-2</v>
      </c>
      <c r="X72" s="3" t="s">
        <v>6</v>
      </c>
      <c r="Y72" s="3" t="s">
        <v>11</v>
      </c>
    </row>
    <row r="73" spans="1:25" ht="13.5" customHeight="1">
      <c r="A73" s="6">
        <v>-20.08056640625</v>
      </c>
      <c r="B73" s="6">
        <v>1.6306961774826001</v>
      </c>
      <c r="C73" s="6">
        <v>0.92880114910440281</v>
      </c>
      <c r="D73" s="6">
        <v>-49.477699999999999</v>
      </c>
      <c r="E73" s="13">
        <v>-20.5078125</v>
      </c>
      <c r="F73" s="6">
        <v>1.77498996257782</v>
      </c>
      <c r="G73" s="6">
        <v>0.95547203954213522</v>
      </c>
      <c r="H73" s="6">
        <v>-52.449599999999997</v>
      </c>
      <c r="I73" s="13">
        <v>-20.416259765625</v>
      </c>
      <c r="J73" s="6">
        <v>1.80185151100158</v>
      </c>
      <c r="K73" s="6">
        <v>0.96317065936206336</v>
      </c>
      <c r="L73" s="6">
        <v>-52.699800000000003</v>
      </c>
      <c r="M73" s="13">
        <v>-20.477294921875</v>
      </c>
      <c r="N73" s="6">
        <v>1.41106033325195</v>
      </c>
      <c r="O73" s="6">
        <v>0.9686957376820603</v>
      </c>
      <c r="P73" s="6">
        <v>-54.101500000000001</v>
      </c>
      <c r="Q73" s="13">
        <v>-20.477294921875</v>
      </c>
      <c r="R73" s="6">
        <v>2.3835437297821001</v>
      </c>
      <c r="S73" s="6">
        <v>0.96953898617495726</v>
      </c>
      <c r="T73" s="11">
        <v>-54.952199999999998</v>
      </c>
      <c r="U73" s="4">
        <f t="shared" si="10"/>
        <v>-20.391845703125</v>
      </c>
      <c r="V73" s="4">
        <f t="shared" si="11"/>
        <v>0.95713571437312372</v>
      </c>
      <c r="W73" s="42">
        <f>STDEV((C73,G73,K73,O73,S73))/SQRT(COUNT((C73,G73,K73,O73,S73)))</f>
        <v>7.5150224691065068E-3</v>
      </c>
      <c r="X73" s="4">
        <f>AVERAGE(D73,H73,L73,P73,T73)</f>
        <v>-52.736160000000005</v>
      </c>
      <c r="Y73" s="42">
        <f>STDEV((D73,H73,L73,P73,T73))/SQRT(COUNT((D73,H73,L73,P73,T73)))</f>
        <v>0.93477234800779174</v>
      </c>
    </row>
    <row r="74" spans="1:25" ht="13.5" customHeight="1">
      <c r="A74" s="6">
        <v>-0.335693359375</v>
      </c>
      <c r="B74" s="6">
        <v>1.72298920154571</v>
      </c>
      <c r="C74" s="6">
        <v>0.9813687996501167</v>
      </c>
      <c r="D74" s="3" t="s">
        <v>52</v>
      </c>
      <c r="E74" s="13">
        <v>-0.335693359375</v>
      </c>
      <c r="F74" s="6">
        <v>1.8429595232009801</v>
      </c>
      <c r="G74" s="6">
        <v>0.99205986036624672</v>
      </c>
      <c r="H74" s="3" t="s">
        <v>52</v>
      </c>
      <c r="I74" s="13">
        <v>-0.335693359375</v>
      </c>
      <c r="J74" s="6">
        <v>1.8650923967361399</v>
      </c>
      <c r="K74" s="6">
        <v>0.99697575664099425</v>
      </c>
      <c r="L74" s="3" t="s">
        <v>52</v>
      </c>
      <c r="M74" s="13">
        <v>-0.335693359375</v>
      </c>
      <c r="N74" s="6">
        <v>1.4559302330017001</v>
      </c>
      <c r="O74" s="6">
        <v>0.99949901349779635</v>
      </c>
      <c r="P74" s="3" t="s">
        <v>52</v>
      </c>
      <c r="Q74" s="13">
        <v>-6.103515625E-2</v>
      </c>
      <c r="R74" s="6">
        <v>2.44844651222229</v>
      </c>
      <c r="S74" s="6">
        <v>0.9959390799096538</v>
      </c>
      <c r="T74" s="10" t="s">
        <v>52</v>
      </c>
      <c r="U74" s="4">
        <f t="shared" si="10"/>
        <v>-0.28076171875</v>
      </c>
      <c r="V74" s="4">
        <f t="shared" si="11"/>
        <v>0.99316850201296147</v>
      </c>
      <c r="W74" s="42">
        <f>STDEV((C74,G74,K74,O74,S74))/SQRT(COUNT((C74,G74,K74,O74,S74)))</f>
        <v>3.1836200110605096E-3</v>
      </c>
      <c r="X74" s="3" t="s">
        <v>52</v>
      </c>
      <c r="Y74" s="3" t="s">
        <v>53</v>
      </c>
    </row>
    <row r="75" spans="1:25" ht="13.5" customHeight="1">
      <c r="A75" s="6">
        <v>19.866943359375</v>
      </c>
      <c r="B75" s="6">
        <v>1.76134765148162</v>
      </c>
      <c r="C75" s="6">
        <v>1.0032167519972774</v>
      </c>
      <c r="D75" s="6">
        <v>2.2182599999999999</v>
      </c>
      <c r="E75" s="13">
        <v>19.775390625</v>
      </c>
      <c r="F75" s="6">
        <v>1.86543989181518</v>
      </c>
      <c r="G75" s="6">
        <v>1.0041609787400509</v>
      </c>
      <c r="H75" s="6">
        <v>2.44469</v>
      </c>
      <c r="I75" s="13">
        <v>20.20263671875</v>
      </c>
      <c r="J75" s="6">
        <v>1.86882400512695</v>
      </c>
      <c r="K75" s="6">
        <v>0.99897046913107046</v>
      </c>
      <c r="L75" s="6">
        <v>2.5335899999999998</v>
      </c>
      <c r="M75" s="13">
        <v>20.1416015625</v>
      </c>
      <c r="N75" s="6">
        <v>1.45535612106323</v>
      </c>
      <c r="O75" s="6">
        <v>0.99910488450512125</v>
      </c>
      <c r="P75" s="6">
        <v>2.6302099999999999</v>
      </c>
      <c r="Q75" s="13">
        <v>19.927978515625</v>
      </c>
      <c r="R75" s="6">
        <v>2.45572829246521</v>
      </c>
      <c r="S75" s="6">
        <v>0.99890104353803444</v>
      </c>
      <c r="T75" s="11">
        <v>2.47472</v>
      </c>
      <c r="U75" s="4">
        <f t="shared" si="10"/>
        <v>19.98291015625</v>
      </c>
      <c r="V75" s="4">
        <f t="shared" si="11"/>
        <v>1.0008708255823109</v>
      </c>
      <c r="W75" s="42">
        <f>STDEV((C75,G75,K75,O75,S75))/SQRT(COUNT((C75,G75,K75,O75,S75)))</f>
        <v>1.1605693080909783E-3</v>
      </c>
      <c r="X75" s="4">
        <f>AVERAGE(D75,H75,L75,P75,T75)</f>
        <v>2.4602940000000002</v>
      </c>
      <c r="Y75" s="42">
        <f>STDEV((D75,H75,L75,P75,T75))/SQRT(COUNT((D75,H75,L75,P75,T75)))</f>
        <v>6.8291947592670099E-2</v>
      </c>
    </row>
    <row r="76" spans="1:25" ht="13.5" customHeight="1">
      <c r="A76" s="6">
        <v>40.34423828125</v>
      </c>
      <c r="B76" s="6">
        <v>1.76190674304962</v>
      </c>
      <c r="C76" s="6">
        <v>1.0035351956767216</v>
      </c>
      <c r="D76" s="6"/>
      <c r="E76" s="13">
        <v>40.191650390625</v>
      </c>
      <c r="F76" s="6">
        <v>1.8372790813446001</v>
      </c>
      <c r="G76" s="6">
        <v>0.98900209469971101</v>
      </c>
      <c r="H76" s="6"/>
      <c r="I76" s="13">
        <v>40.191650390625</v>
      </c>
      <c r="J76" s="6">
        <v>1.7733280658721899</v>
      </c>
      <c r="K76" s="6">
        <v>0.94792359528113856</v>
      </c>
      <c r="L76" s="6"/>
      <c r="M76" s="13">
        <v>40.0390625</v>
      </c>
      <c r="N76" s="6">
        <v>1.35606825351715</v>
      </c>
      <c r="O76" s="6">
        <v>0.93094356508529785</v>
      </c>
      <c r="P76" s="6"/>
      <c r="Q76" s="13">
        <v>40.283203125</v>
      </c>
      <c r="R76" s="6">
        <v>2.3912787437438898</v>
      </c>
      <c r="S76" s="6">
        <v>0.97268530881249005</v>
      </c>
      <c r="T76" s="11"/>
      <c r="U76" s="4">
        <f t="shared" si="10"/>
        <v>40.2099609375</v>
      </c>
      <c r="V76" s="4">
        <f t="shared" si="11"/>
        <v>0.9688179519110719</v>
      </c>
      <c r="W76" s="42">
        <f>STDEV((C76,G76,K76,O76,S76))/SQRT(COUNT((C76,G76,K76,O76,S76)))</f>
        <v>1.3226273852839024E-2</v>
      </c>
      <c r="X76" s="6"/>
      <c r="Y76" s="6"/>
    </row>
    <row r="77" spans="1:25" ht="13.5" customHeight="1">
      <c r="A77" s="6">
        <v>60.24169921875</v>
      </c>
      <c r="B77" s="6">
        <v>1.69514572620391</v>
      </c>
      <c r="C77" s="6">
        <v>0.96550989702335821</v>
      </c>
      <c r="D77" s="6"/>
      <c r="E77" s="13">
        <v>60.302734375</v>
      </c>
      <c r="F77" s="6">
        <v>1.71143186092376</v>
      </c>
      <c r="G77" s="6">
        <v>0.92125889451193133</v>
      </c>
      <c r="H77" s="6"/>
      <c r="I77" s="13">
        <v>60.516357421875</v>
      </c>
      <c r="J77" s="6">
        <v>1.52414155006408</v>
      </c>
      <c r="K77" s="6">
        <v>0.81472219701407467</v>
      </c>
      <c r="L77" s="6"/>
      <c r="M77" s="13">
        <v>60.302734375</v>
      </c>
      <c r="N77" s="6">
        <v>1.1328971385955799</v>
      </c>
      <c r="O77" s="6">
        <v>0.77773614885805875</v>
      </c>
      <c r="P77" s="6"/>
      <c r="Q77" s="13">
        <v>60.302734375</v>
      </c>
      <c r="R77" s="6">
        <v>2.2397334575653001</v>
      </c>
      <c r="S77" s="6">
        <v>0.91104219260475183</v>
      </c>
      <c r="T77" s="11"/>
      <c r="U77" s="4">
        <f t="shared" si="10"/>
        <v>60.333251953125</v>
      </c>
      <c r="V77" s="4">
        <f t="shared" si="11"/>
        <v>0.87805386600243496</v>
      </c>
      <c r="W77" s="42">
        <f>STDEV((C77,G77,K77,O77,S77))/SQRT(COUNT((C77,G77,K77,O77,S77)))</f>
        <v>3.5126917180682483E-2</v>
      </c>
      <c r="X77" s="6"/>
      <c r="Y77" s="6"/>
    </row>
    <row r="79" spans="1:25" ht="13.5" customHeight="1">
      <c r="A79" s="43" t="s">
        <v>64</v>
      </c>
      <c r="C79" s="1" t="s">
        <v>2</v>
      </c>
      <c r="F79" s="1"/>
      <c r="G79" s="1"/>
      <c r="H79" s="1"/>
    </row>
    <row r="80" spans="1:25" ht="13.5" customHeight="1">
      <c r="A80" s="3">
        <v>1</v>
      </c>
      <c r="B80" s="17"/>
      <c r="C80" s="17"/>
      <c r="D80" s="17"/>
      <c r="E80" s="12">
        <v>2</v>
      </c>
      <c r="F80" s="18"/>
      <c r="G80" s="18"/>
      <c r="H80" s="18"/>
      <c r="I80" s="12">
        <v>3</v>
      </c>
      <c r="J80" s="18"/>
      <c r="K80" s="18"/>
      <c r="L80" s="14"/>
      <c r="M80" s="19">
        <v>4</v>
      </c>
      <c r="N80" s="18"/>
      <c r="O80" s="18"/>
      <c r="P80" s="14"/>
      <c r="Q80" s="19">
        <v>5</v>
      </c>
      <c r="R80" s="18"/>
      <c r="S80" s="18"/>
      <c r="T80" s="14"/>
      <c r="U80" s="3" t="s">
        <v>1</v>
      </c>
      <c r="W80" s="3"/>
    </row>
    <row r="81" spans="1:25" ht="13.5" customHeight="1">
      <c r="A81" s="3" t="s">
        <v>0</v>
      </c>
      <c r="B81" s="3" t="s">
        <v>25</v>
      </c>
      <c r="C81" s="3" t="s">
        <v>3</v>
      </c>
      <c r="D81" s="3" t="s">
        <v>12</v>
      </c>
      <c r="E81" s="12" t="s">
        <v>0</v>
      </c>
      <c r="F81" s="3" t="s">
        <v>25</v>
      </c>
      <c r="G81" s="3" t="s">
        <v>3</v>
      </c>
      <c r="H81" s="3" t="s">
        <v>12</v>
      </c>
      <c r="I81" s="12" t="s">
        <v>0</v>
      </c>
      <c r="J81" s="3" t="s">
        <v>25</v>
      </c>
      <c r="K81" s="3" t="s">
        <v>3</v>
      </c>
      <c r="L81" s="3" t="s">
        <v>12</v>
      </c>
      <c r="M81" s="12" t="s">
        <v>0</v>
      </c>
      <c r="N81" s="3" t="s">
        <v>25</v>
      </c>
      <c r="O81" s="3" t="s">
        <v>3</v>
      </c>
      <c r="P81" s="3" t="s">
        <v>12</v>
      </c>
      <c r="Q81" s="12" t="s">
        <v>0</v>
      </c>
      <c r="R81" s="3" t="s">
        <v>25</v>
      </c>
      <c r="S81" s="3" t="s">
        <v>3</v>
      </c>
      <c r="T81" s="10" t="s">
        <v>12</v>
      </c>
      <c r="U81" s="3" t="s">
        <v>0</v>
      </c>
      <c r="V81" s="3" t="s">
        <v>3</v>
      </c>
      <c r="W81" s="3" t="s">
        <v>8</v>
      </c>
      <c r="X81" s="3" t="s">
        <v>12</v>
      </c>
      <c r="Y81" s="3" t="s">
        <v>10</v>
      </c>
    </row>
    <row r="82" spans="1:25" ht="13.5" customHeight="1">
      <c r="A82" s="6">
        <v>-100.921630859375</v>
      </c>
      <c r="B82" s="6">
        <v>6.3814975321293002E-2</v>
      </c>
      <c r="C82" s="6">
        <v>4.2259893859378436E-2</v>
      </c>
      <c r="D82" s="6">
        <v>6.32881E-2</v>
      </c>
      <c r="E82" s="13">
        <v>-100.89111328125</v>
      </c>
      <c r="F82" s="6">
        <v>7.8998222947121E-2</v>
      </c>
      <c r="G82" s="6">
        <v>4.3203131995166059E-2</v>
      </c>
      <c r="H82" s="6">
        <v>6.9232600000000005E-2</v>
      </c>
      <c r="I82" s="13">
        <v>-100.860595703125</v>
      </c>
      <c r="J82" s="6">
        <v>0.10415256768465</v>
      </c>
      <c r="K82" s="6">
        <v>5.530939449768732E-2</v>
      </c>
      <c r="L82" s="6">
        <v>9.4038899999999995E-2</v>
      </c>
      <c r="M82" s="13">
        <v>-100.982666015625</v>
      </c>
      <c r="N82" s="6">
        <v>0.10942515730857801</v>
      </c>
      <c r="O82" s="6">
        <v>5.6764030724678893E-2</v>
      </c>
      <c r="P82" s="6">
        <v>0.102835</v>
      </c>
      <c r="Q82" s="13">
        <v>-100.830078125</v>
      </c>
      <c r="R82" s="6">
        <v>0.112643100321293</v>
      </c>
      <c r="S82" s="6">
        <v>7.0050372394353966E-2</v>
      </c>
      <c r="T82" s="11">
        <v>9.3904100000000004E-2</v>
      </c>
      <c r="U82" s="4">
        <f t="shared" ref="U82:U90" si="12">AVERAGE(A82,E82,I82,M82,Q82)</f>
        <v>-100.897216796875</v>
      </c>
      <c r="V82" s="4">
        <f t="shared" ref="V82:V90" si="13">AVERAGE(C82,G82,K82,O82,S82)</f>
        <v>5.3517364694252931E-2</v>
      </c>
      <c r="W82" s="42">
        <f>STDEV((C82,G82,K82,O82,S82))/SQRT(COUNT((C82,G82,K82,O82,S82)))</f>
        <v>5.1000323553389492E-3</v>
      </c>
      <c r="X82" s="4">
        <f>AVERAGE(D82,H82,L82,P82,T82)</f>
        <v>8.4659739999999997E-2</v>
      </c>
      <c r="Y82" s="42">
        <f>STDEV((D82,H82,L82,P82,T82))/SQRT(COUNT((D82,H82,L82,P82,T82)))</f>
        <v>7.7411580369218793E-3</v>
      </c>
    </row>
    <row r="83" spans="1:25" ht="13.5" customHeight="1">
      <c r="A83" s="6">
        <v>-80.841064453125</v>
      </c>
      <c r="B83" s="6">
        <v>0.10128209739923499</v>
      </c>
      <c r="C83" s="6">
        <v>6.7071571592675128E-2</v>
      </c>
      <c r="D83" s="3" t="s">
        <v>13</v>
      </c>
      <c r="E83" s="13">
        <v>-80.657958984375</v>
      </c>
      <c r="F83" s="6">
        <v>0.123641513288021</v>
      </c>
      <c r="G83" s="6">
        <v>6.7617984549348933E-2</v>
      </c>
      <c r="H83" s="3" t="s">
        <v>13</v>
      </c>
      <c r="I83" s="13">
        <v>-80.56640625</v>
      </c>
      <c r="J83" s="6">
        <v>0.14580452442169201</v>
      </c>
      <c r="K83" s="6">
        <v>7.7428335566378667E-2</v>
      </c>
      <c r="L83" s="3" t="s">
        <v>13</v>
      </c>
      <c r="M83" s="13">
        <v>-80.841064453125</v>
      </c>
      <c r="N83" s="6">
        <v>0.161320149898529</v>
      </c>
      <c r="O83" s="6">
        <v>8.3684430258818179E-2</v>
      </c>
      <c r="P83" s="3" t="s">
        <v>13</v>
      </c>
      <c r="Q83" s="13">
        <v>-80.62744140625</v>
      </c>
      <c r="R83" s="6">
        <v>0.15329794585704801</v>
      </c>
      <c r="S83" s="6">
        <v>9.5332764847078727E-2</v>
      </c>
      <c r="T83" s="10" t="s">
        <v>13</v>
      </c>
      <c r="U83" s="4">
        <f t="shared" si="12"/>
        <v>-80.706787109375</v>
      </c>
      <c r="V83" s="4">
        <f t="shared" si="13"/>
        <v>7.8227017362859932E-2</v>
      </c>
      <c r="W83" s="42">
        <f>STDEV((C83,G83,K83,O83,S83))/SQRT(COUNT((C83,G83,K83,O83,S83)))</f>
        <v>5.2916131410588839E-3</v>
      </c>
      <c r="X83" s="3" t="s">
        <v>13</v>
      </c>
      <c r="Y83" s="3" t="s">
        <v>9</v>
      </c>
    </row>
    <row r="84" spans="1:25" ht="13.5" customHeight="1">
      <c r="A84" s="6">
        <v>-60.4248046875</v>
      </c>
      <c r="B84" s="6">
        <v>0.30973830819129899</v>
      </c>
      <c r="C84" s="6">
        <v>0.20511655708468471</v>
      </c>
      <c r="D84" s="6">
        <v>1.51006</v>
      </c>
      <c r="E84" s="13">
        <v>-60.4248046875</v>
      </c>
      <c r="F84" s="6">
        <v>0.39768031239509599</v>
      </c>
      <c r="G84" s="6">
        <v>0.21748634826614602</v>
      </c>
      <c r="H84" s="6">
        <v>1.82853</v>
      </c>
      <c r="I84" s="13">
        <v>-60.577392578125</v>
      </c>
      <c r="J84" s="6">
        <v>0.45962190628051802</v>
      </c>
      <c r="K84" s="6">
        <v>0.24407856569814404</v>
      </c>
      <c r="L84" s="6">
        <v>1.8830899999999999</v>
      </c>
      <c r="M84" s="13">
        <v>-60.36376953125</v>
      </c>
      <c r="N84" s="6">
        <v>0.49788975715637201</v>
      </c>
      <c r="O84" s="6">
        <v>0.25827908469921562</v>
      </c>
      <c r="P84" s="6">
        <v>1.9277200000000001</v>
      </c>
      <c r="Q84" s="13">
        <v>-60.72998046875</v>
      </c>
      <c r="R84" s="6">
        <v>0.47859719395637501</v>
      </c>
      <c r="S84" s="6">
        <v>0.297629518078876</v>
      </c>
      <c r="T84" s="11">
        <v>1.6080300000000001</v>
      </c>
      <c r="U84" s="4">
        <f t="shared" si="12"/>
        <v>-60.504150390625</v>
      </c>
      <c r="V84" s="4">
        <f t="shared" si="13"/>
        <v>0.24451801476541327</v>
      </c>
      <c r="W84" s="42">
        <f>STDEV((C84,G84,K84,O84,S84))/SQRT(COUNT((C84,G84,K84,O84,S84)))</f>
        <v>1.6268954801270379E-2</v>
      </c>
      <c r="X84" s="4">
        <f>AVERAGE(D84,H84,L84,P84,T84)</f>
        <v>1.7514859999999999</v>
      </c>
      <c r="Y84" s="42">
        <f>STDEV((D84,H84,L84,P84,T84))/SQRT(COUNT((D84,H84,L84,P84,T84)))</f>
        <v>8.1602680997624091E-2</v>
      </c>
    </row>
    <row r="85" spans="1:25" ht="13.5" customHeight="1">
      <c r="A85" s="6">
        <v>-40.374755859375</v>
      </c>
      <c r="B85" s="6">
        <v>0.96042746305465698</v>
      </c>
      <c r="C85" s="6">
        <v>0.63601940522539302</v>
      </c>
      <c r="D85" s="3" t="s">
        <v>6</v>
      </c>
      <c r="E85" s="13">
        <v>-40.618896484375</v>
      </c>
      <c r="F85" s="6">
        <v>1.20985579490661</v>
      </c>
      <c r="G85" s="6">
        <v>0.66165487845789239</v>
      </c>
      <c r="H85" s="3" t="s">
        <v>6</v>
      </c>
      <c r="I85" s="13">
        <v>-40.435791015625</v>
      </c>
      <c r="J85" s="6">
        <v>1.31715071201324</v>
      </c>
      <c r="K85" s="6">
        <v>0.69946243249830864</v>
      </c>
      <c r="L85" s="3" t="s">
        <v>6</v>
      </c>
      <c r="M85" s="13">
        <v>-40.34423828125</v>
      </c>
      <c r="N85" s="6">
        <v>1.37853336334228</v>
      </c>
      <c r="O85" s="6">
        <v>0.71511078545757678</v>
      </c>
      <c r="P85" s="3" t="s">
        <v>6</v>
      </c>
      <c r="Q85" s="13">
        <v>-40.46630859375</v>
      </c>
      <c r="R85" s="6">
        <v>1.18888628482818</v>
      </c>
      <c r="S85" s="6">
        <v>0.73934334858689199</v>
      </c>
      <c r="T85" s="10" t="s">
        <v>6</v>
      </c>
      <c r="U85" s="4">
        <f t="shared" si="12"/>
        <v>-40.447998046875</v>
      </c>
      <c r="V85" s="4">
        <f t="shared" si="13"/>
        <v>0.69031817004521268</v>
      </c>
      <c r="W85" s="42">
        <f>STDEV((C85,G85,K85,O85,S85))/SQRT(COUNT((C85,G85,K85,O85,S85)))</f>
        <v>1.8536045413488092E-2</v>
      </c>
      <c r="X85" s="3" t="s">
        <v>6</v>
      </c>
      <c r="Y85" s="3" t="s">
        <v>11</v>
      </c>
    </row>
    <row r="86" spans="1:25" ht="13.5" customHeight="1">
      <c r="A86" s="6">
        <v>-20.355224609375</v>
      </c>
      <c r="B86" s="6">
        <v>1.4124501943588199</v>
      </c>
      <c r="C86" s="6">
        <v>0.93536031307287126</v>
      </c>
      <c r="D86" s="6">
        <v>-45.148600000000002</v>
      </c>
      <c r="E86" s="13">
        <v>-20.20263671875</v>
      </c>
      <c r="F86" s="6">
        <v>1.6936500072479199</v>
      </c>
      <c r="G86" s="6">
        <v>0.92623583274429178</v>
      </c>
      <c r="H86" s="6">
        <v>-46.333100000000002</v>
      </c>
      <c r="I86" s="13">
        <v>-20.538330078125</v>
      </c>
      <c r="J86" s="6">
        <v>1.7792352437973</v>
      </c>
      <c r="K86" s="6">
        <v>0.94484875592632322</v>
      </c>
      <c r="L86" s="6">
        <v>-47.692100000000003</v>
      </c>
      <c r="M86" s="13">
        <v>-20.050048828125</v>
      </c>
      <c r="N86" s="6">
        <v>1.8325049877166699</v>
      </c>
      <c r="O86" s="6">
        <v>0.95060744699264921</v>
      </c>
      <c r="P86" s="6">
        <v>-48.250500000000002</v>
      </c>
      <c r="Q86" s="13">
        <v>-20.294189453125</v>
      </c>
      <c r="R86" s="6">
        <v>1.5120553970336901</v>
      </c>
      <c r="S86" s="6">
        <v>0.94031541515624084</v>
      </c>
      <c r="T86" s="11">
        <v>-49.905900000000003</v>
      </c>
      <c r="U86" s="4">
        <f t="shared" si="12"/>
        <v>-20.2880859375</v>
      </c>
      <c r="V86" s="4">
        <f t="shared" si="13"/>
        <v>0.93947355277847522</v>
      </c>
      <c r="W86" s="42">
        <f>STDEV((C86,G86,K86,O86,S86))/SQRT(COUNT((C86,G86,K86,O86,S86)))</f>
        <v>4.1576502624398786E-3</v>
      </c>
      <c r="X86" s="4">
        <f>AVERAGE(D86,H86,L86,P86,T86)</f>
        <v>-47.466040000000007</v>
      </c>
      <c r="Y86" s="42">
        <f>STDEV((D86,H86,L86,P86,T86))/SQRT(COUNT((D86,H86,L86,P86,T86)))</f>
        <v>0.81466185107687483</v>
      </c>
    </row>
    <row r="87" spans="1:25" ht="13.5" customHeight="1">
      <c r="A87" s="6">
        <v>0</v>
      </c>
      <c r="B87" s="6">
        <v>1.4975368976593</v>
      </c>
      <c r="C87" s="6">
        <v>0.99170688426903564</v>
      </c>
      <c r="D87" s="3" t="s">
        <v>52</v>
      </c>
      <c r="E87" s="13">
        <v>0</v>
      </c>
      <c r="F87" s="6">
        <v>1.8004465103149401</v>
      </c>
      <c r="G87" s="6">
        <v>0.98464149361232256</v>
      </c>
      <c r="H87" s="3" t="s">
        <v>52</v>
      </c>
      <c r="I87" s="13">
        <v>-0.244140625</v>
      </c>
      <c r="J87" s="6">
        <v>1.8658477067947301</v>
      </c>
      <c r="K87" s="6">
        <v>0.99084361703090673</v>
      </c>
      <c r="L87" s="3" t="s">
        <v>52</v>
      </c>
      <c r="M87" s="13">
        <v>-6.103515625E-2</v>
      </c>
      <c r="N87" s="6">
        <v>1.91389024257659</v>
      </c>
      <c r="O87" s="6">
        <v>0.99282584741383084</v>
      </c>
      <c r="P87" s="3" t="s">
        <v>52</v>
      </c>
      <c r="Q87" s="13">
        <v>-0.1220703125</v>
      </c>
      <c r="R87" s="6">
        <v>1.5941355228423999</v>
      </c>
      <c r="S87" s="6">
        <v>0.99135931720328585</v>
      </c>
      <c r="T87" s="10" t="s">
        <v>52</v>
      </c>
      <c r="U87" s="4">
        <f t="shared" si="12"/>
        <v>-8.544921875E-2</v>
      </c>
      <c r="V87" s="4">
        <f t="shared" si="13"/>
        <v>0.9902754319058763</v>
      </c>
      <c r="W87" s="42">
        <f>STDEV((C87,G87,K87,O87,S87))/SQRT(COUNT((C87,G87,K87,O87,S87)))</f>
        <v>1.4455548675340404E-3</v>
      </c>
      <c r="X87" s="3" t="s">
        <v>52</v>
      </c>
      <c r="Y87" s="3" t="s">
        <v>53</v>
      </c>
    </row>
    <row r="88" spans="1:25" ht="13.5" customHeight="1">
      <c r="A88" s="6">
        <v>19.83642578125</v>
      </c>
      <c r="B88" s="6">
        <v>1.50478851795196</v>
      </c>
      <c r="C88" s="6">
        <v>0.99650909099768226</v>
      </c>
      <c r="D88" s="6">
        <v>2.6272199999999999</v>
      </c>
      <c r="E88" s="13">
        <v>20.08056640625</v>
      </c>
      <c r="F88" s="6">
        <v>1.8351639509201001</v>
      </c>
      <c r="G88" s="6">
        <v>1.0036280241068509</v>
      </c>
      <c r="H88" s="6">
        <v>2.5698799999999999</v>
      </c>
      <c r="I88" s="13">
        <v>20.233154296875</v>
      </c>
      <c r="J88" s="6">
        <v>1.8910927772521899</v>
      </c>
      <c r="K88" s="6">
        <v>1.0042498113484699</v>
      </c>
      <c r="L88" s="6">
        <v>2.6553499999999999</v>
      </c>
      <c r="M88" s="13">
        <v>20.050048828125</v>
      </c>
      <c r="N88" s="6">
        <v>1.9334698915481501</v>
      </c>
      <c r="O88" s="6">
        <v>1.0029827420725779</v>
      </c>
      <c r="P88" s="6">
        <v>2.66561</v>
      </c>
      <c r="Q88" s="13">
        <v>19.71435546875</v>
      </c>
      <c r="R88" s="6">
        <v>1.6231575012207</v>
      </c>
      <c r="S88" s="6">
        <v>1.0094074745002892</v>
      </c>
      <c r="T88" s="11">
        <v>2.5020199999999999</v>
      </c>
      <c r="U88" s="4">
        <f t="shared" si="12"/>
        <v>19.98291015625</v>
      </c>
      <c r="V88" s="4">
        <f t="shared" si="13"/>
        <v>1.003355428605174</v>
      </c>
      <c r="W88" s="42">
        <f>STDEV((C88,G88,K88,O88,S88))/SQRT(COUNT((C88,G88,K88,O88,S88)))</f>
        <v>2.0556352084326068E-3</v>
      </c>
      <c r="X88" s="4">
        <f>AVERAGE(D88,H88,L88,P88,T88)</f>
        <v>2.6040159999999997</v>
      </c>
      <c r="Y88" s="42">
        <f>STDEV((D88,H88,L88,P88,T88))/SQRT(COUNT((D88,H88,L88,P88,T88)))</f>
        <v>3.0443288685685722E-2</v>
      </c>
    </row>
    <row r="89" spans="1:25" ht="13.5" customHeight="1">
      <c r="A89" s="6">
        <v>40.191650390625</v>
      </c>
      <c r="B89" s="6">
        <v>1.50031661987304</v>
      </c>
      <c r="C89" s="6">
        <v>0.99354768676280414</v>
      </c>
      <c r="D89" s="6"/>
      <c r="E89" s="13">
        <v>40.069580078125</v>
      </c>
      <c r="F89" s="6">
        <v>1.84434950351715</v>
      </c>
      <c r="G89" s="6">
        <v>1.0086514869961936</v>
      </c>
      <c r="H89" s="6"/>
      <c r="I89" s="13">
        <v>40.4052734375</v>
      </c>
      <c r="J89" s="6">
        <v>1.8858957290649401</v>
      </c>
      <c r="K89" s="6">
        <v>1.001489960153227</v>
      </c>
      <c r="L89" s="6"/>
      <c r="M89" s="13">
        <v>40.22216796875</v>
      </c>
      <c r="N89" s="6">
        <v>1.91901183128356</v>
      </c>
      <c r="O89" s="6">
        <v>0.99548265893571675</v>
      </c>
      <c r="P89" s="6"/>
      <c r="Q89" s="13">
        <v>39.886474609375</v>
      </c>
      <c r="R89" s="6">
        <v>1.61873090267181</v>
      </c>
      <c r="S89" s="6">
        <v>1.0066546660645697</v>
      </c>
      <c r="T89" s="11"/>
      <c r="U89" s="4">
        <f t="shared" si="12"/>
        <v>40.155029296875</v>
      </c>
      <c r="V89" s="4">
        <f t="shared" si="13"/>
        <v>1.001165291782502</v>
      </c>
      <c r="W89" s="42">
        <f>STDEV((C89,G89,K89,O89,S89))/SQRT(COUNT((C89,G89,K89,O89,S89)))</f>
        <v>2.9715482550731207E-3</v>
      </c>
      <c r="X89" s="6"/>
      <c r="Y89" s="6"/>
    </row>
    <row r="90" spans="1:25" ht="13.5" customHeight="1">
      <c r="A90" s="6">
        <v>60.211181640625</v>
      </c>
      <c r="B90" s="6">
        <v>1.4644056558609</v>
      </c>
      <c r="C90" s="6">
        <v>0.96976653633690058</v>
      </c>
      <c r="D90" s="6"/>
      <c r="E90" s="13">
        <v>60.24169921875</v>
      </c>
      <c r="F90" s="6">
        <v>1.81458723545074</v>
      </c>
      <c r="G90" s="6">
        <v>0.99237487788045042</v>
      </c>
      <c r="H90" s="6"/>
      <c r="I90" s="13">
        <v>60.211181640625</v>
      </c>
      <c r="J90" s="6">
        <v>1.83824598789215</v>
      </c>
      <c r="K90" s="6">
        <v>0.9761859432592972</v>
      </c>
      <c r="L90" s="6"/>
      <c r="M90" s="13">
        <v>60.546875</v>
      </c>
      <c r="N90" s="6">
        <v>1.8606657981872501</v>
      </c>
      <c r="O90" s="6">
        <v>0.96521579803459523</v>
      </c>
      <c r="P90" s="6"/>
      <c r="Q90" s="13">
        <v>60.150146484375</v>
      </c>
      <c r="R90" s="6">
        <v>1.57034087181091</v>
      </c>
      <c r="S90" s="6">
        <v>0.97656192472211956</v>
      </c>
      <c r="T90" s="11"/>
      <c r="U90" s="4">
        <f t="shared" si="12"/>
        <v>60.272216796875</v>
      </c>
      <c r="V90" s="4">
        <f t="shared" si="13"/>
        <v>0.97602101604667268</v>
      </c>
      <c r="W90" s="42">
        <f>STDEV((C90,G90,K90,O90,S90))/SQRT(COUNT((C90,G90,K90,O90,S90)))</f>
        <v>4.6023897748202732E-3</v>
      </c>
      <c r="X90" s="6"/>
      <c r="Y90" s="6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C1B8-CE67-47C6-9901-2F1026621D32}">
  <dimension ref="A1:Y25"/>
  <sheetViews>
    <sheetView topLeftCell="K5" zoomScale="115" zoomScaleNormal="115" workbookViewId="0">
      <selection activeCell="D26" sqref="D26"/>
    </sheetView>
  </sheetViews>
  <sheetFormatPr baseColWidth="10" defaultColWidth="10.7109375" defaultRowHeight="13.5" customHeight="1"/>
  <cols>
    <col min="1" max="22" width="10.7109375" style="22"/>
    <col min="23" max="23" width="10.85546875" style="22" customWidth="1"/>
    <col min="24" max="16384" width="10.7109375" style="22"/>
  </cols>
  <sheetData>
    <row r="1" spans="1:25" ht="13.5" customHeight="1">
      <c r="A1" s="21" t="s">
        <v>4</v>
      </c>
      <c r="C1" s="21" t="s">
        <v>2</v>
      </c>
      <c r="F1" s="21"/>
      <c r="G1" s="21"/>
      <c r="H1" s="21"/>
    </row>
    <row r="2" spans="1:25" ht="13.5" customHeight="1">
      <c r="A2" s="23">
        <v>1</v>
      </c>
      <c r="B2" s="24"/>
      <c r="C2" s="24"/>
      <c r="D2" s="24"/>
      <c r="E2" s="25">
        <v>2</v>
      </c>
      <c r="F2" s="26"/>
      <c r="G2" s="26"/>
      <c r="H2" s="26"/>
      <c r="I2" s="25">
        <v>3</v>
      </c>
      <c r="J2" s="26"/>
      <c r="K2" s="26"/>
      <c r="L2" s="28"/>
      <c r="M2" s="30">
        <v>4</v>
      </c>
      <c r="N2" s="26"/>
      <c r="O2" s="26"/>
      <c r="P2" s="28"/>
      <c r="Q2" s="30">
        <v>5</v>
      </c>
      <c r="R2" s="26"/>
      <c r="S2" s="26"/>
      <c r="T2" s="28"/>
      <c r="U2" s="23" t="s">
        <v>1</v>
      </c>
      <c r="W2" s="23"/>
    </row>
    <row r="3" spans="1:25" ht="13.5" customHeight="1">
      <c r="A3" s="23" t="s">
        <v>0</v>
      </c>
      <c r="B3" s="23" t="s">
        <v>25</v>
      </c>
      <c r="C3" s="23" t="s">
        <v>16</v>
      </c>
      <c r="D3" s="23" t="s">
        <v>17</v>
      </c>
      <c r="E3" s="25" t="s">
        <v>0</v>
      </c>
      <c r="F3" s="23" t="s">
        <v>25</v>
      </c>
      <c r="G3" s="23" t="s">
        <v>16</v>
      </c>
      <c r="H3" s="23" t="s">
        <v>17</v>
      </c>
      <c r="I3" s="25" t="s">
        <v>0</v>
      </c>
      <c r="J3" s="23" t="s">
        <v>25</v>
      </c>
      <c r="K3" s="23" t="s">
        <v>16</v>
      </c>
      <c r="L3" s="23" t="s">
        <v>17</v>
      </c>
      <c r="M3" s="25" t="s">
        <v>0</v>
      </c>
      <c r="N3" s="23" t="s">
        <v>25</v>
      </c>
      <c r="O3" s="23" t="s">
        <v>16</v>
      </c>
      <c r="P3" s="23" t="s">
        <v>17</v>
      </c>
      <c r="Q3" s="25" t="s">
        <v>0</v>
      </c>
      <c r="R3" s="23" t="s">
        <v>25</v>
      </c>
      <c r="S3" s="23" t="s">
        <v>16</v>
      </c>
      <c r="T3" s="31" t="s">
        <v>17</v>
      </c>
      <c r="U3" s="23" t="s">
        <v>0</v>
      </c>
      <c r="V3" s="23" t="s">
        <v>16</v>
      </c>
      <c r="W3" s="23" t="s">
        <v>20</v>
      </c>
      <c r="X3" s="23" t="s">
        <v>17</v>
      </c>
      <c r="Y3" s="23" t="s">
        <v>21</v>
      </c>
    </row>
    <row r="4" spans="1:25" ht="13.5" customHeight="1">
      <c r="A4" s="5">
        <v>-99.700927734375</v>
      </c>
      <c r="B4" s="5">
        <v>9.5677137374877999E-2</v>
      </c>
      <c r="C4" s="5">
        <v>5.5592628512340217E-2</v>
      </c>
      <c r="D4" s="5">
        <v>0.100004</v>
      </c>
      <c r="E4" s="27">
        <v>-99.853515625</v>
      </c>
      <c r="F4" s="5">
        <v>6.4071804285048994E-2</v>
      </c>
      <c r="G4" s="5">
        <v>5.3727174170299527E-2</v>
      </c>
      <c r="H4" s="5">
        <v>6.7571400000000004E-2</v>
      </c>
      <c r="I4" s="27">
        <v>-100.860595703125</v>
      </c>
      <c r="J4" s="5">
        <v>0.139897406101227</v>
      </c>
      <c r="K4" s="5">
        <v>3.8059761217833464E-2</v>
      </c>
      <c r="L4" s="5">
        <v>0.168545</v>
      </c>
      <c r="M4" s="27">
        <v>-101.043701171875</v>
      </c>
      <c r="N4" s="5">
        <v>6.8815626204014005E-2</v>
      </c>
      <c r="O4" s="5">
        <v>2.7024566430391809E-2</v>
      </c>
      <c r="P4" s="5">
        <v>8.8766899999999996E-2</v>
      </c>
      <c r="Q4" s="27">
        <v>-100.89111328125</v>
      </c>
      <c r="R4" s="5">
        <v>7.7623426914215005E-2</v>
      </c>
      <c r="S4" s="5">
        <v>4.3670824574730517E-2</v>
      </c>
      <c r="T4" s="32">
        <v>9.99945E-2</v>
      </c>
      <c r="U4" s="9">
        <f t="shared" ref="U4:U12" si="0">AVERAGE(A4,E4,I4,M4,Q4)</f>
        <v>-100.469970703125</v>
      </c>
      <c r="V4" s="9">
        <f t="shared" ref="V4:V12" si="1">AVERAGE(C4,G4,K4,O4,S4)</f>
        <v>4.3614990981119109E-2</v>
      </c>
      <c r="W4" s="8">
        <f>STDEV((C4,G4,K4,O4,S4))/SQRT(COUNT((C4,G4,K4,O4,S4)))</f>
        <v>5.2527418153156197E-3</v>
      </c>
      <c r="X4" s="9">
        <f>AVERAGE(D4,H4,L4,P4,T4)</f>
        <v>0.10497635999999999</v>
      </c>
      <c r="Y4" s="8">
        <f>STDEV((D4,H4,L4,P4,T4))/SQRT(COUNT((D4,H4,L4,P4,T4)))</f>
        <v>1.6959352744978236E-2</v>
      </c>
    </row>
    <row r="5" spans="1:25" ht="13.5" customHeight="1">
      <c r="A5" s="5">
        <v>-79.681396484375</v>
      </c>
      <c r="B5" s="5">
        <v>0.12740333378315</v>
      </c>
      <c r="C5" s="5">
        <v>7.4026945209379219E-2</v>
      </c>
      <c r="D5" s="23" t="s">
        <v>18</v>
      </c>
      <c r="E5" s="27">
        <v>-79.77294921875</v>
      </c>
      <c r="F5" s="5">
        <v>8.4572970867156996E-2</v>
      </c>
      <c r="G5" s="5">
        <v>7.0918351474296037E-2</v>
      </c>
      <c r="H5" s="23" t="s">
        <v>18</v>
      </c>
      <c r="I5" s="27">
        <v>-80.780029296875</v>
      </c>
      <c r="J5" s="5">
        <v>0.17704728245735199</v>
      </c>
      <c r="K5" s="5">
        <v>4.8166563500951373E-2</v>
      </c>
      <c r="L5" s="23" t="s">
        <v>18</v>
      </c>
      <c r="M5" s="27">
        <v>-80.6884765625</v>
      </c>
      <c r="N5" s="5">
        <v>9.2277906835078999E-2</v>
      </c>
      <c r="O5" s="5">
        <v>3.623843247359184E-2</v>
      </c>
      <c r="P5" s="23" t="s">
        <v>18</v>
      </c>
      <c r="Q5" s="27">
        <v>-80.56640625</v>
      </c>
      <c r="R5" s="5">
        <v>9.9333204329014005E-2</v>
      </c>
      <c r="S5" s="5">
        <v>6.4715238374143585E-2</v>
      </c>
      <c r="T5" s="31" t="s">
        <v>18</v>
      </c>
      <c r="U5" s="9">
        <f t="shared" si="0"/>
        <v>-80.2978515625</v>
      </c>
      <c r="V5" s="9">
        <f t="shared" si="1"/>
        <v>5.8813106206472412E-2</v>
      </c>
      <c r="W5" s="8">
        <f>STDEV((C5,G5,K5,O5,S5))/SQRT(COUNT((C5,G5,K5,O5,S5)))</f>
        <v>7.1965192629898827E-3</v>
      </c>
      <c r="X5" s="23" t="s">
        <v>18</v>
      </c>
      <c r="Y5" s="23" t="s">
        <v>22</v>
      </c>
    </row>
    <row r="6" spans="1:25" ht="13.5" customHeight="1">
      <c r="A6" s="5">
        <v>-59.75341796875</v>
      </c>
      <c r="B6" s="5">
        <v>0.224440172314644</v>
      </c>
      <c r="C6" s="5">
        <v>0.13040961994761541</v>
      </c>
      <c r="D6" s="5">
        <v>1.7210399999999999</v>
      </c>
      <c r="E6" s="27">
        <v>-59.6923828125</v>
      </c>
      <c r="F6" s="5">
        <v>0.15159077942371399</v>
      </c>
      <c r="G6" s="5">
        <v>0.12711588661488418</v>
      </c>
      <c r="H6" s="5">
        <v>1.1925399999999999</v>
      </c>
      <c r="I6" s="27">
        <v>-60.48583984375</v>
      </c>
      <c r="J6" s="5">
        <v>0.29819601774215698</v>
      </c>
      <c r="K6" s="5">
        <v>8.1125658778571044E-2</v>
      </c>
      <c r="L6" s="5">
        <v>3.6757300000000002</v>
      </c>
      <c r="M6" s="27">
        <v>-60.638427734375</v>
      </c>
      <c r="N6" s="5">
        <v>0.15775473415851601</v>
      </c>
      <c r="O6" s="5">
        <v>6.1951820075524376E-2</v>
      </c>
      <c r="P6" s="5">
        <v>2.5464099999999998</v>
      </c>
      <c r="Q6" s="27">
        <v>-60.394287109375</v>
      </c>
      <c r="R6" s="5">
        <v>0.16606396436691301</v>
      </c>
      <c r="S6" s="5">
        <v>0.11416896453244105</v>
      </c>
      <c r="T6" s="32">
        <v>2.6345800000000001</v>
      </c>
      <c r="U6" s="9">
        <f t="shared" si="0"/>
        <v>-60.19287109375</v>
      </c>
      <c r="V6" s="9">
        <f t="shared" si="1"/>
        <v>0.10295438998980722</v>
      </c>
      <c r="W6" s="8">
        <f>STDEV((C6,G6,K6,O6,S6))/SQRT(COUNT((C6,G6,K6,O6,S6)))</f>
        <v>1.3455553684705942E-2</v>
      </c>
      <c r="X6" s="9">
        <f>AVERAGE(D6,H6,L6,P6,T6)</f>
        <v>2.3540599999999996</v>
      </c>
      <c r="Y6" s="8">
        <f>STDEV((D6,H6,L6,P6,T6))/SQRT(COUNT((D6,H6,L6,P6,T6)))</f>
        <v>0.4249908594664128</v>
      </c>
    </row>
    <row r="7" spans="1:25" ht="13.5" customHeight="1">
      <c r="A7" s="5">
        <v>-39.947509765625</v>
      </c>
      <c r="B7" s="5">
        <v>0.55396956205367998</v>
      </c>
      <c r="C7" s="5">
        <v>0.32188070123511364</v>
      </c>
      <c r="D7" s="23" t="s">
        <v>19</v>
      </c>
      <c r="E7" s="27">
        <v>-39.886474609375</v>
      </c>
      <c r="F7" s="5">
        <v>0.37645396590232799</v>
      </c>
      <c r="G7" s="5">
        <v>0.31567407877499121</v>
      </c>
      <c r="H7" s="23" t="s">
        <v>19</v>
      </c>
      <c r="I7" s="27">
        <v>-40.34423828125</v>
      </c>
      <c r="J7" s="5">
        <v>0.8392333984375</v>
      </c>
      <c r="K7" s="5">
        <v>0.22831747664749585</v>
      </c>
      <c r="L7" s="23" t="s">
        <v>19</v>
      </c>
      <c r="M7" s="27">
        <v>-40.679931640625</v>
      </c>
      <c r="N7" s="5">
        <v>0.44949975609779402</v>
      </c>
      <c r="O7" s="5">
        <v>0.17652293075262587</v>
      </c>
      <c r="P7" s="23" t="s">
        <v>19</v>
      </c>
      <c r="Q7" s="27">
        <v>-40.4052734375</v>
      </c>
      <c r="R7" s="5">
        <v>0.47311311960220298</v>
      </c>
      <c r="S7" s="5">
        <v>0.36060002374135847</v>
      </c>
      <c r="T7" s="31" t="s">
        <v>19</v>
      </c>
      <c r="U7" s="9">
        <f t="shared" si="0"/>
        <v>-40.252685546875</v>
      </c>
      <c r="V7" s="9">
        <f t="shared" si="1"/>
        <v>0.28059904223031701</v>
      </c>
      <c r="W7" s="8">
        <f>STDEV((C7,G7,K7,O7,S7))/SQRT(COUNT((C7,G7,K7,O7,S7)))</f>
        <v>3.3837693244099944E-2</v>
      </c>
      <c r="X7" s="23" t="s">
        <v>19</v>
      </c>
      <c r="Y7" s="23" t="s">
        <v>23</v>
      </c>
    </row>
    <row r="8" spans="1:25" ht="13.5" customHeight="1">
      <c r="A8" s="5">
        <v>-19.989013671875</v>
      </c>
      <c r="B8" s="5">
        <v>1.17084765434265</v>
      </c>
      <c r="C8" s="5">
        <v>0.6803140277638231</v>
      </c>
      <c r="D8" s="5">
        <v>-28.400600000000001</v>
      </c>
      <c r="E8" s="27">
        <v>-20.111083984375</v>
      </c>
      <c r="F8" s="5">
        <v>0.80419862270355202</v>
      </c>
      <c r="G8" s="5">
        <v>0.67435777642976513</v>
      </c>
      <c r="H8" s="5">
        <v>-28.140999999999998</v>
      </c>
      <c r="I8" s="27">
        <v>-20.355224609375</v>
      </c>
      <c r="J8" s="5">
        <v>2.52472519874572</v>
      </c>
      <c r="K8" s="5">
        <v>0.68686361586561573</v>
      </c>
      <c r="L8" s="5">
        <v>-27.072299999999998</v>
      </c>
      <c r="M8" s="27">
        <v>-20.32470703125</v>
      </c>
      <c r="N8" s="5">
        <v>1.57541704177856</v>
      </c>
      <c r="O8" s="5">
        <v>0.61868161127962906</v>
      </c>
      <c r="P8" s="5">
        <v>-24.386700000000001</v>
      </c>
      <c r="Q8" s="27">
        <v>-19.989013671875</v>
      </c>
      <c r="R8" s="5">
        <v>1.68102002143859</v>
      </c>
      <c r="S8" s="5">
        <v>0.81974856490097325</v>
      </c>
      <c r="T8" s="32">
        <v>-24.679400000000001</v>
      </c>
      <c r="U8" s="9">
        <f t="shared" si="0"/>
        <v>-20.15380859375</v>
      </c>
      <c r="V8" s="9">
        <f t="shared" si="1"/>
        <v>0.69599311924796126</v>
      </c>
      <c r="W8" s="8">
        <f>STDEV((C8,G8,K8,O8,S8))/SQRT(COUNT((C8,G8,K8,O8,S8)))</f>
        <v>3.3233830198872799E-2</v>
      </c>
      <c r="X8" s="9">
        <f>AVERAGE(D8,H8,L8,P8,T8)</f>
        <v>-26.536000000000001</v>
      </c>
      <c r="Y8" s="8">
        <f>STDEV((D8,H8,L8,P8,T8))/SQRT(COUNT((D8,H8,L8,P8,T8)))</f>
        <v>0.84872934142752443</v>
      </c>
    </row>
    <row r="9" spans="1:25" ht="13.5" customHeight="1">
      <c r="A9" s="5">
        <v>9.1552734375E-2</v>
      </c>
      <c r="B9" s="5">
        <v>1.5945283174514699</v>
      </c>
      <c r="C9" s="5">
        <v>0.92649114340832872</v>
      </c>
      <c r="D9" s="23" t="s">
        <v>52</v>
      </c>
      <c r="E9" s="27">
        <v>-3.0517578125E-2</v>
      </c>
      <c r="F9" s="5">
        <v>1.105672955513</v>
      </c>
      <c r="G9" s="5">
        <v>0.92715796158870989</v>
      </c>
      <c r="H9" s="23" t="s">
        <v>52</v>
      </c>
      <c r="I9" s="27">
        <v>-0.244140625</v>
      </c>
      <c r="J9" s="5">
        <v>3.5222723484039302</v>
      </c>
      <c r="K9" s="5">
        <v>0.95825110886923959</v>
      </c>
      <c r="L9" s="23" t="s">
        <v>52</v>
      </c>
      <c r="M9" s="27">
        <v>-0.18310546875</v>
      </c>
      <c r="N9" s="5">
        <v>2.4051477909088099</v>
      </c>
      <c r="O9" s="5">
        <v>0.94452495509710144</v>
      </c>
      <c r="P9" s="23" t="s">
        <v>52</v>
      </c>
      <c r="Q9" s="27">
        <v>-0.1220703125</v>
      </c>
      <c r="R9" s="5">
        <v>2.5334877967834402</v>
      </c>
      <c r="S9" s="5">
        <v>0.97772125000172461</v>
      </c>
      <c r="T9" s="31" t="s">
        <v>52</v>
      </c>
      <c r="U9" s="9">
        <f t="shared" si="0"/>
        <v>-9.765625E-2</v>
      </c>
      <c r="V9" s="9">
        <f t="shared" si="1"/>
        <v>0.94682928379302089</v>
      </c>
      <c r="W9" s="8">
        <f>STDEV((C9,G9,K9,O9,S9))/SQRT(COUNT((C9,G9,K9,O9,S9)))</f>
        <v>9.7228660039710875E-3</v>
      </c>
      <c r="X9" s="23" t="s">
        <v>52</v>
      </c>
      <c r="Y9" s="23" t="s">
        <v>53</v>
      </c>
    </row>
    <row r="10" spans="1:25" ht="13.5" customHeight="1">
      <c r="A10" s="5">
        <v>20.08056640625</v>
      </c>
      <c r="B10" s="5">
        <v>1.67885959148407</v>
      </c>
      <c r="C10" s="5">
        <v>0.97549132587509302</v>
      </c>
      <c r="D10" s="5">
        <v>2.0625200000000001</v>
      </c>
      <c r="E10" s="27">
        <v>19.927978515625</v>
      </c>
      <c r="F10" s="5">
        <v>1.1626441478729199</v>
      </c>
      <c r="G10" s="5">
        <v>0.97493094392885771</v>
      </c>
      <c r="H10" s="5">
        <v>2.0868199999999999</v>
      </c>
      <c r="I10" s="27">
        <v>20.1416015625</v>
      </c>
      <c r="J10" s="5">
        <v>3.6310327053070002</v>
      </c>
      <c r="K10" s="5">
        <v>0.98783988631020236</v>
      </c>
      <c r="L10" s="5">
        <v>2.7296299999999998</v>
      </c>
      <c r="M10" s="27">
        <v>19.8974609375</v>
      </c>
      <c r="N10" s="5">
        <v>2.5088622570037802</v>
      </c>
      <c r="O10" s="5">
        <v>0.98525463574356853</v>
      </c>
      <c r="P10" s="5">
        <v>2.7456800000000001</v>
      </c>
      <c r="Q10" s="27">
        <v>20.050048828125</v>
      </c>
      <c r="R10" s="5">
        <v>2.5850050449371298</v>
      </c>
      <c r="S10" s="5">
        <v>0.99327521797750851</v>
      </c>
      <c r="T10" s="32">
        <v>2.87399</v>
      </c>
      <c r="U10" s="9">
        <f t="shared" si="0"/>
        <v>20.01953125</v>
      </c>
      <c r="V10" s="9">
        <f t="shared" si="1"/>
        <v>0.98335840196704605</v>
      </c>
      <c r="W10" s="8">
        <f>STDEV((C10,G10,K10,O10,S10))/SQRT(COUNT((C10,G10,K10,O10,S10)))</f>
        <v>3.5702631517897159E-3</v>
      </c>
      <c r="X10" s="9">
        <f>AVERAGE(D10,H10,L10,P10,T10)</f>
        <v>2.4997280000000002</v>
      </c>
      <c r="Y10" s="8">
        <f>STDEV((D10,H10,L10,P10,T10))/SQRT(COUNT((D10,H10,L10,P10,T10)))</f>
        <v>0.1753657908886429</v>
      </c>
    </row>
    <row r="11" spans="1:25" ht="13.5" customHeight="1">
      <c r="A11" s="5">
        <v>39.825439453125</v>
      </c>
      <c r="B11" s="5">
        <v>1.6590836048126201</v>
      </c>
      <c r="C11" s="5">
        <v>0.96400060708212487</v>
      </c>
      <c r="D11" s="5"/>
      <c r="E11" s="27">
        <v>40.008544921875</v>
      </c>
      <c r="F11" s="5">
        <v>1.15524137020111</v>
      </c>
      <c r="G11" s="5">
        <v>0.96872337213100612</v>
      </c>
      <c r="H11" s="5"/>
      <c r="I11" s="27">
        <v>40.0390625</v>
      </c>
      <c r="J11" s="5">
        <v>3.5635919570922798</v>
      </c>
      <c r="K11" s="5">
        <v>0.9694923068593938</v>
      </c>
      <c r="L11" s="5"/>
      <c r="M11" s="27">
        <v>40.1611328125</v>
      </c>
      <c r="N11" s="5">
        <v>2.4641432762146001</v>
      </c>
      <c r="O11" s="5">
        <v>0.96769305658342541</v>
      </c>
      <c r="P11" s="5"/>
      <c r="Q11" s="27">
        <v>40.130615234375</v>
      </c>
      <c r="R11" s="5">
        <v>2.49660992622375</v>
      </c>
      <c r="S11" s="5">
        <v>0.98087196779424146</v>
      </c>
      <c r="T11" s="32"/>
      <c r="U11" s="9">
        <f t="shared" si="0"/>
        <v>40.032958984375</v>
      </c>
      <c r="V11" s="9">
        <f t="shared" si="1"/>
        <v>0.97015626209003847</v>
      </c>
      <c r="W11" s="8">
        <f>STDEV((C11,G11,K11,O11,S11))/SQRT(COUNT((C11,G11,K11,O11,S11)))</f>
        <v>2.8397167892797452E-3</v>
      </c>
      <c r="X11" s="5"/>
      <c r="Y11" s="5"/>
    </row>
    <row r="12" spans="1:25" ht="13.5" customHeight="1">
      <c r="A12" s="5">
        <v>59.814453125</v>
      </c>
      <c r="B12" s="5">
        <v>1.5800853967666599</v>
      </c>
      <c r="C12" s="5">
        <v>0.91809917071460279</v>
      </c>
      <c r="D12" s="5"/>
      <c r="E12" s="27">
        <v>59.75341796875</v>
      </c>
      <c r="F12" s="5">
        <v>1.1099333763122501</v>
      </c>
      <c r="G12" s="5">
        <v>0.93073052166992309</v>
      </c>
      <c r="H12" s="5"/>
      <c r="I12" s="27">
        <v>60.24169921875</v>
      </c>
      <c r="J12" s="5">
        <v>3.3966064453125</v>
      </c>
      <c r="K12" s="5">
        <v>0.92406309639513784</v>
      </c>
      <c r="L12" s="5"/>
      <c r="M12" s="27">
        <v>60.333251953125</v>
      </c>
      <c r="N12" s="5">
        <v>2.3280682563781698</v>
      </c>
      <c r="O12" s="5">
        <v>0.91425507140569273</v>
      </c>
      <c r="P12" s="5"/>
      <c r="Q12" s="27">
        <v>60.4248046875</v>
      </c>
      <c r="R12" s="5">
        <v>2.33944439888</v>
      </c>
      <c r="S12" s="5">
        <v>0.95852469728279777</v>
      </c>
      <c r="T12" s="32"/>
      <c r="U12" s="9">
        <f t="shared" si="0"/>
        <v>60.113525390625</v>
      </c>
      <c r="V12" s="9">
        <f t="shared" si="1"/>
        <v>0.92913451149363091</v>
      </c>
      <c r="W12" s="8">
        <f>STDEV((C12,G12,K12,O12,S12))/SQRT(COUNT((C12,G12,K12,O12,S12)))</f>
        <v>7.8588358035577375E-3</v>
      </c>
      <c r="X12" s="5"/>
      <c r="Y12" s="5"/>
    </row>
    <row r="13" spans="1:25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9"/>
      <c r="V13" s="9"/>
      <c r="W13" s="9"/>
      <c r="X13" s="5"/>
      <c r="Y13" s="5"/>
    </row>
    <row r="14" spans="1:25" ht="13.5" customHeight="1">
      <c r="A14" s="21" t="s">
        <v>44</v>
      </c>
      <c r="C14" s="21" t="s">
        <v>2</v>
      </c>
      <c r="F14" s="21"/>
      <c r="G14" s="21"/>
      <c r="H14" s="21"/>
    </row>
    <row r="15" spans="1:25" ht="13.5" customHeight="1">
      <c r="A15" s="23">
        <v>1</v>
      </c>
      <c r="B15" s="24"/>
      <c r="C15" s="24"/>
      <c r="D15" s="24"/>
      <c r="E15" s="25">
        <v>2</v>
      </c>
      <c r="F15" s="26"/>
      <c r="G15" s="26"/>
      <c r="H15" s="26"/>
      <c r="I15" s="25">
        <v>3</v>
      </c>
      <c r="J15" s="26"/>
      <c r="K15" s="26"/>
      <c r="L15" s="28"/>
      <c r="M15" s="30">
        <v>4</v>
      </c>
      <c r="N15" s="26"/>
      <c r="O15" s="26"/>
      <c r="P15" s="28"/>
      <c r="Q15" s="30">
        <v>5</v>
      </c>
      <c r="R15" s="26"/>
      <c r="S15" s="26"/>
      <c r="T15" s="28"/>
      <c r="U15" s="23" t="s">
        <v>1</v>
      </c>
      <c r="W15" s="23"/>
    </row>
    <row r="16" spans="1:25" ht="13.5" customHeight="1">
      <c r="A16" s="23" t="s">
        <v>0</v>
      </c>
      <c r="B16" s="23" t="s">
        <v>25</v>
      </c>
      <c r="C16" s="23" t="s">
        <v>16</v>
      </c>
      <c r="D16" s="23" t="s">
        <v>17</v>
      </c>
      <c r="E16" s="25" t="s">
        <v>0</v>
      </c>
      <c r="F16" s="23" t="s">
        <v>25</v>
      </c>
      <c r="G16" s="23" t="s">
        <v>16</v>
      </c>
      <c r="H16" s="23" t="s">
        <v>17</v>
      </c>
      <c r="I16" s="25" t="s">
        <v>0</v>
      </c>
      <c r="J16" s="23" t="s">
        <v>25</v>
      </c>
      <c r="K16" s="23" t="s">
        <v>16</v>
      </c>
      <c r="L16" s="23" t="s">
        <v>17</v>
      </c>
      <c r="M16" s="25" t="s">
        <v>0</v>
      </c>
      <c r="N16" s="23" t="s">
        <v>25</v>
      </c>
      <c r="O16" s="23" t="s">
        <v>16</v>
      </c>
      <c r="P16" s="23" t="s">
        <v>17</v>
      </c>
      <c r="Q16" s="25" t="s">
        <v>0</v>
      </c>
      <c r="R16" s="23" t="s">
        <v>25</v>
      </c>
      <c r="S16" s="23" t="s">
        <v>16</v>
      </c>
      <c r="T16" s="31" t="s">
        <v>17</v>
      </c>
      <c r="U16" s="23" t="s">
        <v>0</v>
      </c>
      <c r="V16" s="23" t="s">
        <v>16</v>
      </c>
      <c r="W16" s="23" t="s">
        <v>20</v>
      </c>
      <c r="X16" s="23" t="s">
        <v>17</v>
      </c>
      <c r="Y16" s="23" t="s">
        <v>21</v>
      </c>
    </row>
    <row r="17" spans="1:25" ht="13.5" customHeight="1">
      <c r="A17" s="5">
        <v>-100.982666015625</v>
      </c>
      <c r="B17" s="5">
        <v>0.70568120479583696</v>
      </c>
      <c r="C17" s="5">
        <v>0.37577609644440257</v>
      </c>
      <c r="D17" s="5">
        <v>0.70158100000000001</v>
      </c>
      <c r="E17" s="27">
        <v>-100.860595703125</v>
      </c>
      <c r="F17" s="5">
        <v>0.85209006071090698</v>
      </c>
      <c r="G17" s="5">
        <v>0.44953076518240842</v>
      </c>
      <c r="H17" s="5">
        <v>0.83638800000000002</v>
      </c>
      <c r="I17" s="27">
        <v>-100.89111328125</v>
      </c>
      <c r="J17" s="5">
        <v>0.55872851610183705</v>
      </c>
      <c r="K17" s="5">
        <v>0.40081817836957545</v>
      </c>
      <c r="L17" s="5">
        <v>0.55270799999999998</v>
      </c>
      <c r="M17" s="27">
        <v>-100.738525390625</v>
      </c>
      <c r="N17" s="5">
        <v>0.51065576076507602</v>
      </c>
      <c r="O17" s="5">
        <v>0.3342272318751438</v>
      </c>
      <c r="P17" s="5">
        <v>0.50214000000000003</v>
      </c>
      <c r="Q17" s="27">
        <v>-100.677490234375</v>
      </c>
      <c r="R17" s="5">
        <v>0.43333449959754899</v>
      </c>
      <c r="S17" s="5">
        <v>0.32690920719516353</v>
      </c>
      <c r="T17" s="32">
        <v>0.43012600000000001</v>
      </c>
      <c r="U17" s="9">
        <f t="shared" ref="U17:U25" si="2">AVERAGE(A17,E17,I17,M17,Q17)</f>
        <v>-100.830078125</v>
      </c>
      <c r="V17" s="9">
        <f t="shared" ref="V17:V25" si="3">AVERAGE(C17,G17,K17,O17,S17)</f>
        <v>0.37745229581333872</v>
      </c>
      <c r="W17" s="8">
        <f>STDEV((C17,G17,K17,O17,S17))/SQRT(COUNT((C17,G17,K17,O17,S17)))</f>
        <v>2.2546717963009624E-2</v>
      </c>
      <c r="X17" s="9">
        <f>AVERAGE(D17,H17,L17,P17,T17)</f>
        <v>0.60458860000000003</v>
      </c>
      <c r="Y17" s="8">
        <f>STDEV((D17,H17,L17,P17,T17))/SQRT(COUNT((D17,H17,L17,P17,T17)))</f>
        <v>7.306264387332273E-2</v>
      </c>
    </row>
    <row r="18" spans="1:25" ht="13.5" customHeight="1">
      <c r="A18" s="5">
        <v>-80.780029296875</v>
      </c>
      <c r="B18" s="5">
        <v>0.72308528423309304</v>
      </c>
      <c r="C18" s="5">
        <v>0.38504378982874388</v>
      </c>
      <c r="D18" s="23" t="s">
        <v>18</v>
      </c>
      <c r="E18" s="27">
        <v>-80.810546875</v>
      </c>
      <c r="F18" s="5">
        <v>0.84281390905380205</v>
      </c>
      <c r="G18" s="5">
        <v>0.44463701539627964</v>
      </c>
      <c r="H18" s="23" t="s">
        <v>18</v>
      </c>
      <c r="I18" s="27">
        <v>-80.62744140625</v>
      </c>
      <c r="J18" s="5">
        <v>0.56375938653945901</v>
      </c>
      <c r="K18" s="5">
        <v>0.40442720183322384</v>
      </c>
      <c r="L18" s="23" t="s">
        <v>18</v>
      </c>
      <c r="M18" s="27">
        <v>-80.780029296875</v>
      </c>
      <c r="N18" s="5">
        <v>0.53115695714950595</v>
      </c>
      <c r="O18" s="5">
        <v>0.3476453868126908</v>
      </c>
      <c r="P18" s="23" t="s">
        <v>18</v>
      </c>
      <c r="Q18" s="27">
        <v>-80.902099609375</v>
      </c>
      <c r="R18" s="5">
        <v>0.45172059535980202</v>
      </c>
      <c r="S18" s="5">
        <v>0.34077974830055602</v>
      </c>
      <c r="T18" s="31" t="s">
        <v>18</v>
      </c>
      <c r="U18" s="9">
        <f t="shared" si="2"/>
        <v>-80.780029296875</v>
      </c>
      <c r="V18" s="9">
        <f t="shared" si="3"/>
        <v>0.38450662843429884</v>
      </c>
      <c r="W18" s="8">
        <f>STDEV((C18,G18,K18,O18,S18))/SQRT(COUNT((C18,G18,K18,O18,S18)))</f>
        <v>1.9083464574364467E-2</v>
      </c>
      <c r="X18" s="23" t="s">
        <v>18</v>
      </c>
      <c r="Y18" s="23" t="s">
        <v>22</v>
      </c>
    </row>
    <row r="19" spans="1:25" ht="13.5" customHeight="1">
      <c r="A19" s="5">
        <v>-60.516357421875</v>
      </c>
      <c r="B19" s="5">
        <v>0.746426701545715</v>
      </c>
      <c r="C19" s="5">
        <v>0.39747312282444763</v>
      </c>
      <c r="D19" s="5">
        <v>1.8779300000000001</v>
      </c>
      <c r="E19" s="27">
        <v>-60.394287109375</v>
      </c>
      <c r="F19" s="5">
        <v>0.84456640481948897</v>
      </c>
      <c r="G19" s="5">
        <v>0.44556156644886546</v>
      </c>
      <c r="H19" s="5">
        <v>1.89551</v>
      </c>
      <c r="I19" s="27">
        <v>-60.60791015625</v>
      </c>
      <c r="J19" s="5">
        <v>0.58222103118896495</v>
      </c>
      <c r="K19" s="5">
        <v>0.41767113437804615</v>
      </c>
      <c r="L19" s="5">
        <v>1.3939699999999999</v>
      </c>
      <c r="M19" s="27">
        <v>-60.36376953125</v>
      </c>
      <c r="N19" s="5">
        <v>0.55585801601409901</v>
      </c>
      <c r="O19" s="5">
        <v>0.36381237671667027</v>
      </c>
      <c r="P19" s="5">
        <v>1.5278700000000001</v>
      </c>
      <c r="Q19" s="27">
        <v>-60.546875</v>
      </c>
      <c r="R19" s="5">
        <v>0.47882381081581099</v>
      </c>
      <c r="S19" s="5">
        <v>0.36122651791015881</v>
      </c>
      <c r="T19" s="32">
        <v>1.32555</v>
      </c>
      <c r="U19" s="9">
        <f t="shared" si="2"/>
        <v>-60.48583984375</v>
      </c>
      <c r="V19" s="9">
        <f t="shared" si="3"/>
        <v>0.39714894365563769</v>
      </c>
      <c r="W19" s="8">
        <f>STDEV((C19,G19,K19,O19,S19))/SQRT(COUNT((C19,G19,K19,O19,S19)))</f>
        <v>1.6072950595045477E-2</v>
      </c>
      <c r="X19" s="9">
        <f>AVERAGE(D19,H19,L19,P19,T19)</f>
        <v>1.604166</v>
      </c>
      <c r="Y19" s="8">
        <f>STDEV((D19,H19,L19,P19,T19))/SQRT(COUNT((D19,H19,L19,P19,T19)))</f>
        <v>0.11988710679635185</v>
      </c>
    </row>
    <row r="20" spans="1:25" ht="13.5" customHeight="1">
      <c r="A20" s="5">
        <v>-40.34423828125</v>
      </c>
      <c r="B20" s="5">
        <v>0.79688650369644198</v>
      </c>
      <c r="C20" s="5">
        <v>0.4243430285987454</v>
      </c>
      <c r="D20" s="23" t="s">
        <v>19</v>
      </c>
      <c r="E20" s="27">
        <v>-40.313720703125</v>
      </c>
      <c r="F20" s="5">
        <v>0.86910134553909302</v>
      </c>
      <c r="G20" s="5">
        <v>0.45850528118505995</v>
      </c>
      <c r="H20" s="23" t="s">
        <v>19</v>
      </c>
      <c r="I20" s="27">
        <v>-40.34423828125</v>
      </c>
      <c r="J20" s="5">
        <v>0.62125933170318604</v>
      </c>
      <c r="K20" s="5">
        <v>0.44567625680838618</v>
      </c>
      <c r="L20" s="23" t="s">
        <v>19</v>
      </c>
      <c r="M20" s="27">
        <v>-40.6494140625</v>
      </c>
      <c r="N20" s="5">
        <v>0.60885590314865101</v>
      </c>
      <c r="O20" s="5">
        <v>0.39849980898155668</v>
      </c>
      <c r="P20" s="23" t="s">
        <v>19</v>
      </c>
      <c r="Q20" s="27">
        <v>-40.313720703125</v>
      </c>
      <c r="R20" s="5">
        <v>0.52095925807952903</v>
      </c>
      <c r="S20" s="5">
        <v>0.3930136608045936</v>
      </c>
      <c r="T20" s="31" t="s">
        <v>19</v>
      </c>
      <c r="U20" s="9">
        <f t="shared" si="2"/>
        <v>-40.39306640625</v>
      </c>
      <c r="V20" s="9">
        <f t="shared" si="3"/>
        <v>0.42400760727566833</v>
      </c>
      <c r="W20" s="8">
        <f>STDEV((C20,G20,K20,O20,S20))/SQRT(COUNT((C20,G20,K20,O20,S20)))</f>
        <v>1.2788676391361574E-2</v>
      </c>
      <c r="X20" s="23" t="s">
        <v>19</v>
      </c>
      <c r="Y20" s="23" t="s">
        <v>23</v>
      </c>
    </row>
    <row r="21" spans="1:25" ht="13.5" customHeight="1">
      <c r="A21" s="5">
        <v>-20.20263671875</v>
      </c>
      <c r="B21" s="5">
        <v>0.91153889894485496</v>
      </c>
      <c r="C21" s="5">
        <v>0.48539556796305233</v>
      </c>
      <c r="D21" s="9">
        <v>14.126899999999999</v>
      </c>
      <c r="E21" s="27">
        <v>-20.01953125</v>
      </c>
      <c r="F21" s="5">
        <v>0.94358235597610496</v>
      </c>
      <c r="G21" s="5">
        <v>0.49779866947476137</v>
      </c>
      <c r="H21" s="9">
        <v>19.783200000000001</v>
      </c>
      <c r="I21" s="27">
        <v>-20.20263671875</v>
      </c>
      <c r="J21" s="5">
        <v>0.71615087985992398</v>
      </c>
      <c r="K21" s="5">
        <v>0.51374913366853237</v>
      </c>
      <c r="L21" s="9">
        <v>10.538500000000001</v>
      </c>
      <c r="M21" s="27">
        <v>-20.5078125</v>
      </c>
      <c r="N21" s="5">
        <v>0.70728266239166304</v>
      </c>
      <c r="O21" s="5">
        <v>0.46292070816997716</v>
      </c>
      <c r="P21" s="9">
        <v>15.413600000000001</v>
      </c>
      <c r="Q21" s="27">
        <v>-20.477294921875</v>
      </c>
      <c r="R21" s="5">
        <v>0.61057817935943604</v>
      </c>
      <c r="S21" s="5">
        <v>0.46062251847115238</v>
      </c>
      <c r="T21" s="29">
        <v>13.2987</v>
      </c>
      <c r="U21" s="9">
        <f t="shared" si="2"/>
        <v>-20.281982421875</v>
      </c>
      <c r="V21" s="9">
        <f t="shared" si="3"/>
        <v>0.48409731954949509</v>
      </c>
      <c r="W21" s="8">
        <f>STDEV((C21,G21,K21,O21,S21))/SQRT(COUNT((C21,G21,K21,O21,S21)))</f>
        <v>1.0168966698870453E-2</v>
      </c>
      <c r="X21" s="9">
        <f>AVERAGE(D21,H21,L21,P21,T21)</f>
        <v>14.63218</v>
      </c>
      <c r="Y21" s="8">
        <f>STDEV((D21,H21,L21,P21,T21))/SQRT(COUNT((D21,H21,L21,P21,T21)))</f>
        <v>1.5155084458359191</v>
      </c>
    </row>
    <row r="22" spans="1:25" ht="13.5" customHeight="1">
      <c r="A22" s="5">
        <v>-3.0517578125E-2</v>
      </c>
      <c r="B22" s="5">
        <v>1.11531174182891</v>
      </c>
      <c r="C22" s="5">
        <v>0.59390485365743662</v>
      </c>
      <c r="D22" s="23" t="s">
        <v>52</v>
      </c>
      <c r="E22" s="27">
        <v>-0.152587890625</v>
      </c>
      <c r="F22" s="5">
        <v>1.1184540987014699</v>
      </c>
      <c r="G22" s="5">
        <v>0.59005444376525051</v>
      </c>
      <c r="H22" s="23" t="s">
        <v>52</v>
      </c>
      <c r="I22" s="27">
        <v>-0.18310546875</v>
      </c>
      <c r="J22" s="5">
        <v>0.87094449996948198</v>
      </c>
      <c r="K22" s="5">
        <v>0.62479429253820529</v>
      </c>
      <c r="L22" s="23" t="s">
        <v>52</v>
      </c>
      <c r="M22" s="27">
        <v>-6.103515625E-2</v>
      </c>
      <c r="N22" s="5">
        <v>0.86816465854644798</v>
      </c>
      <c r="O22" s="5">
        <v>0.56821893128764089</v>
      </c>
      <c r="P22" s="23" t="s">
        <v>52</v>
      </c>
      <c r="Q22" s="27">
        <v>-0.152587890625</v>
      </c>
      <c r="R22" s="5">
        <v>0.75804454088211104</v>
      </c>
      <c r="S22" s="5">
        <v>0.57187170674973486</v>
      </c>
      <c r="T22" s="31" t="s">
        <v>52</v>
      </c>
      <c r="U22" s="9">
        <f t="shared" si="2"/>
        <v>-0.115966796875</v>
      </c>
      <c r="V22" s="9">
        <f t="shared" si="3"/>
        <v>0.5897688455996537</v>
      </c>
      <c r="W22" s="8">
        <f>STDEV((C22,G22,K22,O22,S22))/SQRT(COUNT((C22,G22,K22,O22,S22)))</f>
        <v>1.0071435965342525E-2</v>
      </c>
      <c r="X22" s="23" t="s">
        <v>52</v>
      </c>
      <c r="Y22" s="23" t="s">
        <v>53</v>
      </c>
    </row>
    <row r="23" spans="1:25" ht="13.5" customHeight="1">
      <c r="A23" s="5">
        <v>19.8974609375</v>
      </c>
      <c r="B23" s="5">
        <v>1.3642113208770701</v>
      </c>
      <c r="C23" s="5">
        <v>0.72644418102755159</v>
      </c>
      <c r="D23" s="9">
        <v>1.11236</v>
      </c>
      <c r="E23" s="27">
        <v>19.989013671875</v>
      </c>
      <c r="F23" s="5">
        <v>1.3710852861404399</v>
      </c>
      <c r="G23" s="5">
        <v>0.723333185338215</v>
      </c>
      <c r="H23" s="9">
        <v>1.34135</v>
      </c>
      <c r="I23" s="27">
        <v>19.927978515625</v>
      </c>
      <c r="J23" s="5">
        <v>1.0621930360794001</v>
      </c>
      <c r="K23" s="5">
        <v>0.76199131694326283</v>
      </c>
      <c r="L23" s="9">
        <v>1.18065</v>
      </c>
      <c r="M23" s="27">
        <v>19.95849609375</v>
      </c>
      <c r="N23" s="5">
        <v>1.06009304523468</v>
      </c>
      <c r="O23" s="5">
        <v>0.69383720161707474</v>
      </c>
      <c r="P23" s="9">
        <v>0.96816500000000005</v>
      </c>
      <c r="Q23" s="27">
        <v>20.01953125</v>
      </c>
      <c r="R23" s="5">
        <v>0.93889898061752297</v>
      </c>
      <c r="S23" s="5">
        <v>0.70830898918752438</v>
      </c>
      <c r="T23" s="29">
        <v>1.02227</v>
      </c>
      <c r="U23" s="9">
        <f t="shared" si="2"/>
        <v>19.95849609375</v>
      </c>
      <c r="V23" s="9">
        <f t="shared" si="3"/>
        <v>0.7227829748227258</v>
      </c>
      <c r="W23" s="8">
        <f>STDEV((C23,G23,K23,O23,S23))/SQRT(COUNT((C23,G23,K23,O23,S23)))</f>
        <v>1.1398147439315944E-2</v>
      </c>
      <c r="X23" s="9">
        <f>AVERAGE(D23,H23,L23,P23,T23)</f>
        <v>1.124959</v>
      </c>
      <c r="Y23" s="8">
        <f>STDEV((D23,H23,L23,P23,T23))/SQRT(COUNT((D23,H23,L23,P23,T23)))</f>
        <v>6.5274296748414132E-2</v>
      </c>
    </row>
    <row r="24" spans="1:25" ht="13.5" customHeight="1">
      <c r="A24" s="5">
        <v>40.10009765625</v>
      </c>
      <c r="B24" s="5">
        <v>1.59143126010894</v>
      </c>
      <c r="C24" s="5">
        <v>0.84743907393190365</v>
      </c>
      <c r="D24" s="5"/>
      <c r="E24" s="27">
        <v>40.10009765625</v>
      </c>
      <c r="F24" s="5">
        <v>1.6177942752838099</v>
      </c>
      <c r="G24" s="5">
        <v>0.85348759715528266</v>
      </c>
      <c r="H24" s="5"/>
      <c r="I24" s="27">
        <v>40.313720703125</v>
      </c>
      <c r="J24" s="5">
        <v>1.2278792858123699</v>
      </c>
      <c r="K24" s="5">
        <v>0.88085058201566035</v>
      </c>
      <c r="L24" s="5"/>
      <c r="M24" s="27">
        <v>40.283203125</v>
      </c>
      <c r="N24" s="5">
        <v>1.2415970563888501</v>
      </c>
      <c r="O24" s="5">
        <v>0.81263265617418368</v>
      </c>
      <c r="P24" s="5"/>
      <c r="Q24" s="27">
        <v>40.374755859375</v>
      </c>
      <c r="R24" s="5">
        <v>1.10245501995086</v>
      </c>
      <c r="S24" s="5">
        <v>0.83169629206809248</v>
      </c>
      <c r="T24" s="32"/>
      <c r="U24" s="9">
        <f t="shared" si="2"/>
        <v>40.234375</v>
      </c>
      <c r="V24" s="9">
        <f t="shared" si="3"/>
        <v>0.84522124026902445</v>
      </c>
      <c r="W24" s="8">
        <f>STDEV((C24,G24,K24,O24,S24))/SQRT(COUNT((C24,G24,K24,O24,S24)))</f>
        <v>1.1374624109767677E-2</v>
      </c>
      <c r="X24" s="5"/>
      <c r="Y24" s="5"/>
    </row>
    <row r="25" spans="1:25" ht="13.5" customHeight="1">
      <c r="A25" s="5">
        <v>60.60791015625</v>
      </c>
      <c r="B25" s="5">
        <v>1.7445932626724201</v>
      </c>
      <c r="C25" s="5">
        <v>0.92899802584357249</v>
      </c>
      <c r="D25" s="5"/>
      <c r="E25" s="27">
        <v>60.577392578125</v>
      </c>
      <c r="F25" s="5">
        <v>1.7914574146270701</v>
      </c>
      <c r="G25" s="5">
        <v>0.94510575762041349</v>
      </c>
      <c r="H25" s="5"/>
      <c r="I25" s="27">
        <v>60.028076171875</v>
      </c>
      <c r="J25" s="5">
        <v>1.31777012348175</v>
      </c>
      <c r="K25" s="5">
        <v>0.94533607142316556</v>
      </c>
      <c r="L25" s="5"/>
      <c r="M25" s="27">
        <v>60.546875</v>
      </c>
      <c r="N25" s="5">
        <v>1.3736989498138401</v>
      </c>
      <c r="O25" s="5">
        <v>0.89909413092333779</v>
      </c>
      <c r="P25" s="5"/>
      <c r="Q25" s="27">
        <v>60.60791015625</v>
      </c>
      <c r="R25" s="5">
        <v>1.2095687389373699</v>
      </c>
      <c r="S25" s="5">
        <v>0.91250329217107606</v>
      </c>
      <c r="T25" s="32"/>
      <c r="U25" s="9">
        <f t="shared" si="2"/>
        <v>60.4736328125</v>
      </c>
      <c r="V25" s="9">
        <f t="shared" si="3"/>
        <v>0.92620745559631301</v>
      </c>
      <c r="W25" s="8">
        <f>STDEV((C25,G25,K25,O25,S25))/SQRT(COUNT((C25,G25,K25,O25,S25)))</f>
        <v>9.0933313894251463E-3</v>
      </c>
      <c r="X25" s="5"/>
      <c r="Y25" s="5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7578-FC9D-F544-A1AB-AA33439522DE}">
  <dimension ref="A1:Y25"/>
  <sheetViews>
    <sheetView topLeftCell="I7" zoomScale="115" zoomScaleNormal="115" workbookViewId="0">
      <selection activeCell="F10" sqref="F10"/>
    </sheetView>
  </sheetViews>
  <sheetFormatPr baseColWidth="10" defaultColWidth="10.7109375" defaultRowHeight="13.5" customHeight="1"/>
  <cols>
    <col min="1" max="22" width="10.7109375" style="22"/>
    <col min="23" max="23" width="10.85546875" style="22" customWidth="1"/>
    <col min="24" max="16384" width="10.7109375" style="22"/>
  </cols>
  <sheetData>
    <row r="1" spans="1:25" ht="13.5" customHeight="1">
      <c r="A1" s="21" t="s">
        <v>45</v>
      </c>
      <c r="C1" s="21" t="s">
        <v>2</v>
      </c>
      <c r="F1" s="21"/>
      <c r="G1" s="21"/>
      <c r="H1" s="21"/>
    </row>
    <row r="2" spans="1:25" ht="13.5" customHeight="1">
      <c r="A2" s="23">
        <v>1</v>
      </c>
      <c r="B2" s="24"/>
      <c r="C2" s="24"/>
      <c r="D2" s="24"/>
      <c r="E2" s="25">
        <v>2</v>
      </c>
      <c r="F2" s="26"/>
      <c r="G2" s="26"/>
      <c r="H2" s="26"/>
      <c r="I2" s="25">
        <v>3</v>
      </c>
      <c r="J2" s="26"/>
      <c r="K2" s="26"/>
      <c r="L2" s="28"/>
      <c r="M2" s="30">
        <v>4</v>
      </c>
      <c r="N2" s="26"/>
      <c r="O2" s="26"/>
      <c r="P2" s="28"/>
      <c r="Q2" s="30">
        <v>5</v>
      </c>
      <c r="R2" s="26"/>
      <c r="S2" s="26"/>
      <c r="T2" s="28"/>
      <c r="U2" s="23" t="s">
        <v>1</v>
      </c>
      <c r="W2" s="23"/>
    </row>
    <row r="3" spans="1:25" ht="13.5" customHeight="1">
      <c r="A3" s="23" t="s">
        <v>0</v>
      </c>
      <c r="B3" s="23" t="s">
        <v>25</v>
      </c>
      <c r="C3" s="23" t="s">
        <v>16</v>
      </c>
      <c r="D3" s="23" t="s">
        <v>17</v>
      </c>
      <c r="E3" s="25" t="s">
        <v>0</v>
      </c>
      <c r="F3" s="23" t="s">
        <v>25</v>
      </c>
      <c r="G3" s="23" t="s">
        <v>16</v>
      </c>
      <c r="H3" s="23" t="s">
        <v>17</v>
      </c>
      <c r="I3" s="25" t="s">
        <v>0</v>
      </c>
      <c r="J3" s="23" t="s">
        <v>25</v>
      </c>
      <c r="K3" s="23" t="s">
        <v>16</v>
      </c>
      <c r="L3" s="23" t="s">
        <v>17</v>
      </c>
      <c r="M3" s="25" t="s">
        <v>0</v>
      </c>
      <c r="N3" s="23" t="s">
        <v>25</v>
      </c>
      <c r="O3" s="23" t="s">
        <v>16</v>
      </c>
      <c r="P3" s="23" t="s">
        <v>17</v>
      </c>
      <c r="Q3" s="25" t="s">
        <v>0</v>
      </c>
      <c r="R3" s="23" t="s">
        <v>25</v>
      </c>
      <c r="S3" s="23" t="s">
        <v>16</v>
      </c>
      <c r="T3" s="31" t="s">
        <v>17</v>
      </c>
      <c r="U3" s="23" t="s">
        <v>0</v>
      </c>
      <c r="V3" s="23" t="s">
        <v>16</v>
      </c>
      <c r="W3" s="23" t="s">
        <v>20</v>
      </c>
      <c r="X3" s="23" t="s">
        <v>17</v>
      </c>
      <c r="Y3" s="23" t="s">
        <v>21</v>
      </c>
    </row>
    <row r="4" spans="1:25" ht="13.5" customHeight="1">
      <c r="A4" s="5">
        <v>-100.76904296875</v>
      </c>
      <c r="B4" s="5">
        <v>0.11022586375474901</v>
      </c>
      <c r="C4" s="5">
        <v>0.10638227225806511</v>
      </c>
      <c r="D4" s="5">
        <v>9.9913699999999994E-2</v>
      </c>
      <c r="E4" s="27">
        <v>-101.13525390625</v>
      </c>
      <c r="F4" s="5">
        <v>0.34164580702781699</v>
      </c>
      <c r="G4" s="5">
        <v>9.4196967415366983E-2</v>
      </c>
      <c r="H4" s="5">
        <v>0.30142200000000002</v>
      </c>
      <c r="I4" s="27">
        <v>-100.830078125</v>
      </c>
      <c r="J4" s="5">
        <v>0.34746226668357799</v>
      </c>
      <c r="K4" s="5">
        <v>9.5395079188869275E-2</v>
      </c>
      <c r="L4" s="5">
        <v>0.29450999999999999</v>
      </c>
      <c r="M4" s="27">
        <v>-100.89111328125</v>
      </c>
      <c r="N4" s="5">
        <v>0.22373010218143499</v>
      </c>
      <c r="O4" s="5">
        <v>9.0921693582464672E-2</v>
      </c>
      <c r="P4" s="5">
        <v>0.191361</v>
      </c>
      <c r="Q4" s="27">
        <v>-100.738525390625</v>
      </c>
      <c r="R4" s="5">
        <v>0.10727985948324199</v>
      </c>
      <c r="S4" s="5">
        <v>7.3027684583188895E-2</v>
      </c>
      <c r="T4" s="32">
        <v>8.8542999999999997E-2</v>
      </c>
      <c r="U4" s="9">
        <f t="shared" ref="U4:U12" si="0">AVERAGE(A4,E4,I4,M4,Q4)</f>
        <v>-100.872802734375</v>
      </c>
      <c r="V4" s="9">
        <f t="shared" ref="V4:V12" si="1">AVERAGE(C4,G4,K4,O4,S4)</f>
        <v>9.1984739405591001E-2</v>
      </c>
      <c r="W4" s="8">
        <f>STDEV((C4,G4,K4,O4,S4))/SQRT(COUNT((C4,G4,K4,O4,S4)))</f>
        <v>5.4051517851228248E-3</v>
      </c>
      <c r="X4" s="9">
        <f>AVERAGE(D4,H4,L4,P4,T4)</f>
        <v>0.19514994000000002</v>
      </c>
      <c r="Y4" s="8">
        <f>STDEV((D4,H4,L4,P4,T4))/SQRT(COUNT((D4,H4,L4,P4,T4)))</f>
        <v>4.5615517859425879E-2</v>
      </c>
    </row>
    <row r="5" spans="1:25" ht="13.5" customHeight="1">
      <c r="A5" s="5">
        <v>-80.56640625</v>
      </c>
      <c r="B5" s="5">
        <v>0.16337479650974299</v>
      </c>
      <c r="C5" s="5">
        <v>0.15767789419256559</v>
      </c>
      <c r="D5" s="23" t="s">
        <v>18</v>
      </c>
      <c r="E5" s="27">
        <v>-80.718994140625</v>
      </c>
      <c r="F5" s="5">
        <v>0.50006526708602905</v>
      </c>
      <c r="G5" s="5">
        <v>0.13787563230777242</v>
      </c>
      <c r="H5" s="23" t="s">
        <v>18</v>
      </c>
      <c r="I5" s="27">
        <v>-80.413818359375</v>
      </c>
      <c r="J5" s="5">
        <v>0.54541862010955799</v>
      </c>
      <c r="K5" s="5">
        <v>0.14974360512019932</v>
      </c>
      <c r="L5" s="23" t="s">
        <v>18</v>
      </c>
      <c r="M5" s="27">
        <v>-80.596923828125</v>
      </c>
      <c r="N5" s="5">
        <v>0.34011992812156699</v>
      </c>
      <c r="O5" s="5">
        <v>0.138221363975782</v>
      </c>
      <c r="P5" s="23" t="s">
        <v>18</v>
      </c>
      <c r="Q5" s="27">
        <v>-80.596923828125</v>
      </c>
      <c r="R5" s="5">
        <v>0.16005110740661599</v>
      </c>
      <c r="S5" s="5">
        <v>0.10895019666488498</v>
      </c>
      <c r="T5" s="31" t="s">
        <v>18</v>
      </c>
      <c r="U5" s="9">
        <f t="shared" si="0"/>
        <v>-80.57861328125</v>
      </c>
      <c r="V5" s="9">
        <f t="shared" si="1"/>
        <v>0.13849373845224083</v>
      </c>
      <c r="W5" s="8">
        <f>STDEV((C5,G5,K5,O5,S5))/SQRT(COUNT((C5,G5,K5,O5,S5)))</f>
        <v>8.2700315474561713E-3</v>
      </c>
      <c r="X5" s="23" t="s">
        <v>18</v>
      </c>
      <c r="Y5" s="23" t="s">
        <v>22</v>
      </c>
    </row>
    <row r="6" spans="1:25" ht="13.5" customHeight="1">
      <c r="A6" s="5">
        <v>-60.48583984375</v>
      </c>
      <c r="B6" s="5">
        <v>0.32798841595649703</v>
      </c>
      <c r="C6" s="5">
        <v>0.31655141339069137</v>
      </c>
      <c r="D6" s="5">
        <v>1.03613</v>
      </c>
      <c r="E6" s="27">
        <v>-60.333251953125</v>
      </c>
      <c r="F6" s="5">
        <v>1.0455896854400599</v>
      </c>
      <c r="G6" s="5">
        <v>0.28828504697914209</v>
      </c>
      <c r="H6" s="5">
        <v>3.6269300000000002</v>
      </c>
      <c r="I6" s="27">
        <v>-60.546875</v>
      </c>
      <c r="J6" s="5">
        <v>1.1865748167037899</v>
      </c>
      <c r="K6" s="5">
        <v>0.3257717728125496</v>
      </c>
      <c r="L6" s="5">
        <v>3.64235</v>
      </c>
      <c r="M6" s="27">
        <v>-60.577392578125</v>
      </c>
      <c r="N6" s="5">
        <v>0.70193451642990101</v>
      </c>
      <c r="O6" s="5">
        <v>0.28525922258793307</v>
      </c>
      <c r="P6" s="5">
        <v>2.46069</v>
      </c>
      <c r="Q6" s="27">
        <v>-60.6689453125</v>
      </c>
      <c r="R6" s="5">
        <v>0.34749248623848</v>
      </c>
      <c r="S6" s="5">
        <v>0.2365455342903004</v>
      </c>
      <c r="T6" s="32">
        <v>1.4690300000000001</v>
      </c>
      <c r="U6" s="9">
        <f t="shared" si="0"/>
        <v>-60.5224609375</v>
      </c>
      <c r="V6" s="9">
        <f t="shared" si="1"/>
        <v>0.29048259801212334</v>
      </c>
      <c r="W6" s="8">
        <f>STDEV((C6,G6,K6,O6,S6))/SQRT(COUNT((C6,G6,K6,O6,S6)))</f>
        <v>1.5598443380083425E-2</v>
      </c>
      <c r="X6" s="9">
        <f>AVERAGE(D6,H6,L6,P6,T6)</f>
        <v>2.4470260000000001</v>
      </c>
      <c r="Y6" s="8">
        <f>STDEV((D6,H6,L6,P6,T6))/SQRT(COUNT((D6,H6,L6,P6,T6)))</f>
        <v>0.53704112123374703</v>
      </c>
    </row>
    <row r="7" spans="1:25" ht="13.5" customHeight="1">
      <c r="A7" s="5">
        <v>-40.22216796875</v>
      </c>
      <c r="B7" s="5">
        <v>0.66239762306213401</v>
      </c>
      <c r="C7" s="5">
        <v>0.63929972403282798</v>
      </c>
      <c r="D7" s="23" t="s">
        <v>19</v>
      </c>
      <c r="E7" s="27">
        <v>-40.283203125</v>
      </c>
      <c r="F7" s="5">
        <v>2.2024023532867401</v>
      </c>
      <c r="G7" s="5">
        <v>0.60723596906660449</v>
      </c>
      <c r="H7" s="23" t="s">
        <v>19</v>
      </c>
      <c r="I7" s="27">
        <v>-40.46630859375</v>
      </c>
      <c r="J7" s="5">
        <v>2.3903119564056401</v>
      </c>
      <c r="K7" s="5">
        <v>0.65625542751400612</v>
      </c>
      <c r="L7" s="23" t="s">
        <v>19</v>
      </c>
      <c r="M7" s="27">
        <v>-40.435791015625</v>
      </c>
      <c r="N7" s="5">
        <v>1.44718289375305</v>
      </c>
      <c r="O7" s="5">
        <v>0.58812076846455663</v>
      </c>
      <c r="P7" s="23" t="s">
        <v>19</v>
      </c>
      <c r="Q7" s="27">
        <v>-40.34423828125</v>
      </c>
      <c r="R7" s="5">
        <v>0.79255056381225597</v>
      </c>
      <c r="S7" s="5">
        <v>0.53950604399655278</v>
      </c>
      <c r="T7" s="31" t="s">
        <v>19</v>
      </c>
      <c r="U7" s="9">
        <f t="shared" si="0"/>
        <v>-40.350341796875</v>
      </c>
      <c r="V7" s="9">
        <f t="shared" si="1"/>
        <v>0.60608358661490958</v>
      </c>
      <c r="W7" s="8">
        <f>STDEV((C7,G7,K7,O7,S7))/SQRT(COUNT((C7,G7,K7,O7,S7)))</f>
        <v>2.0465929500620088E-2</v>
      </c>
      <c r="X7" s="23" t="s">
        <v>19</v>
      </c>
      <c r="Y7" s="23" t="s">
        <v>23</v>
      </c>
    </row>
    <row r="8" spans="1:25" ht="13.5" customHeight="1">
      <c r="A8" s="5">
        <v>-20.263671875</v>
      </c>
      <c r="B8" s="5">
        <v>0.92574018239974998</v>
      </c>
      <c r="C8" s="5">
        <v>0.89345949099027144</v>
      </c>
      <c r="D8" s="5">
        <v>-45.719200000000001</v>
      </c>
      <c r="E8" s="27">
        <v>-20.20263671875</v>
      </c>
      <c r="F8" s="5">
        <v>3.1565752029418901</v>
      </c>
      <c r="G8" s="5">
        <v>0.87031599808705706</v>
      </c>
      <c r="H8" s="5">
        <v>-44.0383</v>
      </c>
      <c r="I8" s="27">
        <v>-20.355224609375</v>
      </c>
      <c r="J8" s="5">
        <v>3.26527500152587</v>
      </c>
      <c r="K8" s="5">
        <v>0.89647480377390143</v>
      </c>
      <c r="L8" s="5">
        <v>-47.263199999999998</v>
      </c>
      <c r="M8" s="27">
        <v>-20.3857421875</v>
      </c>
      <c r="N8" s="5">
        <v>2.1035676002502401</v>
      </c>
      <c r="O8" s="5">
        <v>0.8548690002601872</v>
      </c>
      <c r="P8" s="5">
        <v>-43.457500000000003</v>
      </c>
      <c r="Q8" s="27">
        <v>-20.111083984375</v>
      </c>
      <c r="R8" s="5">
        <v>1.2130888700485201</v>
      </c>
      <c r="S8" s="5">
        <v>0.82577542327149211</v>
      </c>
      <c r="T8" s="32">
        <v>-40.731499999999997</v>
      </c>
      <c r="U8" s="9">
        <f t="shared" si="0"/>
        <v>-20.263671875</v>
      </c>
      <c r="V8" s="9">
        <f t="shared" si="1"/>
        <v>0.86817894327658185</v>
      </c>
      <c r="W8" s="8">
        <f>STDEV((C8,G8,K8,O8,S8))/SQRT(COUNT((C8,G8,K8,O8,S8)))</f>
        <v>1.3075821024265742E-2</v>
      </c>
      <c r="X8" s="9">
        <f>AVERAGE(D8,H8,L8,P8,T8)</f>
        <v>-44.24194</v>
      </c>
      <c r="Y8" s="8">
        <f>STDEV((D8,H8,L8,P8,T8))/SQRT(COUNT((D8,H8,L8,P8,T8)))</f>
        <v>1.1020506669840548</v>
      </c>
    </row>
    <row r="9" spans="1:25" ht="13.5" customHeight="1">
      <c r="A9" s="5">
        <v>-9.1552734375E-2</v>
      </c>
      <c r="B9" s="5">
        <v>1.0058109760284399</v>
      </c>
      <c r="C9" s="5">
        <v>0.97073820469288596</v>
      </c>
      <c r="D9" s="23" t="s">
        <v>52</v>
      </c>
      <c r="E9" s="27">
        <v>-0.244140625</v>
      </c>
      <c r="F9" s="5">
        <v>3.5125429630279501</v>
      </c>
      <c r="G9" s="5">
        <v>0.96846174671911223</v>
      </c>
      <c r="H9" s="23" t="s">
        <v>52</v>
      </c>
      <c r="I9" s="27">
        <v>-0.213623046875</v>
      </c>
      <c r="J9" s="5">
        <v>3.5494360923767001</v>
      </c>
      <c r="K9" s="5">
        <v>0.97449067013787805</v>
      </c>
      <c r="L9" s="23" t="s">
        <v>52</v>
      </c>
      <c r="M9" s="27">
        <v>-6.103515625E-2</v>
      </c>
      <c r="N9" s="5">
        <v>2.3642511367797798</v>
      </c>
      <c r="O9" s="5">
        <v>0.96080820289422064</v>
      </c>
      <c r="P9" s="23" t="s">
        <v>52</v>
      </c>
      <c r="Q9" s="27">
        <v>-0.213623046875</v>
      </c>
      <c r="R9" s="5">
        <v>1.4025697708129801</v>
      </c>
      <c r="S9" s="5">
        <v>0.95475910690250032</v>
      </c>
      <c r="T9" s="31" t="s">
        <v>52</v>
      </c>
      <c r="U9" s="9">
        <f t="shared" si="0"/>
        <v>-0.164794921875</v>
      </c>
      <c r="V9" s="9">
        <f t="shared" si="1"/>
        <v>0.96585158626931944</v>
      </c>
      <c r="W9" s="8">
        <f>STDEV((C9,G9,K9,O9,S9))/SQRT(COUNT((C9,G9,K9,O9,S9)))</f>
        <v>3.5623346393251899E-3</v>
      </c>
      <c r="X9" s="23" t="s">
        <v>52</v>
      </c>
      <c r="Y9" s="23" t="s">
        <v>53</v>
      </c>
    </row>
    <row r="10" spans="1:25" ht="13.5" customHeight="1">
      <c r="A10" s="5">
        <v>19.927978515625</v>
      </c>
      <c r="B10" s="5">
        <v>0.99555289745330799</v>
      </c>
      <c r="C10" s="5">
        <v>0.96083782677203444</v>
      </c>
      <c r="D10" s="5">
        <v>1.94387</v>
      </c>
      <c r="E10" s="27">
        <v>20.01953125</v>
      </c>
      <c r="F10" s="5">
        <v>3.4294807910919101</v>
      </c>
      <c r="G10" s="5">
        <v>0.94556023719561999</v>
      </c>
      <c r="H10" s="5">
        <v>1.9176899999999999</v>
      </c>
      <c r="I10" s="27">
        <v>19.989013671875</v>
      </c>
      <c r="J10" s="5">
        <v>3.4443469047546298</v>
      </c>
      <c r="K10" s="5">
        <v>0.94563864119445684</v>
      </c>
      <c r="L10" s="5">
        <v>1.9256200000000001</v>
      </c>
      <c r="M10" s="27">
        <v>19.989013671875</v>
      </c>
      <c r="N10" s="5">
        <v>2.3387191295623699</v>
      </c>
      <c r="O10" s="5">
        <v>0.95043224850036778</v>
      </c>
      <c r="P10" s="5">
        <v>1.8250599999999999</v>
      </c>
      <c r="Q10" s="27">
        <v>20.050048828125</v>
      </c>
      <c r="R10" s="5">
        <v>1.3961943387985201</v>
      </c>
      <c r="S10" s="5">
        <v>0.95041921458276546</v>
      </c>
      <c r="T10" s="32">
        <v>1.83918</v>
      </c>
      <c r="U10" s="9">
        <f t="shared" si="0"/>
        <v>19.9951171875</v>
      </c>
      <c r="V10" s="9">
        <f t="shared" si="1"/>
        <v>0.95057763364904879</v>
      </c>
      <c r="W10" s="8">
        <f>STDEV((C10,G10,K10,O10,S10))/SQRT(COUNT((C10,G10,K10,O10,S10)))</f>
        <v>2.7828556376533193E-3</v>
      </c>
      <c r="X10" s="9">
        <f>AVERAGE(D10,H10,L10,P10,T10)</f>
        <v>1.8902840000000001</v>
      </c>
      <c r="Y10" s="8">
        <f>STDEV((D10,H10,L10,P10,T10))/SQRT(COUNT((D10,H10,L10,P10,T10)))</f>
        <v>2.4224956264150412E-2</v>
      </c>
    </row>
    <row r="11" spans="1:25" ht="13.5" customHeight="1">
      <c r="A11" s="5">
        <v>39.947509765625</v>
      </c>
      <c r="B11" s="5">
        <v>0.96092599630355802</v>
      </c>
      <c r="C11" s="5">
        <v>0.92741837057469434</v>
      </c>
      <c r="D11" s="5"/>
      <c r="E11" s="27">
        <v>40.191650390625</v>
      </c>
      <c r="F11" s="5">
        <v>3.1862919330596902</v>
      </c>
      <c r="G11" s="5">
        <v>0.87850935448428558</v>
      </c>
      <c r="H11" s="5"/>
      <c r="I11" s="27">
        <v>40.10009765625</v>
      </c>
      <c r="J11" s="5">
        <v>3.19561338424682</v>
      </c>
      <c r="K11" s="5">
        <v>0.87734934430980549</v>
      </c>
      <c r="L11" s="5"/>
      <c r="M11" s="27">
        <v>40.435791015625</v>
      </c>
      <c r="N11" s="5">
        <v>2.2059373855590798</v>
      </c>
      <c r="O11" s="5">
        <v>0.89647106525368081</v>
      </c>
      <c r="P11" s="5"/>
      <c r="Q11" s="27">
        <v>39.764404296875</v>
      </c>
      <c r="R11" s="5">
        <v>1.30937027931213</v>
      </c>
      <c r="S11" s="5">
        <v>0.89131622860808146</v>
      </c>
      <c r="T11" s="32"/>
      <c r="U11" s="9">
        <f t="shared" si="0"/>
        <v>40.087890625</v>
      </c>
      <c r="V11" s="9">
        <f t="shared" si="1"/>
        <v>0.8942128726461096</v>
      </c>
      <c r="W11" s="8">
        <f>STDEV((C11,G11,K11,O11,S11))/SQRT(COUNT((C11,G11,K11,O11,S11)))</f>
        <v>9.0748943350026055E-3</v>
      </c>
      <c r="X11" s="5"/>
      <c r="Y11" s="5"/>
    </row>
    <row r="12" spans="1:25" ht="13.5" customHeight="1">
      <c r="A12" s="5">
        <v>59.906005859375</v>
      </c>
      <c r="B12" s="5">
        <v>0.89703547954559304</v>
      </c>
      <c r="C12" s="5">
        <v>0.8657557251943222</v>
      </c>
      <c r="D12" s="5"/>
      <c r="E12" s="27">
        <v>60.272216796875</v>
      </c>
      <c r="F12" s="5">
        <v>2.9109086990356401</v>
      </c>
      <c r="G12" s="5">
        <v>0.80258199056382118</v>
      </c>
      <c r="H12" s="5"/>
      <c r="I12" s="27">
        <v>60.24169921875</v>
      </c>
      <c r="J12" s="5">
        <v>2.9154710769653298</v>
      </c>
      <c r="K12" s="5">
        <v>0.8004368270389528</v>
      </c>
      <c r="L12" s="5"/>
      <c r="M12" s="27">
        <v>60.36376953125</v>
      </c>
      <c r="N12" s="5">
        <v>2.0151724815368599</v>
      </c>
      <c r="O12" s="5">
        <v>0.81894610110857513</v>
      </c>
      <c r="P12" s="5"/>
      <c r="Q12" s="27">
        <v>60.150146484375</v>
      </c>
      <c r="R12" s="5">
        <v>1.20074582099914</v>
      </c>
      <c r="S12" s="5">
        <v>0.81737324697190661</v>
      </c>
      <c r="T12" s="32"/>
      <c r="U12" s="9">
        <f t="shared" si="0"/>
        <v>60.186767578125</v>
      </c>
      <c r="V12" s="9">
        <f t="shared" si="1"/>
        <v>0.82101877817551561</v>
      </c>
      <c r="W12" s="8">
        <f>STDEV((C12,G12,K12,O12,S12))/SQRT(COUNT((C12,G12,K12,O12,S12)))</f>
        <v>1.1795151899340686E-2</v>
      </c>
      <c r="X12" s="5"/>
      <c r="Y12" s="5"/>
    </row>
    <row r="13" spans="1:25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9"/>
      <c r="V13" s="9"/>
      <c r="W13" s="9"/>
      <c r="X13" s="5"/>
      <c r="Y13" s="5"/>
    </row>
    <row r="14" spans="1:25" ht="13.5" customHeight="1">
      <c r="A14" s="21" t="s">
        <v>46</v>
      </c>
      <c r="C14" s="21" t="s">
        <v>2</v>
      </c>
      <c r="F14" s="21"/>
      <c r="G14" s="21"/>
      <c r="H14" s="21"/>
    </row>
    <row r="15" spans="1:25" ht="13.5" customHeight="1">
      <c r="A15" s="23">
        <v>1</v>
      </c>
      <c r="B15" s="24"/>
      <c r="C15" s="24"/>
      <c r="D15" s="24"/>
      <c r="E15" s="25">
        <v>2</v>
      </c>
      <c r="F15" s="26"/>
      <c r="G15" s="26"/>
      <c r="H15" s="26"/>
      <c r="I15" s="25">
        <v>3</v>
      </c>
      <c r="J15" s="26"/>
      <c r="K15" s="26"/>
      <c r="L15" s="28"/>
      <c r="M15" s="30">
        <v>4</v>
      </c>
      <c r="N15" s="26"/>
      <c r="O15" s="26"/>
      <c r="P15" s="28"/>
      <c r="Q15" s="30">
        <v>5</v>
      </c>
      <c r="R15" s="26"/>
      <c r="S15" s="26"/>
      <c r="T15" s="28"/>
      <c r="U15" s="23" t="s">
        <v>1</v>
      </c>
      <c r="W15" s="23"/>
    </row>
    <row r="16" spans="1:25" ht="13.5" customHeight="1">
      <c r="A16" s="23" t="s">
        <v>0</v>
      </c>
      <c r="B16" s="23" t="s">
        <v>25</v>
      </c>
      <c r="C16" s="23" t="s">
        <v>16</v>
      </c>
      <c r="D16" s="23" t="s">
        <v>17</v>
      </c>
      <c r="E16" s="25" t="s">
        <v>0</v>
      </c>
      <c r="F16" s="23" t="s">
        <v>25</v>
      </c>
      <c r="G16" s="23" t="s">
        <v>16</v>
      </c>
      <c r="H16" s="23" t="s">
        <v>17</v>
      </c>
      <c r="I16" s="25" t="s">
        <v>0</v>
      </c>
      <c r="J16" s="23" t="s">
        <v>25</v>
      </c>
      <c r="K16" s="23" t="s">
        <v>16</v>
      </c>
      <c r="L16" s="23" t="s">
        <v>17</v>
      </c>
      <c r="M16" s="25" t="s">
        <v>0</v>
      </c>
      <c r="N16" s="23" t="s">
        <v>25</v>
      </c>
      <c r="O16" s="23" t="s">
        <v>16</v>
      </c>
      <c r="P16" s="23" t="s">
        <v>17</v>
      </c>
      <c r="Q16" s="25" t="s">
        <v>0</v>
      </c>
      <c r="R16" s="23" t="s">
        <v>25</v>
      </c>
      <c r="S16" s="23" t="s">
        <v>16</v>
      </c>
      <c r="T16" s="31" t="s">
        <v>17</v>
      </c>
      <c r="U16" s="23" t="s">
        <v>0</v>
      </c>
      <c r="V16" s="23" t="s">
        <v>16</v>
      </c>
      <c r="W16" s="23" t="s">
        <v>20</v>
      </c>
      <c r="X16" s="23" t="s">
        <v>17</v>
      </c>
      <c r="Y16" s="23" t="s">
        <v>21</v>
      </c>
    </row>
    <row r="17" spans="1:25" ht="13.5" customHeight="1">
      <c r="A17" s="5">
        <v>-101.07421875</v>
      </c>
      <c r="B17" s="5">
        <v>0.41659516096115101</v>
      </c>
      <c r="C17" s="5">
        <v>0.44743122620902459</v>
      </c>
      <c r="D17" s="5">
        <v>0.405387</v>
      </c>
      <c r="E17" s="27">
        <v>-100.738525390625</v>
      </c>
      <c r="F17" s="5">
        <v>0.33421280980110202</v>
      </c>
      <c r="G17" s="5">
        <v>0.39299273285408792</v>
      </c>
      <c r="H17" s="5">
        <v>0.32116499999999998</v>
      </c>
      <c r="I17" s="27">
        <v>-100.830078125</v>
      </c>
      <c r="J17" s="5">
        <v>0.46306648850441001</v>
      </c>
      <c r="K17" s="5">
        <v>0.41243218869796128</v>
      </c>
      <c r="L17" s="5">
        <v>0.44995099999999999</v>
      </c>
      <c r="M17" s="27">
        <v>-100.860595703125</v>
      </c>
      <c r="N17" s="5">
        <v>0.29905715584754899</v>
      </c>
      <c r="O17" s="5">
        <v>0.32804123956973269</v>
      </c>
      <c r="P17" s="5">
        <v>0.282495</v>
      </c>
      <c r="Q17" s="27">
        <v>-100.5859375</v>
      </c>
      <c r="R17" s="5">
        <v>0.27455243468284601</v>
      </c>
      <c r="S17" s="5">
        <v>0.30332593265444685</v>
      </c>
      <c r="T17" s="32">
        <v>0.25988</v>
      </c>
      <c r="U17" s="9">
        <f t="shared" ref="U17:U25" si="2">AVERAGE(A17,E17,I17,M17,Q17)</f>
        <v>-100.81787109375</v>
      </c>
      <c r="V17" s="9">
        <f t="shared" ref="V17:V25" si="3">AVERAGE(C17,G17,K17,O17,S17)</f>
        <v>0.37684466399705069</v>
      </c>
      <c r="W17" s="8">
        <f>STDEV((C17,G17,K17,O17,S17))/SQRT(COUNT((C17,G17,K17,O17,S17)))</f>
        <v>2.6736186060387666E-2</v>
      </c>
      <c r="X17" s="9">
        <f>AVERAGE(D17,H17,L17,P17,T17)</f>
        <v>0.34377559999999996</v>
      </c>
      <c r="Y17" s="8">
        <f>STDEV((D17,H17,L17,P17,T17))/SQRT(COUNT((D17,H17,L17,P17,T17)))</f>
        <v>3.6314048964003004E-2</v>
      </c>
    </row>
    <row r="18" spans="1:25" ht="13.5" customHeight="1">
      <c r="A18" s="5">
        <v>-80.87158203125</v>
      </c>
      <c r="B18" s="5">
        <v>0.43428629636764499</v>
      </c>
      <c r="C18" s="5">
        <v>0.46643184635471957</v>
      </c>
      <c r="D18" s="23" t="s">
        <v>18</v>
      </c>
      <c r="E18" s="27">
        <v>-80.718994140625</v>
      </c>
      <c r="F18" s="5">
        <v>0.353036999702454</v>
      </c>
      <c r="G18" s="5">
        <v>0.41512764096098914</v>
      </c>
      <c r="H18" s="23" t="s">
        <v>18</v>
      </c>
      <c r="I18" s="27">
        <v>-80.841064453125</v>
      </c>
      <c r="J18" s="5">
        <v>0.50848025083541903</v>
      </c>
      <c r="K18" s="5">
        <v>0.45288015429288192</v>
      </c>
      <c r="L18" s="23" t="s">
        <v>18</v>
      </c>
      <c r="M18" s="27">
        <v>-80.56640625</v>
      </c>
      <c r="N18" s="5">
        <v>0.32502731680870101</v>
      </c>
      <c r="O18" s="5">
        <v>0.35652838200034115</v>
      </c>
      <c r="P18" s="23" t="s">
        <v>18</v>
      </c>
      <c r="Q18" s="27">
        <v>-80.780029296875</v>
      </c>
      <c r="R18" s="5">
        <v>0.29497808218002303</v>
      </c>
      <c r="S18" s="5">
        <v>0.32589221797735496</v>
      </c>
      <c r="T18" s="31" t="s">
        <v>18</v>
      </c>
      <c r="U18" s="9">
        <f t="shared" si="2"/>
        <v>-80.755615234375</v>
      </c>
      <c r="V18" s="9">
        <f t="shared" si="3"/>
        <v>0.40337204831725737</v>
      </c>
      <c r="W18" s="8">
        <f>STDEV((C18,G18,K18,O18,S18))/SQRT(COUNT((C18,G18,K18,O18,S18)))</f>
        <v>2.7169134903171761E-2</v>
      </c>
      <c r="X18" s="23" t="s">
        <v>18</v>
      </c>
      <c r="Y18" s="23" t="s">
        <v>22</v>
      </c>
    </row>
    <row r="19" spans="1:25" ht="13.5" customHeight="1">
      <c r="A19" s="5">
        <v>-60.546875</v>
      </c>
      <c r="B19" s="5">
        <v>0.50997591018676802</v>
      </c>
      <c r="C19" s="5">
        <v>0.54772394932644819</v>
      </c>
      <c r="D19" s="5">
        <v>0.93108199999999997</v>
      </c>
      <c r="E19" s="27">
        <v>-60.577392578125</v>
      </c>
      <c r="F19" s="5">
        <v>0.43191438913345298</v>
      </c>
      <c r="G19" s="5">
        <v>0.50787764911098265</v>
      </c>
      <c r="H19" s="5">
        <v>0.85043000000000002</v>
      </c>
      <c r="I19" s="27">
        <v>-60.546875</v>
      </c>
      <c r="J19" s="5">
        <v>0.618962943553925</v>
      </c>
      <c r="K19" s="5">
        <v>0.55128204668269098</v>
      </c>
      <c r="L19" s="5">
        <v>1.12277</v>
      </c>
      <c r="M19" s="27">
        <v>-60.60791015625</v>
      </c>
      <c r="N19" s="5">
        <v>0.41707861423492398</v>
      </c>
      <c r="O19" s="5">
        <v>0.45750112624423317</v>
      </c>
      <c r="P19" s="5">
        <v>0.91164500000000004</v>
      </c>
      <c r="Q19" s="27">
        <v>-60.60791015625</v>
      </c>
      <c r="R19" s="5">
        <v>0.37018427252769498</v>
      </c>
      <c r="S19" s="5">
        <v>0.40898012741420664</v>
      </c>
      <c r="T19" s="32">
        <v>0.90513999999999994</v>
      </c>
      <c r="U19" s="9">
        <f t="shared" si="2"/>
        <v>-60.577392578125</v>
      </c>
      <c r="V19" s="9">
        <f t="shared" si="3"/>
        <v>0.49467297975571239</v>
      </c>
      <c r="W19" s="8">
        <f>STDEV((C19,G19,K19,O19,S19))/SQRT(COUNT((C19,G19,K19,O19,S19)))</f>
        <v>2.7311505596929225E-2</v>
      </c>
      <c r="X19" s="9">
        <f>AVERAGE(D19,H19,L19,P19,T19)</f>
        <v>0.94421340000000009</v>
      </c>
      <c r="Y19" s="8">
        <f>STDEV((D19,H19,L19,P19,T19))/SQRT(COUNT((D19,H19,L19,P19,T19)))</f>
        <v>4.6603460414007897E-2</v>
      </c>
    </row>
    <row r="20" spans="1:25" ht="13.5" customHeight="1">
      <c r="A20" s="5">
        <v>-40.52734375</v>
      </c>
      <c r="B20" s="5">
        <v>0.67187017202377297</v>
      </c>
      <c r="C20" s="5">
        <v>0.72160150451171112</v>
      </c>
      <c r="D20" s="23" t="s">
        <v>19</v>
      </c>
      <c r="E20" s="27">
        <v>-40.618896484375</v>
      </c>
      <c r="F20" s="5">
        <v>0.59335535764694203</v>
      </c>
      <c r="G20" s="5">
        <v>0.6977121663710617</v>
      </c>
      <c r="H20" s="23" t="s">
        <v>19</v>
      </c>
      <c r="I20" s="27">
        <v>-40.1611328125</v>
      </c>
      <c r="J20" s="5">
        <v>0.82899034023284901</v>
      </c>
      <c r="K20" s="5">
        <v>0.73834386404414887</v>
      </c>
      <c r="L20" s="23" t="s">
        <v>19</v>
      </c>
      <c r="M20" s="27">
        <v>-40.52734375</v>
      </c>
      <c r="N20" s="5">
        <v>0.60229915380477905</v>
      </c>
      <c r="O20" s="5">
        <v>0.66067290864840922</v>
      </c>
      <c r="P20" s="23" t="s">
        <v>19</v>
      </c>
      <c r="Q20" s="27">
        <v>-40.557861328125</v>
      </c>
      <c r="R20" s="5">
        <v>0.54085606336593595</v>
      </c>
      <c r="S20" s="5">
        <v>0.59753857233791019</v>
      </c>
      <c r="T20" s="31" t="s">
        <v>19</v>
      </c>
      <c r="U20" s="9">
        <f t="shared" si="2"/>
        <v>-40.478515625</v>
      </c>
      <c r="V20" s="9">
        <f t="shared" si="3"/>
        <v>0.6831738031826482</v>
      </c>
      <c r="W20" s="8">
        <f>STDEV((C20,G20,K20,O20,S20))/SQRT(COUNT((C20,G20,K20,O20,S20)))</f>
        <v>2.5071368995098854E-2</v>
      </c>
      <c r="X20" s="23" t="s">
        <v>19</v>
      </c>
      <c r="Y20" s="23" t="s">
        <v>23</v>
      </c>
    </row>
    <row r="21" spans="1:25" ht="13.5" customHeight="1">
      <c r="A21" s="5">
        <v>-20.263671875</v>
      </c>
      <c r="B21" s="5">
        <v>0.82127034664154097</v>
      </c>
      <c r="C21" s="5">
        <v>0.88206016939597265</v>
      </c>
      <c r="D21" s="9">
        <v>-40.478000000000002</v>
      </c>
      <c r="E21" s="27">
        <v>-20.111083984375</v>
      </c>
      <c r="F21" s="5">
        <v>0.73968869447708097</v>
      </c>
      <c r="G21" s="5">
        <v>0.86978198614475144</v>
      </c>
      <c r="H21" s="9">
        <v>-40.946300000000001</v>
      </c>
      <c r="I21" s="27">
        <v>-20.1416015625</v>
      </c>
      <c r="J21" s="5">
        <v>1.00543332099914</v>
      </c>
      <c r="K21" s="5">
        <v>0.89549357481865377</v>
      </c>
      <c r="L21" s="9">
        <v>-44.0518</v>
      </c>
      <c r="M21" s="27">
        <v>-20.44677734375</v>
      </c>
      <c r="N21" s="5">
        <v>0.77035731077194203</v>
      </c>
      <c r="O21" s="5">
        <v>0.84501896107798757</v>
      </c>
      <c r="P21" s="9">
        <v>-40.536000000000001</v>
      </c>
      <c r="Q21" s="27">
        <v>-20.233154296875</v>
      </c>
      <c r="R21" s="5">
        <v>0.72405219078063998</v>
      </c>
      <c r="S21" s="5">
        <v>0.79993392268670038</v>
      </c>
      <c r="T21" s="29">
        <v>-35.824399999999997</v>
      </c>
      <c r="U21" s="9">
        <f t="shared" si="2"/>
        <v>-20.2392578125</v>
      </c>
      <c r="V21" s="9">
        <f t="shared" si="3"/>
        <v>0.85845772282481314</v>
      </c>
      <c r="W21" s="8">
        <f>STDEV((C21,G21,K21,O21,S21))/SQRT(COUNT((C21,G21,K21,O21,S21)))</f>
        <v>1.6826473570964173E-2</v>
      </c>
      <c r="X21" s="9">
        <f>AVERAGE(D21,H21,L21,P21,T21)</f>
        <v>-40.3673</v>
      </c>
      <c r="Y21" s="8">
        <f>STDEV((D21,H21,L21,P21,T21))/SQRT(COUNT((D21,H21,L21,P21,T21)))</f>
        <v>1.3150938339145239</v>
      </c>
    </row>
    <row r="22" spans="1:25" ht="13.5" customHeight="1">
      <c r="A22" s="5">
        <v>-9.1552734375E-2</v>
      </c>
      <c r="B22" s="5">
        <v>0.90037429332733199</v>
      </c>
      <c r="C22" s="5">
        <v>0.96701933162420928</v>
      </c>
      <c r="D22" s="23" t="s">
        <v>52</v>
      </c>
      <c r="E22" s="27">
        <v>-0.244140625</v>
      </c>
      <c r="F22" s="5">
        <v>0.81876242160797097</v>
      </c>
      <c r="G22" s="5">
        <v>0.96276286303160863</v>
      </c>
      <c r="H22" s="23" t="s">
        <v>52</v>
      </c>
      <c r="I22" s="27">
        <v>3.0517578125E-2</v>
      </c>
      <c r="J22" s="5">
        <v>1.0941911935806199</v>
      </c>
      <c r="K22" s="5">
        <v>0.97454616135149663</v>
      </c>
      <c r="L22" s="23" t="s">
        <v>52</v>
      </c>
      <c r="M22" s="27">
        <v>-0.1220703125</v>
      </c>
      <c r="N22" s="5">
        <v>0.86675965785980202</v>
      </c>
      <c r="O22" s="5">
        <v>0.95076445092091988</v>
      </c>
      <c r="P22" s="23" t="s">
        <v>52</v>
      </c>
      <c r="Q22" s="27">
        <v>-0.274658203125</v>
      </c>
      <c r="R22" s="5">
        <v>0.84007942676544201</v>
      </c>
      <c r="S22" s="5">
        <v>0.92812098323512615</v>
      </c>
      <c r="T22" s="31" t="s">
        <v>52</v>
      </c>
      <c r="U22" s="9">
        <f t="shared" si="2"/>
        <v>-0.140380859375</v>
      </c>
      <c r="V22" s="9">
        <f t="shared" si="3"/>
        <v>0.95664275803267207</v>
      </c>
      <c r="W22" s="8">
        <f>STDEV((C22,G22,K22,O22,S22))/SQRT(COUNT((C22,G22,K22,O22,S22)))</f>
        <v>8.1046497370247158E-3</v>
      </c>
      <c r="X22" s="23" t="s">
        <v>52</v>
      </c>
      <c r="Y22" s="23" t="s">
        <v>53</v>
      </c>
    </row>
    <row r="23" spans="1:25" ht="13.5" customHeight="1">
      <c r="A23" s="5">
        <v>19.95849609375</v>
      </c>
      <c r="B23" s="5">
        <v>0.923564672470093</v>
      </c>
      <c r="C23" s="5">
        <v>0.9919262454543134</v>
      </c>
      <c r="D23" s="9">
        <v>1.72149</v>
      </c>
      <c r="E23" s="27">
        <v>19.927978515625</v>
      </c>
      <c r="F23" s="5">
        <v>0.84207361936569203</v>
      </c>
      <c r="G23" s="5">
        <v>0.99017393479262494</v>
      </c>
      <c r="H23" s="9">
        <v>1.6796800000000001</v>
      </c>
      <c r="I23" s="27">
        <v>20.050048828125</v>
      </c>
      <c r="J23" s="5">
        <v>1.1083017587661701</v>
      </c>
      <c r="K23" s="5">
        <v>0.98711379780914177</v>
      </c>
      <c r="L23" s="9">
        <v>1.6617900000000001</v>
      </c>
      <c r="M23" s="27">
        <v>19.927978515625</v>
      </c>
      <c r="N23" s="5">
        <v>0.90025347471237205</v>
      </c>
      <c r="O23" s="5">
        <v>0.98750442849176157</v>
      </c>
      <c r="P23" s="9">
        <v>1.6077699999999999</v>
      </c>
      <c r="Q23" s="27">
        <v>20.08056640625</v>
      </c>
      <c r="R23" s="5">
        <v>0.88837879896163896</v>
      </c>
      <c r="S23" s="5">
        <v>0.98148220050118107</v>
      </c>
      <c r="T23" s="29">
        <v>1.56698</v>
      </c>
      <c r="U23" s="9">
        <f t="shared" si="2"/>
        <v>19.989013671875</v>
      </c>
      <c r="V23" s="9">
        <f t="shared" si="3"/>
        <v>0.98764012140980451</v>
      </c>
      <c r="W23" s="8">
        <f>STDEV((C23,G23,K23,O23,S23))/SQRT(COUNT((C23,G23,K23,O23,S23)))</f>
        <v>1.7749153303941087E-3</v>
      </c>
      <c r="X23" s="9">
        <f>AVERAGE(D23,H23,L23,P23,T23)</f>
        <v>1.6475420000000001</v>
      </c>
      <c r="Y23" s="8">
        <f>STDEV((D23,H23,L23,P23,T23))/SQRT(COUNT((D23,H23,L23,P23,T23)))</f>
        <v>2.7181069772913648E-2</v>
      </c>
    </row>
    <row r="24" spans="1:25" ht="13.5" customHeight="1">
      <c r="A24" s="5">
        <v>40.313720703125</v>
      </c>
      <c r="B24" s="5">
        <v>0.91585969924926802</v>
      </c>
      <c r="C24" s="5">
        <v>0.98365095582265372</v>
      </c>
      <c r="D24" s="5"/>
      <c r="E24" s="27">
        <v>40.22216796875</v>
      </c>
      <c r="F24" s="5">
        <v>0.83412700891494795</v>
      </c>
      <c r="G24" s="5">
        <v>0.98082970840039507</v>
      </c>
      <c r="H24" s="5"/>
      <c r="I24" s="27">
        <v>40.34423828125</v>
      </c>
      <c r="J24" s="5">
        <v>1.08385741710662</v>
      </c>
      <c r="K24" s="5">
        <v>0.96534233824079729</v>
      </c>
      <c r="L24" s="5"/>
      <c r="M24" s="27">
        <v>40.34423828125</v>
      </c>
      <c r="N24" s="5">
        <v>0.89733767509460405</v>
      </c>
      <c r="O24" s="5">
        <v>0.98430603479929579</v>
      </c>
      <c r="P24" s="5"/>
      <c r="Q24" s="27">
        <v>40.313720703125</v>
      </c>
      <c r="R24" s="5">
        <v>0.89856135845184304</v>
      </c>
      <c r="S24" s="5">
        <v>0.99273190716556892</v>
      </c>
      <c r="T24" s="32"/>
      <c r="U24" s="9">
        <f t="shared" si="2"/>
        <v>40.3076171875</v>
      </c>
      <c r="V24" s="9">
        <f t="shared" si="3"/>
        <v>0.98137218888574229</v>
      </c>
      <c r="W24" s="8">
        <f>STDEV((C24,G24,K24,O24,S24))/SQRT(COUNT((C24,G24,K24,O24,S24)))</f>
        <v>4.4726604318374571E-3</v>
      </c>
      <c r="X24" s="5"/>
      <c r="Y24" s="5"/>
    </row>
    <row r="25" spans="1:25" ht="13.5" customHeight="1">
      <c r="A25" s="5">
        <v>60.302734375</v>
      </c>
      <c r="B25" s="5">
        <v>0.88363498449325595</v>
      </c>
      <c r="C25" s="5">
        <v>0.94904099154881738</v>
      </c>
      <c r="D25" s="5"/>
      <c r="E25" s="27">
        <v>60.546875</v>
      </c>
      <c r="F25" s="5">
        <v>0.79987782239913896</v>
      </c>
      <c r="G25" s="5">
        <v>0.940556921085967</v>
      </c>
      <c r="H25" s="5"/>
      <c r="I25" s="27">
        <v>60.516357421875</v>
      </c>
      <c r="J25" s="5">
        <v>1.0325969457626301</v>
      </c>
      <c r="K25" s="5">
        <v>0.91968697574982416</v>
      </c>
      <c r="L25" s="5"/>
      <c r="M25" s="27">
        <v>60.394287109375</v>
      </c>
      <c r="N25" s="5">
        <v>0.86884450912475597</v>
      </c>
      <c r="O25" s="5">
        <v>0.95305136223503217</v>
      </c>
      <c r="P25" s="5"/>
      <c r="Q25" s="27">
        <v>60.150146484375</v>
      </c>
      <c r="R25" s="5">
        <v>0.87834727764129605</v>
      </c>
      <c r="S25" s="5">
        <v>0.97039936102845537</v>
      </c>
      <c r="T25" s="32"/>
      <c r="U25" s="9">
        <f t="shared" si="2"/>
        <v>60.382080078125</v>
      </c>
      <c r="V25" s="9">
        <f t="shared" si="3"/>
        <v>0.94654712232961913</v>
      </c>
      <c r="W25" s="8">
        <f>STDEV((C25,G25,K25,O25,S25))/SQRT(COUNT((C25,G25,K25,O25,S25)))</f>
        <v>8.2909703792843677E-3</v>
      </c>
      <c r="X25" s="5"/>
      <c r="Y25" s="5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456-8545-2E4D-9D0F-DA5EDC070B08}">
  <dimension ref="A1:Y25"/>
  <sheetViews>
    <sheetView zoomScale="115" zoomScaleNormal="115" workbookViewId="0">
      <selection activeCell="I60" sqref="I60"/>
    </sheetView>
  </sheetViews>
  <sheetFormatPr baseColWidth="10" defaultColWidth="10.7109375" defaultRowHeight="13.5" customHeight="1"/>
  <cols>
    <col min="1" max="22" width="10.7109375" style="22"/>
    <col min="23" max="23" width="10.85546875" style="22" customWidth="1"/>
    <col min="24" max="16384" width="10.7109375" style="22"/>
  </cols>
  <sheetData>
    <row r="1" spans="1:25" ht="13.5" customHeight="1">
      <c r="A1" s="21" t="s">
        <v>47</v>
      </c>
      <c r="C1" s="21" t="s">
        <v>2</v>
      </c>
      <c r="F1" s="21"/>
      <c r="G1" s="21"/>
      <c r="H1" s="21"/>
    </row>
    <row r="2" spans="1:25" ht="13.5" customHeight="1">
      <c r="A2" s="23">
        <v>1</v>
      </c>
      <c r="B2" s="24"/>
      <c r="C2" s="24"/>
      <c r="D2" s="24"/>
      <c r="E2" s="25">
        <v>2</v>
      </c>
      <c r="F2" s="26"/>
      <c r="G2" s="26"/>
      <c r="H2" s="26"/>
      <c r="I2" s="25">
        <v>3</v>
      </c>
      <c r="J2" s="26"/>
      <c r="K2" s="26"/>
      <c r="L2" s="28"/>
      <c r="M2" s="30">
        <v>4</v>
      </c>
      <c r="N2" s="26"/>
      <c r="O2" s="26"/>
      <c r="P2" s="28"/>
      <c r="Q2" s="30">
        <v>5</v>
      </c>
      <c r="R2" s="26"/>
      <c r="S2" s="26"/>
      <c r="T2" s="28"/>
      <c r="U2" s="23" t="s">
        <v>1</v>
      </c>
      <c r="W2" s="23"/>
    </row>
    <row r="3" spans="1:25" ht="13.5" customHeight="1">
      <c r="A3" s="23" t="s">
        <v>0</v>
      </c>
      <c r="B3" s="23" t="s">
        <v>25</v>
      </c>
      <c r="C3" s="23" t="s">
        <v>16</v>
      </c>
      <c r="D3" s="23" t="s">
        <v>17</v>
      </c>
      <c r="E3" s="25" t="s">
        <v>0</v>
      </c>
      <c r="F3" s="23" t="s">
        <v>25</v>
      </c>
      <c r="G3" s="23" t="s">
        <v>16</v>
      </c>
      <c r="H3" s="23" t="s">
        <v>17</v>
      </c>
      <c r="I3" s="25" t="s">
        <v>0</v>
      </c>
      <c r="J3" s="23" t="s">
        <v>25</v>
      </c>
      <c r="K3" s="23" t="s">
        <v>16</v>
      </c>
      <c r="L3" s="23" t="s">
        <v>17</v>
      </c>
      <c r="M3" s="25" t="s">
        <v>0</v>
      </c>
      <c r="N3" s="23" t="s">
        <v>25</v>
      </c>
      <c r="O3" s="23" t="s">
        <v>16</v>
      </c>
      <c r="P3" s="23" t="s">
        <v>17</v>
      </c>
      <c r="Q3" s="25" t="s">
        <v>0</v>
      </c>
      <c r="R3" s="23" t="s">
        <v>25</v>
      </c>
      <c r="S3" s="23" t="s">
        <v>16</v>
      </c>
      <c r="T3" s="31" t="s">
        <v>17</v>
      </c>
      <c r="U3" s="23" t="s">
        <v>0</v>
      </c>
      <c r="V3" s="23" t="s">
        <v>16</v>
      </c>
      <c r="W3" s="23" t="s">
        <v>20</v>
      </c>
      <c r="X3" s="23" t="s">
        <v>17</v>
      </c>
      <c r="Y3" s="23" t="s">
        <v>21</v>
      </c>
    </row>
    <row r="4" spans="1:25" ht="13.5" customHeight="1">
      <c r="A4" s="5">
        <v>-101.01318359375</v>
      </c>
      <c r="B4" s="5">
        <v>1.0197705589235001E-2</v>
      </c>
      <c r="C4" s="5">
        <v>9.6222017052443373E-3</v>
      </c>
      <c r="D4" s="5">
        <v>1.02611E-2</v>
      </c>
      <c r="E4" s="27">
        <v>-100.89111328125</v>
      </c>
      <c r="F4" s="5">
        <v>1.858248608187E-3</v>
      </c>
      <c r="G4" s="5">
        <v>1.1103235569738469E-3</v>
      </c>
      <c r="H4" s="5">
        <v>-4.6561199999999997E-3</v>
      </c>
      <c r="I4" s="27">
        <v>-101.01318359375</v>
      </c>
      <c r="J4" s="5">
        <v>-7.8106871806090002E-3</v>
      </c>
      <c r="K4" s="5">
        <v>-4.7603500655840521E-3</v>
      </c>
      <c r="L4" s="5">
        <v>-1.39931E-2</v>
      </c>
      <c r="M4" s="27">
        <v>-100.677490234375</v>
      </c>
      <c r="N4" s="5">
        <v>-2.1875966340303001E-2</v>
      </c>
      <c r="O4" s="5">
        <v>-1.338814816601366E-2</v>
      </c>
      <c r="P4" s="5">
        <v>-2.7318499999999999E-2</v>
      </c>
      <c r="Q4" s="27">
        <v>-100.89111328125</v>
      </c>
      <c r="R4" s="5">
        <v>6.2999157235030002E-3</v>
      </c>
      <c r="S4" s="5">
        <v>2.2094036716933025E-3</v>
      </c>
      <c r="T4" s="32">
        <v>-5.0364499999999996E-3</v>
      </c>
      <c r="U4" s="9">
        <f t="shared" ref="U4:U12" si="0">AVERAGE(A4,E4,I4,M4,Q4)</f>
        <v>-100.897216796875</v>
      </c>
      <c r="V4" s="9">
        <f t="shared" ref="V4:V12" si="1">AVERAGE(C4,G4,K4,O4,S4)</f>
        <v>-1.0413138595372451E-3</v>
      </c>
      <c r="W4" s="8">
        <f>STDEV((C4,G4,K4,O4,S4))/SQRT(COUNT((C4,G4,K4,O4,S4)))</f>
        <v>3.8417627460176993E-3</v>
      </c>
      <c r="X4" s="9">
        <f>AVERAGE(D4,H4,L4,P4,T4)</f>
        <v>-8.1486139999999985E-3</v>
      </c>
      <c r="Y4" s="8">
        <f>STDEV((D4,H4,L4,P4,T4))/SQRT(COUNT((D4,H4,L4,P4,T4)))</f>
        <v>6.1743145146725392E-3</v>
      </c>
    </row>
    <row r="5" spans="1:25" ht="13.5" customHeight="1">
      <c r="A5" s="5">
        <v>-80.474853515625</v>
      </c>
      <c r="B5" s="5">
        <v>1.2055953964591E-2</v>
      </c>
      <c r="C5" s="5">
        <v>1.1375580495174608E-2</v>
      </c>
      <c r="D5" s="23" t="s">
        <v>18</v>
      </c>
      <c r="E5" s="27">
        <v>-80.4443359375</v>
      </c>
      <c r="F5" s="5">
        <v>2.613634103909E-3</v>
      </c>
      <c r="G5" s="5">
        <v>1.5616745262689634E-3</v>
      </c>
      <c r="H5" s="23" t="s">
        <v>18</v>
      </c>
      <c r="I5" s="27">
        <v>-80.56640625</v>
      </c>
      <c r="J5" s="5">
        <v>-9.3516735360030002E-3</v>
      </c>
      <c r="K5" s="5">
        <v>-5.6995292092803431E-3</v>
      </c>
      <c r="L5" s="23" t="s">
        <v>18</v>
      </c>
      <c r="M5" s="27">
        <v>-80.6884765625</v>
      </c>
      <c r="N5" s="5">
        <v>-2.306947670877E-2</v>
      </c>
      <c r="O5" s="5">
        <v>-1.411857960854478E-2</v>
      </c>
      <c r="P5" s="23" t="s">
        <v>18</v>
      </c>
      <c r="Q5" s="27">
        <v>-80.810546875</v>
      </c>
      <c r="R5" s="5">
        <v>9.7444746643300002E-3</v>
      </c>
      <c r="S5" s="5">
        <v>3.41742319215055E-3</v>
      </c>
      <c r="T5" s="31" t="s">
        <v>18</v>
      </c>
      <c r="U5" s="9">
        <f t="shared" si="0"/>
        <v>-80.596923828125</v>
      </c>
      <c r="V5" s="9">
        <f t="shared" si="1"/>
        <v>-6.9268612084620043E-4</v>
      </c>
      <c r="W5" s="8">
        <f>STDEV((C5,G5,K5,O5,S5))/SQRT(COUNT((C5,G5,K5,O5,S5)))</f>
        <v>4.318224711977332E-3</v>
      </c>
      <c r="X5" s="23" t="s">
        <v>18</v>
      </c>
      <c r="Y5" s="23" t="s">
        <v>22</v>
      </c>
    </row>
    <row r="6" spans="1:25" ht="13.5" customHeight="1">
      <c r="A6" s="5">
        <v>-60.699462890625</v>
      </c>
      <c r="B6" s="5">
        <v>1.5817774459720001E-2</v>
      </c>
      <c r="C6" s="5">
        <v>1.4925103990073695E-2</v>
      </c>
      <c r="D6" s="5">
        <v>1.0598099999999999</v>
      </c>
      <c r="E6" s="27">
        <v>-60.6689453125</v>
      </c>
      <c r="F6" s="5">
        <v>-9.5178582705599999E-4</v>
      </c>
      <c r="G6" s="5">
        <v>-5.6870228252460249E-4</v>
      </c>
      <c r="H6" s="5">
        <v>1.67361</v>
      </c>
      <c r="I6" s="27">
        <v>-60.394287109375</v>
      </c>
      <c r="J6" s="5">
        <v>-7.4329944327469998E-3</v>
      </c>
      <c r="K6" s="5">
        <v>-4.530159090644084E-3</v>
      </c>
      <c r="L6" s="5">
        <v>1.6407799999999999</v>
      </c>
      <c r="M6" s="27">
        <v>-60.760498046875</v>
      </c>
      <c r="N6" s="5">
        <v>-2.3915508762002002E-2</v>
      </c>
      <c r="O6" s="5">
        <v>-1.4636353420483727E-2</v>
      </c>
      <c r="P6" s="5">
        <v>1.63398</v>
      </c>
      <c r="Q6" s="27">
        <v>-60.638427734375</v>
      </c>
      <c r="R6" s="5">
        <v>1.5893312171102E-2</v>
      </c>
      <c r="S6" s="5">
        <v>5.5738431762187828E-3</v>
      </c>
      <c r="T6" s="32">
        <v>2.85141</v>
      </c>
      <c r="U6" s="9">
        <f t="shared" si="0"/>
        <v>-60.63232421875</v>
      </c>
      <c r="V6" s="9">
        <f t="shared" si="1"/>
        <v>1.5274647452801285E-4</v>
      </c>
      <c r="W6" s="8">
        <f>STDEV((C6,G6,K6,O6,S6))/SQRT(COUNT((C6,G6,K6,O6,S6)))</f>
        <v>4.9435736292796845E-3</v>
      </c>
      <c r="X6" s="9">
        <f>AVERAGE(D6,H6,L6,P6,T6)</f>
        <v>1.7719180000000001</v>
      </c>
      <c r="Y6" s="8">
        <f>STDEV((D6,H6,L6,P6,T6))/SQRT(COUNT((D6,H6,L6,P6,T6)))</f>
        <v>0.29311169470698362</v>
      </c>
    </row>
    <row r="7" spans="1:25" ht="13.5" customHeight="1">
      <c r="A7" s="5">
        <v>-40.283203125</v>
      </c>
      <c r="B7" s="5">
        <v>3.4596659243107002E-2</v>
      </c>
      <c r="C7" s="5">
        <v>3.2644209097014563E-2</v>
      </c>
      <c r="D7" s="23" t="s">
        <v>19</v>
      </c>
      <c r="E7" s="27">
        <v>-40.4052734375</v>
      </c>
      <c r="F7" s="5">
        <v>8.8229039683940004E-3</v>
      </c>
      <c r="G7" s="5">
        <v>5.2717801449525276E-3</v>
      </c>
      <c r="H7" s="23" t="s">
        <v>19</v>
      </c>
      <c r="I7" s="27">
        <v>-40.58837890625</v>
      </c>
      <c r="J7" s="5">
        <v>-1.3143708929420001E-3</v>
      </c>
      <c r="K7" s="5">
        <v>-8.0106467225465948E-4</v>
      </c>
      <c r="L7" s="23" t="s">
        <v>19</v>
      </c>
      <c r="M7" s="27">
        <v>-40.58837890625</v>
      </c>
      <c r="N7" s="5">
        <v>-1.3521402142942E-2</v>
      </c>
      <c r="O7" s="5">
        <v>-8.2751331980452647E-3</v>
      </c>
      <c r="P7" s="23" t="s">
        <v>19</v>
      </c>
      <c r="Q7" s="27">
        <v>-40.496826171875</v>
      </c>
      <c r="R7" s="5">
        <v>5.5732350796461001E-2</v>
      </c>
      <c r="S7" s="5">
        <v>1.9545540906590424E-2</v>
      </c>
      <c r="T7" s="31" t="s">
        <v>19</v>
      </c>
      <c r="U7" s="9">
        <f t="shared" si="0"/>
        <v>-40.472412109375</v>
      </c>
      <c r="V7" s="9">
        <f t="shared" si="1"/>
        <v>9.677066455651518E-3</v>
      </c>
      <c r="W7" s="8">
        <f>STDEV((C7,G7,K7,O7,S7))/SQRT(COUNT((C7,G7,K7,O7,S7)))</f>
        <v>7.3360605263198637E-3</v>
      </c>
      <c r="X7" s="23" t="s">
        <v>19</v>
      </c>
      <c r="Y7" s="23" t="s">
        <v>23</v>
      </c>
    </row>
    <row r="8" spans="1:25" ht="13.5" customHeight="1">
      <c r="A8" s="5">
        <v>-20.32470703125</v>
      </c>
      <c r="B8" s="5">
        <v>0.25964114069938699</v>
      </c>
      <c r="C8" s="5">
        <v>0.24498838537038431</v>
      </c>
      <c r="D8" s="5">
        <v>-10.297499999999999</v>
      </c>
      <c r="E8" s="27">
        <v>-20.355224609375</v>
      </c>
      <c r="F8" s="5">
        <v>0.227159559726715</v>
      </c>
      <c r="G8" s="5">
        <v>0.13573028347507185</v>
      </c>
      <c r="H8" s="5">
        <v>-4.54847</v>
      </c>
      <c r="I8" s="27">
        <v>-20.32470703125</v>
      </c>
      <c r="J8" s="5">
        <v>0.213698580861092</v>
      </c>
      <c r="K8" s="5">
        <v>0.13024206832182986</v>
      </c>
      <c r="L8" s="5">
        <v>-4.4994100000000001</v>
      </c>
      <c r="M8" s="27">
        <v>-20.172119140625</v>
      </c>
      <c r="N8" s="5">
        <v>0.18939027190208399</v>
      </c>
      <c r="O8" s="5">
        <v>0.1159073378511879</v>
      </c>
      <c r="P8" s="5">
        <v>-4.33812</v>
      </c>
      <c r="Q8" s="27">
        <v>-20.172119140625</v>
      </c>
      <c r="R8" s="5">
        <v>0.82885438203811601</v>
      </c>
      <c r="S8" s="5">
        <v>0.29068228772365812</v>
      </c>
      <c r="T8" s="32">
        <v>-12.0778</v>
      </c>
      <c r="U8" s="9">
        <f t="shared" si="0"/>
        <v>-20.269775390625</v>
      </c>
      <c r="V8" s="9">
        <f t="shared" si="1"/>
        <v>0.18351007254842638</v>
      </c>
      <c r="W8" s="8">
        <f>STDEV((C8,G8,K8,O8,S8))/SQRT(COUNT((C8,G8,K8,O8,S8)))</f>
        <v>3.5324201979467867E-2</v>
      </c>
      <c r="X8" s="9">
        <f>AVERAGE(D8,H8,L8,P8,T8)</f>
        <v>-7.1522600000000001</v>
      </c>
      <c r="Y8" s="8">
        <f>STDEV((D8,H8,L8,P8,T8))/SQRT(COUNT((D8,H8,L8,P8,T8)))</f>
        <v>1.6716787726025588</v>
      </c>
    </row>
    <row r="9" spans="1:25" ht="13.5" customHeight="1">
      <c r="A9" s="5">
        <v>-3.0517578125E-2</v>
      </c>
      <c r="B9" s="5">
        <v>0.81574088335037198</v>
      </c>
      <c r="C9" s="5">
        <v>0.76970483704661408</v>
      </c>
      <c r="D9" s="23" t="s">
        <v>52</v>
      </c>
      <c r="E9" s="27">
        <v>-9.1552734375E-2</v>
      </c>
      <c r="F9" s="5">
        <v>1.05093777179718</v>
      </c>
      <c r="G9" s="5">
        <v>0.62794663738695389</v>
      </c>
      <c r="H9" s="23" t="s">
        <v>52</v>
      </c>
      <c r="I9" s="27">
        <v>-0.1220703125</v>
      </c>
      <c r="J9" s="5">
        <v>1.0234416723251301</v>
      </c>
      <c r="K9" s="5">
        <v>0.62375313712083891</v>
      </c>
      <c r="L9" s="23" t="s">
        <v>52</v>
      </c>
      <c r="M9" s="27">
        <v>-0.1220703125</v>
      </c>
      <c r="N9" s="5">
        <v>1.0123375654220499</v>
      </c>
      <c r="O9" s="5">
        <v>0.61955321694393439</v>
      </c>
      <c r="P9" s="23" t="s">
        <v>52</v>
      </c>
      <c r="Q9" s="27">
        <v>-0.1220703125</v>
      </c>
      <c r="R9" s="5">
        <v>2.2473778724670401</v>
      </c>
      <c r="S9" s="5">
        <v>0.78816370583923046</v>
      </c>
      <c r="T9" s="31" t="s">
        <v>52</v>
      </c>
      <c r="U9" s="9">
        <f t="shared" si="0"/>
        <v>-9.765625E-2</v>
      </c>
      <c r="V9" s="9">
        <f t="shared" si="1"/>
        <v>0.68582430686751439</v>
      </c>
      <c r="W9" s="8">
        <f>STDEV((C9,G9,K9,O9,S9))/SQRT(COUNT((C9,G9,K9,O9,S9)))</f>
        <v>3.8146957954009485E-2</v>
      </c>
      <c r="X9" s="23" t="s">
        <v>52</v>
      </c>
      <c r="Y9" s="23" t="s">
        <v>53</v>
      </c>
    </row>
    <row r="10" spans="1:25" ht="13.5" customHeight="1">
      <c r="A10" s="5">
        <v>19.95849609375</v>
      </c>
      <c r="B10" s="5">
        <v>1.03623795509338</v>
      </c>
      <c r="C10" s="5">
        <v>0.97775823505475523</v>
      </c>
      <c r="D10" s="5">
        <v>2.9682200000000001</v>
      </c>
      <c r="E10" s="27">
        <v>19.95849609375</v>
      </c>
      <c r="F10" s="5">
        <v>1.56059646606445</v>
      </c>
      <c r="G10" s="5">
        <v>0.93247319630287218</v>
      </c>
      <c r="H10" s="5">
        <v>2.9007900000000002</v>
      </c>
      <c r="I10" s="27">
        <v>20.111083984375</v>
      </c>
      <c r="J10" s="5">
        <v>1.5303055047988801</v>
      </c>
      <c r="K10" s="5">
        <v>0.93266952595648422</v>
      </c>
      <c r="L10" s="5">
        <v>2.90219</v>
      </c>
      <c r="M10" s="27">
        <v>19.8974609375</v>
      </c>
      <c r="N10" s="5">
        <v>1.5280846357345499</v>
      </c>
      <c r="O10" s="5">
        <v>0.93519176228261658</v>
      </c>
      <c r="P10" s="5">
        <v>2.9908700000000001</v>
      </c>
      <c r="Q10" s="27">
        <v>19.805908203125</v>
      </c>
      <c r="R10" s="5">
        <v>2.8154883384704501</v>
      </c>
      <c r="S10" s="5">
        <v>0.98740214086029376</v>
      </c>
      <c r="T10" s="32">
        <v>2.8743699999999999</v>
      </c>
      <c r="U10" s="9">
        <f t="shared" si="0"/>
        <v>19.9462890625</v>
      </c>
      <c r="V10" s="9">
        <f t="shared" si="1"/>
        <v>0.95309897209140448</v>
      </c>
      <c r="W10" s="8">
        <f>STDEV((C10,G10,K10,O10,S10))/SQRT(COUNT((C10,G10,K10,O10,S10)))</f>
        <v>1.2141333734143351E-2</v>
      </c>
      <c r="X10" s="9">
        <f>AVERAGE(D10,H10,L10,P10,T10)</f>
        <v>2.9272879999999999</v>
      </c>
      <c r="Y10" s="8">
        <f>STDEV((D10,H10,L10,P10,T10))/SQRT(COUNT((D10,H10,L10,P10,T10)))</f>
        <v>2.2192867863347478E-2</v>
      </c>
    </row>
    <row r="11" spans="1:25" ht="13.5" customHeight="1">
      <c r="A11" s="5">
        <v>40.130615234375</v>
      </c>
      <c r="B11" s="5">
        <v>1.0529470443725499</v>
      </c>
      <c r="C11" s="5">
        <v>0.99352435282979967</v>
      </c>
      <c r="D11" s="5"/>
      <c r="E11" s="27">
        <v>40.1611328125</v>
      </c>
      <c r="F11" s="5">
        <v>1.6776359081268299</v>
      </c>
      <c r="G11" s="5">
        <v>1.0024055234653413</v>
      </c>
      <c r="H11" s="5"/>
      <c r="I11" s="27">
        <v>40.191650390625</v>
      </c>
      <c r="J11" s="5">
        <v>1.6449579000473</v>
      </c>
      <c r="K11" s="5">
        <v>1.0025462889889565</v>
      </c>
      <c r="L11" s="5"/>
      <c r="M11" s="27">
        <v>40.069580078125</v>
      </c>
      <c r="N11" s="5">
        <v>1.6382651329040501</v>
      </c>
      <c r="O11" s="5">
        <v>1.0026225124567314</v>
      </c>
      <c r="P11" s="5"/>
      <c r="Q11" s="27">
        <v>40.0390625</v>
      </c>
      <c r="R11" s="5">
        <v>2.8192048072814901</v>
      </c>
      <c r="S11" s="5">
        <v>0.98870552017475222</v>
      </c>
      <c r="T11" s="32"/>
      <c r="U11" s="9">
        <f t="shared" si="0"/>
        <v>40.118408203125</v>
      </c>
      <c r="V11" s="9">
        <f t="shared" si="1"/>
        <v>0.99796083958311643</v>
      </c>
      <c r="W11" s="8">
        <f>STDEV((C11,G11,K11,O11,S11))/SQRT(COUNT((C11,G11,K11,O11,S11)))</f>
        <v>2.8970338892583239E-3</v>
      </c>
      <c r="X11" s="5"/>
      <c r="Y11" s="5"/>
    </row>
    <row r="12" spans="1:25" ht="13.5" customHeight="1">
      <c r="A12" s="5">
        <v>60.48583984375</v>
      </c>
      <c r="B12" s="5">
        <v>1.0006139278411801</v>
      </c>
      <c r="C12" s="5">
        <v>0.94414463709644192</v>
      </c>
      <c r="D12" s="5"/>
      <c r="E12" s="27">
        <v>60.394287109375</v>
      </c>
      <c r="F12" s="5">
        <v>1.61170578002929</v>
      </c>
      <c r="G12" s="5">
        <v>0.96301156185090309</v>
      </c>
      <c r="H12" s="5"/>
      <c r="I12" s="27">
        <v>60.24169921875</v>
      </c>
      <c r="J12" s="5">
        <v>1.57230496406555</v>
      </c>
      <c r="K12" s="5">
        <v>0.95826677803578175</v>
      </c>
      <c r="L12" s="5"/>
      <c r="M12" s="27">
        <v>60.302734375</v>
      </c>
      <c r="N12" s="5">
        <v>1.56157839298248</v>
      </c>
      <c r="O12" s="5">
        <v>0.95569002863099917</v>
      </c>
      <c r="P12" s="5"/>
      <c r="Q12" s="27">
        <v>60.48583984375</v>
      </c>
      <c r="R12" s="5">
        <v>2.6281073093414302</v>
      </c>
      <c r="S12" s="5">
        <v>0.92168692308066191</v>
      </c>
      <c r="T12" s="32"/>
      <c r="U12" s="9">
        <f t="shared" si="0"/>
        <v>60.382080078125</v>
      </c>
      <c r="V12" s="9">
        <f t="shared" si="1"/>
        <v>0.9485599857389575</v>
      </c>
      <c r="W12" s="8">
        <f>STDEV((C12,G12,K12,O12,S12))/SQRT(COUNT((C12,G12,K12,O12,S12)))</f>
        <v>7.4012302380315172E-3</v>
      </c>
      <c r="X12" s="5"/>
      <c r="Y12" s="5"/>
    </row>
    <row r="13" spans="1:25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9"/>
      <c r="V13" s="9"/>
      <c r="W13" s="9"/>
      <c r="X13" s="5"/>
      <c r="Y13" s="5"/>
    </row>
    <row r="14" spans="1:25" ht="13.5" customHeight="1">
      <c r="A14" s="21" t="s">
        <v>48</v>
      </c>
      <c r="C14" s="21" t="s">
        <v>2</v>
      </c>
      <c r="F14" s="21"/>
      <c r="G14" s="21"/>
      <c r="H14" s="21"/>
    </row>
    <row r="15" spans="1:25" ht="13.5" customHeight="1">
      <c r="A15" s="23">
        <v>1</v>
      </c>
      <c r="B15" s="24"/>
      <c r="C15" s="24"/>
      <c r="D15" s="24"/>
      <c r="E15" s="25">
        <v>2</v>
      </c>
      <c r="F15" s="26"/>
      <c r="G15" s="26"/>
      <c r="H15" s="26"/>
      <c r="I15" s="25">
        <v>3</v>
      </c>
      <c r="J15" s="26"/>
      <c r="K15" s="26"/>
      <c r="L15" s="28"/>
      <c r="M15" s="30">
        <v>4</v>
      </c>
      <c r="N15" s="26"/>
      <c r="O15" s="26"/>
      <c r="P15" s="28"/>
      <c r="Q15" s="30">
        <v>5</v>
      </c>
      <c r="R15" s="26"/>
      <c r="S15" s="26"/>
      <c r="T15" s="28"/>
      <c r="U15" s="23" t="s">
        <v>1</v>
      </c>
      <c r="W15" s="23"/>
    </row>
    <row r="16" spans="1:25" ht="13.5" customHeight="1">
      <c r="A16" s="23" t="s">
        <v>0</v>
      </c>
      <c r="B16" s="23" t="s">
        <v>25</v>
      </c>
      <c r="C16" s="23" t="s">
        <v>16</v>
      </c>
      <c r="D16" s="23" t="s">
        <v>17</v>
      </c>
      <c r="E16" s="25" t="s">
        <v>0</v>
      </c>
      <c r="F16" s="23" t="s">
        <v>25</v>
      </c>
      <c r="G16" s="23" t="s">
        <v>16</v>
      </c>
      <c r="H16" s="23" t="s">
        <v>17</v>
      </c>
      <c r="I16" s="25" t="s">
        <v>0</v>
      </c>
      <c r="J16" s="23" t="s">
        <v>25</v>
      </c>
      <c r="K16" s="23" t="s">
        <v>16</v>
      </c>
      <c r="L16" s="23" t="s">
        <v>17</v>
      </c>
      <c r="M16" s="25" t="s">
        <v>0</v>
      </c>
      <c r="N16" s="23" t="s">
        <v>25</v>
      </c>
      <c r="O16" s="23" t="s">
        <v>16</v>
      </c>
      <c r="P16" s="23" t="s">
        <v>17</v>
      </c>
      <c r="Q16" s="25" t="s">
        <v>0</v>
      </c>
      <c r="R16" s="23" t="s">
        <v>25</v>
      </c>
      <c r="S16" s="23" t="s">
        <v>16</v>
      </c>
      <c r="T16" s="31" t="s">
        <v>17</v>
      </c>
      <c r="U16" s="23" t="s">
        <v>0</v>
      </c>
      <c r="V16" s="23" t="s">
        <v>16</v>
      </c>
      <c r="W16" s="23" t="s">
        <v>20</v>
      </c>
      <c r="X16" s="23" t="s">
        <v>17</v>
      </c>
      <c r="Y16" s="23" t="s">
        <v>21</v>
      </c>
    </row>
    <row r="17" spans="1:25" ht="13.5" customHeight="1">
      <c r="A17" s="5">
        <v>-100.738525390625</v>
      </c>
      <c r="B17" s="5">
        <v>6.3754543662069996E-3</v>
      </c>
      <c r="C17" s="5">
        <v>1.8243731374712412E-3</v>
      </c>
      <c r="D17" s="5">
        <v>-1.1620399999999999E-2</v>
      </c>
      <c r="E17" s="27">
        <v>-101.043701171875</v>
      </c>
      <c r="F17" s="5">
        <v>-2.1301873493939998E-3</v>
      </c>
      <c r="G17" s="5">
        <v>-7.7173151517568933E-4</v>
      </c>
      <c r="H17" s="5">
        <v>-1.9754799999999999E-2</v>
      </c>
      <c r="I17" s="27">
        <v>-100.830078125</v>
      </c>
      <c r="J17" s="5">
        <v>-1.3596940552819999E-3</v>
      </c>
      <c r="K17" s="5">
        <v>-4.9185687191190893E-4</v>
      </c>
      <c r="L17" s="5">
        <v>-1.9218300000000001E-2</v>
      </c>
      <c r="M17" s="27">
        <v>-101.043701171875</v>
      </c>
      <c r="N17" s="5">
        <v>-3.5956355277449998E-3</v>
      </c>
      <c r="O17" s="5">
        <v>-1.2985978083922625E-3</v>
      </c>
      <c r="P17" s="5">
        <v>-2.0812400000000002E-2</v>
      </c>
      <c r="Q17" s="27">
        <v>-100.982666015625</v>
      </c>
      <c r="R17" s="5">
        <v>4.925114102662E-3</v>
      </c>
      <c r="S17" s="5">
        <v>1.9024772587432738E-3</v>
      </c>
      <c r="T17" s="32">
        <v>-8.4968300000000004E-3</v>
      </c>
      <c r="U17" s="9">
        <f t="shared" ref="U17:U25" si="2">AVERAGE(A17,E17,I17,M17,Q17)</f>
        <v>-100.927734375</v>
      </c>
      <c r="V17" s="9">
        <f t="shared" ref="V17:V25" si="3">AVERAGE(C17,G17,K17,O17,S17)</f>
        <v>2.3293284014693085E-4</v>
      </c>
      <c r="W17" s="8">
        <f>STDEV((C17,G17,K17,O17,S17))/SQRT(COUNT((C17,G17,K17,O17,S17)))</f>
        <v>6.782447016597669E-4</v>
      </c>
      <c r="X17" s="9">
        <f>AVERAGE(D17,H17,L17,P17,T17)</f>
        <v>-1.5980545999999998E-2</v>
      </c>
      <c r="Y17" s="8">
        <f>STDEV((D17,H17,L17,P17,T17))/SQRT(COUNT((D17,H17,L17,P17,T17)))</f>
        <v>2.4808439653505035E-3</v>
      </c>
    </row>
    <row r="18" spans="1:25" ht="13.5" customHeight="1">
      <c r="A18" s="5">
        <v>-80.810546875</v>
      </c>
      <c r="B18" s="5">
        <v>8.8984426110979998E-3</v>
      </c>
      <c r="C18" s="5">
        <v>2.5463408147135577E-3</v>
      </c>
      <c r="D18" s="23" t="s">
        <v>18</v>
      </c>
      <c r="E18" s="27">
        <v>-80.780029296875</v>
      </c>
      <c r="F18" s="5">
        <v>-2.02443334274E-3</v>
      </c>
      <c r="G18" s="5">
        <v>-7.3341859410130169E-4</v>
      </c>
      <c r="H18" s="23" t="s">
        <v>18</v>
      </c>
      <c r="I18" s="27">
        <v>-80.413818359375</v>
      </c>
      <c r="J18" s="5">
        <v>-2.2057259920980001E-3</v>
      </c>
      <c r="K18" s="5">
        <v>-7.9790117677840848E-4</v>
      </c>
      <c r="L18" s="23" t="s">
        <v>18</v>
      </c>
      <c r="M18" s="27">
        <v>-80.56640625</v>
      </c>
      <c r="N18" s="5">
        <v>-3.1575118191539998E-3</v>
      </c>
      <c r="O18" s="5">
        <v>-1.1403652836019156E-3</v>
      </c>
      <c r="P18" s="23" t="s">
        <v>18</v>
      </c>
      <c r="Q18" s="27">
        <v>-80.596923828125</v>
      </c>
      <c r="R18" s="5">
        <v>5.816468968987E-3</v>
      </c>
      <c r="S18" s="5">
        <v>2.2467905735834115E-3</v>
      </c>
      <c r="T18" s="31" t="s">
        <v>18</v>
      </c>
      <c r="U18" s="9">
        <f t="shared" si="2"/>
        <v>-80.633544921875</v>
      </c>
      <c r="V18" s="9">
        <f t="shared" si="3"/>
        <v>4.2428926676306867E-4</v>
      </c>
      <c r="W18" s="8">
        <f>STDEV((C18,G18,K18,O18,S18))/SQRT(COUNT((C18,G18,K18,O18,S18)))</f>
        <v>8.0953056208181667E-4</v>
      </c>
      <c r="X18" s="23" t="s">
        <v>18</v>
      </c>
      <c r="Y18" s="23" t="s">
        <v>22</v>
      </c>
    </row>
    <row r="19" spans="1:25" ht="13.5" customHeight="1">
      <c r="A19" s="5">
        <v>-60.4248046875</v>
      </c>
      <c r="B19" s="5">
        <v>1.4654480852187001E-2</v>
      </c>
      <c r="C19" s="5">
        <v>4.1934644457697588E-3</v>
      </c>
      <c r="D19" s="5">
        <v>3.4946000000000002</v>
      </c>
      <c r="E19" s="27">
        <v>-60.699462890625</v>
      </c>
      <c r="F19" s="5">
        <v>-4.5323136146199999E-4</v>
      </c>
      <c r="G19" s="5">
        <v>-1.6419819853202768E-4</v>
      </c>
      <c r="H19" s="5">
        <v>2.7602699999999998</v>
      </c>
      <c r="I19" s="27">
        <v>-60.36376953125</v>
      </c>
      <c r="J19" s="5">
        <v>-1.102862996049E-3</v>
      </c>
      <c r="K19" s="5">
        <v>-3.9895058838920424E-4</v>
      </c>
      <c r="L19" s="5">
        <v>2.7644099999999998</v>
      </c>
      <c r="M19" s="27">
        <v>-60.699462890625</v>
      </c>
      <c r="N19" s="5">
        <v>-1.3596940552819999E-3</v>
      </c>
      <c r="O19" s="5">
        <v>-4.9106637940596483E-4</v>
      </c>
      <c r="P19" s="5">
        <v>2.7688600000000001</v>
      </c>
      <c r="Q19" s="27">
        <v>-60.699462890625</v>
      </c>
      <c r="R19" s="5">
        <v>9.6840430051089998E-3</v>
      </c>
      <c r="S19" s="5">
        <v>3.7407603571973781E-3</v>
      </c>
      <c r="T19" s="32">
        <v>2.5887899999999999</v>
      </c>
      <c r="U19" s="9">
        <f t="shared" si="2"/>
        <v>-60.577392578125</v>
      </c>
      <c r="V19" s="9">
        <f t="shared" si="3"/>
        <v>1.376001927327988E-3</v>
      </c>
      <c r="W19" s="8">
        <f>STDEV((C19,G19,K19,O19,S19))/SQRT(COUNT((C19,G19,K19,O19,S19)))</f>
        <v>1.061574170682929E-3</v>
      </c>
      <c r="X19" s="9">
        <f>AVERAGE(D19,H19,L19,P19,T19)</f>
        <v>2.8753859999999998</v>
      </c>
      <c r="Y19" s="8">
        <f>STDEV((D19,H19,L19,P19,T19))/SQRT(COUNT((D19,H19,L19,P19,T19)))</f>
        <v>0.15850526800709253</v>
      </c>
    </row>
    <row r="20" spans="1:25" ht="13.5" customHeight="1">
      <c r="A20" s="5">
        <v>-40.313720703125</v>
      </c>
      <c r="B20" s="5">
        <v>7.5493238866328999E-2</v>
      </c>
      <c r="C20" s="5">
        <v>2.1602826894731586E-2</v>
      </c>
      <c r="D20" s="23" t="s">
        <v>19</v>
      </c>
      <c r="E20" s="27">
        <v>-40.22216796875</v>
      </c>
      <c r="F20" s="5">
        <v>4.7664832323789999E-2</v>
      </c>
      <c r="G20" s="5">
        <v>1.7268177505747627E-2</v>
      </c>
      <c r="H20" s="23" t="s">
        <v>19</v>
      </c>
      <c r="I20" s="27">
        <v>-40.191650390625</v>
      </c>
      <c r="J20" s="5">
        <v>4.7000091522931997E-2</v>
      </c>
      <c r="K20" s="5">
        <v>1.700185266401583E-2</v>
      </c>
      <c r="L20" s="23" t="s">
        <v>19</v>
      </c>
      <c r="M20" s="27">
        <v>-40.46630859375</v>
      </c>
      <c r="N20" s="5">
        <v>4.7604400664568003E-2</v>
      </c>
      <c r="O20" s="5">
        <v>1.7192779939963741E-2</v>
      </c>
      <c r="P20" s="23" t="s">
        <v>19</v>
      </c>
      <c r="Q20" s="27">
        <v>-40.435791015625</v>
      </c>
      <c r="R20" s="5">
        <v>8.6763590574264998E-2</v>
      </c>
      <c r="S20" s="5">
        <v>3.351511346005856E-2</v>
      </c>
      <c r="T20" s="31" t="s">
        <v>19</v>
      </c>
      <c r="U20" s="9">
        <f t="shared" si="2"/>
        <v>-40.325927734375</v>
      </c>
      <c r="V20" s="9">
        <f t="shared" si="3"/>
        <v>2.1316150092903469E-2</v>
      </c>
      <c r="W20" s="8">
        <f>STDEV((C20,G20,K20,O20,S20))/SQRT(COUNT((C20,G20,K20,O20,S20)))</f>
        <v>3.1693715198073897E-3</v>
      </c>
      <c r="X20" s="23" t="s">
        <v>19</v>
      </c>
      <c r="Y20" s="23" t="s">
        <v>23</v>
      </c>
    </row>
    <row r="21" spans="1:25" ht="13.5" customHeight="1">
      <c r="A21" s="5">
        <v>-20.20263671875</v>
      </c>
      <c r="B21" s="5">
        <v>0.93486523628234897</v>
      </c>
      <c r="C21" s="5">
        <v>0.26751709388266154</v>
      </c>
      <c r="D21" s="5">
        <v>-10.308999999999999</v>
      </c>
      <c r="E21" s="27">
        <v>-20.3857421875</v>
      </c>
      <c r="F21" s="5">
        <v>0.66578173637390103</v>
      </c>
      <c r="G21" s="5">
        <v>0.24120167098649808</v>
      </c>
      <c r="H21" s="9">
        <v>-8.6791599999999995</v>
      </c>
      <c r="I21" s="27">
        <v>-20.172119140625</v>
      </c>
      <c r="J21" s="5">
        <v>0.68276280164718595</v>
      </c>
      <c r="K21" s="5">
        <v>0.24698319049894407</v>
      </c>
      <c r="L21" s="9">
        <v>-9.0042200000000001</v>
      </c>
      <c r="M21" s="27">
        <v>-20.294189453125</v>
      </c>
      <c r="N21" s="5">
        <v>0.68585991859436002</v>
      </c>
      <c r="O21" s="5">
        <v>0.24770480219092333</v>
      </c>
      <c r="P21" s="9">
        <v>-8.9076799999999992</v>
      </c>
      <c r="Q21" s="27">
        <v>-20.01953125</v>
      </c>
      <c r="R21" s="5">
        <v>0.92892789840698198</v>
      </c>
      <c r="S21" s="5">
        <v>0.35882705758558325</v>
      </c>
      <c r="T21" s="29">
        <v>-14.6563</v>
      </c>
      <c r="U21" s="9">
        <f t="shared" si="2"/>
        <v>-20.21484375</v>
      </c>
      <c r="V21" s="9">
        <f t="shared" si="3"/>
        <v>0.27244676302892207</v>
      </c>
      <c r="W21" s="8">
        <f>STDEV((C21,G21,K21,O21,S21))/SQRT(COUNT((C21,G21,K21,O21,S21)))</f>
        <v>2.2048436287439119E-2</v>
      </c>
      <c r="X21" s="9">
        <f>AVERAGE(D21,H21,L21,P21,T21)</f>
        <v>-10.311271999999999</v>
      </c>
      <c r="Y21" s="8">
        <f>STDEV((D21,H21,L21,P21,T21))/SQRT(COUNT((D21,H21,L21,P21,T21)))</f>
        <v>1.1229763687736272</v>
      </c>
    </row>
    <row r="22" spans="1:25" ht="13.5" customHeight="1">
      <c r="A22" s="5">
        <v>-0.1220703125</v>
      </c>
      <c r="B22" s="5">
        <v>2.5812735557556099</v>
      </c>
      <c r="C22" s="5">
        <v>0.73864635602232298</v>
      </c>
      <c r="D22" s="23" t="s">
        <v>52</v>
      </c>
      <c r="E22" s="27">
        <v>-0.244140625</v>
      </c>
      <c r="F22" s="5">
        <v>1.9126212596893299</v>
      </c>
      <c r="G22" s="5">
        <v>0.69291093251360558</v>
      </c>
      <c r="H22" s="23" t="s">
        <v>52</v>
      </c>
      <c r="I22" s="27">
        <v>-0.274658203125</v>
      </c>
      <c r="J22" s="5">
        <v>1.9411747455596899</v>
      </c>
      <c r="K22" s="5">
        <v>0.70220218620236874</v>
      </c>
      <c r="L22" s="23" t="s">
        <v>52</v>
      </c>
      <c r="M22" s="27">
        <v>9.1552734375E-2</v>
      </c>
      <c r="N22" s="5">
        <v>1.94554090499877</v>
      </c>
      <c r="O22" s="5">
        <v>0.70265051501295472</v>
      </c>
      <c r="P22" s="23" t="s">
        <v>52</v>
      </c>
      <c r="Q22" s="27">
        <v>0</v>
      </c>
      <c r="R22" s="5">
        <v>2.1509301662445002</v>
      </c>
      <c r="S22" s="5">
        <v>0.83086313151877911</v>
      </c>
      <c r="T22" s="31" t="s">
        <v>52</v>
      </c>
      <c r="U22" s="9">
        <f t="shared" si="2"/>
        <v>-0.10986328125</v>
      </c>
      <c r="V22" s="9">
        <f t="shared" si="3"/>
        <v>0.7334546242540062</v>
      </c>
      <c r="W22" s="8">
        <f>STDEV((C22,G22,K22,O22,S22))/SQRT(COUNT((C22,G22,K22,O22,S22)))</f>
        <v>2.5578086652984978E-2</v>
      </c>
      <c r="X22" s="23" t="s">
        <v>52</v>
      </c>
      <c r="Y22" s="23" t="s">
        <v>53</v>
      </c>
    </row>
    <row r="23" spans="1:25" ht="13.5" customHeight="1">
      <c r="A23" s="5">
        <v>20.1416015625</v>
      </c>
      <c r="B23" s="5">
        <v>3.3504221439361501</v>
      </c>
      <c r="C23" s="5">
        <v>0.95874267267674407</v>
      </c>
      <c r="D23" s="5">
        <v>2.6303100000000001</v>
      </c>
      <c r="E23" s="27">
        <v>20.416259765625</v>
      </c>
      <c r="F23" s="5">
        <v>2.5996294021606401</v>
      </c>
      <c r="G23" s="5">
        <v>0.9418025780668704</v>
      </c>
      <c r="H23" s="9">
        <v>2.4933100000000001</v>
      </c>
      <c r="I23" s="27">
        <v>19.8974609375</v>
      </c>
      <c r="J23" s="5">
        <v>2.6127429008483798</v>
      </c>
      <c r="K23" s="5">
        <v>0.94513581590588225</v>
      </c>
      <c r="L23" s="9">
        <v>2.5430899999999999</v>
      </c>
      <c r="M23" s="27">
        <v>19.83642578125</v>
      </c>
      <c r="N23" s="5">
        <v>2.61328673362731</v>
      </c>
      <c r="O23" s="5">
        <v>0.94381324213839268</v>
      </c>
      <c r="P23" s="9">
        <v>2.4906000000000001</v>
      </c>
      <c r="Q23" s="27">
        <v>19.866943359375</v>
      </c>
      <c r="R23" s="5">
        <v>2.5469183921813898</v>
      </c>
      <c r="S23" s="5">
        <v>0.98382579976799578</v>
      </c>
      <c r="T23" s="29">
        <v>2.83677</v>
      </c>
      <c r="U23" s="9">
        <f t="shared" si="2"/>
        <v>20.03173828125</v>
      </c>
      <c r="V23" s="9">
        <f t="shared" si="3"/>
        <v>0.95466402171117681</v>
      </c>
      <c r="W23" s="8">
        <f>STDEV((C23,G23,K23,O23,S23))/SQRT(COUNT((C23,G23,K23,O23,S23)))</f>
        <v>7.8771427210472672E-3</v>
      </c>
      <c r="X23" s="9">
        <f>AVERAGE(D23,H23,L23,P23,T23)</f>
        <v>2.5988160000000002</v>
      </c>
      <c r="Y23" s="8">
        <f>STDEV((D23,H23,L23,P23,T23))/SQRT(COUNT((D23,H23,L23,P23,T23)))</f>
        <v>6.4638063058851003E-2</v>
      </c>
    </row>
    <row r="24" spans="1:25" ht="13.5" customHeight="1">
      <c r="A24" s="5">
        <v>40.283203125</v>
      </c>
      <c r="B24" s="5">
        <v>3.4842312335968</v>
      </c>
      <c r="C24" s="5">
        <v>0.99703291752898748</v>
      </c>
      <c r="D24" s="5"/>
      <c r="E24" s="27">
        <v>39.886474609375</v>
      </c>
      <c r="F24" s="5">
        <v>2.7494978904724099</v>
      </c>
      <c r="G24" s="5">
        <v>0.99609744353719387</v>
      </c>
      <c r="H24" s="5"/>
      <c r="I24" s="27">
        <v>40.008544921875</v>
      </c>
      <c r="J24" s="5">
        <v>2.7537884712219198</v>
      </c>
      <c r="K24" s="5">
        <v>0.99615775924046002</v>
      </c>
      <c r="L24" s="5"/>
      <c r="M24" s="27">
        <v>40.130615234375</v>
      </c>
      <c r="N24" s="5">
        <v>2.7511746883392298</v>
      </c>
      <c r="O24" s="5">
        <v>0.99361278227834915</v>
      </c>
      <c r="P24" s="5"/>
      <c r="Q24" s="27">
        <v>40.069580078125</v>
      </c>
      <c r="R24" s="5">
        <v>2.5419631004333501</v>
      </c>
      <c r="S24" s="5">
        <v>0.98191166546276454</v>
      </c>
      <c r="T24" s="32"/>
      <c r="U24" s="9">
        <f t="shared" si="2"/>
        <v>40.07568359375</v>
      </c>
      <c r="V24" s="9">
        <f t="shared" si="3"/>
        <v>0.99296251360955101</v>
      </c>
      <c r="W24" s="8">
        <f>STDEV((C24,G24,K24,O24,S24))/SQRT(COUNT((C24,G24,K24,O24,S24)))</f>
        <v>2.8209011190166904E-3</v>
      </c>
      <c r="X24" s="5"/>
      <c r="Y24" s="5"/>
    </row>
    <row r="25" spans="1:25" ht="13.5" customHeight="1">
      <c r="A25" s="5">
        <v>60.516357421875</v>
      </c>
      <c r="B25" s="5">
        <v>3.4002776145935001</v>
      </c>
      <c r="C25" s="5">
        <v>0.97300910392992046</v>
      </c>
      <c r="D25" s="5"/>
      <c r="E25" s="27">
        <v>60.455322265625</v>
      </c>
      <c r="F25" s="5">
        <v>2.6916353702545099</v>
      </c>
      <c r="G25" s="5">
        <v>0.97513481299094296</v>
      </c>
      <c r="H25" s="5"/>
      <c r="I25" s="27">
        <v>60.089111328125</v>
      </c>
      <c r="J25" s="5">
        <v>2.6812109947204501</v>
      </c>
      <c r="K25" s="5">
        <v>0.96990352180770956</v>
      </c>
      <c r="L25" s="5"/>
      <c r="M25" s="27">
        <v>60.516357421875</v>
      </c>
      <c r="N25" s="5">
        <v>2.6754095554351802</v>
      </c>
      <c r="O25" s="5">
        <v>0.96624948731072724</v>
      </c>
      <c r="P25" s="5"/>
      <c r="Q25" s="27">
        <v>60.394287109375</v>
      </c>
      <c r="R25" s="5">
        <v>2.4292294979095401</v>
      </c>
      <c r="S25" s="5">
        <v>0.93836483372909363</v>
      </c>
      <c r="T25" s="32"/>
      <c r="U25" s="9">
        <f t="shared" si="2"/>
        <v>60.394287109375</v>
      </c>
      <c r="V25" s="9">
        <f t="shared" si="3"/>
        <v>0.96453235195367881</v>
      </c>
      <c r="W25" s="8">
        <f>STDEV((C25,G25,K25,O25,S25))/SQRT(COUNT((C25,G25,K25,O25,S25)))</f>
        <v>6.7112015823647146E-3</v>
      </c>
      <c r="X25" s="5"/>
      <c r="Y25" s="5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64D7-21A1-DA4B-B7C5-4B05EC4CFBE6}">
  <dimension ref="A1:Y25"/>
  <sheetViews>
    <sheetView topLeftCell="A6" zoomScale="115" zoomScaleNormal="115" workbookViewId="0">
      <selection activeCell="H24" sqref="H24"/>
    </sheetView>
  </sheetViews>
  <sheetFormatPr baseColWidth="10" defaultColWidth="10.7109375" defaultRowHeight="13.5" customHeight="1"/>
  <cols>
    <col min="1" max="22" width="10.7109375" style="22"/>
    <col min="23" max="23" width="10.85546875" style="22" customWidth="1"/>
    <col min="24" max="16384" width="10.7109375" style="22"/>
  </cols>
  <sheetData>
    <row r="1" spans="1:25" ht="13.5" customHeight="1">
      <c r="A1" s="21" t="s">
        <v>49</v>
      </c>
      <c r="C1" s="21" t="s">
        <v>2</v>
      </c>
      <c r="F1" s="21"/>
      <c r="G1" s="21"/>
      <c r="H1" s="21"/>
    </row>
    <row r="2" spans="1:25" ht="13.5" customHeight="1">
      <c r="A2" s="23">
        <v>1</v>
      </c>
      <c r="B2" s="24"/>
      <c r="C2" s="24"/>
      <c r="D2" s="24"/>
      <c r="E2" s="25">
        <v>2</v>
      </c>
      <c r="F2" s="26"/>
      <c r="G2" s="26"/>
      <c r="H2" s="26"/>
      <c r="I2" s="25">
        <v>3</v>
      </c>
      <c r="J2" s="26"/>
      <c r="K2" s="26"/>
      <c r="L2" s="28"/>
      <c r="M2" s="30">
        <v>4</v>
      </c>
      <c r="N2" s="26"/>
      <c r="O2" s="26"/>
      <c r="P2" s="28"/>
      <c r="Q2" s="30">
        <v>5</v>
      </c>
      <c r="R2" s="26"/>
      <c r="S2" s="26"/>
      <c r="T2" s="28"/>
      <c r="U2" s="23" t="s">
        <v>1</v>
      </c>
      <c r="W2" s="23"/>
    </row>
    <row r="3" spans="1:25" ht="13.5" customHeight="1">
      <c r="A3" s="23" t="s">
        <v>0</v>
      </c>
      <c r="B3" s="23" t="s">
        <v>25</v>
      </c>
      <c r="C3" s="23" t="s">
        <v>16</v>
      </c>
      <c r="D3" s="23" t="s">
        <v>17</v>
      </c>
      <c r="E3" s="25" t="s">
        <v>0</v>
      </c>
      <c r="F3" s="23" t="s">
        <v>25</v>
      </c>
      <c r="G3" s="23" t="s">
        <v>16</v>
      </c>
      <c r="H3" s="23" t="s">
        <v>17</v>
      </c>
      <c r="I3" s="25" t="s">
        <v>0</v>
      </c>
      <c r="J3" s="23" t="s">
        <v>25</v>
      </c>
      <c r="K3" s="23" t="s">
        <v>16</v>
      </c>
      <c r="L3" s="23" t="s">
        <v>17</v>
      </c>
      <c r="M3" s="25" t="s">
        <v>0</v>
      </c>
      <c r="N3" s="23" t="s">
        <v>25</v>
      </c>
      <c r="O3" s="23" t="s">
        <v>16</v>
      </c>
      <c r="P3" s="23" t="s">
        <v>17</v>
      </c>
      <c r="Q3" s="25" t="s">
        <v>0</v>
      </c>
      <c r="R3" s="23" t="s">
        <v>25</v>
      </c>
      <c r="S3" s="23" t="s">
        <v>16</v>
      </c>
      <c r="T3" s="31" t="s">
        <v>17</v>
      </c>
      <c r="U3" s="23" t="s">
        <v>0</v>
      </c>
      <c r="V3" s="23" t="s">
        <v>16</v>
      </c>
      <c r="W3" s="23" t="s">
        <v>20</v>
      </c>
      <c r="X3" s="23" t="s">
        <v>17</v>
      </c>
      <c r="Y3" s="23" t="s">
        <v>21</v>
      </c>
    </row>
    <row r="4" spans="1:25" ht="13.5" customHeight="1">
      <c r="A4" s="5">
        <v>-101.07421875</v>
      </c>
      <c r="B4" s="5">
        <v>5.2091389894485002E-2</v>
      </c>
      <c r="C4" s="5">
        <v>2.7011070610875178E-2</v>
      </c>
      <c r="D4" s="5">
        <v>-1.22183E-2</v>
      </c>
      <c r="E4" s="27">
        <v>-101.104736328125</v>
      </c>
      <c r="F4" s="5">
        <v>3.3871490508318003E-2</v>
      </c>
      <c r="G4" s="5">
        <v>1.1660845282270925E-2</v>
      </c>
      <c r="H4" s="5">
        <v>-3.71224E-2</v>
      </c>
      <c r="I4" s="27">
        <v>-101.25732421875</v>
      </c>
      <c r="J4" s="5">
        <v>3.7527557462454002E-2</v>
      </c>
      <c r="K4" s="5">
        <v>1.4253208400731509E-2</v>
      </c>
      <c r="L4" s="5">
        <v>-3.43165E-2</v>
      </c>
      <c r="M4" s="27">
        <v>-100.982666015625</v>
      </c>
      <c r="N4" s="5">
        <v>9.4408094882965005E-2</v>
      </c>
      <c r="O4" s="5">
        <v>3.2295483427052331E-2</v>
      </c>
      <c r="P4" s="5">
        <v>-2.8989500000000001E-2</v>
      </c>
      <c r="Q4" s="27">
        <v>-100.799560546875</v>
      </c>
      <c r="R4" s="5">
        <v>3.8509558886289999E-2</v>
      </c>
      <c r="S4" s="5">
        <v>1.2758226644587714E-2</v>
      </c>
      <c r="T4" s="32">
        <v>-2.65039E-2</v>
      </c>
      <c r="U4" s="9">
        <f t="shared" ref="U4:U12" si="0">AVERAGE(A4,E4,I4,M4,Q4)</f>
        <v>-101.043701171875</v>
      </c>
      <c r="V4" s="9">
        <f t="shared" ref="V4:V12" si="1">AVERAGE(C4,G4,K4,O4,S4)</f>
        <v>1.9595766873103528E-2</v>
      </c>
      <c r="W4" s="8">
        <f>STDEV((C4,G4,K4,O4,S4))/SQRT(COUNT((C4,G4,K4,O4,S4)))</f>
        <v>4.2102695764879433E-3</v>
      </c>
      <c r="X4" s="9">
        <f>AVERAGE(D4,H4,L4,P4,T4)</f>
        <v>-2.7830120000000003E-2</v>
      </c>
      <c r="Y4" s="8">
        <f>STDEV((D4,H4,L4,P4,T4))/SQRT(COUNT((D4,H4,L4,P4,T4)))</f>
        <v>4.3315790324545576E-3</v>
      </c>
    </row>
    <row r="5" spans="1:25" ht="13.5" customHeight="1">
      <c r="A5" s="5">
        <v>-80.841064453125</v>
      </c>
      <c r="B5" s="5">
        <v>5.9192016720771998E-2</v>
      </c>
      <c r="C5" s="5">
        <v>3.069297529751934E-2</v>
      </c>
      <c r="D5" s="23" t="s">
        <v>18</v>
      </c>
      <c r="E5" s="27">
        <v>-80.963134765625</v>
      </c>
      <c r="F5" s="5">
        <v>6.2077589333057001E-2</v>
      </c>
      <c r="G5" s="5">
        <v>2.1371281683968506E-2</v>
      </c>
      <c r="H5" s="23" t="s">
        <v>18</v>
      </c>
      <c r="I5" s="27">
        <v>-80.718994140625</v>
      </c>
      <c r="J5" s="5">
        <v>6.6806301474571006E-2</v>
      </c>
      <c r="K5" s="5">
        <v>2.537346424295877E-2</v>
      </c>
      <c r="L5" s="23" t="s">
        <v>18</v>
      </c>
      <c r="M5" s="27">
        <v>-81.11572265625</v>
      </c>
      <c r="N5" s="5">
        <v>0.17328545451164201</v>
      </c>
      <c r="O5" s="5">
        <v>5.9278153332800371E-2</v>
      </c>
      <c r="P5" s="23" t="s">
        <v>18</v>
      </c>
      <c r="Q5" s="27">
        <v>-80.74951171875</v>
      </c>
      <c r="R5" s="5">
        <v>7.1519911289215005E-2</v>
      </c>
      <c r="S5" s="5">
        <v>2.3694564783848123E-2</v>
      </c>
      <c r="T5" s="31" t="s">
        <v>18</v>
      </c>
      <c r="U5" s="9">
        <f t="shared" si="0"/>
        <v>-80.877685546875</v>
      </c>
      <c r="V5" s="9">
        <f t="shared" si="1"/>
        <v>3.208208786821902E-2</v>
      </c>
      <c r="W5" s="8">
        <f>STDEV((C5,G5,K5,O5,S5))/SQRT(COUNT((C5,G5,K5,O5,S5)))</f>
        <v>6.9700543543099545E-3</v>
      </c>
      <c r="X5" s="23" t="s">
        <v>18</v>
      </c>
      <c r="Y5" s="23" t="s">
        <v>22</v>
      </c>
    </row>
    <row r="6" spans="1:25" ht="13.5" customHeight="1">
      <c r="A6" s="5">
        <v>-60.48583984375</v>
      </c>
      <c r="B6" s="5">
        <v>0.14427864551544201</v>
      </c>
      <c r="C6" s="5">
        <v>7.4813144543713322E-2</v>
      </c>
      <c r="D6" s="5">
        <v>1.92852</v>
      </c>
      <c r="E6" s="27">
        <v>-60.638427734375</v>
      </c>
      <c r="F6" s="5">
        <v>0.19907431304454801</v>
      </c>
      <c r="G6" s="5">
        <v>6.8534768598883189E-2</v>
      </c>
      <c r="H6" s="5">
        <v>2.9047200000000002</v>
      </c>
      <c r="I6" s="27">
        <v>-60.699462890625</v>
      </c>
      <c r="J6" s="5">
        <v>0.19966351985931399</v>
      </c>
      <c r="K6" s="5">
        <v>7.5833492798609153E-2</v>
      </c>
      <c r="L6" s="5">
        <v>2.6329199999999999</v>
      </c>
      <c r="M6" s="27">
        <v>-60.577392578125</v>
      </c>
      <c r="N6" s="5">
        <v>0.42815256118774397</v>
      </c>
      <c r="O6" s="5">
        <v>0.14646407134081266</v>
      </c>
      <c r="P6" s="5">
        <v>2.92326</v>
      </c>
      <c r="Q6" s="27">
        <v>-60.577392578125</v>
      </c>
      <c r="R6" s="5">
        <v>0.22682718932628601</v>
      </c>
      <c r="S6" s="5">
        <v>7.5147905462242051E-2</v>
      </c>
      <c r="T6" s="32">
        <v>3.0184099999999998</v>
      </c>
      <c r="U6" s="9">
        <f t="shared" si="0"/>
        <v>-60.595703125</v>
      </c>
      <c r="V6" s="9">
        <f t="shared" si="1"/>
        <v>8.815867654885208E-2</v>
      </c>
      <c r="W6" s="8">
        <f>STDEV((C6,G6,K6,O6,S6))/SQRT(COUNT((C6,G6,K6,O6,S6)))</f>
        <v>1.4635419994521566E-2</v>
      </c>
      <c r="X6" s="9">
        <f>AVERAGE(D6,H6,L6,P6,T6)</f>
        <v>2.6815660000000001</v>
      </c>
      <c r="Y6" s="8">
        <f>STDEV((D6,H6,L6,P6,T6))/SQRT(COUNT((D6,H6,L6,P6,T6)))</f>
        <v>0.1988871902762967</v>
      </c>
    </row>
    <row r="7" spans="1:25" ht="13.5" customHeight="1">
      <c r="A7" s="5">
        <v>-40.34423828125</v>
      </c>
      <c r="B7" s="5">
        <v>0.43451291322708102</v>
      </c>
      <c r="C7" s="5">
        <v>0.2253090002836792</v>
      </c>
      <c r="D7" s="23" t="s">
        <v>19</v>
      </c>
      <c r="E7" s="27">
        <v>-40.435791015625</v>
      </c>
      <c r="F7" s="5">
        <v>0.63317930698394798</v>
      </c>
      <c r="G7" s="5">
        <v>0.21798290609213553</v>
      </c>
      <c r="H7" s="23" t="s">
        <v>19</v>
      </c>
      <c r="I7" s="27">
        <v>-40.6494140625</v>
      </c>
      <c r="J7" s="5">
        <v>0.61630398035049405</v>
      </c>
      <c r="K7" s="5">
        <v>0.2340762272877619</v>
      </c>
      <c r="L7" s="23" t="s">
        <v>19</v>
      </c>
      <c r="M7" s="27">
        <v>-40.46630859375</v>
      </c>
      <c r="N7" s="5">
        <v>0.96193826198577903</v>
      </c>
      <c r="O7" s="5">
        <v>0.32906353248967901</v>
      </c>
      <c r="P7" s="23" t="s">
        <v>19</v>
      </c>
      <c r="Q7" s="27">
        <v>-40.740966796875</v>
      </c>
      <c r="R7" s="5">
        <v>0.70006114244461104</v>
      </c>
      <c r="S7" s="5">
        <v>0.23193043438254282</v>
      </c>
      <c r="T7" s="31" t="s">
        <v>19</v>
      </c>
      <c r="U7" s="9">
        <f t="shared" si="0"/>
        <v>-40.52734375</v>
      </c>
      <c r="V7" s="9">
        <f t="shared" si="1"/>
        <v>0.2476724201071597</v>
      </c>
      <c r="W7" s="8">
        <f>STDEV((C7,G7,K7,O7,S7))/SQRT(COUNT((C7,G7,K7,O7,S7)))</f>
        <v>2.0541141079854476E-2</v>
      </c>
      <c r="X7" s="23" t="s">
        <v>19</v>
      </c>
      <c r="Y7" s="23" t="s">
        <v>23</v>
      </c>
    </row>
    <row r="8" spans="1:25" ht="13.5" customHeight="1">
      <c r="A8" s="5">
        <v>-20.416259765625</v>
      </c>
      <c r="B8" s="5">
        <v>0.89265424013137795</v>
      </c>
      <c r="C8" s="5">
        <v>0.46287009734479184</v>
      </c>
      <c r="D8" s="5">
        <v>-16.117999999999999</v>
      </c>
      <c r="E8" s="27">
        <v>-20.263671875</v>
      </c>
      <c r="F8" s="5">
        <v>1.35334885120391</v>
      </c>
      <c r="G8" s="5">
        <v>0.46591370294001139</v>
      </c>
      <c r="H8" s="5">
        <v>-17.276900000000001</v>
      </c>
      <c r="I8" s="27">
        <v>-20.56884765625</v>
      </c>
      <c r="J8" s="5">
        <v>1.27246212959289</v>
      </c>
      <c r="K8" s="5">
        <v>0.48328932500527549</v>
      </c>
      <c r="L8" s="5">
        <v>-18.7742</v>
      </c>
      <c r="M8" s="27">
        <v>-20.20263671875</v>
      </c>
      <c r="N8" s="5">
        <v>1.6220848560333201</v>
      </c>
      <c r="O8" s="5">
        <v>0.55488901296269233</v>
      </c>
      <c r="P8" s="5">
        <v>-24.738700000000001</v>
      </c>
      <c r="Q8" s="27">
        <v>-20.263671875</v>
      </c>
      <c r="R8" s="5">
        <v>1.4825801849365201</v>
      </c>
      <c r="S8" s="5">
        <v>0.49117919200390942</v>
      </c>
      <c r="T8" s="32">
        <v>-19.418600000000001</v>
      </c>
      <c r="U8" s="9">
        <f t="shared" si="0"/>
        <v>-20.343017578125</v>
      </c>
      <c r="V8" s="9">
        <f t="shared" si="1"/>
        <v>0.49162826605133614</v>
      </c>
      <c r="W8" s="8">
        <f>STDEV((C8,G8,K8,O8,S8))/SQRT(COUNT((C8,G8,K8,O8,S8)))</f>
        <v>1.6673231133185876E-2</v>
      </c>
      <c r="X8" s="9">
        <f>AVERAGE(D8,H8,L8,P8,T8)</f>
        <v>-19.265280000000001</v>
      </c>
      <c r="Y8" s="8">
        <f>STDEV((D8,H8,L8,P8,T8))/SQRT(COUNT((D8,H8,L8,P8,T8)))</f>
        <v>1.4846214923003067</v>
      </c>
    </row>
    <row r="9" spans="1:25" ht="13.5" customHeight="1">
      <c r="A9" s="5">
        <v>-0.244140625</v>
      </c>
      <c r="B9" s="5">
        <v>1.3170148134231501</v>
      </c>
      <c r="C9" s="5">
        <v>0.68291478098394109</v>
      </c>
      <c r="D9" s="23" t="s">
        <v>52</v>
      </c>
      <c r="E9" s="27">
        <v>-0.42724609375</v>
      </c>
      <c r="F9" s="5">
        <v>2.0427892208099299</v>
      </c>
      <c r="G9" s="5">
        <v>0.7032654509935311</v>
      </c>
      <c r="H9" s="23" t="s">
        <v>52</v>
      </c>
      <c r="I9" s="27">
        <v>-0.335693359375</v>
      </c>
      <c r="J9" s="5">
        <v>1.8845510482787999</v>
      </c>
      <c r="K9" s="5">
        <v>0.71576464468301348</v>
      </c>
      <c r="L9" s="23" t="s">
        <v>52</v>
      </c>
      <c r="M9" s="27">
        <v>-0.274658203125</v>
      </c>
      <c r="N9" s="5">
        <v>2.1763415336608798</v>
      </c>
      <c r="O9" s="5">
        <v>0.74449126443110769</v>
      </c>
      <c r="P9" s="23" t="s">
        <v>52</v>
      </c>
      <c r="Q9" s="27">
        <v>-0.42724609375</v>
      </c>
      <c r="R9" s="5">
        <v>2.2212717533111501</v>
      </c>
      <c r="S9" s="5">
        <v>0.73590789631334053</v>
      </c>
      <c r="T9" s="31" t="s">
        <v>52</v>
      </c>
      <c r="U9" s="9">
        <f t="shared" si="0"/>
        <v>-0.341796875</v>
      </c>
      <c r="V9" s="9">
        <f t="shared" si="1"/>
        <v>0.71646880748098685</v>
      </c>
      <c r="W9" s="8">
        <f>STDEV((C9,G9,K9,O9,S9))/SQRT(COUNT((C9,G9,K9,O9,S9)))</f>
        <v>1.1099174361408266E-2</v>
      </c>
      <c r="X9" s="23" t="s">
        <v>52</v>
      </c>
      <c r="Y9" s="23" t="s">
        <v>53</v>
      </c>
    </row>
    <row r="10" spans="1:25" ht="13.5" customHeight="1">
      <c r="A10" s="5">
        <v>20.263671875</v>
      </c>
      <c r="B10" s="5">
        <v>1.61459136009216</v>
      </c>
      <c r="C10" s="5">
        <v>0.83721784585700953</v>
      </c>
      <c r="D10" s="5">
        <v>1.2379100000000001</v>
      </c>
      <c r="E10" s="27">
        <v>20.08056640625</v>
      </c>
      <c r="F10" s="5">
        <v>2.4983170032501198</v>
      </c>
      <c r="G10" s="5">
        <v>0.86008875321894007</v>
      </c>
      <c r="H10" s="5">
        <v>1.31558</v>
      </c>
      <c r="I10" s="27">
        <v>20.20263671875</v>
      </c>
      <c r="J10" s="5">
        <v>2.2832889556884699</v>
      </c>
      <c r="K10" s="5">
        <v>0.86720787402901345</v>
      </c>
      <c r="L10" s="5">
        <v>1.29775</v>
      </c>
      <c r="M10" s="27">
        <v>19.744873046875</v>
      </c>
      <c r="N10" s="5">
        <v>2.5409057140350302</v>
      </c>
      <c r="O10" s="5">
        <v>0.86920277841691473</v>
      </c>
      <c r="P10" s="5">
        <v>1.13263</v>
      </c>
      <c r="Q10" s="27">
        <v>19.927978515625</v>
      </c>
      <c r="R10" s="5">
        <v>2.6734154224395699</v>
      </c>
      <c r="S10" s="5">
        <v>0.88570320878859066</v>
      </c>
      <c r="T10" s="32">
        <v>1.3795500000000001</v>
      </c>
      <c r="U10" s="9">
        <f t="shared" si="0"/>
        <v>20.0439453125</v>
      </c>
      <c r="V10" s="9">
        <f t="shared" si="1"/>
        <v>0.8638840920620936</v>
      </c>
      <c r="W10" s="8">
        <f>STDEV((C10,G10,K10,O10,S10))/SQRT(COUNT((C10,G10,K10,O10,S10)))</f>
        <v>7.8768746639564981E-3</v>
      </c>
      <c r="X10" s="9">
        <f>AVERAGE(D10,H10,L10,P10,T10)</f>
        <v>1.2726839999999999</v>
      </c>
      <c r="Y10" s="8">
        <f>STDEV((D10,H10,L10,P10,T10))/SQRT(COUNT((D10,H10,L10,P10,T10)))</f>
        <v>4.1661173243200914E-2</v>
      </c>
    </row>
    <row r="11" spans="1:25" ht="13.5" customHeight="1">
      <c r="A11" s="5">
        <v>40.4052734375</v>
      </c>
      <c r="B11" s="5">
        <v>1.80718445777893</v>
      </c>
      <c r="C11" s="5">
        <v>0.93708359663313312</v>
      </c>
      <c r="D11" s="5"/>
      <c r="E11" s="27">
        <v>39.97802734375</v>
      </c>
      <c r="F11" s="5">
        <v>2.7519905567169101</v>
      </c>
      <c r="G11" s="5">
        <v>0.94742025280127173</v>
      </c>
      <c r="H11" s="5"/>
      <c r="I11" s="27">
        <v>39.947509765625</v>
      </c>
      <c r="J11" s="5">
        <v>2.4899926185607901</v>
      </c>
      <c r="K11" s="5">
        <v>0.9457152585573394</v>
      </c>
      <c r="L11" s="5"/>
      <c r="M11" s="27">
        <v>40.069580078125</v>
      </c>
      <c r="N11" s="5">
        <v>2.7617049217224099</v>
      </c>
      <c r="O11" s="5">
        <v>0.9447346187894371</v>
      </c>
      <c r="P11" s="5"/>
      <c r="Q11" s="27">
        <v>39.947509765625</v>
      </c>
      <c r="R11" s="5">
        <v>2.88685703277587</v>
      </c>
      <c r="S11" s="5">
        <v>0.95641646853007711</v>
      </c>
      <c r="T11" s="32"/>
      <c r="U11" s="9">
        <f t="shared" si="0"/>
        <v>40.069580078125</v>
      </c>
      <c r="V11" s="9">
        <f t="shared" si="1"/>
        <v>0.9462740390622516</v>
      </c>
      <c r="W11" s="8">
        <f>STDEV((C11,G11,K11,O11,S11))/SQRT(COUNT((C11,G11,K11,O11,S11)))</f>
        <v>3.092967538766752E-3</v>
      </c>
      <c r="X11" s="5"/>
      <c r="Y11" s="5"/>
    </row>
    <row r="12" spans="1:25" ht="13.5" customHeight="1">
      <c r="A12" s="5">
        <v>60.546875</v>
      </c>
      <c r="B12" s="5">
        <v>1.9106571674346899</v>
      </c>
      <c r="C12" s="5">
        <v>0.9907375435228517</v>
      </c>
      <c r="D12" s="5"/>
      <c r="E12" s="27">
        <v>60.48583984375</v>
      </c>
      <c r="F12" s="5">
        <v>2.8872649669647199</v>
      </c>
      <c r="G12" s="5">
        <v>0.99399080357649605</v>
      </c>
      <c r="H12" s="5"/>
      <c r="I12" s="27">
        <v>60.089111328125</v>
      </c>
      <c r="J12" s="5">
        <v>2.6248137950897199</v>
      </c>
      <c r="K12" s="5">
        <v>0.99692121108492471</v>
      </c>
      <c r="L12" s="5"/>
      <c r="M12" s="27">
        <v>60.1806640625</v>
      </c>
      <c r="N12" s="5">
        <v>2.8863131999969398</v>
      </c>
      <c r="O12" s="5">
        <v>0.98736109685657103</v>
      </c>
      <c r="P12" s="5"/>
      <c r="Q12" s="27">
        <v>60.150146484375</v>
      </c>
      <c r="R12" s="5">
        <v>3.0128402709960902</v>
      </c>
      <c r="S12" s="5">
        <v>0.99815474736569598</v>
      </c>
      <c r="T12" s="32"/>
      <c r="U12" s="9">
        <f t="shared" si="0"/>
        <v>60.29052734375</v>
      </c>
      <c r="V12" s="9">
        <f t="shared" si="1"/>
        <v>0.99343308048130796</v>
      </c>
      <c r="W12" s="8">
        <f>STDEV((C12,G12,K12,O12,S12))/SQRT(COUNT((C12,G12,K12,O12,S12)))</f>
        <v>1.9862924376762531E-3</v>
      </c>
      <c r="X12" s="5"/>
      <c r="Y12" s="5"/>
    </row>
    <row r="13" spans="1:25" ht="13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9"/>
      <c r="V13" s="9"/>
      <c r="W13" s="9"/>
      <c r="X13" s="5"/>
      <c r="Y13" s="5"/>
    </row>
    <row r="14" spans="1:25" ht="13.5" customHeight="1">
      <c r="A14" s="21" t="s">
        <v>50</v>
      </c>
      <c r="C14" s="21" t="s">
        <v>2</v>
      </c>
      <c r="F14" s="21"/>
      <c r="G14" s="21"/>
      <c r="H14" s="21"/>
    </row>
    <row r="15" spans="1:25" ht="13.5" customHeight="1">
      <c r="A15" s="23">
        <v>1</v>
      </c>
      <c r="B15" s="24"/>
      <c r="C15" s="24"/>
      <c r="D15" s="24"/>
      <c r="E15" s="25">
        <v>2</v>
      </c>
      <c r="F15" s="26"/>
      <c r="G15" s="26"/>
      <c r="H15" s="26"/>
      <c r="I15" s="25">
        <v>3</v>
      </c>
      <c r="J15" s="26"/>
      <c r="K15" s="26"/>
      <c r="L15" s="28"/>
      <c r="M15" s="30">
        <v>4</v>
      </c>
      <c r="N15" s="26"/>
      <c r="O15" s="26"/>
      <c r="P15" s="28"/>
      <c r="Q15" s="30">
        <v>5</v>
      </c>
      <c r="R15" s="26"/>
      <c r="S15" s="26"/>
      <c r="T15" s="28"/>
      <c r="U15" s="23" t="s">
        <v>1</v>
      </c>
      <c r="W15" s="23"/>
    </row>
    <row r="16" spans="1:25" ht="13.5" customHeight="1">
      <c r="A16" s="23" t="s">
        <v>0</v>
      </c>
      <c r="B16" s="23" t="s">
        <v>25</v>
      </c>
      <c r="C16" s="23" t="s">
        <v>16</v>
      </c>
      <c r="D16" s="23" t="s">
        <v>17</v>
      </c>
      <c r="E16" s="25" t="s">
        <v>0</v>
      </c>
      <c r="F16" s="23" t="s">
        <v>25</v>
      </c>
      <c r="G16" s="23" t="s">
        <v>16</v>
      </c>
      <c r="H16" s="23" t="s">
        <v>17</v>
      </c>
      <c r="I16" s="25" t="s">
        <v>0</v>
      </c>
      <c r="J16" s="23" t="s">
        <v>25</v>
      </c>
      <c r="K16" s="23" t="s">
        <v>16</v>
      </c>
      <c r="L16" s="23" t="s">
        <v>17</v>
      </c>
      <c r="M16" s="25" t="s">
        <v>0</v>
      </c>
      <c r="N16" s="23" t="s">
        <v>25</v>
      </c>
      <c r="O16" s="23" t="s">
        <v>16</v>
      </c>
      <c r="P16" s="23" t="s">
        <v>17</v>
      </c>
      <c r="Q16" s="25" t="s">
        <v>0</v>
      </c>
      <c r="R16" s="23" t="s">
        <v>25</v>
      </c>
      <c r="S16" s="23" t="s">
        <v>16</v>
      </c>
      <c r="T16" s="31" t="s">
        <v>17</v>
      </c>
      <c r="U16" s="23" t="s">
        <v>0</v>
      </c>
      <c r="V16" s="23" t="s">
        <v>16</v>
      </c>
      <c r="W16" s="23" t="s">
        <v>20</v>
      </c>
      <c r="X16" s="23" t="s">
        <v>17</v>
      </c>
      <c r="Y16" s="23" t="s">
        <v>21</v>
      </c>
    </row>
    <row r="17" spans="1:25" ht="13.5" customHeight="1">
      <c r="A17" s="5">
        <v>-100.860595703125</v>
      </c>
      <c r="B17" s="5">
        <v>0.77185302972793601</v>
      </c>
      <c r="C17" s="5">
        <v>0.24806141965969775</v>
      </c>
      <c r="D17" s="5">
        <v>0.247503</v>
      </c>
      <c r="E17" s="27">
        <v>-100.64697265625</v>
      </c>
      <c r="F17" s="5">
        <v>0.95065277814865101</v>
      </c>
      <c r="G17" s="5">
        <v>0.35169633493596159</v>
      </c>
      <c r="H17" s="5">
        <v>0.58165699999999998</v>
      </c>
      <c r="I17" s="27">
        <v>-101.104736328125</v>
      </c>
      <c r="J17" s="5">
        <v>0.83586436510086104</v>
      </c>
      <c r="K17" s="5">
        <v>0.33393033670148775</v>
      </c>
      <c r="L17" s="5">
        <v>0.54871199999999998</v>
      </c>
      <c r="M17" s="27">
        <v>-100.860595703125</v>
      </c>
      <c r="N17" s="5">
        <v>0.74301236867904696</v>
      </c>
      <c r="O17" s="5">
        <v>0.29289355435156378</v>
      </c>
      <c r="P17" s="5">
        <v>0.384216</v>
      </c>
      <c r="Q17" s="27">
        <v>-101.07421875</v>
      </c>
      <c r="R17" s="5">
        <v>0.71151280403137196</v>
      </c>
      <c r="S17" s="5">
        <v>0.21627909502775922</v>
      </c>
      <c r="T17" s="32">
        <v>8.2330799999999996E-2</v>
      </c>
      <c r="U17" s="9">
        <f t="shared" ref="U17:U25" si="2">AVERAGE(A17,E17,I17,M17,Q17)</f>
        <v>-100.909423828125</v>
      </c>
      <c r="V17" s="9">
        <f t="shared" ref="V17:V25" si="3">AVERAGE(C17,G17,K17,O17,S17)</f>
        <v>0.28857214813529397</v>
      </c>
      <c r="W17" s="8">
        <f>STDEV((C17,G17,K17,O17,S17))/SQRT(COUNT((C17,G17,K17,O17,S17)))</f>
        <v>2.5424503367981861E-2</v>
      </c>
      <c r="X17" s="9">
        <f>AVERAGE(D17,H17,L17,P17,T17)</f>
        <v>0.36888376</v>
      </c>
      <c r="Y17" s="8">
        <f>STDEV((D17,H17,L17,P17,T17))/SQRT(COUNT((D17,H17,L17,P17,T17)))</f>
        <v>9.3458978415118563E-2</v>
      </c>
    </row>
    <row r="18" spans="1:25" ht="13.5" customHeight="1">
      <c r="A18" s="5">
        <v>-80.841064453125</v>
      </c>
      <c r="B18" s="5">
        <v>1.0346364974975499</v>
      </c>
      <c r="C18" s="5">
        <v>0.332515891647721</v>
      </c>
      <c r="D18" s="23" t="s">
        <v>18</v>
      </c>
      <c r="E18" s="27">
        <v>-80.62744140625</v>
      </c>
      <c r="F18" s="5">
        <v>1.1544104814529399</v>
      </c>
      <c r="G18" s="5">
        <v>0.42707699874324923</v>
      </c>
      <c r="H18" s="23" t="s">
        <v>18</v>
      </c>
      <c r="I18" s="27">
        <v>-80.4443359375</v>
      </c>
      <c r="J18" s="5">
        <v>1.001913189888</v>
      </c>
      <c r="K18" s="5">
        <v>0.40026734338003528</v>
      </c>
      <c r="L18" s="23" t="s">
        <v>18</v>
      </c>
      <c r="M18" s="27">
        <v>-80.810546875</v>
      </c>
      <c r="N18" s="5">
        <v>0.93624001741409302</v>
      </c>
      <c r="O18" s="5">
        <v>0.36906339380877207</v>
      </c>
      <c r="P18" s="23" t="s">
        <v>18</v>
      </c>
      <c r="Q18" s="27">
        <v>-80.74951171875</v>
      </c>
      <c r="R18" s="5">
        <v>1.0024722814559901</v>
      </c>
      <c r="S18" s="5">
        <v>0.30472227146899655</v>
      </c>
      <c r="T18" s="31" t="s">
        <v>18</v>
      </c>
      <c r="U18" s="9">
        <f>AVERAGE(A18,E18,I18,M18,Q18)</f>
        <v>-80.694580078125</v>
      </c>
      <c r="V18" s="9">
        <f t="shared" si="3"/>
        <v>0.36672917980975483</v>
      </c>
      <c r="W18" s="8">
        <f>STDEV((C18,G18,K18,O18,S18))/SQRT(COUNT((C18,G18,K18,O18,S18)))</f>
        <v>2.2121846656108266E-2</v>
      </c>
      <c r="X18" s="23" t="s">
        <v>18</v>
      </c>
      <c r="Y18" s="23" t="s">
        <v>22</v>
      </c>
    </row>
    <row r="19" spans="1:25" ht="13.5" customHeight="1">
      <c r="A19" s="5">
        <v>-60.516357421875</v>
      </c>
      <c r="B19" s="5">
        <v>1.3527595996856601</v>
      </c>
      <c r="C19" s="5">
        <v>0.43475565144129918</v>
      </c>
      <c r="D19" s="5">
        <v>3.1115400000000002</v>
      </c>
      <c r="E19" s="27">
        <v>-60.394287109375</v>
      </c>
      <c r="F19" s="5">
        <v>1.4271047115325901</v>
      </c>
      <c r="G19" s="5">
        <v>0.52796090029137088</v>
      </c>
      <c r="H19" s="5">
        <v>2.7030500000000002</v>
      </c>
      <c r="I19" s="27">
        <v>-60.577392578125</v>
      </c>
      <c r="J19" s="5">
        <v>1.2421410083770701</v>
      </c>
      <c r="K19" s="5">
        <v>0.4962390819329035</v>
      </c>
      <c r="L19" s="5">
        <v>2.5031099999999999</v>
      </c>
      <c r="M19" s="27">
        <v>-60.516357421875</v>
      </c>
      <c r="N19" s="5">
        <v>1.17519867420196</v>
      </c>
      <c r="O19" s="5">
        <v>0.46326027838298645</v>
      </c>
      <c r="P19" s="5">
        <v>2.5367999999999999</v>
      </c>
      <c r="Q19" s="27">
        <v>-60.455322265625</v>
      </c>
      <c r="R19" s="5">
        <v>1.3432871103286701</v>
      </c>
      <c r="S19" s="5">
        <v>0.40832001748703417</v>
      </c>
      <c r="T19" s="32">
        <v>3.28979</v>
      </c>
      <c r="U19" s="9">
        <f t="shared" si="2"/>
        <v>-60.491943359375</v>
      </c>
      <c r="V19" s="9">
        <f t="shared" si="3"/>
        <v>0.4661071859071188</v>
      </c>
      <c r="W19" s="8">
        <f>STDEV((C19,G19,K19,O19,S19))/SQRT(COUNT((C19,G19,K19,O19,S19)))</f>
        <v>2.128872186283267E-2</v>
      </c>
      <c r="X19" s="9">
        <f>AVERAGE(D19,H19,L19,P19,T19)</f>
        <v>2.8288579999999999</v>
      </c>
      <c r="Y19" s="8">
        <f>STDEV((D19,H19,L19,P19,T19))/SQRT(COUNT((D19,H19,L19,P19,T19)))</f>
        <v>0.15805136973149003</v>
      </c>
    </row>
    <row r="20" spans="1:25" ht="13.5" customHeight="1">
      <c r="A20" s="5">
        <v>-40.34423828125</v>
      </c>
      <c r="B20" s="5">
        <v>1.70238232612609</v>
      </c>
      <c r="C20" s="5">
        <v>0.54711889486430831</v>
      </c>
      <c r="D20" s="23" t="s">
        <v>19</v>
      </c>
      <c r="E20" s="27">
        <v>-40.618896484375</v>
      </c>
      <c r="F20" s="5">
        <v>1.7233971357345499</v>
      </c>
      <c r="G20" s="5">
        <v>0.63757501183276288</v>
      </c>
      <c r="H20" s="23" t="s">
        <v>19</v>
      </c>
      <c r="I20" s="27">
        <v>-40.618896484375</v>
      </c>
      <c r="J20" s="5">
        <v>1.5102121829986499</v>
      </c>
      <c r="K20" s="5">
        <v>0.60333432529878828</v>
      </c>
      <c r="L20" s="23" t="s">
        <v>19</v>
      </c>
      <c r="M20" s="27">
        <v>-40.4052734375</v>
      </c>
      <c r="N20" s="5">
        <v>1.4402936697006199</v>
      </c>
      <c r="O20" s="5">
        <v>0.56776004009012138</v>
      </c>
      <c r="P20" s="23" t="s">
        <v>19</v>
      </c>
      <c r="Q20" s="27">
        <v>-40.191650390625</v>
      </c>
      <c r="R20" s="5">
        <v>1.6989377737045199</v>
      </c>
      <c r="S20" s="5">
        <v>0.51642742354512594</v>
      </c>
      <c r="T20" s="31" t="s">
        <v>19</v>
      </c>
      <c r="U20" s="9">
        <f t="shared" si="2"/>
        <v>-40.435791015625</v>
      </c>
      <c r="V20" s="9">
        <f t="shared" si="3"/>
        <v>0.57444313912622136</v>
      </c>
      <c r="W20" s="8">
        <f>STDEV((C20,G20,K20,O20,S20))/SQRT(COUNT((C20,G20,K20,O20,S20)))</f>
        <v>2.1186594088586357E-2</v>
      </c>
      <c r="X20" s="23" t="s">
        <v>19</v>
      </c>
      <c r="Y20" s="23" t="s">
        <v>23</v>
      </c>
    </row>
    <row r="21" spans="1:25" ht="13.5" customHeight="1">
      <c r="A21" s="5">
        <v>-20.263671875</v>
      </c>
      <c r="B21" s="5">
        <v>2.0501468181610099</v>
      </c>
      <c r="C21" s="5">
        <v>0.65888493098626721</v>
      </c>
      <c r="D21" s="5">
        <v>-41.761200000000002</v>
      </c>
      <c r="E21" s="27">
        <v>-20.32470703125</v>
      </c>
      <c r="F21" s="5">
        <v>2.0023610591888401</v>
      </c>
      <c r="G21" s="5">
        <v>0.74077840187522981</v>
      </c>
      <c r="H21" s="5">
        <v>-45.7699</v>
      </c>
      <c r="I21" s="27">
        <v>-20.050048828125</v>
      </c>
      <c r="J21" s="5">
        <v>1.77764892578125</v>
      </c>
      <c r="K21" s="5">
        <v>0.71017611123012969</v>
      </c>
      <c r="L21" s="5">
        <v>-39.134900000000002</v>
      </c>
      <c r="M21" s="27">
        <v>-20.20263671875</v>
      </c>
      <c r="N21" s="5">
        <v>1.70576643943786</v>
      </c>
      <c r="O21" s="5">
        <v>0.67240871942520497</v>
      </c>
      <c r="P21" s="5">
        <v>-38.983499999999999</v>
      </c>
      <c r="Q21" s="27">
        <v>-19.8974609375</v>
      </c>
      <c r="R21" s="5">
        <v>2.0527000427246</v>
      </c>
      <c r="S21" s="5">
        <v>0.6239608129165084</v>
      </c>
      <c r="T21" s="32">
        <v>-41.0627</v>
      </c>
      <c r="U21" s="9">
        <f t="shared" si="2"/>
        <v>-20.147705078125</v>
      </c>
      <c r="V21" s="9">
        <f t="shared" si="3"/>
        <v>0.68124179528666795</v>
      </c>
      <c r="W21" s="8">
        <f>STDEV((C21,G21,K21,O21,S21))/SQRT(COUNT((C21,G21,K21,O21,S21)))</f>
        <v>2.0298726210046622E-2</v>
      </c>
      <c r="X21" s="9">
        <f>AVERAGE(D21,H21,L21,P21,T21)</f>
        <v>-41.342440000000003</v>
      </c>
      <c r="Y21" s="8">
        <f>STDEV((D21,H21,L21,P21,T21))/SQRT(COUNT((D21,H21,L21,P21,T21)))</f>
        <v>1.2307283866068905</v>
      </c>
    </row>
    <row r="22" spans="1:25" ht="13.5" customHeight="1">
      <c r="A22" s="5">
        <v>-0.1220703125</v>
      </c>
      <c r="B22" s="5">
        <v>2.3612899780273402</v>
      </c>
      <c r="C22" s="5">
        <v>0.75888144713786099</v>
      </c>
      <c r="D22" s="23" t="s">
        <v>52</v>
      </c>
      <c r="E22" s="27">
        <v>-6.103515625E-2</v>
      </c>
      <c r="F22" s="5">
        <v>2.247891664505</v>
      </c>
      <c r="G22" s="5">
        <v>0.83161305358946369</v>
      </c>
      <c r="H22" s="23" t="s">
        <v>52</v>
      </c>
      <c r="I22" s="27">
        <v>-0.274658203125</v>
      </c>
      <c r="J22" s="5">
        <v>2.01384282112121</v>
      </c>
      <c r="K22" s="5">
        <v>0.8045362853095589</v>
      </c>
      <c r="L22" s="23" t="s">
        <v>52</v>
      </c>
      <c r="M22" s="27">
        <v>-0.30517578125</v>
      </c>
      <c r="N22" s="5">
        <v>1.95289838314056</v>
      </c>
      <c r="O22" s="5">
        <v>0.76982749256565752</v>
      </c>
      <c r="P22" s="23" t="s">
        <v>52</v>
      </c>
      <c r="Q22" s="27">
        <v>0</v>
      </c>
      <c r="R22" s="5">
        <v>2.3938019275665199</v>
      </c>
      <c r="S22" s="5">
        <v>0.72764581555859797</v>
      </c>
      <c r="T22" s="31" t="s">
        <v>52</v>
      </c>
      <c r="U22" s="9">
        <f t="shared" si="2"/>
        <v>-0.152587890625</v>
      </c>
      <c r="V22" s="9">
        <f t="shared" si="3"/>
        <v>0.77850081883222777</v>
      </c>
      <c r="W22" s="8">
        <f>STDEV((C22,G22,K22,O22,S22))/SQRT(COUNT((C22,G22,K22,O22,S22)))</f>
        <v>1.8090235885373313E-2</v>
      </c>
      <c r="X22" s="23" t="s">
        <v>52</v>
      </c>
      <c r="Y22" s="23" t="s">
        <v>53</v>
      </c>
    </row>
    <row r="23" spans="1:25" ht="13.5" customHeight="1">
      <c r="A23" s="5">
        <v>19.95849609375</v>
      </c>
      <c r="B23" s="5">
        <v>2.6206893920898402</v>
      </c>
      <c r="C23" s="5">
        <v>0.84224833750806349</v>
      </c>
      <c r="D23" s="5">
        <v>0.63420699999999997</v>
      </c>
      <c r="E23" s="27">
        <v>19.83642578125</v>
      </c>
      <c r="F23" s="5">
        <v>2.4271142482757502</v>
      </c>
      <c r="G23" s="5">
        <v>0.89791688954172144</v>
      </c>
      <c r="H23" s="5">
        <v>0.71761799999999998</v>
      </c>
      <c r="I23" s="27">
        <v>19.95849609375</v>
      </c>
      <c r="J23" s="5">
        <v>2.2011029720306401</v>
      </c>
      <c r="K23" s="5">
        <v>0.87934728079494717</v>
      </c>
      <c r="L23" s="5">
        <v>0.72023400000000004</v>
      </c>
      <c r="M23" s="27">
        <v>20.172119140625</v>
      </c>
      <c r="N23" s="5">
        <v>2.1562330722808798</v>
      </c>
      <c r="O23" s="5">
        <v>0.84998150121447491</v>
      </c>
      <c r="P23" s="5">
        <v>0.65017599999999998</v>
      </c>
      <c r="Q23" s="27">
        <v>19.775390625</v>
      </c>
      <c r="R23" s="5">
        <v>2.6790354251861501</v>
      </c>
      <c r="S23" s="5">
        <v>0.81434846150853102</v>
      </c>
      <c r="T23" s="32">
        <v>0.58689499999999994</v>
      </c>
      <c r="U23" s="9">
        <f t="shared" si="2"/>
        <v>19.940185546875</v>
      </c>
      <c r="V23" s="9">
        <f t="shared" si="3"/>
        <v>0.8567684941135475</v>
      </c>
      <c r="W23" s="8">
        <f>STDEV((C23,G23,K23,O23,S23))/SQRT(COUNT((C23,G23,K23,O23,S23)))</f>
        <v>1.4593405087552426E-2</v>
      </c>
      <c r="X23" s="9">
        <f>AVERAGE(D23,H23,L23,P23,T23)</f>
        <v>0.66182599999999991</v>
      </c>
      <c r="Y23" s="8">
        <f>STDEV((D23,H23,L23,P23,T23))/SQRT(COUNT((D23,H23,L23,P23,T23)))</f>
        <v>2.5531772509953175E-2</v>
      </c>
    </row>
    <row r="24" spans="1:25" ht="13.5" customHeight="1">
      <c r="A24" s="5">
        <v>40.283203125</v>
      </c>
      <c r="B24" s="5">
        <v>2.79649782180786</v>
      </c>
      <c r="C24" s="5">
        <v>0.89875040070442924</v>
      </c>
      <c r="D24" s="5"/>
      <c r="E24" s="27">
        <v>40.46630859375</v>
      </c>
      <c r="F24" s="5">
        <v>2.5293936729431099</v>
      </c>
      <c r="G24" s="5">
        <v>0.93575541441819787</v>
      </c>
      <c r="H24" s="5"/>
      <c r="I24" s="27">
        <v>40.34423828125</v>
      </c>
      <c r="J24" s="5">
        <v>2.3304553031921298</v>
      </c>
      <c r="K24" s="5">
        <v>0.93102392751102825</v>
      </c>
      <c r="L24" s="5"/>
      <c r="M24" s="27">
        <v>39.85595703125</v>
      </c>
      <c r="N24" s="5">
        <v>2.3043036460876398</v>
      </c>
      <c r="O24" s="5">
        <v>0.90835053850821501</v>
      </c>
      <c r="P24" s="5"/>
      <c r="Q24" s="27">
        <v>40.10009765625</v>
      </c>
      <c r="R24" s="5">
        <v>2.8844246864318799</v>
      </c>
      <c r="S24" s="5">
        <v>0.8767807934341949</v>
      </c>
      <c r="T24" s="32"/>
      <c r="U24" s="9">
        <f t="shared" si="2"/>
        <v>40.2099609375</v>
      </c>
      <c r="V24" s="9">
        <f t="shared" si="3"/>
        <v>0.91013221491521301</v>
      </c>
      <c r="W24" s="8">
        <f>STDEV((C24,G24,K24,O24,S24))/SQRT(COUNT((C24,G24,K24,O24,S24)))</f>
        <v>1.0812144533598498E-2</v>
      </c>
      <c r="X24" s="5"/>
      <c r="Y24" s="5"/>
    </row>
    <row r="25" spans="1:25" ht="13.5" customHeight="1">
      <c r="A25" s="5">
        <v>60.1806640625</v>
      </c>
      <c r="B25" s="5">
        <v>2.8954837322235099</v>
      </c>
      <c r="C25" s="5">
        <v>0.93056291489857423</v>
      </c>
      <c r="D25" s="5"/>
      <c r="E25" s="27">
        <v>60.150146484375</v>
      </c>
      <c r="F25" s="5">
        <v>2.5195887088775599</v>
      </c>
      <c r="G25" s="5">
        <v>0.93212804383106485</v>
      </c>
      <c r="H25" s="5"/>
      <c r="I25" s="27">
        <v>60.48583984375</v>
      </c>
      <c r="J25" s="5">
        <v>2.3863990306854199</v>
      </c>
      <c r="K25" s="5">
        <v>0.95337361549649036</v>
      </c>
      <c r="L25" s="5"/>
      <c r="M25" s="27">
        <v>60.516357421875</v>
      </c>
      <c r="N25" s="5">
        <v>2.36805820465087</v>
      </c>
      <c r="O25" s="5">
        <v>0.93348242062869369</v>
      </c>
      <c r="P25" s="5"/>
      <c r="Q25" s="27">
        <v>60.028076171875</v>
      </c>
      <c r="R25" s="5">
        <v>2.9916141033172599</v>
      </c>
      <c r="S25" s="5">
        <v>0.9093632430389964</v>
      </c>
      <c r="T25" s="32"/>
      <c r="U25" s="9">
        <f t="shared" si="2"/>
        <v>60.272216796875</v>
      </c>
      <c r="V25" s="9">
        <f t="shared" si="3"/>
        <v>0.93178204757876382</v>
      </c>
      <c r="W25" s="8">
        <f>STDEV((C25,G25,K25,O25,S25))/SQRT(COUNT((C25,G25,K25,O25,S25)))</f>
        <v>6.9760155839330464E-3</v>
      </c>
      <c r="X25" s="5"/>
      <c r="Y25" s="5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DC11-0E1B-5842-8E0A-720B13EADC59}">
  <dimension ref="A1:Y25"/>
  <sheetViews>
    <sheetView topLeftCell="J1" zoomScale="85" zoomScaleNormal="85" workbookViewId="0">
      <selection activeCell="K23" sqref="K23"/>
    </sheetView>
  </sheetViews>
  <sheetFormatPr baseColWidth="10" defaultColWidth="10.7109375" defaultRowHeight="13.5" customHeight="1"/>
  <cols>
    <col min="1" max="22" width="10.7109375" style="2"/>
    <col min="23" max="23" width="10.85546875" style="2" customWidth="1"/>
    <col min="24" max="16384" width="10.7109375" style="2"/>
  </cols>
  <sheetData>
    <row r="1" spans="1:25" ht="13.5" customHeight="1">
      <c r="A1" s="1" t="s">
        <v>67</v>
      </c>
      <c r="C1" s="1" t="s">
        <v>2</v>
      </c>
      <c r="F1" s="1"/>
      <c r="G1" s="1"/>
      <c r="H1" s="1"/>
    </row>
    <row r="2" spans="1:25" ht="13.5" customHeight="1">
      <c r="A2" s="3">
        <v>1</v>
      </c>
      <c r="B2" s="17"/>
      <c r="C2" s="17"/>
      <c r="D2" s="17"/>
      <c r="E2" s="12">
        <v>2</v>
      </c>
      <c r="F2" s="18"/>
      <c r="G2" s="18"/>
      <c r="H2" s="18"/>
      <c r="I2" s="12">
        <v>3</v>
      </c>
      <c r="J2" s="18"/>
      <c r="K2" s="18"/>
      <c r="L2" s="14"/>
      <c r="M2" s="19">
        <v>4</v>
      </c>
      <c r="N2" s="18"/>
      <c r="O2" s="18"/>
      <c r="P2" s="14"/>
      <c r="Q2" s="19">
        <v>5</v>
      </c>
      <c r="R2" s="18"/>
      <c r="S2" s="18"/>
      <c r="T2" s="14"/>
      <c r="U2" s="3" t="s">
        <v>1</v>
      </c>
      <c r="W2" s="3"/>
    </row>
    <row r="3" spans="1:25" ht="13.5" customHeight="1">
      <c r="A3" s="3" t="s">
        <v>0</v>
      </c>
      <c r="B3" s="3" t="s">
        <v>25</v>
      </c>
      <c r="C3" s="3" t="s">
        <v>3</v>
      </c>
      <c r="D3" s="3" t="s">
        <v>12</v>
      </c>
      <c r="E3" s="12" t="s">
        <v>0</v>
      </c>
      <c r="F3" s="3" t="s">
        <v>25</v>
      </c>
      <c r="G3" s="3" t="s">
        <v>3</v>
      </c>
      <c r="H3" s="3" t="s">
        <v>12</v>
      </c>
      <c r="I3" s="12" t="s">
        <v>0</v>
      </c>
      <c r="J3" s="3" t="s">
        <v>25</v>
      </c>
      <c r="K3" s="3" t="s">
        <v>3</v>
      </c>
      <c r="L3" s="3" t="s">
        <v>12</v>
      </c>
      <c r="M3" s="12" t="s">
        <v>0</v>
      </c>
      <c r="N3" s="3" t="s">
        <v>25</v>
      </c>
      <c r="O3" s="3" t="s">
        <v>3</v>
      </c>
      <c r="P3" s="3" t="s">
        <v>12</v>
      </c>
      <c r="Q3" s="12" t="s">
        <v>0</v>
      </c>
      <c r="R3" s="3" t="s">
        <v>25</v>
      </c>
      <c r="S3" s="3" t="s">
        <v>3</v>
      </c>
      <c r="T3" s="10" t="s">
        <v>12</v>
      </c>
      <c r="U3" s="3" t="s">
        <v>0</v>
      </c>
      <c r="V3" s="3" t="s">
        <v>3</v>
      </c>
      <c r="W3" s="3" t="s">
        <v>8</v>
      </c>
      <c r="X3" s="3" t="s">
        <v>12</v>
      </c>
      <c r="Y3" s="3" t="s">
        <v>10</v>
      </c>
    </row>
    <row r="4" spans="1:25" ht="13.5" customHeight="1">
      <c r="A4" s="6">
        <v>-100.830078125</v>
      </c>
      <c r="B4" s="6">
        <v>0.4791259765625</v>
      </c>
      <c r="C4" s="6">
        <v>1</v>
      </c>
      <c r="D4" s="6">
        <v>0.323486328125</v>
      </c>
      <c r="E4" s="13">
        <v>-100.89111328125</v>
      </c>
      <c r="F4" s="6">
        <v>0.457763671875</v>
      </c>
      <c r="G4" s="6">
        <v>0.94936708860759489</v>
      </c>
      <c r="H4" s="6">
        <v>0.45013427734375</v>
      </c>
      <c r="I4" s="13">
        <v>-100.738525390625</v>
      </c>
      <c r="J4" s="6">
        <v>0.43182373046875</v>
      </c>
      <c r="K4" s="6">
        <v>0.9278688524590164</v>
      </c>
      <c r="L4" s="6">
        <v>0.4302978515625</v>
      </c>
      <c r="M4" s="13">
        <v>-100.76904296875</v>
      </c>
      <c r="N4" s="6">
        <v>0.3570556640625</v>
      </c>
      <c r="O4" s="6">
        <v>0.89312977099236646</v>
      </c>
      <c r="P4" s="6">
        <v>0.35552978515625</v>
      </c>
      <c r="Q4" s="13">
        <v>-101.226806640625</v>
      </c>
      <c r="R4" s="6">
        <v>0.28839111328125</v>
      </c>
      <c r="S4" s="6">
        <v>0.86301369863013699</v>
      </c>
      <c r="T4" s="11">
        <v>0.28839111328125</v>
      </c>
      <c r="U4" s="4">
        <f t="shared" ref="U4:U12" si="0">AVERAGE(A4,E4,I4,M4,Q4)</f>
        <v>-100.89111328125</v>
      </c>
      <c r="V4" s="4">
        <f t="shared" ref="V4:V12" si="1">AVERAGE(C4,G4,K4,O4,S4)</f>
        <v>0.92667588213782293</v>
      </c>
      <c r="W4" s="42">
        <f>STDEV((C4,G4,K4,O4,S4))/SQRT(COUNT((C4,G4,K4,O4,S4)))</f>
        <v>2.3527596000714884E-2</v>
      </c>
      <c r="X4" s="4">
        <f>AVERAGE(D4,H4,L4,P4,T4)</f>
        <v>0.36956787109375</v>
      </c>
      <c r="Y4" s="42">
        <f>STDEV((D4,H4,L4,P4,T4))/SQRT(COUNT((D4,H4,L4,P4,T4)))</f>
        <v>3.089443219408107E-2</v>
      </c>
    </row>
    <row r="5" spans="1:25" ht="13.5" customHeight="1">
      <c r="A5" s="6">
        <v>-80.74951171875</v>
      </c>
      <c r="B5" s="6">
        <v>0.4119873046875</v>
      </c>
      <c r="C5" s="6">
        <v>0.85987261146496818</v>
      </c>
      <c r="D5" s="3" t="s">
        <v>13</v>
      </c>
      <c r="E5" s="13">
        <v>-80.780029296875</v>
      </c>
      <c r="F5" s="6">
        <v>0.46539306640625</v>
      </c>
      <c r="G5" s="6">
        <v>0.96518987341772156</v>
      </c>
      <c r="H5" s="3" t="s">
        <v>13</v>
      </c>
      <c r="I5" s="13">
        <v>-80.230712890625</v>
      </c>
      <c r="J5" s="6">
        <v>0.43792724609375</v>
      </c>
      <c r="K5" s="6">
        <v>0.94098360655737701</v>
      </c>
      <c r="L5" s="3" t="s">
        <v>13</v>
      </c>
      <c r="M5" s="13">
        <v>-80.322265625</v>
      </c>
      <c r="N5" s="6">
        <v>0.35552978515625</v>
      </c>
      <c r="O5" s="6">
        <v>0.88931297709923662</v>
      </c>
      <c r="P5" s="3" t="s">
        <v>13</v>
      </c>
      <c r="Q5" s="13">
        <v>-80.62744140625</v>
      </c>
      <c r="R5" s="6">
        <v>0.2899169921875</v>
      </c>
      <c r="S5" s="6">
        <v>0.86757990867579904</v>
      </c>
      <c r="T5" s="10" t="s">
        <v>13</v>
      </c>
      <c r="U5" s="4">
        <f t="shared" si="0"/>
        <v>-80.5419921875</v>
      </c>
      <c r="V5" s="4">
        <f t="shared" si="1"/>
        <v>0.90458779544302048</v>
      </c>
      <c r="W5" s="42">
        <f>STDEV((C5,G5,K5,O5,S5))/SQRT(COUNT((C5,G5,K5,O5,S5)))</f>
        <v>2.0735981238086867E-2</v>
      </c>
      <c r="X5" s="3" t="s">
        <v>13</v>
      </c>
      <c r="Y5" s="3" t="s">
        <v>9</v>
      </c>
    </row>
    <row r="6" spans="1:25" ht="13.5" customHeight="1">
      <c r="A6" s="6">
        <v>-60.302734375</v>
      </c>
      <c r="B6" s="6">
        <v>0.37078857421875</v>
      </c>
      <c r="C6" s="6">
        <v>0.77388535031847139</v>
      </c>
      <c r="D6" s="6">
        <v>0.4791259765625</v>
      </c>
      <c r="E6" s="13">
        <v>-60.455322265625</v>
      </c>
      <c r="F6" s="6">
        <v>0.45623779296875</v>
      </c>
      <c r="G6" s="6">
        <v>0.94620253164556967</v>
      </c>
      <c r="H6" s="6">
        <v>0.482177734375</v>
      </c>
      <c r="I6" s="13">
        <v>-60.455322265625</v>
      </c>
      <c r="J6" s="6">
        <v>0.43792724609375</v>
      </c>
      <c r="K6" s="6">
        <v>0.94098360655737701</v>
      </c>
      <c r="L6" s="6">
        <v>0.46539306640625</v>
      </c>
      <c r="M6" s="13">
        <v>-60.577392578125</v>
      </c>
      <c r="N6" s="6">
        <v>0.360107421875</v>
      </c>
      <c r="O6" s="6">
        <v>0.9007633587786259</v>
      </c>
      <c r="P6" s="6">
        <v>0.3997802734375</v>
      </c>
      <c r="Q6" s="13">
        <v>-60.60791015625</v>
      </c>
      <c r="R6" s="6">
        <v>0.29449462890625</v>
      </c>
      <c r="S6" s="6">
        <v>0.88127853881278539</v>
      </c>
      <c r="T6" s="11">
        <v>0.33416748046875</v>
      </c>
      <c r="U6" s="4">
        <f t="shared" si="0"/>
        <v>-60.479736328125</v>
      </c>
      <c r="V6" s="4">
        <f t="shared" si="1"/>
        <v>0.88862267722256583</v>
      </c>
      <c r="W6" s="42">
        <f>STDEV((C6,G6,K6,O6,S6))/SQRT(COUNT((C6,G6,K6,O6,S6)))</f>
        <v>3.1163354488007309E-2</v>
      </c>
      <c r="X6" s="4">
        <f>AVERAGE(D6,H6,L6,P6,T6)</f>
        <v>0.43212890625</v>
      </c>
      <c r="Y6" s="42">
        <f>STDEV((D6,H6,L6,P6,T6))/SQRT(COUNT((D6,H6,L6,P6,T6)))</f>
        <v>2.8690581339071725E-2</v>
      </c>
    </row>
    <row r="7" spans="1:25" ht="13.5" customHeight="1">
      <c r="A7" s="6">
        <v>-40.58837890625</v>
      </c>
      <c r="B7" s="6">
        <v>0.34637451171875</v>
      </c>
      <c r="C7" s="6">
        <v>0.72292993630573243</v>
      </c>
      <c r="D7" s="3" t="s">
        <v>6</v>
      </c>
      <c r="E7" s="13">
        <v>-40.283203125</v>
      </c>
      <c r="F7" s="6">
        <v>0.45013427734375</v>
      </c>
      <c r="G7" s="6">
        <v>0.93354430379746833</v>
      </c>
      <c r="H7" s="3" t="s">
        <v>6</v>
      </c>
      <c r="I7" s="13">
        <v>-40.191650390625</v>
      </c>
      <c r="J7" s="6">
        <v>0.4425048828125</v>
      </c>
      <c r="K7" s="6">
        <v>0.95081967213114749</v>
      </c>
      <c r="L7" s="3" t="s">
        <v>6</v>
      </c>
      <c r="M7" s="13">
        <v>-40.34423828125</v>
      </c>
      <c r="N7" s="6">
        <v>0.36773681640625</v>
      </c>
      <c r="O7" s="6">
        <v>0.91984732824427484</v>
      </c>
      <c r="P7" s="3" t="s">
        <v>6</v>
      </c>
      <c r="Q7" s="13">
        <v>-40.46630859375</v>
      </c>
      <c r="R7" s="6">
        <v>0.30364990234375</v>
      </c>
      <c r="S7" s="6">
        <v>0.908675799086758</v>
      </c>
      <c r="T7" s="10" t="s">
        <v>6</v>
      </c>
      <c r="U7" s="4">
        <f t="shared" si="0"/>
        <v>-40.374755859375</v>
      </c>
      <c r="V7" s="4">
        <f t="shared" si="1"/>
        <v>0.88716340791307613</v>
      </c>
      <c r="W7" s="42">
        <f>STDEV((C7,G7,K7,O7,S7))/SQRT(COUNT((C7,G7,K7,O7,S7)))</f>
        <v>4.1657509704533205E-2</v>
      </c>
      <c r="X7" s="3" t="s">
        <v>6</v>
      </c>
      <c r="Y7" s="3" t="s">
        <v>11</v>
      </c>
    </row>
    <row r="8" spans="1:25" ht="13.5" customHeight="1">
      <c r="A8" s="6">
        <v>-20.172119140625</v>
      </c>
      <c r="B8" s="6">
        <v>0.34637451171875</v>
      </c>
      <c r="C8" s="6">
        <v>0.72292993630573243</v>
      </c>
      <c r="D8" s="4" t="s">
        <v>15</v>
      </c>
      <c r="E8" s="13">
        <v>-20.08056640625</v>
      </c>
      <c r="F8" s="6">
        <v>0.45623779296875</v>
      </c>
      <c r="G8" s="6">
        <v>0.94620253164556967</v>
      </c>
      <c r="H8" s="4" t="s">
        <v>15</v>
      </c>
      <c r="I8" s="13">
        <v>-20.355224609375</v>
      </c>
      <c r="J8" s="6">
        <v>0.439453125</v>
      </c>
      <c r="K8" s="6">
        <v>0.94426229508196724</v>
      </c>
      <c r="L8" s="4" t="s">
        <v>15</v>
      </c>
      <c r="M8" s="13">
        <v>-20.172119140625</v>
      </c>
      <c r="N8" s="6">
        <v>0.37384033203125</v>
      </c>
      <c r="O8" s="6">
        <v>0.93511450381679384</v>
      </c>
      <c r="P8" s="4" t="s">
        <v>15</v>
      </c>
      <c r="Q8" s="13">
        <v>-20.538330078125</v>
      </c>
      <c r="R8" s="6">
        <v>0.32196044921875</v>
      </c>
      <c r="S8" s="6">
        <v>0.9634703196347032</v>
      </c>
      <c r="T8" s="15" t="s">
        <v>15</v>
      </c>
      <c r="U8" s="4">
        <f t="shared" si="0"/>
        <v>-20.263671875</v>
      </c>
      <c r="V8" s="4">
        <f t="shared" si="1"/>
        <v>0.90239591729695334</v>
      </c>
      <c r="W8" s="42">
        <f>STDEV((C8,G8,K8,O8,S8))/SQRT(COUNT((C8,G8,K8,O8,S8)))</f>
        <v>4.5100132986187966E-2</v>
      </c>
      <c r="X8" s="4" t="s">
        <v>15</v>
      </c>
      <c r="Y8" s="4" t="s">
        <v>15</v>
      </c>
    </row>
    <row r="9" spans="1:25" ht="13.5" customHeight="1">
      <c r="A9" s="6">
        <v>0.1220703125</v>
      </c>
      <c r="B9" s="6">
        <v>0.33416748046875</v>
      </c>
      <c r="C9" s="6">
        <v>0.69745222929936301</v>
      </c>
      <c r="D9" s="3" t="s">
        <v>7</v>
      </c>
      <c r="E9" s="13">
        <v>-0.244140625</v>
      </c>
      <c r="F9" s="6">
        <v>0.4638671875</v>
      </c>
      <c r="G9" s="6">
        <v>0.96202531645569622</v>
      </c>
      <c r="H9" s="3" t="s">
        <v>7</v>
      </c>
      <c r="I9" s="13">
        <v>-0.244140625</v>
      </c>
      <c r="J9" s="6">
        <v>0.4302978515625</v>
      </c>
      <c r="K9" s="6">
        <v>0.92459016393442628</v>
      </c>
      <c r="L9" s="3" t="s">
        <v>7</v>
      </c>
      <c r="M9" s="13">
        <v>-0.3662109375</v>
      </c>
      <c r="N9" s="6">
        <v>0.372314453125</v>
      </c>
      <c r="O9" s="6">
        <v>0.93129770992366412</v>
      </c>
      <c r="P9" s="3" t="s">
        <v>7</v>
      </c>
      <c r="Q9" s="13">
        <v>6.103515625E-2</v>
      </c>
      <c r="R9" s="6">
        <v>0.33111572265625</v>
      </c>
      <c r="S9" s="6">
        <v>0.9908675799086758</v>
      </c>
      <c r="T9" s="10" t="s">
        <v>7</v>
      </c>
      <c r="U9" s="4">
        <f t="shared" si="0"/>
        <v>-0.13427734375</v>
      </c>
      <c r="V9" s="4">
        <f t="shared" si="1"/>
        <v>0.90124659990436506</v>
      </c>
      <c r="W9" s="42">
        <f>STDEV((C9,G9,K9,O9,S9))/SQRT(COUNT((C9,G9,K9,O9,S9)))</f>
        <v>5.2300147766458131E-2</v>
      </c>
      <c r="X9" s="3" t="s">
        <v>7</v>
      </c>
      <c r="Y9" s="3" t="s">
        <v>14</v>
      </c>
    </row>
    <row r="10" spans="1:25" ht="13.5" customHeight="1">
      <c r="A10" s="6">
        <v>19.989013671875</v>
      </c>
      <c r="B10" s="6">
        <v>0.335693359375</v>
      </c>
      <c r="C10" s="6">
        <v>0.70063694267515919</v>
      </c>
      <c r="D10" s="4" t="s">
        <v>15</v>
      </c>
      <c r="E10" s="13">
        <v>20.1416015625</v>
      </c>
      <c r="F10" s="6">
        <v>0.47607421875</v>
      </c>
      <c r="G10" s="6">
        <v>0.98734177215189878</v>
      </c>
      <c r="H10" s="4" t="s">
        <v>15</v>
      </c>
      <c r="I10" s="13">
        <v>20.56884765625</v>
      </c>
      <c r="J10" s="6">
        <v>0.4547119140625</v>
      </c>
      <c r="K10" s="6">
        <v>0.9770491803278688</v>
      </c>
      <c r="L10" s="4" t="s">
        <v>15</v>
      </c>
      <c r="M10" s="13">
        <v>20.32470703125</v>
      </c>
      <c r="N10" s="6">
        <v>0.37689208984375</v>
      </c>
      <c r="O10" s="6">
        <v>0.9427480916030534</v>
      </c>
      <c r="P10" s="4" t="s">
        <v>15</v>
      </c>
      <c r="Q10" s="13">
        <v>19.805908203125</v>
      </c>
      <c r="R10" s="6">
        <v>0.3326416015625</v>
      </c>
      <c r="S10" s="6">
        <v>0.99543378995433784</v>
      </c>
      <c r="T10" s="15" t="s">
        <v>15</v>
      </c>
      <c r="U10" s="4">
        <f t="shared" si="0"/>
        <v>20.166015625</v>
      </c>
      <c r="V10" s="4">
        <f t="shared" si="1"/>
        <v>0.92064195534246362</v>
      </c>
      <c r="W10" s="42">
        <f>STDEV((C10,G10,K10,O10,S10))/SQRT(COUNT((C10,G10,K10,O10,S10)))</f>
        <v>5.5729411434487466E-2</v>
      </c>
      <c r="X10" s="4" t="s">
        <v>15</v>
      </c>
      <c r="Y10" s="4" t="s">
        <v>15</v>
      </c>
    </row>
    <row r="11" spans="1:25" ht="13.5" customHeight="1">
      <c r="A11" s="6">
        <v>40.10009765625</v>
      </c>
      <c r="B11" s="6">
        <v>0.3326416015625</v>
      </c>
      <c r="C11" s="6">
        <v>0.69426751592356684</v>
      </c>
      <c r="D11" s="6"/>
      <c r="E11" s="13">
        <v>40.22216796875</v>
      </c>
      <c r="F11" s="6">
        <v>0.482177734375</v>
      </c>
      <c r="G11" s="6">
        <v>1</v>
      </c>
      <c r="H11" s="6"/>
      <c r="I11" s="13">
        <v>40.10009765625</v>
      </c>
      <c r="J11" s="6">
        <v>0.46539306640625</v>
      </c>
      <c r="K11" s="6">
        <v>1</v>
      </c>
      <c r="L11" s="6"/>
      <c r="M11" s="13">
        <v>40.191650390625</v>
      </c>
      <c r="N11" s="6">
        <v>0.396728515625</v>
      </c>
      <c r="O11" s="6">
        <v>0.99236641221374045</v>
      </c>
      <c r="P11" s="6"/>
      <c r="Q11" s="13">
        <v>40.069580078125</v>
      </c>
      <c r="R11" s="6">
        <v>0.33416748046875</v>
      </c>
      <c r="S11" s="6">
        <v>1</v>
      </c>
      <c r="T11" s="11"/>
      <c r="U11" s="4">
        <f t="shared" si="0"/>
        <v>40.13671875</v>
      </c>
      <c r="V11" s="4">
        <f t="shared" si="1"/>
        <v>0.93732678562746163</v>
      </c>
      <c r="W11" s="42">
        <f>STDEV((C11,G11,K11,O11,S11))/SQRT(COUNT((C11,G11,K11,O11,S11)))</f>
        <v>6.0782795461834641E-2</v>
      </c>
      <c r="X11" s="6"/>
      <c r="Y11" s="6"/>
    </row>
    <row r="12" spans="1:25" ht="13.5" customHeight="1">
      <c r="A12" s="6">
        <v>60.11962890625</v>
      </c>
      <c r="B12" s="6">
        <v>0.323486328125</v>
      </c>
      <c r="C12" s="6">
        <v>0.67515923566878977</v>
      </c>
      <c r="D12" s="6"/>
      <c r="E12" s="13">
        <v>60.1806640625</v>
      </c>
      <c r="F12" s="6">
        <v>0.47454833984375</v>
      </c>
      <c r="G12" s="6">
        <v>0.98417721518987344</v>
      </c>
      <c r="H12" s="6"/>
      <c r="I12" s="13">
        <v>60.089111328125</v>
      </c>
      <c r="J12" s="6">
        <v>0.4638671875</v>
      </c>
      <c r="K12" s="6">
        <v>0.99672131147540988</v>
      </c>
      <c r="L12" s="6"/>
      <c r="M12" s="13">
        <v>60.516357421875</v>
      </c>
      <c r="N12" s="6">
        <v>0.3997802734375</v>
      </c>
      <c r="O12" s="6">
        <v>1</v>
      </c>
      <c r="P12" s="6"/>
      <c r="Q12" s="13">
        <v>60.302734375</v>
      </c>
      <c r="R12" s="6">
        <v>0.32958984375</v>
      </c>
      <c r="S12" s="6">
        <v>0.98630136986301364</v>
      </c>
      <c r="T12" s="11"/>
      <c r="U12" s="4">
        <f t="shared" si="0"/>
        <v>60.24169921875</v>
      </c>
      <c r="V12" s="4">
        <f t="shared" si="1"/>
        <v>0.92847182643941717</v>
      </c>
      <c r="W12" s="42">
        <f>STDEV((C12,G12,K12,O12,S12))/SQRT(COUNT((C12,G12,K12,O12,S12)))</f>
        <v>6.3399087884582567E-2</v>
      </c>
      <c r="X12" s="6"/>
      <c r="Y12" s="6"/>
    </row>
    <row r="13" spans="1:25" ht="13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4"/>
      <c r="V13" s="4"/>
      <c r="W13" s="4"/>
      <c r="X13" s="6"/>
      <c r="Y13" s="6"/>
    </row>
    <row r="14" spans="1:25" ht="13.5" customHeight="1">
      <c r="A14" s="46" t="s">
        <v>70</v>
      </c>
      <c r="C14" s="1" t="s">
        <v>2</v>
      </c>
      <c r="F14" s="1"/>
      <c r="G14" s="1"/>
      <c r="H14" s="1"/>
    </row>
    <row r="15" spans="1:25" ht="13.5" customHeight="1">
      <c r="A15" s="3">
        <v>1</v>
      </c>
      <c r="B15" s="17"/>
      <c r="C15" s="17"/>
      <c r="D15" s="17"/>
      <c r="E15" s="12">
        <v>2</v>
      </c>
      <c r="F15" s="18"/>
      <c r="G15" s="18"/>
      <c r="H15" s="18"/>
      <c r="I15" s="12">
        <v>3</v>
      </c>
      <c r="J15" s="18"/>
      <c r="K15" s="18"/>
      <c r="L15" s="14"/>
      <c r="M15" s="19">
        <v>4</v>
      </c>
      <c r="N15" s="18"/>
      <c r="O15" s="18"/>
      <c r="P15" s="14"/>
      <c r="Q15" s="19">
        <v>5</v>
      </c>
      <c r="R15" s="18"/>
      <c r="S15" s="18"/>
      <c r="T15" s="14"/>
      <c r="U15" s="3" t="s">
        <v>1</v>
      </c>
      <c r="W15" s="3"/>
    </row>
    <row r="16" spans="1:25" ht="13.5" customHeight="1">
      <c r="A16" s="3" t="s">
        <v>0</v>
      </c>
      <c r="B16" s="3" t="s">
        <v>25</v>
      </c>
      <c r="C16" s="3" t="s">
        <v>3</v>
      </c>
      <c r="D16" s="3" t="s">
        <v>12</v>
      </c>
      <c r="E16" s="12" t="s">
        <v>0</v>
      </c>
      <c r="F16" s="3" t="s">
        <v>25</v>
      </c>
      <c r="G16" s="3" t="s">
        <v>3</v>
      </c>
      <c r="H16" s="3" t="s">
        <v>12</v>
      </c>
      <c r="I16" s="12" t="s">
        <v>0</v>
      </c>
      <c r="J16" s="3" t="s">
        <v>25</v>
      </c>
      <c r="K16" s="3" t="s">
        <v>3</v>
      </c>
      <c r="L16" s="3" t="s">
        <v>12</v>
      </c>
      <c r="M16" s="12" t="s">
        <v>0</v>
      </c>
      <c r="N16" s="3" t="s">
        <v>25</v>
      </c>
      <c r="O16" s="3" t="s">
        <v>3</v>
      </c>
      <c r="P16" s="3" t="s">
        <v>12</v>
      </c>
      <c r="Q16" s="12" t="s">
        <v>0</v>
      </c>
      <c r="R16" s="3" t="s">
        <v>25</v>
      </c>
      <c r="S16" s="3" t="s">
        <v>3</v>
      </c>
      <c r="T16" s="10" t="s">
        <v>12</v>
      </c>
      <c r="U16" s="3" t="s">
        <v>0</v>
      </c>
      <c r="V16" s="3" t="s">
        <v>3</v>
      </c>
      <c r="W16" s="3" t="s">
        <v>8</v>
      </c>
      <c r="X16" s="3" t="s">
        <v>12</v>
      </c>
      <c r="Y16" s="3" t="s">
        <v>10</v>
      </c>
    </row>
    <row r="17" spans="1:25" ht="13.5" customHeight="1">
      <c r="A17" s="6">
        <v>-101.01318359375</v>
      </c>
      <c r="B17" s="6">
        <v>0.13519892096519501</v>
      </c>
      <c r="C17" s="6">
        <v>0.330037620109985</v>
      </c>
      <c r="D17" s="6">
        <v>0.13475699999999999</v>
      </c>
      <c r="E17" s="13">
        <v>-100.7080078125</v>
      </c>
      <c r="F17" s="6">
        <v>9.5480740070343004E-2</v>
      </c>
      <c r="G17" s="6">
        <v>0.32170385842964389</v>
      </c>
      <c r="H17" s="6">
        <v>8.7011900000000003E-2</v>
      </c>
      <c r="I17" s="13">
        <v>-100.7080078125</v>
      </c>
      <c r="J17" s="6">
        <v>9.5994397997856001E-2</v>
      </c>
      <c r="K17" s="6">
        <v>0.28875706292219949</v>
      </c>
      <c r="L17" s="6">
        <v>9.05054E-2</v>
      </c>
      <c r="M17" s="13">
        <v>-100.860595703125</v>
      </c>
      <c r="N17" s="6">
        <v>9.0359225869178994E-2</v>
      </c>
      <c r="O17" s="6">
        <v>0.25071718567597662</v>
      </c>
      <c r="P17" s="6">
        <v>8.5936600000000002E-2</v>
      </c>
      <c r="Q17" s="13">
        <v>-101.318359375</v>
      </c>
      <c r="R17" s="6">
        <v>7.3317728936672003E-2</v>
      </c>
      <c r="S17" s="6">
        <v>0.20801539150683049</v>
      </c>
      <c r="T17" s="11">
        <v>7.1416499999999994E-2</v>
      </c>
      <c r="U17" s="4">
        <f>AVERAGE(A17,E17,I17,M17,Q17)</f>
        <v>-100.921630859375</v>
      </c>
      <c r="V17" s="4">
        <f t="shared" ref="V17:V25" si="2">AVERAGE(C17,G17,K17,O17,S17)</f>
        <v>0.27984622372892709</v>
      </c>
      <c r="W17" s="42">
        <f>STDEV((C17,G17,K17,O17,S17))/SQRT(COUNT((C17,G17,K17,O17,S17)))</f>
        <v>2.2758306422223769E-2</v>
      </c>
      <c r="X17" s="4">
        <f>AVERAGE(D17,H17,L17,P17,T17)</f>
        <v>9.3925480000000006E-2</v>
      </c>
      <c r="Y17" s="42">
        <f>STDEV((D17,H17,L17,P17,T17))/SQRT(COUNT((D17,H17,L17,P17,T17)))</f>
        <v>1.0717238322972934E-2</v>
      </c>
    </row>
    <row r="18" spans="1:25" ht="13.5" customHeight="1">
      <c r="A18" s="6">
        <v>-80.62744140625</v>
      </c>
      <c r="B18" s="6">
        <v>0.15511088073253601</v>
      </c>
      <c r="C18" s="6">
        <v>0.37864522560286301</v>
      </c>
      <c r="D18" s="3" t="s">
        <v>13</v>
      </c>
      <c r="E18" s="13">
        <v>-80.87158203125</v>
      </c>
      <c r="F18" s="6">
        <v>0.11910919845104199</v>
      </c>
      <c r="G18" s="6">
        <v>0.40131537195807909</v>
      </c>
      <c r="H18" s="3" t="s">
        <v>13</v>
      </c>
      <c r="I18" s="13">
        <v>-80.99365234375</v>
      </c>
      <c r="J18" s="6">
        <v>0.115997008979321</v>
      </c>
      <c r="K18" s="6">
        <v>0.34892614901732943</v>
      </c>
      <c r="L18" s="3" t="s">
        <v>13</v>
      </c>
      <c r="M18" s="13">
        <v>-80.74951171875</v>
      </c>
      <c r="N18" s="6">
        <v>0.115060336887836</v>
      </c>
      <c r="O18" s="6">
        <v>0.31925465905621209</v>
      </c>
      <c r="P18" s="3" t="s">
        <v>13</v>
      </c>
      <c r="Q18" s="13">
        <v>-80.718994140625</v>
      </c>
      <c r="R18" s="6">
        <v>9.4151258468627999E-2</v>
      </c>
      <c r="S18" s="6">
        <v>0.26712380723261164</v>
      </c>
      <c r="T18" s="10" t="s">
        <v>13</v>
      </c>
      <c r="U18" s="4">
        <f>AVERAGE(A18,E18,I18,M18,Q18)</f>
        <v>-80.792236328125</v>
      </c>
      <c r="V18" s="4">
        <f t="shared" si="2"/>
        <v>0.34305304257341901</v>
      </c>
      <c r="W18" s="42">
        <f>STDEV((C18,G18,K18,O18,S18))/SQRT(COUNT((C18,G18,K18,O18,S18)))</f>
        <v>2.3481277366128747E-2</v>
      </c>
      <c r="X18" s="3" t="s">
        <v>13</v>
      </c>
      <c r="Y18" s="3" t="s">
        <v>9</v>
      </c>
    </row>
    <row r="19" spans="1:25" ht="13.5" customHeight="1">
      <c r="A19" s="6">
        <v>-60.760498046875</v>
      </c>
      <c r="B19" s="6">
        <v>0.18889172375202201</v>
      </c>
      <c r="C19" s="6">
        <v>0.46110852453947426</v>
      </c>
      <c r="D19" s="6">
        <v>0.40964699999999998</v>
      </c>
      <c r="E19" s="13">
        <v>-60.394287109375</v>
      </c>
      <c r="F19" s="6">
        <v>0.14497360587120101</v>
      </c>
      <c r="G19" s="6">
        <v>0.48846048265717312</v>
      </c>
      <c r="H19" s="6">
        <v>0.29679699999999998</v>
      </c>
      <c r="I19" s="13">
        <v>-60.85205078125</v>
      </c>
      <c r="J19" s="6">
        <v>0.15116776525974299</v>
      </c>
      <c r="K19" s="6">
        <v>0.45472195060685533</v>
      </c>
      <c r="L19" s="6">
        <v>0.33244000000000001</v>
      </c>
      <c r="M19" s="13">
        <v>-60.333251953125</v>
      </c>
      <c r="N19" s="6">
        <v>0.155911594629288</v>
      </c>
      <c r="O19" s="6">
        <v>0.43260348728864079</v>
      </c>
      <c r="P19" s="6">
        <v>0.36040299999999997</v>
      </c>
      <c r="Q19" s="13">
        <v>-60.24169921875</v>
      </c>
      <c r="R19" s="6">
        <v>0.136150702834129</v>
      </c>
      <c r="S19" s="6">
        <v>0.38628367469529851</v>
      </c>
      <c r="T19" s="11">
        <v>0.35246300000000003</v>
      </c>
      <c r="U19" s="4">
        <f t="shared" ref="U19:U25" si="3">AVERAGE(A19,E19,I19,M19,Q19)</f>
        <v>-60.516357421875</v>
      </c>
      <c r="V19" s="4">
        <f t="shared" si="2"/>
        <v>0.4446356239574884</v>
      </c>
      <c r="W19" s="42">
        <f>STDEV((C19,G19,K19,O19,S19))/SQRT(COUNT((C19,G19,K19,O19,S19)))</f>
        <v>1.7093026318390873E-2</v>
      </c>
      <c r="X19" s="4">
        <f>AVERAGE(D19,H19,L19,P19,T19)</f>
        <v>0.35034999999999999</v>
      </c>
      <c r="Y19" s="42">
        <f>STDEV((D19,H19,L19,P19,T19))/SQRT(COUNT((D19,H19,L19,P19,T19)))</f>
        <v>1.8453121275274851E-2</v>
      </c>
    </row>
    <row r="20" spans="1:25" ht="13.5" customHeight="1">
      <c r="A20" s="6">
        <v>-40.802001953125</v>
      </c>
      <c r="B20" s="6">
        <v>0.264959037303925</v>
      </c>
      <c r="C20" s="6">
        <v>0.64679843207426158</v>
      </c>
      <c r="D20" s="3" t="s">
        <v>6</v>
      </c>
      <c r="E20" s="13">
        <v>-40.679931640625</v>
      </c>
      <c r="F20" s="6">
        <v>0.189344957470894</v>
      </c>
      <c r="G20" s="6">
        <v>0.63796115685432808</v>
      </c>
      <c r="H20" s="3" t="s">
        <v>6</v>
      </c>
      <c r="I20" s="13">
        <v>-40.283203125</v>
      </c>
      <c r="J20" s="6">
        <v>0.21253529191017201</v>
      </c>
      <c r="K20" s="6">
        <v>0.63931925132406453</v>
      </c>
      <c r="L20" s="3" t="s">
        <v>6</v>
      </c>
      <c r="M20" s="13">
        <v>-40.069580078125</v>
      </c>
      <c r="N20" s="6">
        <v>0.22935017943382299</v>
      </c>
      <c r="O20" s="6">
        <v>0.63637144927712319</v>
      </c>
      <c r="P20" s="3" t="s">
        <v>6</v>
      </c>
      <c r="Q20" s="13">
        <v>-40.374755859375</v>
      </c>
      <c r="R20" s="6">
        <v>0.22025533020496399</v>
      </c>
      <c r="S20" s="6">
        <v>0.62490340888253226</v>
      </c>
      <c r="T20" s="10" t="s">
        <v>6</v>
      </c>
      <c r="U20" s="4">
        <f t="shared" si="3"/>
        <v>-40.44189453125</v>
      </c>
      <c r="V20" s="4">
        <f t="shared" si="2"/>
        <v>0.63707073968246186</v>
      </c>
      <c r="W20" s="42">
        <f>STDEV((C20,G20,K20,O20,S20))/SQRT(COUNT((C20,G20,K20,O20,S20)))</f>
        <v>3.5285237173481574E-3</v>
      </c>
      <c r="X20" s="3" t="s">
        <v>6</v>
      </c>
      <c r="Y20" s="3" t="s">
        <v>11</v>
      </c>
    </row>
    <row r="21" spans="1:25" ht="13.5" customHeight="1">
      <c r="A21" s="6">
        <v>-20.172119140625</v>
      </c>
      <c r="B21" s="6">
        <v>0.35465353727340698</v>
      </c>
      <c r="C21" s="6">
        <v>0.86575402059189255</v>
      </c>
      <c r="D21" s="6">
        <v>-39.847900000000003</v>
      </c>
      <c r="E21" s="13">
        <v>-20.233154296875</v>
      </c>
      <c r="F21" s="6">
        <v>0.23805221915245101</v>
      </c>
      <c r="G21" s="6">
        <v>0.80207084017847563</v>
      </c>
      <c r="H21" s="6">
        <v>-40.347499999999997</v>
      </c>
      <c r="I21" s="13">
        <v>-20.5078125</v>
      </c>
      <c r="J21" s="6">
        <v>0.27899411320686301</v>
      </c>
      <c r="K21" s="6">
        <v>0.83923147998695402</v>
      </c>
      <c r="L21" s="6">
        <v>-41.457500000000003</v>
      </c>
      <c r="M21" s="13">
        <v>-20.294189453125</v>
      </c>
      <c r="N21" s="6">
        <v>0.307532578706741</v>
      </c>
      <c r="O21" s="6">
        <v>0.85330193895927897</v>
      </c>
      <c r="P21" s="6">
        <v>-42.477800000000002</v>
      </c>
      <c r="Q21" s="13">
        <v>-20.1416015625</v>
      </c>
      <c r="R21" s="6">
        <v>0.304344862699509</v>
      </c>
      <c r="S21" s="6">
        <v>0.86348031623038157</v>
      </c>
      <c r="T21" s="11">
        <v>-42.552999999999997</v>
      </c>
      <c r="U21" s="4">
        <f t="shared" si="3"/>
        <v>-20.269775390625</v>
      </c>
      <c r="V21" s="4">
        <f t="shared" si="2"/>
        <v>0.84476771918939664</v>
      </c>
      <c r="W21" s="42">
        <f>STDEV((C21,G21,K21,O21,S21))/SQRT(COUNT((C21,G21,K21,O21,S21)))</f>
        <v>1.165566914302911E-2</v>
      </c>
      <c r="X21" s="4">
        <f>AVERAGE(D21,H21,L21,P21,T21)</f>
        <v>-41.336740000000006</v>
      </c>
      <c r="Y21" s="42">
        <f>STDEV((D21,H21,L21,P21,T21))/SQRT(COUNT((D21,H21,L21,P21,T21)))</f>
        <v>0.54731753178570841</v>
      </c>
    </row>
    <row r="22" spans="1:25" ht="13.5" customHeight="1">
      <c r="A22" s="6">
        <v>0.1220703125</v>
      </c>
      <c r="B22" s="6">
        <v>0.39420554041862499</v>
      </c>
      <c r="C22" s="6">
        <v>0.96230544937134899</v>
      </c>
      <c r="D22" s="3" t="s">
        <v>52</v>
      </c>
      <c r="E22" s="13">
        <v>-9.1552734375E-2</v>
      </c>
      <c r="F22" s="6">
        <v>0.27136471867561301</v>
      </c>
      <c r="G22" s="6">
        <v>0.91431085447498806</v>
      </c>
      <c r="H22" s="3" t="s">
        <v>52</v>
      </c>
      <c r="I22" s="13">
        <v>6.103515625E-2</v>
      </c>
      <c r="J22" s="6">
        <v>0.31189870834350603</v>
      </c>
      <c r="K22" s="6">
        <v>0.93821052924890513</v>
      </c>
      <c r="L22" s="3" t="s">
        <v>52</v>
      </c>
      <c r="M22" s="13">
        <v>-0.1220703125</v>
      </c>
      <c r="N22" s="6">
        <v>0.34022566676139798</v>
      </c>
      <c r="O22" s="6">
        <v>0.94401452474423908</v>
      </c>
      <c r="P22" s="3" t="s">
        <v>52</v>
      </c>
      <c r="Q22" s="13">
        <v>-6.103515625E-2</v>
      </c>
      <c r="R22" s="6">
        <v>0.33953070640563998</v>
      </c>
      <c r="S22" s="6">
        <v>0.96330879100966615</v>
      </c>
      <c r="T22" s="10" t="s">
        <v>52</v>
      </c>
      <c r="U22" s="4">
        <f t="shared" si="3"/>
        <v>-1.8310546875E-2</v>
      </c>
      <c r="V22" s="4">
        <f t="shared" si="2"/>
        <v>0.94443002976982948</v>
      </c>
      <c r="W22" s="42">
        <f>STDEV((C22,G22,K22,O22,S22))/SQRT(COUNT((C22,G22,K22,O22,S22)))</f>
        <v>9.0054367009007458E-3</v>
      </c>
      <c r="X22" s="3" t="s">
        <v>52</v>
      </c>
      <c r="Y22" s="3" t="s">
        <v>53</v>
      </c>
    </row>
    <row r="23" spans="1:25" ht="13.5" customHeight="1">
      <c r="A23" s="6">
        <v>19.83642578125</v>
      </c>
      <c r="B23" s="6">
        <v>0.40292268991470298</v>
      </c>
      <c r="C23" s="6">
        <v>0.98358511087522427</v>
      </c>
      <c r="D23" s="6">
        <v>1.7203900000000001</v>
      </c>
      <c r="E23" s="13">
        <v>20.294189453125</v>
      </c>
      <c r="F23" s="6">
        <v>0.28604942560195901</v>
      </c>
      <c r="G23" s="6">
        <v>0.96378812994052843</v>
      </c>
      <c r="H23" s="6">
        <v>1.18649</v>
      </c>
      <c r="I23" s="13">
        <v>20.050048828125</v>
      </c>
      <c r="J23" s="6">
        <v>0.32594889402389499</v>
      </c>
      <c r="K23" s="6">
        <v>0.98047435333863242</v>
      </c>
      <c r="L23" s="6">
        <v>1.4491400000000001</v>
      </c>
      <c r="M23" s="13">
        <v>19.866943359375</v>
      </c>
      <c r="N23" s="6">
        <v>0.35306721925735501</v>
      </c>
      <c r="O23" s="6">
        <v>0.97964561687154394</v>
      </c>
      <c r="P23" s="6">
        <v>1.5268999999999999</v>
      </c>
      <c r="Q23" s="13">
        <v>19.8974609375</v>
      </c>
      <c r="R23" s="6">
        <v>0.34829318523406999</v>
      </c>
      <c r="S23" s="6">
        <v>0.98816949646933139</v>
      </c>
      <c r="T23" s="11">
        <v>1.73193</v>
      </c>
      <c r="U23" s="4">
        <f t="shared" si="3"/>
        <v>19.989013671875</v>
      </c>
      <c r="V23" s="4">
        <f t="shared" si="2"/>
        <v>0.97913254149905204</v>
      </c>
      <c r="W23" s="42">
        <f>STDEV((C23,G23,K23,O23,S23))/SQRT(COUNT((C23,G23,K23,O23,S23)))</f>
        <v>4.1170778509309986E-3</v>
      </c>
      <c r="X23" s="4">
        <f>AVERAGE(D23,H23,L23,P23,T23)</f>
        <v>1.5229700000000002</v>
      </c>
      <c r="Y23" s="42">
        <f>STDEV((D23,H23,L23,P23,T23))/SQRT(COUNT((D23,H23,L23,P23,T23)))</f>
        <v>0.10033046451601771</v>
      </c>
    </row>
    <row r="24" spans="1:25" ht="13.5" customHeight="1">
      <c r="A24" s="6">
        <v>40.191650390625</v>
      </c>
      <c r="B24" s="6">
        <v>0.40166872739791898</v>
      </c>
      <c r="C24" s="6">
        <v>0.98052403019653256</v>
      </c>
      <c r="D24" s="6"/>
      <c r="E24" s="13">
        <v>40.283203125</v>
      </c>
      <c r="F24" s="6">
        <v>0.29026445746421797</v>
      </c>
      <c r="G24" s="6">
        <v>0.97798986332145543</v>
      </c>
      <c r="H24" s="6"/>
      <c r="I24" s="13">
        <v>40.191650390625</v>
      </c>
      <c r="J24" s="6">
        <v>0.32915171980857799</v>
      </c>
      <c r="K24" s="6">
        <v>0.99010865060936704</v>
      </c>
      <c r="L24" s="6"/>
      <c r="M24" s="13">
        <v>40.34423828125</v>
      </c>
      <c r="N24" s="6">
        <v>0.352749973535538</v>
      </c>
      <c r="O24" s="6">
        <v>0.97876536414940507</v>
      </c>
      <c r="P24" s="6"/>
      <c r="Q24" s="13">
        <v>40.4052734375</v>
      </c>
      <c r="R24" s="6">
        <v>0.34992483258247398</v>
      </c>
      <c r="S24" s="6">
        <v>0.99279876918279064</v>
      </c>
      <c r="T24" s="11"/>
      <c r="U24" s="4">
        <f t="shared" si="3"/>
        <v>40.283203125</v>
      </c>
      <c r="V24" s="4">
        <f t="shared" si="2"/>
        <v>0.98403733549191019</v>
      </c>
      <c r="W24" s="42">
        <f>STDEV((C24,G24,K24,O24,S24))/SQRT(COUNT((C24,G24,K24,O24,S24)))</f>
        <v>3.0849027793619652E-3</v>
      </c>
      <c r="X24" s="6"/>
      <c r="Y24" s="6"/>
    </row>
    <row r="25" spans="1:25" ht="13.5" customHeight="1">
      <c r="A25" s="6">
        <v>60.394287109375</v>
      </c>
      <c r="B25" s="6">
        <v>0.39192426204681402</v>
      </c>
      <c r="C25" s="6">
        <v>0.95673656110459504</v>
      </c>
      <c r="D25" s="6"/>
      <c r="E25" s="13">
        <v>60.11962890625</v>
      </c>
      <c r="F25" s="6">
        <v>0.29017382860183699</v>
      </c>
      <c r="G25" s="6">
        <v>0.97768450692505993</v>
      </c>
      <c r="H25" s="6"/>
      <c r="I25" s="13">
        <v>60.089111328125</v>
      </c>
      <c r="J25" s="6">
        <v>0.32673448324203502</v>
      </c>
      <c r="K25" s="6">
        <v>0.9828374541031013</v>
      </c>
      <c r="L25" s="6"/>
      <c r="M25" s="13">
        <v>59.9365234375</v>
      </c>
      <c r="N25" s="6">
        <v>0.34569466114044201</v>
      </c>
      <c r="O25" s="6">
        <v>0.95918918860398505</v>
      </c>
      <c r="P25" s="6"/>
      <c r="Q25" s="13">
        <v>60.394287109375</v>
      </c>
      <c r="R25" s="6">
        <v>0.34232565760612499</v>
      </c>
      <c r="S25" s="6">
        <v>0.97123856293036426</v>
      </c>
      <c r="T25" s="11"/>
      <c r="U25" s="4">
        <f t="shared" si="3"/>
        <v>60.186767578125</v>
      </c>
      <c r="V25" s="4">
        <f t="shared" si="2"/>
        <v>0.96953725473342112</v>
      </c>
      <c r="W25" s="42">
        <f>STDEV((C25,G25,K25,O25,S25))/SQRT(COUNT((C25,G25,K25,O25,S25)))</f>
        <v>5.0848190780333619E-3</v>
      </c>
      <c r="X25" s="6"/>
      <c r="Y25" s="6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Figure 2G</vt:lpstr>
      <vt:lpstr>Figure 2J</vt:lpstr>
      <vt:lpstr>Figure 3F</vt:lpstr>
      <vt:lpstr>Figure 3N</vt:lpstr>
      <vt:lpstr>Figure 4C</vt:lpstr>
      <vt:lpstr>Figure 4F</vt:lpstr>
      <vt:lpstr>Figure 4I</vt:lpstr>
      <vt:lpstr>Figure 4L</vt:lpstr>
      <vt:lpstr>Figure 5E</vt:lpstr>
      <vt:lpstr>Figure 5F</vt:lpstr>
      <vt:lpstr>Figure5-supplement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KASUYA Go</dc:creator>
  <cp:lastModifiedBy>KASUYA Go</cp:lastModifiedBy>
  <cp:lastPrinted>2022-07-28T05:00:23Z</cp:lastPrinted>
  <dcterms:created xsi:type="dcterms:W3CDTF">2022-07-06T06:57:47Z</dcterms:created>
  <dcterms:modified xsi:type="dcterms:W3CDTF">2026-07-31T06:01:36Z</dcterms:modified>
</cp:coreProperties>
</file>