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checkCompatibility="1" autoCompressPictures="0"/>
  <bookViews>
    <workbookView xWindow="8520" yWindow="3300" windowWidth="27180" windowHeight="19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5" i="1" l="1"/>
  <c r="P85" i="1"/>
  <c r="Q84" i="1"/>
  <c r="P84" i="1"/>
  <c r="Q83" i="1"/>
  <c r="P83" i="1"/>
  <c r="Q82" i="1"/>
  <c r="P82" i="1"/>
  <c r="Q81" i="1"/>
  <c r="P81" i="1"/>
  <c r="Q80" i="1"/>
  <c r="P80" i="1"/>
  <c r="Q79" i="1"/>
  <c r="P79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Q73" i="1"/>
  <c r="P73" i="1"/>
  <c r="Q72" i="1"/>
  <c r="P72" i="1"/>
  <c r="Q71" i="1"/>
  <c r="P71" i="1"/>
  <c r="Q70" i="1"/>
  <c r="P70" i="1"/>
  <c r="Q69" i="1"/>
  <c r="P69" i="1"/>
  <c r="Q68" i="1"/>
  <c r="P68" i="1"/>
  <c r="Q67" i="1"/>
  <c r="P67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Q97" i="1"/>
  <c r="S97" i="1"/>
  <c r="P97" i="1"/>
  <c r="R97" i="1"/>
  <c r="Q96" i="1"/>
  <c r="S96" i="1"/>
  <c r="P96" i="1"/>
  <c r="R96" i="1"/>
  <c r="Q95" i="1"/>
  <c r="S95" i="1"/>
  <c r="P95" i="1"/>
  <c r="R95" i="1"/>
  <c r="Q94" i="1"/>
  <c r="S94" i="1"/>
  <c r="P94" i="1"/>
  <c r="R94" i="1"/>
  <c r="Q93" i="1"/>
  <c r="S93" i="1"/>
  <c r="P93" i="1"/>
  <c r="R93" i="1"/>
  <c r="Q92" i="1"/>
  <c r="S92" i="1"/>
  <c r="P92" i="1"/>
  <c r="R92" i="1"/>
  <c r="Q91" i="1"/>
  <c r="S91" i="1"/>
  <c r="P91" i="1"/>
  <c r="R91" i="1"/>
  <c r="Q61" i="1"/>
  <c r="S61" i="1"/>
  <c r="P61" i="1"/>
  <c r="R61" i="1"/>
  <c r="Q60" i="1"/>
  <c r="S60" i="1"/>
  <c r="P60" i="1"/>
  <c r="R60" i="1"/>
  <c r="Q59" i="1"/>
  <c r="S59" i="1"/>
  <c r="P59" i="1"/>
  <c r="R59" i="1"/>
  <c r="Q58" i="1"/>
  <c r="S58" i="1"/>
  <c r="P58" i="1"/>
  <c r="R58" i="1"/>
  <c r="Q57" i="1"/>
  <c r="S57" i="1"/>
  <c r="P57" i="1"/>
  <c r="R57" i="1"/>
  <c r="Q56" i="1"/>
  <c r="S56" i="1"/>
  <c r="P56" i="1"/>
  <c r="R56" i="1"/>
  <c r="Q55" i="1"/>
  <c r="S55" i="1"/>
  <c r="P55" i="1"/>
  <c r="R55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Q49" i="1"/>
  <c r="S49" i="1"/>
  <c r="P49" i="1"/>
  <c r="R49" i="1"/>
  <c r="Q48" i="1"/>
  <c r="S48" i="1"/>
  <c r="P48" i="1"/>
  <c r="R48" i="1"/>
  <c r="Q47" i="1"/>
  <c r="S47" i="1"/>
  <c r="P47" i="1"/>
  <c r="R47" i="1"/>
  <c r="Q46" i="1"/>
  <c r="S46" i="1"/>
  <c r="P46" i="1"/>
  <c r="R46" i="1"/>
  <c r="Q45" i="1"/>
  <c r="S45" i="1"/>
  <c r="P45" i="1"/>
  <c r="R45" i="1"/>
  <c r="Q44" i="1"/>
  <c r="S44" i="1"/>
  <c r="P44" i="1"/>
  <c r="R44" i="1"/>
  <c r="Q43" i="1"/>
  <c r="S43" i="1"/>
  <c r="P43" i="1"/>
  <c r="R43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Q37" i="1"/>
  <c r="S37" i="1"/>
  <c r="P37" i="1"/>
  <c r="R37" i="1"/>
  <c r="Q36" i="1"/>
  <c r="S36" i="1"/>
  <c r="P36" i="1"/>
  <c r="R36" i="1"/>
  <c r="Q35" i="1"/>
  <c r="S35" i="1"/>
  <c r="P35" i="1"/>
  <c r="R35" i="1"/>
  <c r="Q34" i="1"/>
  <c r="S34" i="1"/>
  <c r="P34" i="1"/>
  <c r="R34" i="1"/>
  <c r="Q33" i="1"/>
  <c r="S33" i="1"/>
  <c r="P33" i="1"/>
  <c r="R33" i="1"/>
  <c r="Q32" i="1"/>
  <c r="S32" i="1"/>
  <c r="P32" i="1"/>
  <c r="R32" i="1"/>
  <c r="Q31" i="1"/>
  <c r="S31" i="1"/>
  <c r="P31" i="1"/>
  <c r="R31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Q25" i="1"/>
  <c r="S25" i="1"/>
  <c r="P25" i="1"/>
  <c r="R25" i="1"/>
  <c r="Q24" i="1"/>
  <c r="S24" i="1"/>
  <c r="P24" i="1"/>
  <c r="R24" i="1"/>
  <c r="Q23" i="1"/>
  <c r="S23" i="1"/>
  <c r="P23" i="1"/>
  <c r="R23" i="1"/>
  <c r="Q22" i="1"/>
  <c r="S22" i="1"/>
  <c r="P22" i="1"/>
  <c r="R22" i="1"/>
  <c r="Q21" i="1"/>
  <c r="S21" i="1"/>
  <c r="P21" i="1"/>
  <c r="R21" i="1"/>
  <c r="Q20" i="1"/>
  <c r="S20" i="1"/>
  <c r="P20" i="1"/>
  <c r="R20" i="1"/>
  <c r="Q19" i="1"/>
  <c r="S19" i="1"/>
  <c r="P19" i="1"/>
  <c r="R19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</calcChain>
</file>

<file path=xl/sharedStrings.xml><?xml version="1.0" encoding="utf-8"?>
<sst xmlns="http://schemas.openxmlformats.org/spreadsheetml/2006/main" count="202" uniqueCount="25">
  <si>
    <t>WT</t>
  </si>
  <si>
    <t>mean</t>
  </si>
  <si>
    <t>std</t>
  </si>
  <si>
    <t>%</t>
  </si>
  <si>
    <t>std%</t>
  </si>
  <si>
    <t>#1</t>
  </si>
  <si>
    <t>#2</t>
  </si>
  <si>
    <t>#3</t>
  </si>
  <si>
    <t>#4</t>
  </si>
  <si>
    <t>D30N</t>
  </si>
  <si>
    <t>C36E</t>
  </si>
  <si>
    <t>R54E</t>
  </si>
  <si>
    <t>R89E</t>
  </si>
  <si>
    <t>F110E</t>
  </si>
  <si>
    <t>R406E</t>
  </si>
  <si>
    <t>T380E</t>
  </si>
  <si>
    <t>T438E</t>
  </si>
  <si>
    <t>G389</t>
  </si>
  <si>
    <t>mean%</t>
  </si>
  <si>
    <t>HJ substrate</t>
  </si>
  <si>
    <t>c (nM)</t>
  </si>
  <si>
    <t>R93E</t>
  </si>
  <si>
    <t>H109E</t>
  </si>
  <si>
    <r>
      <rPr>
        <b/>
        <i/>
        <sz val="16"/>
        <color theme="1"/>
        <rFont val="Calibri"/>
        <scheme val="minor"/>
      </rPr>
      <t>In vitro</t>
    </r>
    <r>
      <rPr>
        <b/>
        <sz val="16"/>
        <color theme="1"/>
        <rFont val="Calibri"/>
        <scheme val="minor"/>
      </rPr>
      <t xml:space="preserve"> activity measurements of different GEN1</t>
    </r>
    <r>
      <rPr>
        <b/>
        <vertAlign val="superscript"/>
        <sz val="16"/>
        <color theme="1"/>
        <rFont val="Calibri"/>
        <scheme val="minor"/>
      </rPr>
      <t>2-505</t>
    </r>
    <r>
      <rPr>
        <b/>
        <sz val="16"/>
        <color theme="1"/>
        <rFont val="Calibri"/>
        <scheme val="minor"/>
      </rPr>
      <t xml:space="preserve"> variants.</t>
    </r>
  </si>
  <si>
    <t>5'Flap substrate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</si>
</sst>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scheme val="minor"/>
    </font>
    <font>
      <b/>
      <i/>
      <sz val="16"/>
      <color theme="1"/>
      <name val="Calibri"/>
      <scheme val="minor"/>
    </font>
    <font>
      <b/>
      <vertAlign val="superscript"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Border="1"/>
    <xf numFmtId="0" fontId="0" fillId="0" borderId="1" xfId="0" applyFont="1" applyBorder="1"/>
    <xf numFmtId="0" fontId="0" fillId="0" borderId="0" xfId="0" applyFont="1" applyBorder="1"/>
    <xf numFmtId="0" fontId="0" fillId="0" borderId="2" xfId="0" applyFont="1" applyBorder="1"/>
    <xf numFmtId="0" fontId="0" fillId="0" borderId="0" xfId="0" applyBorder="1"/>
    <xf numFmtId="0" fontId="0" fillId="0" borderId="0" xfId="0" applyFont="1" applyFill="1" applyBorder="1"/>
    <xf numFmtId="0" fontId="1" fillId="0" borderId="0" xfId="0" applyFont="1" applyBorder="1"/>
    <xf numFmtId="0" fontId="6" fillId="0" borderId="0" xfId="0" applyFont="1" applyBorder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"/>
  <sheetViews>
    <sheetView tabSelected="1" workbookViewId="0">
      <selection activeCell="L4" sqref="L4"/>
    </sheetView>
  </sheetViews>
  <sheetFormatPr baseColWidth="10" defaultRowHeight="15" x14ac:dyDescent="0"/>
  <cols>
    <col min="1" max="1" width="10.83203125" style="5"/>
    <col min="10" max="11" width="10.83203125" style="5"/>
  </cols>
  <sheetData>
    <row r="1" spans="1:20" ht="22">
      <c r="A1" s="8" t="s">
        <v>23</v>
      </c>
      <c r="T1" s="2"/>
    </row>
    <row r="3" spans="1:20">
      <c r="A3" s="7" t="s">
        <v>19</v>
      </c>
      <c r="B3" s="3"/>
      <c r="C3" s="3"/>
      <c r="D3" s="3"/>
      <c r="E3" s="3"/>
      <c r="F3" s="3"/>
      <c r="G3" s="3"/>
      <c r="H3" s="3"/>
      <c r="I3" s="3"/>
      <c r="J3" s="3"/>
      <c r="K3" s="3"/>
      <c r="L3" s="7" t="s">
        <v>24</v>
      </c>
      <c r="M3" s="3"/>
      <c r="N3" s="3"/>
      <c r="O3" s="3"/>
      <c r="P3" s="3"/>
      <c r="Q3" s="3"/>
      <c r="R3" s="3"/>
      <c r="S3" s="3"/>
      <c r="T3" s="4"/>
    </row>
    <row r="4" spans="1:20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</row>
    <row r="5" spans="1:20">
      <c r="A5" s="3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 t="s">
        <v>0</v>
      </c>
      <c r="M5" s="3"/>
      <c r="N5" s="3"/>
      <c r="O5" s="3"/>
      <c r="P5" s="3"/>
      <c r="Q5" s="3"/>
      <c r="R5" s="3"/>
      <c r="S5" s="3"/>
      <c r="T5" s="4"/>
    </row>
    <row r="6" spans="1:20">
      <c r="A6" s="3" t="s">
        <v>20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1</v>
      </c>
      <c r="G6" s="3" t="s">
        <v>2</v>
      </c>
      <c r="H6" s="3" t="s">
        <v>3</v>
      </c>
      <c r="I6" s="3" t="s">
        <v>4</v>
      </c>
      <c r="J6" s="3"/>
      <c r="K6" s="3"/>
      <c r="L6" s="3" t="s">
        <v>20</v>
      </c>
      <c r="M6" s="3" t="s">
        <v>5</v>
      </c>
      <c r="N6" s="3" t="s">
        <v>6</v>
      </c>
      <c r="O6" s="3" t="s">
        <v>7</v>
      </c>
      <c r="P6" s="1" t="s">
        <v>1</v>
      </c>
      <c r="Q6" s="1" t="s">
        <v>2</v>
      </c>
      <c r="R6" s="3" t="s">
        <v>3</v>
      </c>
      <c r="S6" s="1" t="s">
        <v>4</v>
      </c>
      <c r="T6" s="4"/>
    </row>
    <row r="7" spans="1:20">
      <c r="A7" s="3">
        <v>0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f>F7*100</f>
        <v>0</v>
      </c>
      <c r="I7" s="3">
        <f>G7*100</f>
        <v>0</v>
      </c>
      <c r="J7" s="3"/>
      <c r="K7" s="3"/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3">
        <f>P7*100</f>
        <v>0</v>
      </c>
      <c r="S7" s="3">
        <f>Q7*100</f>
        <v>0</v>
      </c>
      <c r="T7" s="4"/>
    </row>
    <row r="8" spans="1:20">
      <c r="A8" s="3">
        <v>8</v>
      </c>
      <c r="B8" s="3">
        <v>8.8748245712795604E-2</v>
      </c>
      <c r="C8" s="3">
        <v>0.11237969870069942</v>
      </c>
      <c r="D8" s="3">
        <v>0.2416022949880986</v>
      </c>
      <c r="E8" s="3">
        <v>0.12295475410247758</v>
      </c>
      <c r="F8" s="3">
        <v>0.1414212483760178</v>
      </c>
      <c r="G8" s="3">
        <v>6.830107448679068E-2</v>
      </c>
      <c r="H8" s="3">
        <f t="shared" ref="H8:I13" si="0">F8*100</f>
        <v>14.142124837601781</v>
      </c>
      <c r="I8" s="3">
        <f t="shared" si="0"/>
        <v>6.830107448679068</v>
      </c>
      <c r="J8" s="3"/>
      <c r="K8" s="3"/>
      <c r="L8" s="1">
        <v>0.5</v>
      </c>
      <c r="M8" s="1">
        <v>0.29323063599999999</v>
      </c>
      <c r="N8" s="1">
        <v>0.32930468000000002</v>
      </c>
      <c r="O8" s="1">
        <v>0.41284908999999997</v>
      </c>
      <c r="P8" s="1">
        <v>0.345128135</v>
      </c>
      <c r="Q8" s="1">
        <v>6.1359024999999998E-2</v>
      </c>
      <c r="R8" s="3">
        <f t="shared" ref="R8:S13" si="1">P8*100</f>
        <v>34.5128135</v>
      </c>
      <c r="S8" s="3">
        <f t="shared" si="1"/>
        <v>6.1359024999999994</v>
      </c>
      <c r="T8" s="4"/>
    </row>
    <row r="9" spans="1:20">
      <c r="A9" s="3">
        <v>16</v>
      </c>
      <c r="B9" s="3">
        <v>0.11330858907185226</v>
      </c>
      <c r="C9" s="3">
        <v>0.10042875081595037</v>
      </c>
      <c r="D9" s="3">
        <v>0.3790515309473077</v>
      </c>
      <c r="E9" s="3">
        <v>0.27340287823368947</v>
      </c>
      <c r="F9" s="3">
        <v>0.21654793726719995</v>
      </c>
      <c r="G9" s="3">
        <v>0.13389290589765246</v>
      </c>
      <c r="H9" s="3">
        <f t="shared" si="0"/>
        <v>21.654793726719994</v>
      </c>
      <c r="I9" s="3">
        <f t="shared" si="0"/>
        <v>13.389290589765245</v>
      </c>
      <c r="J9" s="3"/>
      <c r="K9" s="3"/>
      <c r="L9" s="1">
        <v>1</v>
      </c>
      <c r="M9" s="1">
        <v>0.53767023300000005</v>
      </c>
      <c r="N9" s="1">
        <v>0.50673077399999999</v>
      </c>
      <c r="O9" s="1">
        <v>0.73857133200000002</v>
      </c>
      <c r="P9" s="1">
        <v>0.59432411299999999</v>
      </c>
      <c r="Q9" s="1">
        <v>0.12587596200000001</v>
      </c>
      <c r="R9" s="3">
        <f t="shared" si="1"/>
        <v>59.432411299999998</v>
      </c>
      <c r="S9" s="3">
        <f t="shared" si="1"/>
        <v>12.5875962</v>
      </c>
      <c r="T9" s="4"/>
    </row>
    <row r="10" spans="1:20">
      <c r="A10" s="3">
        <v>32</v>
      </c>
      <c r="B10" s="3">
        <v>0.31445333425829891</v>
      </c>
      <c r="C10" s="3">
        <v>0.46372943977719872</v>
      </c>
      <c r="D10" s="3">
        <v>0.505614428703547</v>
      </c>
      <c r="E10" s="3">
        <v>0.59554207381334723</v>
      </c>
      <c r="F10" s="3">
        <v>0.46983481913809794</v>
      </c>
      <c r="G10" s="3">
        <v>0.11727911982280516</v>
      </c>
      <c r="H10" s="3">
        <f t="shared" si="0"/>
        <v>46.983481913809797</v>
      </c>
      <c r="I10" s="3">
        <f t="shared" si="0"/>
        <v>11.727911982280515</v>
      </c>
      <c r="J10" s="3"/>
      <c r="K10" s="3"/>
      <c r="L10" s="1">
        <v>2</v>
      </c>
      <c r="M10" s="1">
        <v>0.95042391599999998</v>
      </c>
      <c r="N10" s="1">
        <v>0.85064062500000004</v>
      </c>
      <c r="O10" s="1">
        <v>0.93223150700000001</v>
      </c>
      <c r="P10" s="1">
        <v>0.91109868299999996</v>
      </c>
      <c r="Q10" s="1">
        <v>5.3142481999999998E-2</v>
      </c>
      <c r="R10" s="3">
        <f t="shared" si="1"/>
        <v>91.109868300000002</v>
      </c>
      <c r="S10" s="3">
        <f t="shared" si="1"/>
        <v>5.3142481999999998</v>
      </c>
      <c r="T10" s="4"/>
    </row>
    <row r="11" spans="1:20">
      <c r="A11" s="3">
        <v>64</v>
      </c>
      <c r="B11" s="3">
        <v>0.90123295851923724</v>
      </c>
      <c r="C11" s="3">
        <v>0.82908296347950095</v>
      </c>
      <c r="D11" s="3">
        <v>0.83852394467767699</v>
      </c>
      <c r="E11" s="3">
        <v>0.91647441914089045</v>
      </c>
      <c r="F11" s="3">
        <v>0.87132857145432641</v>
      </c>
      <c r="G11" s="3">
        <v>4.394411170333043E-2</v>
      </c>
      <c r="H11" s="3">
        <f t="shared" si="0"/>
        <v>87.132857145432638</v>
      </c>
      <c r="I11" s="3">
        <f t="shared" si="0"/>
        <v>4.3944111703330426</v>
      </c>
      <c r="J11" s="3"/>
      <c r="K11" s="3"/>
      <c r="L11" s="1">
        <v>4</v>
      </c>
      <c r="M11" s="1">
        <v>0.98421061300000001</v>
      </c>
      <c r="N11" s="1">
        <v>0.97874704899999998</v>
      </c>
      <c r="O11" s="1">
        <v>0.98935088500000001</v>
      </c>
      <c r="P11" s="1">
        <v>0.984102849</v>
      </c>
      <c r="Q11" s="1">
        <v>5.3027389999999999E-3</v>
      </c>
      <c r="R11" s="3">
        <f t="shared" si="1"/>
        <v>98.410284899999994</v>
      </c>
      <c r="S11" s="3">
        <f t="shared" si="1"/>
        <v>0.53027389999999996</v>
      </c>
      <c r="T11" s="4"/>
    </row>
    <row r="12" spans="1:20">
      <c r="A12" s="3">
        <v>128</v>
      </c>
      <c r="B12" s="3">
        <v>0.96366397578616037</v>
      </c>
      <c r="C12" s="3">
        <v>0.97705019533954385</v>
      </c>
      <c r="D12" s="3">
        <v>0.96509258756433691</v>
      </c>
      <c r="E12" s="3">
        <v>0.98356497685752631</v>
      </c>
      <c r="F12" s="3">
        <v>0.97234293388689186</v>
      </c>
      <c r="G12" s="3">
        <v>9.5913918755244319E-3</v>
      </c>
      <c r="H12" s="3">
        <f t="shared" si="0"/>
        <v>97.234293388689181</v>
      </c>
      <c r="I12" s="3">
        <f t="shared" si="0"/>
        <v>0.95913918755244321</v>
      </c>
      <c r="J12" s="3"/>
      <c r="K12" s="3"/>
      <c r="L12" s="1">
        <v>8</v>
      </c>
      <c r="M12" s="1">
        <v>1</v>
      </c>
      <c r="N12" s="1">
        <v>1</v>
      </c>
      <c r="O12" s="1">
        <v>0.98837380399999997</v>
      </c>
      <c r="P12" s="1">
        <v>0.996124601</v>
      </c>
      <c r="Q12" s="1">
        <v>6.7123879999999997E-3</v>
      </c>
      <c r="R12" s="3">
        <f t="shared" si="1"/>
        <v>99.612460099999993</v>
      </c>
      <c r="S12" s="3">
        <f t="shared" si="1"/>
        <v>0.67123880000000002</v>
      </c>
      <c r="T12" s="4"/>
    </row>
    <row r="13" spans="1:20">
      <c r="A13" s="3">
        <v>256</v>
      </c>
      <c r="B13" s="3">
        <v>0.98807740442247716</v>
      </c>
      <c r="C13" s="3">
        <v>0.98270006365545315</v>
      </c>
      <c r="D13" s="3">
        <v>0.96317754409079825</v>
      </c>
      <c r="E13" s="3">
        <v>0.99218529503336461</v>
      </c>
      <c r="F13" s="3">
        <v>0.98153507680052321</v>
      </c>
      <c r="G13" s="3">
        <v>1.2839852032907936E-2</v>
      </c>
      <c r="H13" s="3">
        <f t="shared" si="0"/>
        <v>98.153507680052314</v>
      </c>
      <c r="I13" s="3">
        <f t="shared" si="0"/>
        <v>1.2839852032907935</v>
      </c>
      <c r="J13" s="3"/>
      <c r="K13" s="3"/>
      <c r="L13" s="1">
        <v>16</v>
      </c>
      <c r="M13" s="1">
        <v>1</v>
      </c>
      <c r="N13" s="1">
        <v>1</v>
      </c>
      <c r="O13" s="1">
        <v>1</v>
      </c>
      <c r="P13" s="1">
        <v>1</v>
      </c>
      <c r="Q13" s="1">
        <v>0</v>
      </c>
      <c r="R13" s="3">
        <f t="shared" si="1"/>
        <v>100</v>
      </c>
      <c r="S13" s="3">
        <f t="shared" si="1"/>
        <v>0</v>
      </c>
      <c r="T13" s="4"/>
    </row>
    <row r="14" spans="1:2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4"/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4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4"/>
    </row>
    <row r="17" spans="1:20">
      <c r="A17" s="3" t="s">
        <v>9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 t="s">
        <v>9</v>
      </c>
      <c r="M17" s="3"/>
      <c r="N17" s="3"/>
      <c r="O17" s="3"/>
      <c r="P17" s="3"/>
      <c r="Q17" s="3"/>
      <c r="R17" s="3"/>
      <c r="S17" s="3"/>
      <c r="T17" s="4"/>
    </row>
    <row r="18" spans="1:20">
      <c r="A18" s="3" t="s">
        <v>20</v>
      </c>
      <c r="B18" s="3" t="s">
        <v>5</v>
      </c>
      <c r="C18" s="3" t="s">
        <v>6</v>
      </c>
      <c r="D18" s="3" t="s">
        <v>7</v>
      </c>
      <c r="E18" s="1" t="s">
        <v>1</v>
      </c>
      <c r="F18" s="1" t="s">
        <v>2</v>
      </c>
      <c r="G18" s="3" t="s">
        <v>3</v>
      </c>
      <c r="H18" s="3" t="s">
        <v>4</v>
      </c>
      <c r="I18" s="3"/>
      <c r="J18" s="3"/>
      <c r="K18" s="3"/>
      <c r="L18" s="3" t="s">
        <v>20</v>
      </c>
      <c r="M18" s="3" t="s">
        <v>5</v>
      </c>
      <c r="N18" s="3" t="s">
        <v>6</v>
      </c>
      <c r="O18" s="3" t="s">
        <v>7</v>
      </c>
      <c r="P18" s="3" t="s">
        <v>1</v>
      </c>
      <c r="Q18" s="3" t="s">
        <v>2</v>
      </c>
      <c r="R18" s="3" t="s">
        <v>3</v>
      </c>
      <c r="S18" s="1" t="s">
        <v>4</v>
      </c>
      <c r="T18" s="4"/>
    </row>
    <row r="19" spans="1:20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3">
        <f>E19*100</f>
        <v>0</v>
      </c>
      <c r="H19" s="3">
        <f>F19*100</f>
        <v>0</v>
      </c>
      <c r="I19" s="3"/>
      <c r="J19" s="3"/>
      <c r="K19" s="3"/>
      <c r="L19" s="3">
        <v>0</v>
      </c>
      <c r="M19" s="3">
        <v>0</v>
      </c>
      <c r="N19" s="3">
        <v>0</v>
      </c>
      <c r="O19" s="3">
        <v>0</v>
      </c>
      <c r="P19" s="3">
        <f>AVERAGE(M19,N19,O19)</f>
        <v>0</v>
      </c>
      <c r="Q19" s="3">
        <f>STDEV(M19,N19,O19)</f>
        <v>0</v>
      </c>
      <c r="R19" s="3">
        <f>P19*100</f>
        <v>0</v>
      </c>
      <c r="S19" s="3">
        <f>Q19*100</f>
        <v>0</v>
      </c>
      <c r="T19" s="4"/>
    </row>
    <row r="20" spans="1:20">
      <c r="A20" s="1">
        <v>8</v>
      </c>
      <c r="B20" s="1">
        <v>6.9287706000000004E-2</v>
      </c>
      <c r="C20" s="1">
        <v>3.7825821000000003E-2</v>
      </c>
      <c r="D20" s="1">
        <v>6.6395553999999996E-2</v>
      </c>
      <c r="E20" s="1">
        <v>5.7836360000000003E-2</v>
      </c>
      <c r="F20" s="1">
        <v>1.7389865000000001E-2</v>
      </c>
      <c r="G20" s="3">
        <f t="shared" ref="G20:H25" si="2">E20*100</f>
        <v>5.7836360000000004</v>
      </c>
      <c r="H20" s="3">
        <f t="shared" si="2"/>
        <v>1.7389865</v>
      </c>
      <c r="I20" s="3"/>
      <c r="J20" s="3"/>
      <c r="K20" s="3"/>
      <c r="L20" s="3">
        <v>0.5</v>
      </c>
      <c r="M20" s="3">
        <v>-2.8238134548006499E-2</v>
      </c>
      <c r="N20" s="3">
        <v>-3.32215505253175E-3</v>
      </c>
      <c r="O20" s="3">
        <v>4.4146153919941478E-2</v>
      </c>
      <c r="P20" s="3">
        <f t="shared" ref="P20:P25" si="3">AVERAGE(M20,N20,O20)</f>
        <v>4.1952881064677428E-3</v>
      </c>
      <c r="Q20" s="3">
        <f t="shared" ref="Q20:Q25" si="4">STDEV(M20,N20,O20)</f>
        <v>3.6773023644913506E-2</v>
      </c>
      <c r="R20" s="3">
        <f t="shared" ref="R20:S25" si="5">P20*100</f>
        <v>0.41952881064677428</v>
      </c>
      <c r="S20" s="3">
        <f t="shared" si="5"/>
        <v>3.6773023644913505</v>
      </c>
      <c r="T20" s="4"/>
    </row>
    <row r="21" spans="1:20">
      <c r="A21" s="1">
        <v>16</v>
      </c>
      <c r="B21" s="1">
        <v>4.5689406000000002E-2</v>
      </c>
      <c r="C21" s="1">
        <v>4.3656603000000002E-2</v>
      </c>
      <c r="D21" s="1">
        <v>7.5845509000000005E-2</v>
      </c>
      <c r="E21" s="1">
        <v>5.5063839000000003E-2</v>
      </c>
      <c r="F21" s="1">
        <v>1.8026131000000001E-2</v>
      </c>
      <c r="G21" s="3">
        <f t="shared" si="2"/>
        <v>5.5063839000000003</v>
      </c>
      <c r="H21" s="3">
        <f t="shared" si="2"/>
        <v>1.8026131000000001</v>
      </c>
      <c r="I21" s="3"/>
      <c r="J21" s="3"/>
      <c r="K21" s="3"/>
      <c r="L21" s="3">
        <v>1</v>
      </c>
      <c r="M21" s="3">
        <v>-2.8238134548006499E-2</v>
      </c>
      <c r="N21" s="3">
        <v>7.072962426281082E-4</v>
      </c>
      <c r="O21" s="3">
        <v>8.2946129404450009E-2</v>
      </c>
      <c r="P21" s="3">
        <f t="shared" si="3"/>
        <v>1.847176369969054E-2</v>
      </c>
      <c r="Q21" s="3">
        <f t="shared" si="4"/>
        <v>5.7681603355724712E-2</v>
      </c>
      <c r="R21" s="3">
        <f t="shared" si="5"/>
        <v>1.847176369969054</v>
      </c>
      <c r="S21" s="3">
        <f t="shared" si="5"/>
        <v>5.7681603355724711</v>
      </c>
      <c r="T21" s="4"/>
    </row>
    <row r="22" spans="1:20">
      <c r="A22" s="1">
        <v>32</v>
      </c>
      <c r="B22" s="1">
        <v>4.3075494999999998E-2</v>
      </c>
      <c r="C22" s="1">
        <v>4.0499724000000001E-2</v>
      </c>
      <c r="D22" s="1">
        <v>6.8010236000000002E-2</v>
      </c>
      <c r="E22" s="1">
        <v>5.0528484999999998E-2</v>
      </c>
      <c r="F22" s="1">
        <v>1.5194320000000001E-2</v>
      </c>
      <c r="G22" s="3">
        <f t="shared" si="2"/>
        <v>5.0528484999999996</v>
      </c>
      <c r="H22" s="3">
        <f t="shared" si="2"/>
        <v>1.5194320000000001</v>
      </c>
      <c r="I22" s="3"/>
      <c r="J22" s="3"/>
      <c r="K22" s="3"/>
      <c r="L22" s="3">
        <v>2</v>
      </c>
      <c r="M22" s="3">
        <v>1.7626092659579928E-2</v>
      </c>
      <c r="N22" s="3">
        <v>2.2329613191393594E-2</v>
      </c>
      <c r="O22" s="3">
        <v>9.1752631369680038E-2</v>
      </c>
      <c r="P22" s="3">
        <f t="shared" si="3"/>
        <v>4.3902779073551189E-2</v>
      </c>
      <c r="Q22" s="3">
        <f t="shared" si="4"/>
        <v>4.1505867656505005E-2</v>
      </c>
      <c r="R22" s="3">
        <f t="shared" si="5"/>
        <v>4.3902779073551192</v>
      </c>
      <c r="S22" s="3">
        <f t="shared" si="5"/>
        <v>4.1505867656505009</v>
      </c>
      <c r="T22" s="4"/>
    </row>
    <row r="23" spans="1:20">
      <c r="A23" s="1">
        <v>64</v>
      </c>
      <c r="B23" s="1">
        <v>6.8259870000000004E-3</v>
      </c>
      <c r="C23" s="1">
        <v>-2.7085417000000001E-2</v>
      </c>
      <c r="D23" s="1">
        <v>-1.3806728000000001E-2</v>
      </c>
      <c r="E23" s="1">
        <v>-1.1355386E-2</v>
      </c>
      <c r="F23" s="1">
        <v>1.7088084999999999E-2</v>
      </c>
      <c r="G23" s="3">
        <f t="shared" si="2"/>
        <v>-1.1355386000000001</v>
      </c>
      <c r="H23" s="3">
        <f t="shared" si="2"/>
        <v>1.7088085</v>
      </c>
      <c r="I23" s="3"/>
      <c r="J23" s="3"/>
      <c r="K23" s="3"/>
      <c r="L23" s="3">
        <v>4</v>
      </c>
      <c r="M23" s="3">
        <v>-1.508145494190205E-2</v>
      </c>
      <c r="N23" s="3">
        <v>9.4206137958742775E-2</v>
      </c>
      <c r="O23" s="3">
        <v>0.14869634041853974</v>
      </c>
      <c r="P23" s="3">
        <f t="shared" si="3"/>
        <v>7.5940341145126822E-2</v>
      </c>
      <c r="Q23" s="3">
        <f t="shared" si="4"/>
        <v>8.3402764122113573E-2</v>
      </c>
      <c r="R23" s="3">
        <f t="shared" si="5"/>
        <v>7.5940341145126826</v>
      </c>
      <c r="S23" s="3">
        <f t="shared" si="5"/>
        <v>8.3402764122113577</v>
      </c>
      <c r="T23" s="4"/>
    </row>
    <row r="24" spans="1:20">
      <c r="A24" s="1">
        <v>128</v>
      </c>
      <c r="B24" s="1">
        <v>5.9813410999999997E-2</v>
      </c>
      <c r="C24" s="1">
        <v>-2.6519859999999998E-3</v>
      </c>
      <c r="D24" s="1">
        <v>-4.2422107000000001E-2</v>
      </c>
      <c r="E24" s="1">
        <v>4.9131060000000004E-3</v>
      </c>
      <c r="F24" s="1">
        <v>5.1535892999999999E-2</v>
      </c>
      <c r="G24" s="3">
        <f t="shared" si="2"/>
        <v>0.49131060000000004</v>
      </c>
      <c r="H24" s="3">
        <f t="shared" si="2"/>
        <v>5.1535893000000002</v>
      </c>
      <c r="I24" s="3"/>
      <c r="J24" s="3"/>
      <c r="K24" s="3"/>
      <c r="L24" s="3">
        <v>8</v>
      </c>
      <c r="M24" s="3">
        <v>-3.2632121522486957E-2</v>
      </c>
      <c r="N24" s="3">
        <v>8.0373903237811795E-2</v>
      </c>
      <c r="O24" s="3">
        <v>0.10179955276069841</v>
      </c>
      <c r="P24" s="3">
        <f t="shared" si="3"/>
        <v>4.9847111492007747E-2</v>
      </c>
      <c r="Q24" s="3">
        <f t="shared" si="4"/>
        <v>7.2227989888711958E-2</v>
      </c>
      <c r="R24" s="3">
        <f t="shared" si="5"/>
        <v>4.9847111492007743</v>
      </c>
      <c r="S24" s="3">
        <f t="shared" si="5"/>
        <v>7.2227989888711956</v>
      </c>
      <c r="T24" s="4"/>
    </row>
    <row r="25" spans="1:20">
      <c r="A25" s="1">
        <v>256</v>
      </c>
      <c r="B25" s="1">
        <v>8.1797987000000003E-2</v>
      </c>
      <c r="C25" s="1">
        <v>-1.5992429999999998E-2</v>
      </c>
      <c r="D25" s="1">
        <v>5.6083648999999999E-2</v>
      </c>
      <c r="E25" s="1">
        <v>4.0629735E-2</v>
      </c>
      <c r="F25" s="1">
        <v>5.0693777000000002E-2</v>
      </c>
      <c r="G25" s="3">
        <f t="shared" si="2"/>
        <v>4.0629735</v>
      </c>
      <c r="H25" s="3">
        <f t="shared" si="2"/>
        <v>5.0693777000000004</v>
      </c>
      <c r="I25" s="3"/>
      <c r="J25" s="3"/>
      <c r="K25" s="3"/>
      <c r="L25" s="3">
        <v>16</v>
      </c>
      <c r="M25" s="3">
        <v>-0.12432202715213481</v>
      </c>
      <c r="N25" s="3">
        <v>6.9885196447615261E-2</v>
      </c>
      <c r="O25" s="3">
        <v>6.6761731317976469E-2</v>
      </c>
      <c r="P25" s="3">
        <f t="shared" si="3"/>
        <v>4.1083002044856416E-3</v>
      </c>
      <c r="Q25" s="3">
        <f t="shared" si="4"/>
        <v>0.11123488997297806</v>
      </c>
      <c r="R25" s="3">
        <f t="shared" si="5"/>
        <v>0.41083002044856415</v>
      </c>
      <c r="S25" s="3">
        <f t="shared" si="5"/>
        <v>11.123488997297807</v>
      </c>
      <c r="T25" s="4"/>
    </row>
    <row r="26" spans="1:20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</row>
    <row r="27" spans="1:20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"/>
    </row>
    <row r="28" spans="1:20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4"/>
    </row>
    <row r="29" spans="1:20">
      <c r="A29" s="3" t="s">
        <v>10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 t="s">
        <v>10</v>
      </c>
      <c r="M29" s="3"/>
      <c r="N29" s="3"/>
      <c r="O29" s="3"/>
      <c r="P29" s="3"/>
      <c r="Q29" s="3"/>
      <c r="R29" s="3"/>
      <c r="S29" s="3"/>
      <c r="T29" s="4"/>
    </row>
    <row r="30" spans="1:20">
      <c r="A30" s="3" t="s">
        <v>20</v>
      </c>
      <c r="B30" s="3" t="s">
        <v>5</v>
      </c>
      <c r="C30" s="3" t="s">
        <v>6</v>
      </c>
      <c r="D30" s="3" t="s">
        <v>7</v>
      </c>
      <c r="E30" s="3" t="s">
        <v>1</v>
      </c>
      <c r="F30" s="3" t="s">
        <v>2</v>
      </c>
      <c r="G30" s="3" t="s">
        <v>3</v>
      </c>
      <c r="H30" s="3" t="s">
        <v>4</v>
      </c>
      <c r="I30" s="3"/>
      <c r="J30" s="3"/>
      <c r="K30" s="3"/>
      <c r="L30" s="3" t="s">
        <v>20</v>
      </c>
      <c r="M30" s="3" t="s">
        <v>5</v>
      </c>
      <c r="N30" s="3" t="s">
        <v>6</v>
      </c>
      <c r="O30" s="3" t="s">
        <v>7</v>
      </c>
      <c r="P30" s="3" t="s">
        <v>1</v>
      </c>
      <c r="Q30" s="3" t="s">
        <v>2</v>
      </c>
      <c r="R30" s="3" t="s">
        <v>3</v>
      </c>
      <c r="S30" s="1" t="s">
        <v>4</v>
      </c>
      <c r="T30" s="4"/>
    </row>
    <row r="31" spans="1:20">
      <c r="A31" s="3">
        <v>0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f>E31*100</f>
        <v>0</v>
      </c>
      <c r="H31" s="3">
        <f>F31*100</f>
        <v>0</v>
      </c>
      <c r="I31" s="3"/>
      <c r="J31" s="3"/>
      <c r="K31" s="3"/>
      <c r="L31" s="3">
        <v>0</v>
      </c>
      <c r="M31" s="3">
        <v>0</v>
      </c>
      <c r="N31" s="3">
        <v>0</v>
      </c>
      <c r="O31" s="3">
        <v>0</v>
      </c>
      <c r="P31" s="3">
        <f>AVERAGE(M31,N31,O31)</f>
        <v>0</v>
      </c>
      <c r="Q31" s="3">
        <f>STDEV(M31,N31,O31)</f>
        <v>0</v>
      </c>
      <c r="R31" s="3">
        <f>P31*100</f>
        <v>0</v>
      </c>
      <c r="S31" s="3">
        <f>Q31*100</f>
        <v>0</v>
      </c>
      <c r="T31" s="4"/>
    </row>
    <row r="32" spans="1:20">
      <c r="A32" s="3">
        <v>8</v>
      </c>
      <c r="B32" s="3">
        <v>2.0530896058830201E-2</v>
      </c>
      <c r="C32" s="3">
        <v>5.52283019553476E-2</v>
      </c>
      <c r="D32" s="3">
        <v>-4.9113603881753697E-2</v>
      </c>
      <c r="E32" s="3">
        <v>8.8818647108080198E-3</v>
      </c>
      <c r="F32" s="3">
        <v>5.3137399982874797E-2</v>
      </c>
      <c r="G32" s="3">
        <f t="shared" ref="G32:H37" si="6">E32*100</f>
        <v>0.88818647108080195</v>
      </c>
      <c r="H32" s="3">
        <f t="shared" si="6"/>
        <v>5.3137399982874793</v>
      </c>
      <c r="I32" s="3"/>
      <c r="J32" s="3"/>
      <c r="K32" s="3"/>
      <c r="L32" s="3">
        <v>0.5</v>
      </c>
      <c r="M32" s="3">
        <v>3.1467016641026246E-2</v>
      </c>
      <c r="N32" s="3">
        <v>-4.8894495184730324E-3</v>
      </c>
      <c r="O32" s="3">
        <v>-4.5943144032665639E-2</v>
      </c>
      <c r="P32" s="3">
        <f t="shared" ref="P32:P37" si="7">AVERAGE(M32,N32,O32)</f>
        <v>-6.4551923033708087E-3</v>
      </c>
      <c r="Q32" s="3">
        <f t="shared" ref="Q32:Q37" si="8">STDEV(M32,N32,O32)</f>
        <v>3.8728825269210565E-2</v>
      </c>
      <c r="R32" s="3">
        <f t="shared" ref="R32:S37" si="9">P32*100</f>
        <v>-0.64551923033708092</v>
      </c>
      <c r="S32" s="3">
        <f t="shared" si="9"/>
        <v>3.8728825269210567</v>
      </c>
      <c r="T32" s="4"/>
    </row>
    <row r="33" spans="1:20">
      <c r="A33" s="3">
        <v>16</v>
      </c>
      <c r="B33" s="3">
        <v>1.7093955767173499E-2</v>
      </c>
      <c r="C33" s="3">
        <v>3.3236893781326299E-2</v>
      </c>
      <c r="D33" s="3">
        <v>-4.7785445359607603E-2</v>
      </c>
      <c r="E33" s="3">
        <v>8.4846806296408805E-4</v>
      </c>
      <c r="F33" s="3">
        <v>4.2884633180520999E-2</v>
      </c>
      <c r="G33" s="3">
        <f t="shared" si="6"/>
        <v>8.4846806296408811E-2</v>
      </c>
      <c r="H33" s="3">
        <f t="shared" si="6"/>
        <v>4.2884633180521003</v>
      </c>
      <c r="I33" s="3"/>
      <c r="J33" s="3"/>
      <c r="K33" s="3"/>
      <c r="L33" s="3">
        <v>1</v>
      </c>
      <c r="M33" s="3">
        <v>5.3199494046877183E-2</v>
      </c>
      <c r="N33" s="3">
        <v>-2.2162306400058007E-2</v>
      </c>
      <c r="O33" s="3">
        <v>-2.8179335515089221E-2</v>
      </c>
      <c r="P33" s="3">
        <f t="shared" si="7"/>
        <v>9.5261737724331808E-4</v>
      </c>
      <c r="Q33" s="3">
        <f t="shared" si="8"/>
        <v>4.5347031337693237E-2</v>
      </c>
      <c r="R33" s="3">
        <f t="shared" si="9"/>
        <v>9.5261737724331802E-2</v>
      </c>
      <c r="S33" s="3">
        <f t="shared" si="9"/>
        <v>4.534703133769324</v>
      </c>
      <c r="T33" s="4"/>
    </row>
    <row r="34" spans="1:20">
      <c r="A34" s="3">
        <v>32</v>
      </c>
      <c r="B34" s="3">
        <v>2.6027833884173499E-3</v>
      </c>
      <c r="C34" s="3">
        <v>2.5007902996150199E-2</v>
      </c>
      <c r="D34" s="3">
        <v>-5.3007229895181099E-2</v>
      </c>
      <c r="E34" s="3">
        <v>-8.4655145035378698E-3</v>
      </c>
      <c r="F34" s="3">
        <v>4.0168030243986498E-2</v>
      </c>
      <c r="G34" s="3">
        <f t="shared" si="6"/>
        <v>-0.84655145035378698</v>
      </c>
      <c r="H34" s="3">
        <f t="shared" si="6"/>
        <v>4.0168030243986497</v>
      </c>
      <c r="I34" s="3"/>
      <c r="J34" s="3"/>
      <c r="K34" s="3"/>
      <c r="L34" s="3">
        <v>2</v>
      </c>
      <c r="M34" s="3">
        <v>2.2847140125862309E-2</v>
      </c>
      <c r="N34" s="3">
        <v>-1.3795871349777666E-3</v>
      </c>
      <c r="O34" s="3">
        <v>-2.9580432374645582E-2</v>
      </c>
      <c r="P34" s="3">
        <f t="shared" si="7"/>
        <v>-2.7042931279203466E-3</v>
      </c>
      <c r="Q34" s="3">
        <f t="shared" si="8"/>
        <v>2.623887810196553E-2</v>
      </c>
      <c r="R34" s="3">
        <f t="shared" si="9"/>
        <v>-0.27042931279203464</v>
      </c>
      <c r="S34" s="3">
        <f t="shared" si="9"/>
        <v>2.6238878101965528</v>
      </c>
      <c r="T34" s="4"/>
    </row>
    <row r="35" spans="1:20">
      <c r="A35" s="3">
        <v>64</v>
      </c>
      <c r="B35" s="3">
        <v>-9.3928332429745506E-2</v>
      </c>
      <c r="C35" s="3">
        <v>-3.6133371937850003E-2</v>
      </c>
      <c r="D35" s="3">
        <v>1.8066672473811399E-2</v>
      </c>
      <c r="E35" s="3">
        <v>-3.7331677297928002E-2</v>
      </c>
      <c r="F35" s="3">
        <v>5.6007117696226197E-2</v>
      </c>
      <c r="G35" s="3">
        <f t="shared" si="6"/>
        <v>-3.7331677297928003</v>
      </c>
      <c r="H35" s="3">
        <f t="shared" si="6"/>
        <v>5.6007117696226194</v>
      </c>
      <c r="I35" s="3"/>
      <c r="J35" s="3"/>
      <c r="K35" s="3"/>
      <c r="L35" s="3">
        <v>4</v>
      </c>
      <c r="M35" s="3">
        <v>0.1874414571166636</v>
      </c>
      <c r="N35" s="3">
        <v>-3.978605647229938E-2</v>
      </c>
      <c r="O35" s="3">
        <v>3.9781796941055436E-2</v>
      </c>
      <c r="P35" s="3">
        <f t="shared" si="7"/>
        <v>6.247906586180655E-2</v>
      </c>
      <c r="Q35" s="3">
        <f t="shared" si="8"/>
        <v>0.11530160556254739</v>
      </c>
      <c r="R35" s="3">
        <f t="shared" si="9"/>
        <v>6.2479065861806546</v>
      </c>
      <c r="S35" s="3">
        <f t="shared" si="9"/>
        <v>11.530160556254739</v>
      </c>
      <c r="T35" s="4"/>
    </row>
    <row r="36" spans="1:20">
      <c r="A36" s="3">
        <v>128</v>
      </c>
      <c r="B36" s="3">
        <v>-6.8566248329030605E-2</v>
      </c>
      <c r="C36" s="3">
        <v>-6.2540329967338604E-2</v>
      </c>
      <c r="D36" s="3">
        <v>-1.1302639347277E-2</v>
      </c>
      <c r="E36" s="3">
        <v>-4.7469739214548702E-2</v>
      </c>
      <c r="F36" s="3">
        <v>3.1466208186439401E-2</v>
      </c>
      <c r="G36" s="3">
        <f t="shared" si="6"/>
        <v>-4.7469739214548703</v>
      </c>
      <c r="H36" s="3">
        <f t="shared" si="6"/>
        <v>3.1466208186439402</v>
      </c>
      <c r="I36" s="3"/>
      <c r="J36" s="3"/>
      <c r="K36" s="3"/>
      <c r="L36" s="3">
        <v>8</v>
      </c>
      <c r="M36" s="3">
        <v>0.14806173255971833</v>
      </c>
      <c r="N36" s="3">
        <v>-4.9711143774297639E-2</v>
      </c>
      <c r="O36" s="3">
        <v>0.1022032408337793</v>
      </c>
      <c r="P36" s="3">
        <f t="shared" si="7"/>
        <v>6.6851276539733329E-2</v>
      </c>
      <c r="Q36" s="3">
        <f t="shared" si="8"/>
        <v>0.10351738350607168</v>
      </c>
      <c r="R36" s="3">
        <f t="shared" si="9"/>
        <v>6.6851276539733329</v>
      </c>
      <c r="S36" s="3">
        <f t="shared" si="9"/>
        <v>10.351738350607167</v>
      </c>
      <c r="T36" s="4"/>
    </row>
    <row r="37" spans="1:20">
      <c r="A37" s="3">
        <v>256</v>
      </c>
      <c r="B37" s="3">
        <v>1.7934514110638299E-2</v>
      </c>
      <c r="C37" s="3">
        <v>1.2913185539814799E-2</v>
      </c>
      <c r="D37" s="3">
        <v>-2.2914993079818898E-3</v>
      </c>
      <c r="E37" s="3">
        <v>9.5187334474904003E-3</v>
      </c>
      <c r="F37" s="3">
        <v>1.05316016568167E-2</v>
      </c>
      <c r="G37" s="3">
        <f t="shared" si="6"/>
        <v>0.95187334474904006</v>
      </c>
      <c r="H37" s="3">
        <f t="shared" si="6"/>
        <v>1.05316016568167</v>
      </c>
      <c r="I37" s="3"/>
      <c r="J37" s="3"/>
      <c r="K37" s="3"/>
      <c r="L37" s="3">
        <v>16</v>
      </c>
      <c r="M37" s="3">
        <v>0.10918765484716786</v>
      </c>
      <c r="N37" s="3">
        <v>-0.2107692573315636</v>
      </c>
      <c r="O37" s="3">
        <v>0.22480524341654617</v>
      </c>
      <c r="P37" s="3">
        <f t="shared" si="7"/>
        <v>4.1074546977383476E-2</v>
      </c>
      <c r="Q37" s="3">
        <f t="shared" si="8"/>
        <v>0.22563429044197145</v>
      </c>
      <c r="R37" s="3">
        <f t="shared" si="9"/>
        <v>4.1074546977383477</v>
      </c>
      <c r="S37" s="3">
        <f t="shared" si="9"/>
        <v>22.563429044197143</v>
      </c>
      <c r="T37" s="4"/>
    </row>
    <row r="38" spans="1:20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4"/>
    </row>
    <row r="39" spans="1:20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4"/>
    </row>
    <row r="40" spans="1:2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4"/>
    </row>
    <row r="41" spans="1:20">
      <c r="A41" s="3" t="s">
        <v>11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 t="s">
        <v>11</v>
      </c>
      <c r="M41" s="3"/>
      <c r="N41" s="3"/>
      <c r="O41" s="3"/>
      <c r="P41" s="3"/>
      <c r="Q41" s="3"/>
      <c r="R41" s="3"/>
      <c r="S41" s="3"/>
      <c r="T41" s="4"/>
    </row>
    <row r="42" spans="1:20">
      <c r="A42" s="3" t="s">
        <v>20</v>
      </c>
      <c r="B42" s="3" t="s">
        <v>5</v>
      </c>
      <c r="C42" s="3" t="s">
        <v>6</v>
      </c>
      <c r="D42" s="3" t="s">
        <v>7</v>
      </c>
      <c r="E42" s="3" t="s">
        <v>1</v>
      </c>
      <c r="F42" s="3" t="s">
        <v>2</v>
      </c>
      <c r="G42" s="3" t="s">
        <v>3</v>
      </c>
      <c r="H42" s="3" t="s">
        <v>4</v>
      </c>
      <c r="I42" s="3"/>
      <c r="J42" s="3"/>
      <c r="K42" s="3"/>
      <c r="L42" s="3" t="s">
        <v>20</v>
      </c>
      <c r="M42" s="3" t="s">
        <v>5</v>
      </c>
      <c r="N42" s="3" t="s">
        <v>6</v>
      </c>
      <c r="O42" s="3" t="s">
        <v>7</v>
      </c>
      <c r="P42" s="3" t="s">
        <v>1</v>
      </c>
      <c r="Q42" s="3" t="s">
        <v>2</v>
      </c>
      <c r="R42" s="3" t="s">
        <v>3</v>
      </c>
      <c r="S42" s="1" t="s">
        <v>4</v>
      </c>
      <c r="T42" s="4"/>
    </row>
    <row r="43" spans="1:20">
      <c r="A43" s="3">
        <v>0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f>E43*100</f>
        <v>0</v>
      </c>
      <c r="H43" s="3">
        <f>F43*100</f>
        <v>0</v>
      </c>
      <c r="I43" s="3"/>
      <c r="J43" s="3"/>
      <c r="K43" s="3"/>
      <c r="L43" s="3">
        <v>0</v>
      </c>
      <c r="M43" s="3">
        <v>0</v>
      </c>
      <c r="N43" s="3">
        <v>0</v>
      </c>
      <c r="O43" s="3">
        <v>0</v>
      </c>
      <c r="P43" s="3">
        <f>AVERAGE(M43,N43,O43)</f>
        <v>0</v>
      </c>
      <c r="Q43" s="3">
        <f>STDEV(M43,N43,O43)</f>
        <v>0</v>
      </c>
      <c r="R43" s="3">
        <f>P43*100</f>
        <v>0</v>
      </c>
      <c r="S43" s="3">
        <f>Q43*100</f>
        <v>0</v>
      </c>
      <c r="T43" s="4"/>
    </row>
    <row r="44" spans="1:20">
      <c r="A44" s="3">
        <v>8</v>
      </c>
      <c r="B44" s="3">
        <v>2.3940096715595299E-2</v>
      </c>
      <c r="C44" s="3">
        <v>3.3901993579110799E-2</v>
      </c>
      <c r="D44" s="3">
        <v>0.13436236222947801</v>
      </c>
      <c r="E44" s="3">
        <v>6.4068150841394694E-2</v>
      </c>
      <c r="F44" s="3">
        <v>6.1080004611036402E-2</v>
      </c>
      <c r="G44" s="3">
        <f t="shared" ref="G44:H49" si="10">E44*100</f>
        <v>6.4068150841394695</v>
      </c>
      <c r="H44" s="3">
        <f t="shared" si="10"/>
        <v>6.1080004611036403</v>
      </c>
      <c r="I44" s="3"/>
      <c r="J44" s="3"/>
      <c r="K44" s="3"/>
      <c r="L44" s="3">
        <v>0.5</v>
      </c>
      <c r="M44" s="3">
        <v>1.0580719572224395E-2</v>
      </c>
      <c r="N44" s="3">
        <v>1.7322845273683884E-2</v>
      </c>
      <c r="O44" s="3">
        <v>0.12146857832972602</v>
      </c>
      <c r="P44" s="3">
        <f t="shared" ref="P44:P49" si="11">AVERAGE(M44,N44,O44)</f>
        <v>4.9790714391878099E-2</v>
      </c>
      <c r="Q44" s="3">
        <f t="shared" ref="Q44:Q49" si="12">STDEV(M44,N44,O44)</f>
        <v>6.2166318845199853E-2</v>
      </c>
      <c r="R44" s="3">
        <f t="shared" ref="R44:S49" si="13">P44*100</f>
        <v>4.9790714391878099</v>
      </c>
      <c r="S44" s="3">
        <f t="shared" si="13"/>
        <v>6.2166318845199857</v>
      </c>
      <c r="T44" s="4"/>
    </row>
    <row r="45" spans="1:20">
      <c r="A45" s="3">
        <v>16</v>
      </c>
      <c r="B45" s="3">
        <v>1.93662194607691E-2</v>
      </c>
      <c r="C45" s="3">
        <v>9.0655591105654201E-2</v>
      </c>
      <c r="D45" s="3">
        <v>9.0737485589732297E-2</v>
      </c>
      <c r="E45" s="3">
        <v>6.6919765385385202E-2</v>
      </c>
      <c r="F45" s="3">
        <v>4.1182599167367502E-2</v>
      </c>
      <c r="G45" s="3">
        <f t="shared" si="10"/>
        <v>6.6919765385385199</v>
      </c>
      <c r="H45" s="3">
        <f t="shared" si="10"/>
        <v>4.1182599167367506</v>
      </c>
      <c r="I45" s="3"/>
      <c r="J45" s="3"/>
      <c r="K45" s="3"/>
      <c r="L45" s="3">
        <v>1</v>
      </c>
      <c r="M45" s="3">
        <v>8.722506114107631E-2</v>
      </c>
      <c r="N45" s="3">
        <v>1.0660652216229582E-2</v>
      </c>
      <c r="O45" s="3">
        <v>0.14725262878585554</v>
      </c>
      <c r="P45" s="3">
        <f t="shared" si="11"/>
        <v>8.1712780714387145E-2</v>
      </c>
      <c r="Q45" s="3">
        <f t="shared" si="12"/>
        <v>6.8462624419650731E-2</v>
      </c>
      <c r="R45" s="3">
        <f t="shared" si="13"/>
        <v>8.1712780714387137</v>
      </c>
      <c r="S45" s="3">
        <f t="shared" si="13"/>
        <v>6.8462624419650728</v>
      </c>
      <c r="T45" s="4"/>
    </row>
    <row r="46" spans="1:20">
      <c r="A46" s="3">
        <v>32</v>
      </c>
      <c r="B46" s="3">
        <v>-9.13510079274071E-3</v>
      </c>
      <c r="C46" s="3">
        <v>0.130719009171572</v>
      </c>
      <c r="D46" s="3">
        <v>9.9529986488352901E-2</v>
      </c>
      <c r="E46" s="3">
        <v>7.3704631622394906E-2</v>
      </c>
      <c r="F46" s="3">
        <v>7.3416651612165207E-2</v>
      </c>
      <c r="G46" s="3">
        <f t="shared" si="10"/>
        <v>7.3704631622394903</v>
      </c>
      <c r="H46" s="3">
        <f t="shared" si="10"/>
        <v>7.3416651612165209</v>
      </c>
      <c r="I46" s="3"/>
      <c r="J46" s="3"/>
      <c r="K46" s="3"/>
      <c r="L46" s="3">
        <v>2</v>
      </c>
      <c r="M46" s="3">
        <v>7.6251392409466767E-2</v>
      </c>
      <c r="N46" s="3">
        <v>0.11148375308376668</v>
      </c>
      <c r="O46" s="3">
        <v>0.20346536603203613</v>
      </c>
      <c r="P46" s="3">
        <f t="shared" si="11"/>
        <v>0.1304001705084232</v>
      </c>
      <c r="Q46" s="3">
        <f t="shared" si="12"/>
        <v>6.568273675288526E-2</v>
      </c>
      <c r="R46" s="3">
        <f t="shared" si="13"/>
        <v>13.040017050842319</v>
      </c>
      <c r="S46" s="3">
        <f t="shared" si="13"/>
        <v>6.568273675288526</v>
      </c>
      <c r="T46" s="4"/>
    </row>
    <row r="47" spans="1:20">
      <c r="A47" s="3">
        <v>64</v>
      </c>
      <c r="B47" s="3">
        <v>1.5678911639094701E-2</v>
      </c>
      <c r="C47" s="3">
        <v>0.144237824884201</v>
      </c>
      <c r="D47" s="3">
        <v>0.13288354177889899</v>
      </c>
      <c r="E47" s="3">
        <v>9.7600092767398103E-2</v>
      </c>
      <c r="F47" s="3">
        <v>7.11726062070306E-2</v>
      </c>
      <c r="G47" s="3">
        <f t="shared" si="10"/>
        <v>9.7600092767398099</v>
      </c>
      <c r="H47" s="3">
        <f t="shared" si="10"/>
        <v>7.1172606207030604</v>
      </c>
      <c r="I47" s="3"/>
      <c r="J47" s="3"/>
      <c r="K47" s="3"/>
      <c r="L47" s="3">
        <v>4</v>
      </c>
      <c r="M47" s="3">
        <v>0.17821934745451506</v>
      </c>
      <c r="N47" s="3">
        <v>0.24569658157943108</v>
      </c>
      <c r="O47" s="3">
        <v>0.33431564173940143</v>
      </c>
      <c r="P47" s="3">
        <f t="shared" si="11"/>
        <v>0.25274385692444917</v>
      </c>
      <c r="Q47" s="3">
        <f t="shared" si="12"/>
        <v>7.8286405842328891E-2</v>
      </c>
      <c r="R47" s="3">
        <f t="shared" si="13"/>
        <v>25.274385692444916</v>
      </c>
      <c r="S47" s="3">
        <f t="shared" si="13"/>
        <v>7.8286405842328888</v>
      </c>
      <c r="T47" s="4"/>
    </row>
    <row r="48" spans="1:20">
      <c r="A48" s="3">
        <v>128</v>
      </c>
      <c r="B48" s="3">
        <v>0.107656940666721</v>
      </c>
      <c r="C48" s="3">
        <v>0.265360552114284</v>
      </c>
      <c r="D48" s="3">
        <v>0.33206489876325501</v>
      </c>
      <c r="E48" s="3">
        <v>0.23502746384808701</v>
      </c>
      <c r="F48" s="3">
        <v>0.11523803667664401</v>
      </c>
      <c r="G48" s="3">
        <f t="shared" si="10"/>
        <v>23.502746384808702</v>
      </c>
      <c r="H48" s="3">
        <f t="shared" si="10"/>
        <v>11.523803667664401</v>
      </c>
      <c r="I48" s="3"/>
      <c r="J48" s="3"/>
      <c r="K48" s="3"/>
      <c r="L48" s="3">
        <v>8</v>
      </c>
      <c r="M48" s="3">
        <v>0.3633278482138329</v>
      </c>
      <c r="N48" s="3">
        <v>0.31227876046178127</v>
      </c>
      <c r="O48" s="3">
        <v>0.38431651855235593</v>
      </c>
      <c r="P48" s="3">
        <f t="shared" si="11"/>
        <v>0.35330770907599002</v>
      </c>
      <c r="Q48" s="3">
        <f t="shared" si="12"/>
        <v>3.704945396271498E-2</v>
      </c>
      <c r="R48" s="3">
        <f t="shared" si="13"/>
        <v>35.330770907599003</v>
      </c>
      <c r="S48" s="3">
        <f t="shared" si="13"/>
        <v>3.7049453962714982</v>
      </c>
      <c r="T48" s="4"/>
    </row>
    <row r="49" spans="1:20">
      <c r="A49" s="3">
        <v>256</v>
      </c>
      <c r="B49" s="3">
        <v>0.41128670350369601</v>
      </c>
      <c r="C49" s="3">
        <v>0.58116564481796595</v>
      </c>
      <c r="D49" s="3">
        <v>0.59350429619683898</v>
      </c>
      <c r="E49" s="3">
        <v>0.52865221483949998</v>
      </c>
      <c r="F49" s="3">
        <v>0.101828571716383</v>
      </c>
      <c r="G49" s="3">
        <f t="shared" si="10"/>
        <v>52.865221483949995</v>
      </c>
      <c r="H49" s="3">
        <f t="shared" si="10"/>
        <v>10.1828571716383</v>
      </c>
      <c r="I49" s="3"/>
      <c r="J49" s="3"/>
      <c r="K49" s="3"/>
      <c r="L49" s="3">
        <v>16</v>
      </c>
      <c r="M49" s="3">
        <v>0.56946755633884072</v>
      </c>
      <c r="N49" s="3">
        <v>0.56023298408569322</v>
      </c>
      <c r="O49" s="3">
        <v>0.61364456072677154</v>
      </c>
      <c r="P49" s="3">
        <f t="shared" si="11"/>
        <v>0.58111503371710183</v>
      </c>
      <c r="Q49" s="3">
        <f t="shared" si="12"/>
        <v>2.8547275295188402E-2</v>
      </c>
      <c r="R49" s="3">
        <f t="shared" si="13"/>
        <v>58.111503371710185</v>
      </c>
      <c r="S49" s="3">
        <f t="shared" si="13"/>
        <v>2.8547275295188403</v>
      </c>
      <c r="T49" s="4"/>
    </row>
    <row r="50" spans="1:2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4"/>
    </row>
    <row r="51" spans="1:20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4"/>
    </row>
    <row r="52" spans="1:20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4"/>
    </row>
    <row r="53" spans="1:20">
      <c r="A53" s="3" t="s">
        <v>12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 t="s">
        <v>12</v>
      </c>
      <c r="M53" s="3"/>
      <c r="N53" s="3"/>
      <c r="O53" s="3"/>
      <c r="P53" s="3"/>
      <c r="Q53" s="3"/>
      <c r="R53" s="3"/>
      <c r="S53" s="3"/>
      <c r="T53" s="4"/>
    </row>
    <row r="54" spans="1:20">
      <c r="A54" s="3" t="s">
        <v>20</v>
      </c>
      <c r="B54" s="3" t="s">
        <v>5</v>
      </c>
      <c r="C54" s="3" t="s">
        <v>6</v>
      </c>
      <c r="D54" s="3" t="s">
        <v>7</v>
      </c>
      <c r="E54" s="3" t="s">
        <v>1</v>
      </c>
      <c r="F54" s="3" t="s">
        <v>2</v>
      </c>
      <c r="G54" s="3" t="s">
        <v>3</v>
      </c>
      <c r="H54" s="3" t="s">
        <v>4</v>
      </c>
      <c r="I54" s="3"/>
      <c r="J54" s="3"/>
      <c r="K54" s="3"/>
      <c r="L54" s="3" t="s">
        <v>20</v>
      </c>
      <c r="M54" s="3" t="s">
        <v>5</v>
      </c>
      <c r="N54" s="3" t="s">
        <v>6</v>
      </c>
      <c r="O54" s="3" t="s">
        <v>7</v>
      </c>
      <c r="P54" s="3" t="s">
        <v>1</v>
      </c>
      <c r="Q54" s="3" t="s">
        <v>2</v>
      </c>
      <c r="R54" s="3" t="s">
        <v>3</v>
      </c>
      <c r="S54" s="1" t="s">
        <v>4</v>
      </c>
      <c r="T54" s="4"/>
    </row>
    <row r="55" spans="1:20">
      <c r="A55" s="3">
        <v>0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f>E55*100</f>
        <v>0</v>
      </c>
      <c r="H55" s="3">
        <f>F55*100</f>
        <v>0</v>
      </c>
      <c r="I55" s="3"/>
      <c r="J55" s="3"/>
      <c r="K55" s="3"/>
      <c r="L55" s="3">
        <v>0</v>
      </c>
      <c r="M55" s="3">
        <v>0</v>
      </c>
      <c r="N55" s="3">
        <v>0</v>
      </c>
      <c r="O55" s="3">
        <v>0</v>
      </c>
      <c r="P55" s="3">
        <f>AVERAGE(M55,N55,O55)</f>
        <v>0</v>
      </c>
      <c r="Q55" s="3">
        <f>STDEV(M55,N55,O55)</f>
        <v>0</v>
      </c>
      <c r="R55" s="3">
        <f>P55*100</f>
        <v>0</v>
      </c>
      <c r="S55" s="3">
        <f>Q55*100</f>
        <v>0</v>
      </c>
      <c r="T55" s="4"/>
    </row>
    <row r="56" spans="1:20">
      <c r="A56" s="3">
        <v>8</v>
      </c>
      <c r="B56" s="3">
        <v>7.8071018798047606E-2</v>
      </c>
      <c r="C56" s="3">
        <v>0.10298459664944699</v>
      </c>
      <c r="D56" s="3">
        <v>0.118237116620222</v>
      </c>
      <c r="E56" s="3">
        <v>9.9764244022571905E-2</v>
      </c>
      <c r="F56" s="3">
        <v>2.02757701911956E-2</v>
      </c>
      <c r="G56" s="3">
        <f t="shared" ref="G56:H61" si="14">E56*100</f>
        <v>9.9764244022571908</v>
      </c>
      <c r="H56" s="3">
        <f t="shared" si="14"/>
        <v>2.0275770191195601</v>
      </c>
      <c r="I56" s="3"/>
      <c r="J56" s="3"/>
      <c r="K56" s="3"/>
      <c r="L56" s="3">
        <v>0.5</v>
      </c>
      <c r="M56" s="3">
        <v>0.17595566782734573</v>
      </c>
      <c r="N56" s="3">
        <v>7.7764275289206694E-2</v>
      </c>
      <c r="O56" s="3">
        <v>0.18293019415798428</v>
      </c>
      <c r="P56" s="3">
        <f t="shared" ref="P56:P61" si="15">AVERAGE(M56,N56,O56)</f>
        <v>0.1455500457581789</v>
      </c>
      <c r="Q56" s="3">
        <f t="shared" ref="Q56:Q61" si="16">STDEV(M56,N56,O56)</f>
        <v>5.8807686682425503E-2</v>
      </c>
      <c r="R56" s="3">
        <f t="shared" ref="R56:S61" si="17">P56*100</f>
        <v>14.55500457581789</v>
      </c>
      <c r="S56" s="3">
        <f t="shared" si="17"/>
        <v>5.88076866824255</v>
      </c>
      <c r="T56" s="4"/>
    </row>
    <row r="57" spans="1:20">
      <c r="A57" s="3">
        <v>16</v>
      </c>
      <c r="B57" s="3">
        <v>0.163893930291896</v>
      </c>
      <c r="C57" s="3">
        <v>8.6821061212302694E-2</v>
      </c>
      <c r="D57" s="3">
        <v>0.242045582714181</v>
      </c>
      <c r="E57" s="3">
        <v>0.16425352473946001</v>
      </c>
      <c r="F57" s="3">
        <v>7.7612885528092798E-2</v>
      </c>
      <c r="G57" s="3">
        <f t="shared" si="14"/>
        <v>16.425352473945999</v>
      </c>
      <c r="H57" s="3">
        <f t="shared" si="14"/>
        <v>7.7612885528092797</v>
      </c>
      <c r="I57" s="3"/>
      <c r="J57" s="3"/>
      <c r="K57" s="3"/>
      <c r="L57" s="3">
        <v>1</v>
      </c>
      <c r="M57" s="3">
        <v>0.29443041938306314</v>
      </c>
      <c r="N57" s="3">
        <v>0.11413083534410499</v>
      </c>
      <c r="O57" s="3">
        <v>0.24321042308987173</v>
      </c>
      <c r="P57" s="3">
        <f t="shared" si="15"/>
        <v>0.21725722593901331</v>
      </c>
      <c r="Q57" s="3">
        <f t="shared" si="16"/>
        <v>9.2909425425619779E-2</v>
      </c>
      <c r="R57" s="3">
        <f t="shared" si="17"/>
        <v>21.725722593901331</v>
      </c>
      <c r="S57" s="3">
        <f t="shared" si="17"/>
        <v>9.2909425425619787</v>
      </c>
      <c r="T57" s="4"/>
    </row>
    <row r="58" spans="1:20">
      <c r="A58" s="3">
        <v>32</v>
      </c>
      <c r="B58" s="3">
        <v>0.39647134951973001</v>
      </c>
      <c r="C58" s="3">
        <v>0.36695791794749699</v>
      </c>
      <c r="D58" s="3">
        <v>0.419302128669298</v>
      </c>
      <c r="E58" s="3">
        <v>0.39424379871217502</v>
      </c>
      <c r="F58" s="3">
        <v>2.62431054940583E-2</v>
      </c>
      <c r="G58" s="3">
        <f t="shared" si="14"/>
        <v>39.424379871217504</v>
      </c>
      <c r="H58" s="3">
        <f t="shared" si="14"/>
        <v>2.6243105494058301</v>
      </c>
      <c r="I58" s="3"/>
      <c r="J58" s="3"/>
      <c r="K58" s="3"/>
      <c r="L58" s="3">
        <v>2</v>
      </c>
      <c r="M58" s="3">
        <v>0.55173107001478749</v>
      </c>
      <c r="N58" s="3">
        <v>0.31169943250301402</v>
      </c>
      <c r="O58" s="3">
        <v>0.42929014724643855</v>
      </c>
      <c r="P58" s="3">
        <f t="shared" si="15"/>
        <v>0.43090688325474669</v>
      </c>
      <c r="Q58" s="3">
        <f t="shared" si="16"/>
        <v>0.1200239856367728</v>
      </c>
      <c r="R58" s="3">
        <f t="shared" si="17"/>
        <v>43.090688325474666</v>
      </c>
      <c r="S58" s="3">
        <f t="shared" si="17"/>
        <v>12.00239856367728</v>
      </c>
      <c r="T58" s="4"/>
    </row>
    <row r="59" spans="1:20">
      <c r="A59" s="3">
        <v>64</v>
      </c>
      <c r="B59" s="3">
        <v>0.68151419474223696</v>
      </c>
      <c r="C59" s="3">
        <v>0.86892436770954795</v>
      </c>
      <c r="D59" s="3">
        <v>0.72734976789156702</v>
      </c>
      <c r="E59" s="3">
        <v>0.75926277678111698</v>
      </c>
      <c r="F59" s="3">
        <v>9.7695820459207494E-2</v>
      </c>
      <c r="G59" s="3">
        <f t="shared" si="14"/>
        <v>75.926277678111703</v>
      </c>
      <c r="H59" s="3">
        <f t="shared" si="14"/>
        <v>9.7695820459207496</v>
      </c>
      <c r="I59" s="3"/>
      <c r="J59" s="3"/>
      <c r="K59" s="3"/>
      <c r="L59" s="3">
        <v>4</v>
      </c>
      <c r="M59" s="3">
        <v>0.95879021592422686</v>
      </c>
      <c r="N59" s="3">
        <v>0.574584463953006</v>
      </c>
      <c r="O59" s="3">
        <v>0.7593265490998653</v>
      </c>
      <c r="P59" s="3">
        <f t="shared" si="15"/>
        <v>0.76423374299236613</v>
      </c>
      <c r="Q59" s="3">
        <f t="shared" si="16"/>
        <v>0.19214987737666292</v>
      </c>
      <c r="R59" s="3">
        <f t="shared" si="17"/>
        <v>76.423374299236613</v>
      </c>
      <c r="S59" s="3">
        <f t="shared" si="17"/>
        <v>19.214987737666291</v>
      </c>
      <c r="T59" s="4"/>
    </row>
    <row r="60" spans="1:20">
      <c r="A60" s="3">
        <v>128</v>
      </c>
      <c r="B60" s="3">
        <v>0.90238160252689603</v>
      </c>
      <c r="C60" s="3">
        <v>0.980244161533113</v>
      </c>
      <c r="D60" s="3">
        <v>0.94982668876495702</v>
      </c>
      <c r="E60" s="3">
        <v>0.94415081760832198</v>
      </c>
      <c r="F60" s="3">
        <v>3.9240363897257498E-2</v>
      </c>
      <c r="G60" s="3">
        <f t="shared" si="14"/>
        <v>94.415081760832194</v>
      </c>
      <c r="H60" s="3">
        <f t="shared" si="14"/>
        <v>3.92403638972575</v>
      </c>
      <c r="I60" s="3"/>
      <c r="J60" s="3"/>
      <c r="K60" s="3"/>
      <c r="L60" s="3">
        <v>8</v>
      </c>
      <c r="M60" s="3">
        <v>0.98161258388320505</v>
      </c>
      <c r="N60" s="3">
        <v>0.91423372331812502</v>
      </c>
      <c r="O60" s="3">
        <v>0.96991201870260113</v>
      </c>
      <c r="P60" s="3">
        <f t="shared" si="15"/>
        <v>0.95525277530131036</v>
      </c>
      <c r="Q60" s="3">
        <f t="shared" si="16"/>
        <v>3.6002052380188526E-2</v>
      </c>
      <c r="R60" s="3">
        <f t="shared" si="17"/>
        <v>95.525277530131035</v>
      </c>
      <c r="S60" s="3">
        <f t="shared" si="17"/>
        <v>3.6002052380188525</v>
      </c>
      <c r="T60" s="4"/>
    </row>
    <row r="61" spans="1:20">
      <c r="A61" s="3">
        <v>256</v>
      </c>
      <c r="B61" s="3">
        <v>0.93819067044803595</v>
      </c>
      <c r="C61" s="3">
        <v>0.98889629212734398</v>
      </c>
      <c r="D61" s="3">
        <v>0.95783600889573794</v>
      </c>
      <c r="E61" s="3">
        <v>0.96164099049037299</v>
      </c>
      <c r="F61" s="3">
        <v>2.55660601417756E-2</v>
      </c>
      <c r="G61" s="3">
        <f t="shared" si="14"/>
        <v>96.164099049037304</v>
      </c>
      <c r="H61" s="3">
        <f t="shared" si="14"/>
        <v>2.5566060141775599</v>
      </c>
      <c r="I61" s="3"/>
      <c r="J61" s="3"/>
      <c r="K61" s="3"/>
      <c r="L61" s="3">
        <v>16</v>
      </c>
      <c r="M61" s="3">
        <v>0.98413995247159392</v>
      </c>
      <c r="N61" s="3">
        <v>1</v>
      </c>
      <c r="O61" s="3">
        <v>0.98307643281770496</v>
      </c>
      <c r="P61" s="3">
        <f t="shared" si="15"/>
        <v>0.98907212842976622</v>
      </c>
      <c r="Q61" s="3">
        <f t="shared" si="16"/>
        <v>9.4787420739881733E-3</v>
      </c>
      <c r="R61" s="3">
        <f t="shared" si="17"/>
        <v>98.90721284297662</v>
      </c>
      <c r="S61" s="3">
        <f t="shared" si="17"/>
        <v>0.94787420739881734</v>
      </c>
      <c r="T61" s="4"/>
    </row>
    <row r="62" spans="1:20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4"/>
    </row>
    <row r="63" spans="1:20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4"/>
    </row>
    <row r="64" spans="1:20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4"/>
    </row>
    <row r="65" spans="1:20">
      <c r="A65" s="3" t="s">
        <v>21</v>
      </c>
      <c r="B65" s="5"/>
      <c r="C65" s="5"/>
      <c r="D65" s="5"/>
      <c r="E65" s="5"/>
      <c r="F65" s="5"/>
      <c r="G65" s="3"/>
      <c r="H65" s="3"/>
      <c r="I65" s="3"/>
      <c r="J65" s="3"/>
      <c r="K65" s="3"/>
      <c r="L65" s="3" t="s">
        <v>21</v>
      </c>
      <c r="M65" s="3"/>
      <c r="N65" s="3"/>
      <c r="O65" s="3"/>
      <c r="P65" s="3"/>
      <c r="Q65" s="3"/>
      <c r="R65" s="3"/>
      <c r="S65" s="3"/>
      <c r="T65" s="4"/>
    </row>
    <row r="66" spans="1:20">
      <c r="A66" s="3" t="s">
        <v>20</v>
      </c>
      <c r="B66" s="3" t="s">
        <v>5</v>
      </c>
      <c r="C66" s="3" t="s">
        <v>6</v>
      </c>
      <c r="D66" s="3" t="s">
        <v>7</v>
      </c>
      <c r="E66" s="3" t="s">
        <v>18</v>
      </c>
      <c r="F66" s="3" t="s">
        <v>4</v>
      </c>
      <c r="G66" s="3"/>
      <c r="H66" s="3"/>
      <c r="I66" s="3"/>
      <c r="J66" s="3"/>
      <c r="K66" s="3"/>
      <c r="L66" s="3" t="s">
        <v>20</v>
      </c>
      <c r="M66" s="3" t="s">
        <v>5</v>
      </c>
      <c r="N66" s="3" t="s">
        <v>6</v>
      </c>
      <c r="O66" s="3" t="s">
        <v>7</v>
      </c>
      <c r="P66" s="5" t="s">
        <v>18</v>
      </c>
      <c r="Q66" s="5" t="s">
        <v>4</v>
      </c>
      <c r="R66" s="3"/>
      <c r="S66" s="3"/>
      <c r="T66" s="4"/>
    </row>
    <row r="67" spans="1:20">
      <c r="A67" s="3">
        <v>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/>
      <c r="H67" s="3"/>
      <c r="I67" s="3"/>
      <c r="J67" s="3"/>
      <c r="K67" s="3"/>
      <c r="L67" s="5">
        <v>0</v>
      </c>
      <c r="M67" s="5">
        <v>0</v>
      </c>
      <c r="N67" s="5">
        <v>0</v>
      </c>
      <c r="O67" s="5">
        <v>0</v>
      </c>
      <c r="P67" s="5">
        <f>AVERAGE(M67,N67,O67)</f>
        <v>0</v>
      </c>
      <c r="Q67" s="5">
        <f>STDEV(M67,N67,O67)</f>
        <v>0</v>
      </c>
      <c r="R67" s="3"/>
      <c r="S67" s="3"/>
      <c r="T67" s="4"/>
    </row>
    <row r="68" spans="1:20">
      <c r="A68" s="3">
        <v>8</v>
      </c>
      <c r="B68" s="3">
        <v>15.757564958286608</v>
      </c>
      <c r="C68" s="3">
        <v>21.672267946737122</v>
      </c>
      <c r="D68" s="3">
        <v>18.139014451858316</v>
      </c>
      <c r="E68" s="3">
        <v>18.522949118960682</v>
      </c>
      <c r="F68" s="3">
        <v>2.9759842459005945</v>
      </c>
      <c r="G68" s="3"/>
      <c r="H68" s="3"/>
      <c r="I68" s="3"/>
      <c r="J68" s="3"/>
      <c r="K68" s="3"/>
      <c r="L68" s="5">
        <v>0.5</v>
      </c>
      <c r="M68" s="5">
        <v>14.756894790786513</v>
      </c>
      <c r="N68" s="5">
        <v>34.013278254328299</v>
      </c>
      <c r="O68" s="5">
        <v>28.026118789957199</v>
      </c>
      <c r="P68" s="5">
        <f t="shared" ref="P68:P73" si="18">AVERAGE(M68,N68,O68)</f>
        <v>25.598763945024004</v>
      </c>
      <c r="Q68" s="5">
        <f t="shared" ref="Q68:Q73" si="19">STDEV(M68,N68,O68)</f>
        <v>9.855004550032282</v>
      </c>
      <c r="R68" s="3"/>
      <c r="S68" s="3"/>
      <c r="T68" s="4"/>
    </row>
    <row r="69" spans="1:20">
      <c r="A69" s="3">
        <v>16</v>
      </c>
      <c r="B69" s="3">
        <v>16.573909772389218</v>
      </c>
      <c r="C69" s="3">
        <v>35.835768479597462</v>
      </c>
      <c r="D69" s="3">
        <v>34.363533986984841</v>
      </c>
      <c r="E69" s="3">
        <v>28.924404079657176</v>
      </c>
      <c r="F69" s="3">
        <v>10.721142701489565</v>
      </c>
      <c r="G69" s="3"/>
      <c r="H69" s="3"/>
      <c r="I69" s="3"/>
      <c r="J69" s="3"/>
      <c r="K69" s="3"/>
      <c r="L69" s="5">
        <v>1</v>
      </c>
      <c r="M69" s="5">
        <v>19.518178523886263</v>
      </c>
      <c r="N69" s="5">
        <v>64.739893312916806</v>
      </c>
      <c r="O69" s="5">
        <v>48.108767833449498</v>
      </c>
      <c r="P69" s="5">
        <f t="shared" si="18"/>
        <v>44.122279890084194</v>
      </c>
      <c r="Q69" s="5">
        <f t="shared" si="19"/>
        <v>22.872908356985423</v>
      </c>
      <c r="R69" s="3"/>
      <c r="S69" s="3"/>
      <c r="T69" s="4"/>
    </row>
    <row r="70" spans="1:20">
      <c r="A70" s="3">
        <v>32</v>
      </c>
      <c r="B70" s="3">
        <v>35.47826969289747</v>
      </c>
      <c r="C70" s="3">
        <v>53.41779774664851</v>
      </c>
      <c r="D70" s="3">
        <v>43.256410824597936</v>
      </c>
      <c r="E70" s="3">
        <v>44.050826088047977</v>
      </c>
      <c r="F70" s="3">
        <v>8.9961096261624309</v>
      </c>
      <c r="G70" s="3"/>
      <c r="H70" s="3"/>
      <c r="I70" s="3"/>
      <c r="J70" s="3"/>
      <c r="K70" s="3"/>
      <c r="L70" s="5">
        <v>2</v>
      </c>
      <c r="M70" s="5">
        <v>46.207074715822486</v>
      </c>
      <c r="N70" s="5">
        <v>90.622384559141196</v>
      </c>
      <c r="O70" s="5">
        <v>86.733466493883554</v>
      </c>
      <c r="P70" s="5">
        <f t="shared" si="18"/>
        <v>74.520975256282412</v>
      </c>
      <c r="Q70" s="5">
        <f t="shared" si="19"/>
        <v>24.597533286711165</v>
      </c>
      <c r="R70" s="3"/>
      <c r="S70" s="3"/>
      <c r="T70" s="4"/>
    </row>
    <row r="71" spans="1:20">
      <c r="A71" s="3">
        <v>64</v>
      </c>
      <c r="B71" s="3">
        <v>57.03770414312477</v>
      </c>
      <c r="C71" s="3">
        <v>83.362474243252535</v>
      </c>
      <c r="D71" s="3">
        <v>79.325425345323481</v>
      </c>
      <c r="E71" s="3">
        <v>73.241867910566938</v>
      </c>
      <c r="F71" s="3">
        <v>14.177645555684844</v>
      </c>
      <c r="G71" s="3"/>
      <c r="H71" s="3"/>
      <c r="I71" s="3"/>
      <c r="J71" s="3"/>
      <c r="K71" s="3"/>
      <c r="L71" s="5">
        <v>4</v>
      </c>
      <c r="M71" s="5">
        <v>83.32558816622462</v>
      </c>
      <c r="N71" s="5">
        <v>96.891670194571404</v>
      </c>
      <c r="O71" s="5">
        <v>94.659569840671665</v>
      </c>
      <c r="P71" s="5">
        <f t="shared" si="18"/>
        <v>91.625609400489225</v>
      </c>
      <c r="Q71" s="5">
        <f t="shared" si="19"/>
        <v>7.2741550962570489</v>
      </c>
      <c r="R71" s="3"/>
      <c r="S71" s="3"/>
      <c r="T71" s="4"/>
    </row>
    <row r="72" spans="1:20">
      <c r="A72" s="3">
        <v>128</v>
      </c>
      <c r="B72" s="3">
        <v>90.229882667973385</v>
      </c>
      <c r="C72" s="3">
        <v>95.790428660390532</v>
      </c>
      <c r="D72" s="3">
        <v>95.538794948106201</v>
      </c>
      <c r="E72" s="3">
        <v>93.853035425490035</v>
      </c>
      <c r="F72" s="3">
        <v>3.1402638120888664</v>
      </c>
      <c r="G72" s="3"/>
      <c r="H72" s="3"/>
      <c r="I72" s="3"/>
      <c r="J72" s="3"/>
      <c r="K72" s="3"/>
      <c r="L72" s="5">
        <v>8</v>
      </c>
      <c r="M72" s="5">
        <v>92.961765701653903</v>
      </c>
      <c r="N72" s="5">
        <v>98.132315278883695</v>
      </c>
      <c r="O72" s="5">
        <v>98.169207719566714</v>
      </c>
      <c r="P72" s="5">
        <f t="shared" si="18"/>
        <v>96.421096233368118</v>
      </c>
      <c r="Q72" s="5">
        <f t="shared" si="19"/>
        <v>2.9959249087356028</v>
      </c>
      <c r="R72" s="3"/>
      <c r="S72" s="3"/>
      <c r="T72" s="4"/>
    </row>
    <row r="73" spans="1:20">
      <c r="A73" s="3">
        <v>256</v>
      </c>
      <c r="B73" s="3">
        <v>93.892498026317412</v>
      </c>
      <c r="C73" s="3">
        <v>96.187612642856308</v>
      </c>
      <c r="D73" s="3">
        <v>96.673661297193433</v>
      </c>
      <c r="E73" s="3">
        <v>95.584590655455713</v>
      </c>
      <c r="F73" s="3">
        <v>1.4854103550143545</v>
      </c>
      <c r="G73" s="3"/>
      <c r="H73" s="3"/>
      <c r="I73" s="3"/>
      <c r="J73" s="3"/>
      <c r="K73" s="3"/>
      <c r="L73" s="5">
        <v>16</v>
      </c>
      <c r="M73" s="5">
        <v>95.322838732610052</v>
      </c>
      <c r="N73" s="5">
        <v>99.349102583453202</v>
      </c>
      <c r="O73" s="5">
        <v>100</v>
      </c>
      <c r="P73" s="5">
        <f t="shared" si="18"/>
        <v>98.223980438687747</v>
      </c>
      <c r="Q73" s="5">
        <f t="shared" si="19"/>
        <v>2.5334530310969638</v>
      </c>
      <c r="R73" s="3"/>
      <c r="S73" s="3"/>
      <c r="T73" s="4"/>
    </row>
    <row r="74" spans="1:20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5"/>
      <c r="M74" s="5"/>
      <c r="N74" s="5"/>
      <c r="O74" s="5"/>
      <c r="P74" s="5"/>
      <c r="Q74" s="5"/>
      <c r="R74" s="3"/>
      <c r="S74" s="3"/>
      <c r="T74" s="4"/>
    </row>
    <row r="75" spans="1:20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5"/>
      <c r="M75" s="5"/>
      <c r="N75" s="5"/>
      <c r="O75" s="5"/>
      <c r="P75" s="5"/>
      <c r="Q75" s="5"/>
      <c r="R75" s="3"/>
      <c r="S75" s="3"/>
      <c r="T75" s="4"/>
    </row>
    <row r="76" spans="1:20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5"/>
      <c r="M76" s="5"/>
      <c r="N76" s="5"/>
      <c r="O76" s="5"/>
      <c r="P76" s="5"/>
      <c r="Q76" s="5"/>
      <c r="R76" s="3"/>
      <c r="S76" s="3"/>
      <c r="T76" s="4"/>
    </row>
    <row r="77" spans="1:20">
      <c r="A77" s="3" t="s">
        <v>22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 t="s">
        <v>22</v>
      </c>
      <c r="M77" s="3"/>
      <c r="N77" s="3"/>
      <c r="O77" s="3"/>
      <c r="P77" s="3"/>
      <c r="Q77" s="3"/>
      <c r="R77" s="3"/>
      <c r="S77" s="3"/>
      <c r="T77" s="4"/>
    </row>
    <row r="78" spans="1:20">
      <c r="A78" s="3" t="s">
        <v>20</v>
      </c>
      <c r="B78" s="3" t="s">
        <v>5</v>
      </c>
      <c r="C78" s="3" t="s">
        <v>6</v>
      </c>
      <c r="D78" s="3" t="s">
        <v>7</v>
      </c>
      <c r="E78" s="6" t="s">
        <v>8</v>
      </c>
      <c r="F78" s="5" t="s">
        <v>18</v>
      </c>
      <c r="G78" s="5" t="s">
        <v>4</v>
      </c>
      <c r="H78" s="3"/>
      <c r="I78" s="3"/>
      <c r="J78" s="3"/>
      <c r="K78" s="3"/>
      <c r="L78" s="3" t="s">
        <v>20</v>
      </c>
      <c r="M78" s="3" t="s">
        <v>5</v>
      </c>
      <c r="N78" s="3" t="s">
        <v>6</v>
      </c>
      <c r="O78" s="3" t="s">
        <v>7</v>
      </c>
      <c r="P78" s="5" t="s">
        <v>18</v>
      </c>
      <c r="Q78" s="5" t="s">
        <v>4</v>
      </c>
      <c r="R78" s="3"/>
      <c r="S78" s="3"/>
      <c r="T78" s="4"/>
    </row>
    <row r="79" spans="1:20">
      <c r="A79" s="5">
        <v>0</v>
      </c>
      <c r="B79" s="5">
        <v>0</v>
      </c>
      <c r="C79" s="5">
        <v>0</v>
      </c>
      <c r="D79" s="5">
        <v>0</v>
      </c>
      <c r="E79" s="5">
        <v>0</v>
      </c>
      <c r="F79" s="5">
        <f>AVERAGE(B79,C79,D79,E79)</f>
        <v>0</v>
      </c>
      <c r="G79" s="5">
        <f>STDEV(B79,C79,D79,E79)</f>
        <v>0</v>
      </c>
      <c r="H79" s="3"/>
      <c r="I79" s="3"/>
      <c r="J79" s="3"/>
      <c r="K79" s="3"/>
      <c r="L79" s="5">
        <v>0</v>
      </c>
      <c r="M79" s="5">
        <v>0</v>
      </c>
      <c r="N79" s="5">
        <v>0</v>
      </c>
      <c r="O79" s="5">
        <v>0</v>
      </c>
      <c r="P79" s="5">
        <f>AVERAGE(M79,N79,O79)</f>
        <v>0</v>
      </c>
      <c r="Q79" s="5">
        <f>STDEV(M79,N79,O79)</f>
        <v>0</v>
      </c>
      <c r="R79" s="3"/>
      <c r="S79" s="3"/>
      <c r="T79" s="4"/>
    </row>
    <row r="80" spans="1:20">
      <c r="A80" s="5">
        <v>8</v>
      </c>
      <c r="B80" s="5">
        <v>4.5348598351217628</v>
      </c>
      <c r="C80" s="5">
        <v>8.5731332874634418</v>
      </c>
      <c r="D80" s="5">
        <v>2.8410976887393913</v>
      </c>
      <c r="E80" s="5">
        <v>8.2006062776849635</v>
      </c>
      <c r="F80" s="5">
        <f t="shared" ref="F80:F85" si="20">AVERAGE(B80,C80,D80,E80)</f>
        <v>6.0374242722523892</v>
      </c>
      <c r="G80" s="5">
        <f t="shared" ref="G80:G85" si="21">STDEV(B80,C80,D80,E80)</f>
        <v>2.8037700877361229</v>
      </c>
      <c r="H80" s="3"/>
      <c r="I80" s="3"/>
      <c r="J80" s="3"/>
      <c r="K80" s="3"/>
      <c r="L80" s="5">
        <v>0.5</v>
      </c>
      <c r="M80" s="5">
        <v>1.60144011674338</v>
      </c>
      <c r="N80" s="5">
        <v>11.435332039220148</v>
      </c>
      <c r="O80" s="5">
        <v>14.966616269621202</v>
      </c>
      <c r="P80" s="5">
        <f t="shared" ref="P80:P85" si="22">AVERAGE(M80,N80,O80)</f>
        <v>9.3344628085282437</v>
      </c>
      <c r="Q80" s="5">
        <f t="shared" ref="Q80:Q85" si="23">STDEV(M80,N80,O80)</f>
        <v>6.9258372809873698</v>
      </c>
      <c r="R80" s="3"/>
      <c r="S80" s="3"/>
      <c r="T80" s="4"/>
    </row>
    <row r="81" spans="1:20">
      <c r="A81" s="5">
        <v>16</v>
      </c>
      <c r="B81" s="5">
        <v>1.6274425618082566</v>
      </c>
      <c r="C81" s="5">
        <v>4.8724878007874732</v>
      </c>
      <c r="D81" s="5">
        <v>4.079490055456148</v>
      </c>
      <c r="E81" s="5">
        <v>13.056193602906408</v>
      </c>
      <c r="F81" s="5">
        <f t="shared" si="20"/>
        <v>5.9089035052395715</v>
      </c>
      <c r="G81" s="5">
        <f t="shared" si="21"/>
        <v>4.9610339860764778</v>
      </c>
      <c r="H81" s="3"/>
      <c r="I81" s="3"/>
      <c r="J81" s="3"/>
      <c r="K81" s="3"/>
      <c r="L81" s="5">
        <v>1</v>
      </c>
      <c r="M81" s="5">
        <v>6.9798020743985889</v>
      </c>
      <c r="N81" s="5">
        <v>16.810755457339155</v>
      </c>
      <c r="O81" s="5">
        <v>20.219905382703885</v>
      </c>
      <c r="P81" s="5">
        <f t="shared" si="22"/>
        <v>14.670154304813877</v>
      </c>
      <c r="Q81" s="5">
        <f t="shared" si="23"/>
        <v>6.8747155486095277</v>
      </c>
      <c r="R81" s="3"/>
      <c r="S81" s="3"/>
      <c r="T81" s="4"/>
    </row>
    <row r="82" spans="1:20">
      <c r="A82" s="5">
        <v>32</v>
      </c>
      <c r="B82" s="5">
        <v>7.8967244326462076</v>
      </c>
      <c r="C82" s="5">
        <v>15.223851062976212</v>
      </c>
      <c r="D82" s="5">
        <v>-0.67325621700136118</v>
      </c>
      <c r="E82" s="5">
        <v>14.242428329104273</v>
      </c>
      <c r="F82" s="5">
        <f t="shared" si="20"/>
        <v>9.1724369019313325</v>
      </c>
      <c r="G82" s="5">
        <f t="shared" si="21"/>
        <v>7.3232402144722295</v>
      </c>
      <c r="H82" s="3"/>
      <c r="I82" s="3"/>
      <c r="J82" s="3"/>
      <c r="K82" s="3"/>
      <c r="L82" s="5">
        <v>2</v>
      </c>
      <c r="M82" s="5">
        <v>15.000036326207244</v>
      </c>
      <c r="N82" s="5">
        <v>44.533590527489118</v>
      </c>
      <c r="O82" s="5">
        <v>54.286766590607215</v>
      </c>
      <c r="P82" s="5">
        <f t="shared" si="22"/>
        <v>37.940131148101194</v>
      </c>
      <c r="Q82" s="5">
        <f t="shared" si="23"/>
        <v>20.456467770797065</v>
      </c>
      <c r="R82" s="3"/>
      <c r="S82" s="3"/>
      <c r="T82" s="4"/>
    </row>
    <row r="83" spans="1:20">
      <c r="A83" s="5">
        <v>64</v>
      </c>
      <c r="B83" s="5">
        <v>35.436728908689361</v>
      </c>
      <c r="C83" s="5">
        <v>37.047357709537344</v>
      </c>
      <c r="D83" s="5">
        <v>19.268620878657693</v>
      </c>
      <c r="E83" s="5">
        <v>38.949352589880483</v>
      </c>
      <c r="F83" s="5">
        <f t="shared" si="20"/>
        <v>32.675515021691218</v>
      </c>
      <c r="G83" s="5">
        <f t="shared" si="21"/>
        <v>9.0524979795920633</v>
      </c>
      <c r="H83" s="3"/>
      <c r="I83" s="3"/>
      <c r="J83" s="3"/>
      <c r="K83" s="3"/>
      <c r="L83" s="5">
        <v>4</v>
      </c>
      <c r="M83" s="5">
        <v>49.467955281242602</v>
      </c>
      <c r="N83" s="5">
        <v>63.101833214211055</v>
      </c>
      <c r="O83" s="5">
        <v>88.117026782645183</v>
      </c>
      <c r="P83" s="5">
        <f t="shared" si="22"/>
        <v>66.895605092699611</v>
      </c>
      <c r="Q83" s="5">
        <f t="shared" si="23"/>
        <v>19.601842025167961</v>
      </c>
      <c r="R83" s="3"/>
      <c r="S83" s="3"/>
      <c r="T83" s="4"/>
    </row>
    <row r="84" spans="1:20">
      <c r="A84" s="5">
        <v>128</v>
      </c>
      <c r="B84" s="5">
        <v>77.33437587093573</v>
      </c>
      <c r="C84" s="5">
        <v>86.094040944469569</v>
      </c>
      <c r="D84" s="5">
        <v>66.956115601832948</v>
      </c>
      <c r="E84" s="5">
        <v>79.342329058104966</v>
      </c>
      <c r="F84" s="5">
        <f t="shared" si="20"/>
        <v>77.431715368835796</v>
      </c>
      <c r="G84" s="5">
        <f t="shared" si="21"/>
        <v>7.9253600234559958</v>
      </c>
      <c r="H84" s="3"/>
      <c r="I84" s="3"/>
      <c r="J84" s="3"/>
      <c r="K84" s="3"/>
      <c r="L84" s="5">
        <v>8</v>
      </c>
      <c r="M84" s="5">
        <v>53.670809925907093</v>
      </c>
      <c r="N84" s="5">
        <v>86.983738671618937</v>
      </c>
      <c r="O84" s="5">
        <v>95.329817128759046</v>
      </c>
      <c r="P84" s="5">
        <f t="shared" si="22"/>
        <v>78.66145524209503</v>
      </c>
      <c r="Q84" s="5">
        <f t="shared" si="23"/>
        <v>22.04117785856311</v>
      </c>
      <c r="R84" s="3"/>
      <c r="S84" s="3"/>
      <c r="T84" s="4"/>
    </row>
    <row r="85" spans="1:20">
      <c r="A85" s="5">
        <v>256</v>
      </c>
      <c r="B85" s="5">
        <v>93.954328784391706</v>
      </c>
      <c r="C85" s="5">
        <v>96.950777531067018</v>
      </c>
      <c r="D85" s="5">
        <v>93.097994478369586</v>
      </c>
      <c r="E85" s="5">
        <v>94.793632667130368</v>
      </c>
      <c r="F85" s="5">
        <f t="shared" si="20"/>
        <v>94.699183365239662</v>
      </c>
      <c r="G85" s="5">
        <f t="shared" si="21"/>
        <v>1.6529984025261337</v>
      </c>
      <c r="H85" s="3"/>
      <c r="I85" s="3"/>
      <c r="J85" s="3"/>
      <c r="K85" s="3"/>
      <c r="L85" s="5">
        <v>16</v>
      </c>
      <c r="M85" s="5">
        <v>60.677639282045924</v>
      </c>
      <c r="N85" s="5">
        <v>93.4694103177345</v>
      </c>
      <c r="O85" s="5">
        <v>96.041139925100751</v>
      </c>
      <c r="P85" s="5">
        <f t="shared" si="22"/>
        <v>83.396063174960389</v>
      </c>
      <c r="Q85" s="5">
        <f t="shared" si="23"/>
        <v>19.71670703811769</v>
      </c>
      <c r="R85" s="3"/>
      <c r="S85" s="3"/>
      <c r="T85" s="4"/>
    </row>
    <row r="86" spans="1:20">
      <c r="B86" s="5"/>
      <c r="C86" s="5"/>
      <c r="D86" s="5"/>
      <c r="E86" s="5"/>
      <c r="F86" s="5"/>
      <c r="G86" s="5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4"/>
    </row>
    <row r="87" spans="1:20">
      <c r="B87" s="5"/>
      <c r="C87" s="5"/>
      <c r="D87" s="5"/>
      <c r="E87" s="5"/>
      <c r="F87" s="5"/>
      <c r="G87" s="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4"/>
    </row>
    <row r="88" spans="1:20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4"/>
    </row>
    <row r="89" spans="1:20">
      <c r="A89" s="3" t="s">
        <v>13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 t="s">
        <v>13</v>
      </c>
      <c r="M89" s="3"/>
      <c r="N89" s="3"/>
      <c r="O89" s="3"/>
      <c r="P89" s="3"/>
      <c r="Q89" s="3"/>
      <c r="R89" s="3"/>
      <c r="S89" s="3"/>
      <c r="T89" s="4"/>
    </row>
    <row r="90" spans="1:20">
      <c r="A90" s="3" t="s">
        <v>20</v>
      </c>
      <c r="B90" s="3" t="s">
        <v>5</v>
      </c>
      <c r="C90" s="3" t="s">
        <v>6</v>
      </c>
      <c r="D90" s="3" t="s">
        <v>7</v>
      </c>
      <c r="E90" s="6" t="s">
        <v>1</v>
      </c>
      <c r="F90" s="6" t="s">
        <v>2</v>
      </c>
      <c r="G90" s="6" t="s">
        <v>18</v>
      </c>
      <c r="H90" s="6" t="s">
        <v>4</v>
      </c>
      <c r="I90" s="3"/>
      <c r="J90" s="3"/>
      <c r="K90" s="3"/>
      <c r="L90" s="3" t="s">
        <v>20</v>
      </c>
      <c r="M90" s="3" t="s">
        <v>5</v>
      </c>
      <c r="N90" s="3" t="s">
        <v>6</v>
      </c>
      <c r="O90" s="3" t="s">
        <v>7</v>
      </c>
      <c r="P90" s="6" t="s">
        <v>1</v>
      </c>
      <c r="Q90" s="6" t="s">
        <v>2</v>
      </c>
      <c r="R90" s="6" t="s">
        <v>18</v>
      </c>
      <c r="S90" s="6" t="s">
        <v>4</v>
      </c>
      <c r="T90" s="4"/>
    </row>
    <row r="91" spans="1:20">
      <c r="A91" s="3">
        <v>0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f>E91*100</f>
        <v>0</v>
      </c>
      <c r="H91" s="3">
        <f>F91*100</f>
        <v>0</v>
      </c>
      <c r="I91" s="3"/>
      <c r="J91" s="3"/>
      <c r="K91" s="3"/>
      <c r="L91" s="3">
        <v>0</v>
      </c>
      <c r="M91" s="3">
        <v>0</v>
      </c>
      <c r="N91" s="3">
        <v>0</v>
      </c>
      <c r="O91" s="3">
        <v>0</v>
      </c>
      <c r="P91" s="3">
        <f>AVERAGE(M91,N91,O91)</f>
        <v>0</v>
      </c>
      <c r="Q91" s="3">
        <f>STDEV(M91,N91,O91)</f>
        <v>0</v>
      </c>
      <c r="R91" s="3">
        <f>P91*100</f>
        <v>0</v>
      </c>
      <c r="S91" s="3">
        <f>Q91*100</f>
        <v>0</v>
      </c>
      <c r="T91" s="4"/>
    </row>
    <row r="92" spans="1:20">
      <c r="A92" s="3">
        <v>8</v>
      </c>
      <c r="B92" s="3">
        <v>5.0018187292890599E-2</v>
      </c>
      <c r="C92" s="3">
        <v>8.8478879916928793E-2</v>
      </c>
      <c r="D92" s="3">
        <v>9.3372931488364605E-2</v>
      </c>
      <c r="E92" s="3">
        <v>7.7289999566061293E-2</v>
      </c>
      <c r="F92" s="3">
        <v>2.3744509758958299E-2</v>
      </c>
      <c r="G92" s="3">
        <f t="shared" ref="G92:H97" si="24">E92*100</f>
        <v>7.7289999566061294</v>
      </c>
      <c r="H92" s="3">
        <f t="shared" si="24"/>
        <v>2.3744509758958299</v>
      </c>
      <c r="I92" s="3"/>
      <c r="J92" s="3"/>
      <c r="K92" s="3"/>
      <c r="L92" s="3">
        <v>0.5</v>
      </c>
      <c r="M92" s="3">
        <v>2.2427604844687976E-2</v>
      </c>
      <c r="N92" s="3">
        <v>6.0465356193126762E-3</v>
      </c>
      <c r="O92" s="3">
        <v>0.12595981922273103</v>
      </c>
      <c r="P92" s="3">
        <f t="shared" ref="P92:P97" si="25">AVERAGE(M92,N92,O92)</f>
        <v>5.1477986562243894E-2</v>
      </c>
      <c r="Q92" s="3">
        <f t="shared" ref="Q92:Q97" si="26">STDEV(M92,N92,O92)</f>
        <v>6.5021091997829752E-2</v>
      </c>
      <c r="R92" s="3">
        <f t="shared" ref="R92:S97" si="27">P92*100</f>
        <v>5.1477986562243894</v>
      </c>
      <c r="S92" s="3">
        <f t="shared" si="27"/>
        <v>6.502109199782975</v>
      </c>
      <c r="T92" s="4"/>
    </row>
    <row r="93" spans="1:20">
      <c r="A93" s="3">
        <v>16</v>
      </c>
      <c r="B93" s="3">
        <v>3.8281394131390298E-2</v>
      </c>
      <c r="C93" s="3">
        <v>4.2273124809005101E-2</v>
      </c>
      <c r="D93" s="3">
        <v>0.110133540025529</v>
      </c>
      <c r="E93" s="3">
        <v>6.3562686321974704E-2</v>
      </c>
      <c r="F93" s="3">
        <v>4.0380896342936998E-2</v>
      </c>
      <c r="G93" s="3">
        <f t="shared" si="24"/>
        <v>6.3562686321974704</v>
      </c>
      <c r="H93" s="3">
        <f t="shared" si="24"/>
        <v>4.0380896342936996</v>
      </c>
      <c r="I93" s="3"/>
      <c r="J93" s="3"/>
      <c r="K93" s="3"/>
      <c r="L93" s="3">
        <v>1</v>
      </c>
      <c r="M93" s="3">
        <v>5.8999536343458669E-2</v>
      </c>
      <c r="N93" s="3">
        <v>9.5224872022958706E-3</v>
      </c>
      <c r="O93" s="3">
        <v>0.12085497344469076</v>
      </c>
      <c r="P93" s="3">
        <f t="shared" si="25"/>
        <v>6.3125665663481767E-2</v>
      </c>
      <c r="Q93" s="3">
        <f t="shared" si="26"/>
        <v>5.5780815076533506E-2</v>
      </c>
      <c r="R93" s="3">
        <f t="shared" si="27"/>
        <v>6.3125665663481767</v>
      </c>
      <c r="S93" s="3">
        <f t="shared" si="27"/>
        <v>5.5780815076533505</v>
      </c>
      <c r="T93" s="4"/>
    </row>
    <row r="94" spans="1:20">
      <c r="A94" s="3">
        <v>32</v>
      </c>
      <c r="B94" s="3">
        <v>1.53953674675855E-2</v>
      </c>
      <c r="C94" s="3">
        <v>-5.1671318685000403E-3</v>
      </c>
      <c r="D94" s="3">
        <v>0.139059347478273</v>
      </c>
      <c r="E94" s="3">
        <v>4.97625276924527E-2</v>
      </c>
      <c r="F94" s="3">
        <v>7.8013752714713905E-2</v>
      </c>
      <c r="G94" s="3">
        <f t="shared" si="24"/>
        <v>4.9762527692452698</v>
      </c>
      <c r="H94" s="3">
        <f t="shared" si="24"/>
        <v>7.8013752714713904</v>
      </c>
      <c r="I94" s="3"/>
      <c r="J94" s="3"/>
      <c r="K94" s="3"/>
      <c r="L94" s="3">
        <v>2</v>
      </c>
      <c r="M94" s="3">
        <v>9.2507707946424822E-2</v>
      </c>
      <c r="N94" s="3">
        <v>6.4249224302669217E-2</v>
      </c>
      <c r="O94" s="3">
        <v>8.6296108769813751E-2</v>
      </c>
      <c r="P94" s="3">
        <f t="shared" si="25"/>
        <v>8.1017680339635925E-2</v>
      </c>
      <c r="Q94" s="3">
        <f t="shared" si="26"/>
        <v>1.485031412059979E-2</v>
      </c>
      <c r="R94" s="3">
        <f t="shared" si="27"/>
        <v>8.1017680339635927</v>
      </c>
      <c r="S94" s="3">
        <f t="shared" si="27"/>
        <v>1.485031412059979</v>
      </c>
      <c r="T94" s="4"/>
    </row>
    <row r="95" spans="1:20">
      <c r="A95" s="3">
        <v>64</v>
      </c>
      <c r="B95" s="3">
        <v>6.8297239967720594E-2</v>
      </c>
      <c r="C95" s="3">
        <v>0.120256555071609</v>
      </c>
      <c r="D95" s="3">
        <v>0.227793139131023</v>
      </c>
      <c r="E95" s="3">
        <v>0.13878231139011701</v>
      </c>
      <c r="F95" s="3">
        <v>8.1345793977667405E-2</v>
      </c>
      <c r="G95" s="3">
        <f t="shared" si="24"/>
        <v>13.878231139011701</v>
      </c>
      <c r="H95" s="3">
        <f t="shared" si="24"/>
        <v>8.1345793977667409</v>
      </c>
      <c r="I95" s="3"/>
      <c r="J95" s="3"/>
      <c r="K95" s="3"/>
      <c r="L95" s="3">
        <v>4</v>
      </c>
      <c r="M95" s="3">
        <v>0.14666121420757294</v>
      </c>
      <c r="N95" s="3">
        <v>0.12634376680287318</v>
      </c>
      <c r="O95" s="3">
        <v>0.15102657961827837</v>
      </c>
      <c r="P95" s="3">
        <f t="shared" si="25"/>
        <v>0.14134385354290815</v>
      </c>
      <c r="Q95" s="3">
        <f t="shared" si="26"/>
        <v>1.3172549314717931E-2</v>
      </c>
      <c r="R95" s="3">
        <f t="shared" si="27"/>
        <v>14.134385354290815</v>
      </c>
      <c r="S95" s="3">
        <f t="shared" si="27"/>
        <v>1.3172549314717932</v>
      </c>
      <c r="T95" s="4"/>
    </row>
    <row r="96" spans="1:20">
      <c r="A96" s="3">
        <v>128</v>
      </c>
      <c r="B96" s="3">
        <v>0.46545599285345601</v>
      </c>
      <c r="C96" s="3">
        <v>0.43394949278361</v>
      </c>
      <c r="D96" s="3">
        <v>0.54437858138739503</v>
      </c>
      <c r="E96" s="3">
        <v>0.48126135567481998</v>
      </c>
      <c r="F96" s="3">
        <v>5.6885877183197597E-2</v>
      </c>
      <c r="G96" s="3">
        <f t="shared" si="24"/>
        <v>48.126135567481995</v>
      </c>
      <c r="H96" s="3">
        <f t="shared" si="24"/>
        <v>5.6885877183197593</v>
      </c>
      <c r="I96" s="3"/>
      <c r="J96" s="3"/>
      <c r="K96" s="3"/>
      <c r="L96" s="3">
        <v>8</v>
      </c>
      <c r="M96" s="3">
        <v>0.27300881754160222</v>
      </c>
      <c r="N96" s="3">
        <v>0.25019355302262491</v>
      </c>
      <c r="O96" s="3">
        <v>0.2717525799467444</v>
      </c>
      <c r="P96" s="3">
        <f t="shared" si="25"/>
        <v>0.26498498350365718</v>
      </c>
      <c r="Q96" s="3">
        <f t="shared" si="26"/>
        <v>1.2825145027643597E-2</v>
      </c>
      <c r="R96" s="3">
        <f t="shared" si="27"/>
        <v>26.498498350365718</v>
      </c>
      <c r="S96" s="3">
        <f t="shared" si="27"/>
        <v>1.2825145027643596</v>
      </c>
      <c r="T96" s="4"/>
    </row>
    <row r="97" spans="1:20">
      <c r="A97" s="3">
        <v>256</v>
      </c>
      <c r="B97" s="3">
        <v>0.75952259599213101</v>
      </c>
      <c r="C97" s="3">
        <v>0.67530466133384903</v>
      </c>
      <c r="D97" s="3">
        <v>0.79931613531109902</v>
      </c>
      <c r="E97" s="3">
        <v>0.74471446421235998</v>
      </c>
      <c r="F97" s="3">
        <v>6.3318022668177598E-2</v>
      </c>
      <c r="G97" s="3">
        <f t="shared" si="24"/>
        <v>74.471446421235996</v>
      </c>
      <c r="H97" s="3">
        <f t="shared" si="24"/>
        <v>6.3318022668177596</v>
      </c>
      <c r="I97" s="3"/>
      <c r="J97" s="3"/>
      <c r="K97" s="3"/>
      <c r="L97" s="3">
        <v>16</v>
      </c>
      <c r="M97" s="3">
        <v>0.37790917350660314</v>
      </c>
      <c r="N97" s="3">
        <v>0.35240104647586024</v>
      </c>
      <c r="O97" s="3">
        <v>0.3299330778375803</v>
      </c>
      <c r="P97" s="3">
        <f t="shared" si="25"/>
        <v>0.35341443260668121</v>
      </c>
      <c r="Q97" s="3">
        <f t="shared" si="26"/>
        <v>2.4004096577426387E-2</v>
      </c>
      <c r="R97" s="3">
        <f t="shared" si="27"/>
        <v>35.341443260668122</v>
      </c>
      <c r="S97" s="3">
        <f t="shared" si="27"/>
        <v>2.4004096577426388</v>
      </c>
      <c r="T97" s="4"/>
    </row>
    <row r="98" spans="1:20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4"/>
    </row>
    <row r="99" spans="1:20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4"/>
    </row>
    <row r="100" spans="1:2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4"/>
    </row>
    <row r="101" spans="1:20">
      <c r="A101" s="3" t="s">
        <v>15</v>
      </c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 t="s">
        <v>15</v>
      </c>
      <c r="M101" s="3"/>
      <c r="N101" s="3"/>
      <c r="O101" s="3"/>
      <c r="P101" s="3"/>
      <c r="Q101" s="3"/>
      <c r="R101" s="3"/>
      <c r="S101" s="3"/>
      <c r="T101" s="4"/>
    </row>
    <row r="102" spans="1:20">
      <c r="A102" s="3" t="s">
        <v>20</v>
      </c>
      <c r="B102" s="3" t="s">
        <v>5</v>
      </c>
      <c r="C102" s="3" t="s">
        <v>6</v>
      </c>
      <c r="D102" s="3" t="s">
        <v>7</v>
      </c>
      <c r="E102" s="1" t="s">
        <v>18</v>
      </c>
      <c r="F102" s="1" t="s">
        <v>4</v>
      </c>
      <c r="G102" s="3"/>
      <c r="H102" s="3"/>
      <c r="I102" s="3"/>
      <c r="J102" s="3"/>
      <c r="K102" s="3"/>
      <c r="L102" s="3" t="s">
        <v>20</v>
      </c>
      <c r="M102" s="3" t="s">
        <v>5</v>
      </c>
      <c r="N102" s="3" t="s">
        <v>6</v>
      </c>
      <c r="O102" s="3" t="s">
        <v>7</v>
      </c>
      <c r="P102" s="3" t="s">
        <v>18</v>
      </c>
      <c r="Q102" s="3" t="s">
        <v>4</v>
      </c>
      <c r="R102" s="3"/>
      <c r="S102" s="3"/>
      <c r="T102" s="4"/>
    </row>
    <row r="103" spans="1:20">
      <c r="A103" s="1">
        <v>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3"/>
      <c r="H103" s="3"/>
      <c r="I103" s="3"/>
      <c r="J103" s="3"/>
      <c r="K103" s="3"/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/>
      <c r="S103" s="3"/>
      <c r="T103" s="4"/>
    </row>
    <row r="104" spans="1:20">
      <c r="A104" s="1">
        <v>8</v>
      </c>
      <c r="B104" s="1">
        <v>10.355602469999999</v>
      </c>
      <c r="C104" s="1">
        <v>15.103237630000001</v>
      </c>
      <c r="D104" s="1">
        <v>8.4437995790000002</v>
      </c>
      <c r="E104" s="1">
        <v>11.300879889999999</v>
      </c>
      <c r="F104" s="1">
        <v>3.4288760319999998</v>
      </c>
      <c r="G104" s="3"/>
      <c r="H104" s="3"/>
      <c r="I104" s="3"/>
      <c r="J104" s="3"/>
      <c r="K104" s="3"/>
      <c r="L104" s="3">
        <v>0.5</v>
      </c>
      <c r="M104" s="3">
        <v>16.871128802678314</v>
      </c>
      <c r="N104" s="3">
        <v>8.9305826827883017</v>
      </c>
      <c r="O104" s="3">
        <v>12.907443697005572</v>
      </c>
      <c r="P104" s="3">
        <v>12.903051727490729</v>
      </c>
      <c r="Q104" s="3">
        <v>3.9702748818655236</v>
      </c>
      <c r="R104" s="3"/>
      <c r="S104" s="3"/>
      <c r="T104" s="4"/>
    </row>
    <row r="105" spans="1:20">
      <c r="A105" s="1">
        <v>16</v>
      </c>
      <c r="B105" s="1">
        <v>28.357736410000001</v>
      </c>
      <c r="C105" s="1">
        <v>17.080877449999999</v>
      </c>
      <c r="D105" s="1">
        <v>5.3416284559999996</v>
      </c>
      <c r="E105" s="1">
        <v>16.92674744</v>
      </c>
      <c r="F105" s="1">
        <v>11.50882807</v>
      </c>
      <c r="G105" s="3"/>
      <c r="H105" s="3"/>
      <c r="I105" s="3"/>
      <c r="J105" s="3"/>
      <c r="K105" s="3"/>
      <c r="L105" s="3">
        <v>1</v>
      </c>
      <c r="M105" s="3">
        <v>32.577652451434467</v>
      </c>
      <c r="N105" s="3">
        <v>9.5211803077787422</v>
      </c>
      <c r="O105" s="3">
        <v>9.8384036593240136</v>
      </c>
      <c r="P105" s="3">
        <v>17.312412139512407</v>
      </c>
      <c r="Q105" s="3">
        <v>13.221037364716851</v>
      </c>
      <c r="R105" s="3"/>
      <c r="S105" s="3"/>
      <c r="T105" s="4"/>
    </row>
    <row r="106" spans="1:20">
      <c r="A106" s="1">
        <v>32</v>
      </c>
      <c r="B106" s="1">
        <v>47.376544320000001</v>
      </c>
      <c r="C106" s="1">
        <v>43.456079580000001</v>
      </c>
      <c r="D106" s="1">
        <v>31.188297819999999</v>
      </c>
      <c r="E106" s="1">
        <v>40.673640570000003</v>
      </c>
      <c r="F106" s="1">
        <v>8.4451942750000004</v>
      </c>
      <c r="G106" s="3"/>
      <c r="H106" s="3"/>
      <c r="I106" s="3"/>
      <c r="J106" s="3"/>
      <c r="K106" s="3"/>
      <c r="L106" s="3">
        <v>2</v>
      </c>
      <c r="M106" s="3">
        <v>52.546275431867137</v>
      </c>
      <c r="N106" s="3">
        <v>35.588705801113974</v>
      </c>
      <c r="O106" s="3">
        <v>29.743040470572424</v>
      </c>
      <c r="P106" s="3">
        <v>39.292673901184514</v>
      </c>
      <c r="Q106" s="3">
        <v>11.844256664719767</v>
      </c>
      <c r="R106" s="3"/>
      <c r="S106" s="3"/>
      <c r="T106" s="4"/>
    </row>
    <row r="107" spans="1:20">
      <c r="A107" s="1">
        <v>64</v>
      </c>
      <c r="B107" s="1">
        <v>80.61306055</v>
      </c>
      <c r="C107" s="1">
        <v>62.897275299999997</v>
      </c>
      <c r="D107" s="1">
        <v>64.095632739999999</v>
      </c>
      <c r="E107" s="1">
        <v>69.201989530000006</v>
      </c>
      <c r="F107" s="1">
        <v>9.9004253210000002</v>
      </c>
      <c r="G107" s="3"/>
      <c r="H107" s="3"/>
      <c r="I107" s="3"/>
      <c r="J107" s="3"/>
      <c r="K107" s="3"/>
      <c r="L107" s="3">
        <v>4</v>
      </c>
      <c r="M107" s="3">
        <v>74.376411314982576</v>
      </c>
      <c r="N107" s="3">
        <v>61.1107416187496</v>
      </c>
      <c r="O107" s="3">
        <v>51.580431769732336</v>
      </c>
      <c r="P107" s="3">
        <v>62.355861567821506</v>
      </c>
      <c r="Q107" s="3">
        <v>11.448882636421294</v>
      </c>
      <c r="R107" s="3"/>
      <c r="S107" s="3"/>
      <c r="T107" s="4"/>
    </row>
    <row r="108" spans="1:20">
      <c r="A108" s="1">
        <v>128</v>
      </c>
      <c r="B108" s="1">
        <v>83.155689429999995</v>
      </c>
      <c r="C108" s="1">
        <v>77.136668240000006</v>
      </c>
      <c r="D108" s="1">
        <v>83.085567060000002</v>
      </c>
      <c r="E108" s="1">
        <v>81.125974909999996</v>
      </c>
      <c r="F108" s="1">
        <v>3.4550188259999999</v>
      </c>
      <c r="G108" s="3"/>
      <c r="H108" s="3"/>
      <c r="I108" s="3"/>
      <c r="J108" s="3"/>
      <c r="K108" s="3"/>
      <c r="L108" s="3">
        <v>8</v>
      </c>
      <c r="M108" s="3">
        <v>83.249029723234941</v>
      </c>
      <c r="N108" s="3">
        <v>75.768327186026283</v>
      </c>
      <c r="O108" s="3">
        <v>74.540168527016263</v>
      </c>
      <c r="P108" s="3">
        <v>77.852508478759162</v>
      </c>
      <c r="Q108" s="3">
        <v>4.7136954271021931</v>
      </c>
      <c r="R108" s="3"/>
      <c r="S108" s="3"/>
      <c r="T108" s="4"/>
    </row>
    <row r="109" spans="1:20">
      <c r="A109" s="1">
        <v>256</v>
      </c>
      <c r="B109" s="1">
        <v>69.599252829999998</v>
      </c>
      <c r="C109" s="1">
        <v>67.253507639999995</v>
      </c>
      <c r="D109" s="1">
        <v>71.579260719999994</v>
      </c>
      <c r="E109" s="1">
        <v>69.477340400000003</v>
      </c>
      <c r="F109" s="1">
        <v>2.1654518949999999</v>
      </c>
      <c r="G109" s="3"/>
      <c r="H109" s="3"/>
      <c r="I109" s="3"/>
      <c r="J109" s="3"/>
      <c r="K109" s="3"/>
      <c r="L109" s="3">
        <v>16</v>
      </c>
      <c r="M109" s="3">
        <v>89.880660906672077</v>
      </c>
      <c r="N109" s="3">
        <v>91.515485390392698</v>
      </c>
      <c r="O109" s="3">
        <v>89.446015064444978</v>
      </c>
      <c r="P109" s="3">
        <v>90.28072045383658</v>
      </c>
      <c r="Q109" s="3">
        <v>1.0911977769646724</v>
      </c>
      <c r="R109" s="3"/>
      <c r="S109" s="3"/>
      <c r="T109" s="4"/>
    </row>
    <row r="110" spans="1:2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4"/>
    </row>
    <row r="111" spans="1:20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4"/>
    </row>
    <row r="112" spans="1:20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4"/>
    </row>
    <row r="113" spans="1:20">
      <c r="A113" s="3" t="s">
        <v>14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 t="s">
        <v>14</v>
      </c>
      <c r="M113" s="3"/>
      <c r="N113" s="3"/>
      <c r="O113" s="3"/>
      <c r="P113" s="3"/>
      <c r="Q113" s="3"/>
      <c r="R113" s="3"/>
      <c r="S113" s="3"/>
      <c r="T113" s="4"/>
    </row>
    <row r="114" spans="1:20">
      <c r="A114" s="3" t="s">
        <v>20</v>
      </c>
      <c r="B114" s="1" t="s">
        <v>5</v>
      </c>
      <c r="C114" s="1" t="s">
        <v>6</v>
      </c>
      <c r="D114" s="1" t="s">
        <v>7</v>
      </c>
      <c r="E114" s="3" t="s">
        <v>1</v>
      </c>
      <c r="F114" s="3" t="s">
        <v>2</v>
      </c>
      <c r="G114" s="3" t="s">
        <v>3</v>
      </c>
      <c r="H114" s="3" t="s">
        <v>4</v>
      </c>
      <c r="I114" s="3"/>
      <c r="J114" s="3"/>
      <c r="K114" s="3"/>
      <c r="L114" s="3" t="s">
        <v>20</v>
      </c>
      <c r="M114" s="1" t="s">
        <v>5</v>
      </c>
      <c r="N114" s="1" t="s">
        <v>6</v>
      </c>
      <c r="O114" s="1" t="s">
        <v>7</v>
      </c>
      <c r="P114" s="1" t="s">
        <v>1</v>
      </c>
      <c r="Q114" s="1" t="s">
        <v>2</v>
      </c>
      <c r="R114" s="3" t="s">
        <v>3</v>
      </c>
      <c r="S114" s="1" t="s">
        <v>4</v>
      </c>
      <c r="T114" s="4"/>
    </row>
    <row r="115" spans="1:20">
      <c r="A115" s="3">
        <v>0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f>E115*100</f>
        <v>0</v>
      </c>
      <c r="H115" s="3">
        <f>F115*100</f>
        <v>0</v>
      </c>
      <c r="I115" s="3"/>
      <c r="J115" s="3"/>
      <c r="K115" s="3"/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3">
        <f>P115*100</f>
        <v>0</v>
      </c>
      <c r="S115" s="3">
        <f>Q115*100</f>
        <v>0</v>
      </c>
      <c r="T115" s="4"/>
    </row>
    <row r="116" spans="1:20">
      <c r="A116" s="3">
        <v>8</v>
      </c>
      <c r="B116" s="3">
        <v>0.17296901742380699</v>
      </c>
      <c r="C116" s="3">
        <v>0.23109876496421999</v>
      </c>
      <c r="D116" s="3">
        <v>0.315170505754229</v>
      </c>
      <c r="E116" s="3">
        <v>0.23974609604741901</v>
      </c>
      <c r="F116" s="3">
        <v>7.1494042213275405E-2</v>
      </c>
      <c r="G116" s="3">
        <f t="shared" ref="G116:H121" si="28">E116*100</f>
        <v>23.9746096047419</v>
      </c>
      <c r="H116" s="3">
        <f t="shared" si="28"/>
        <v>7.1494042213275408</v>
      </c>
      <c r="I116" s="3"/>
      <c r="J116" s="3"/>
      <c r="K116" s="3"/>
      <c r="L116" s="1">
        <v>0.5</v>
      </c>
      <c r="M116" s="1">
        <v>0.14604762399999999</v>
      </c>
      <c r="N116" s="1">
        <v>4.2745104999999999E-2</v>
      </c>
      <c r="O116" s="1">
        <v>0.110529923</v>
      </c>
      <c r="P116" s="1">
        <v>9.9774216999999998E-2</v>
      </c>
      <c r="Q116" s="1">
        <v>5.248444E-2</v>
      </c>
      <c r="R116" s="3">
        <f t="shared" ref="R116:S121" si="29">P116*100</f>
        <v>9.9774217000000007</v>
      </c>
      <c r="S116" s="3">
        <f t="shared" si="29"/>
        <v>5.2484440000000001</v>
      </c>
      <c r="T116" s="4"/>
    </row>
    <row r="117" spans="1:20">
      <c r="A117" s="3">
        <v>11</v>
      </c>
      <c r="B117" s="3">
        <v>0.334901541285203</v>
      </c>
      <c r="C117" s="3">
        <v>0.252938070598415</v>
      </c>
      <c r="D117" s="3">
        <v>0.34802570072886402</v>
      </c>
      <c r="E117" s="3">
        <v>0.311955104204161</v>
      </c>
      <c r="F117" s="3">
        <v>5.15297834460023E-2</v>
      </c>
      <c r="G117" s="3">
        <f t="shared" si="28"/>
        <v>31.195510420416099</v>
      </c>
      <c r="H117" s="3">
        <f t="shared" si="28"/>
        <v>5.1529783446002302</v>
      </c>
      <c r="I117" s="3"/>
      <c r="J117" s="3"/>
      <c r="K117" s="3"/>
      <c r="L117" s="1">
        <v>1</v>
      </c>
      <c r="M117" s="1">
        <v>0.20870218900000001</v>
      </c>
      <c r="N117" s="1">
        <v>0.156946373</v>
      </c>
      <c r="O117" s="1">
        <v>0.250148184</v>
      </c>
      <c r="P117" s="1">
        <v>0.205265582</v>
      </c>
      <c r="Q117" s="1">
        <v>4.6695846999999999E-2</v>
      </c>
      <c r="R117" s="3">
        <f t="shared" si="29"/>
        <v>20.5265582</v>
      </c>
      <c r="S117" s="3">
        <f t="shared" si="29"/>
        <v>4.6695846999999997</v>
      </c>
      <c r="T117" s="4"/>
    </row>
    <row r="118" spans="1:20">
      <c r="A118" s="3">
        <v>32</v>
      </c>
      <c r="B118" s="3">
        <v>0.47217587808241102</v>
      </c>
      <c r="C118" s="3">
        <v>0.61682378087612999</v>
      </c>
      <c r="D118" s="3">
        <v>0.63569132791501404</v>
      </c>
      <c r="E118" s="3">
        <v>0.57489699562451901</v>
      </c>
      <c r="F118" s="3">
        <v>8.94579067195337E-2</v>
      </c>
      <c r="G118" s="3">
        <f t="shared" si="28"/>
        <v>57.489699562451904</v>
      </c>
      <c r="H118" s="3">
        <f t="shared" si="28"/>
        <v>8.94579067195337</v>
      </c>
      <c r="I118" s="3"/>
      <c r="J118" s="3"/>
      <c r="K118" s="3"/>
      <c r="L118" s="1">
        <v>2</v>
      </c>
      <c r="M118" s="1">
        <v>0.43350088599999997</v>
      </c>
      <c r="N118" s="1">
        <v>0.352397128</v>
      </c>
      <c r="O118" s="1">
        <v>0.567406933</v>
      </c>
      <c r="P118" s="1">
        <v>0.45110164899999999</v>
      </c>
      <c r="Q118" s="1">
        <v>0.108580128</v>
      </c>
      <c r="R118" s="3">
        <f t="shared" si="29"/>
        <v>45.110164900000001</v>
      </c>
      <c r="S118" s="3">
        <f t="shared" si="29"/>
        <v>10.858012799999999</v>
      </c>
      <c r="T118" s="4"/>
    </row>
    <row r="119" spans="1:20">
      <c r="A119" s="3">
        <v>64</v>
      </c>
      <c r="B119" s="3">
        <v>0.78357417496002502</v>
      </c>
      <c r="C119" s="3">
        <v>0.86778869284258497</v>
      </c>
      <c r="D119" s="3">
        <v>0.89609720556901196</v>
      </c>
      <c r="E119" s="3">
        <v>0.84915335779054002</v>
      </c>
      <c r="F119" s="3">
        <v>5.8530461203839902E-2</v>
      </c>
      <c r="G119" s="3">
        <f t="shared" si="28"/>
        <v>84.915335779054004</v>
      </c>
      <c r="H119" s="3">
        <f t="shared" si="28"/>
        <v>5.8530461203839899</v>
      </c>
      <c r="I119" s="3"/>
      <c r="J119" s="3"/>
      <c r="K119" s="3"/>
      <c r="L119" s="1">
        <v>4</v>
      </c>
      <c r="M119" s="1">
        <v>0.77267222999999996</v>
      </c>
      <c r="N119" s="1">
        <v>0.77140774300000003</v>
      </c>
      <c r="O119" s="1">
        <v>0.83017441999999997</v>
      </c>
      <c r="P119" s="1">
        <v>0.79141813100000002</v>
      </c>
      <c r="Q119" s="1">
        <v>3.3569885000000001E-2</v>
      </c>
      <c r="R119" s="3">
        <f t="shared" si="29"/>
        <v>79.141813100000007</v>
      </c>
      <c r="S119" s="3">
        <f t="shared" si="29"/>
        <v>3.3569884999999999</v>
      </c>
      <c r="T119" s="4"/>
    </row>
    <row r="120" spans="1:20">
      <c r="A120" s="3">
        <v>128</v>
      </c>
      <c r="B120" s="3">
        <v>0.95816486447061799</v>
      </c>
      <c r="C120" s="3">
        <v>0.96505438331894999</v>
      </c>
      <c r="D120" s="3">
        <v>0.94284461340449599</v>
      </c>
      <c r="E120" s="3">
        <v>0.95535462039802199</v>
      </c>
      <c r="F120" s="3">
        <v>1.13684464076637E-2</v>
      </c>
      <c r="G120" s="3">
        <f t="shared" si="28"/>
        <v>95.535462039802198</v>
      </c>
      <c r="H120" s="3">
        <f t="shared" si="28"/>
        <v>1.1368446407663702</v>
      </c>
      <c r="I120" s="3"/>
      <c r="J120" s="3"/>
      <c r="K120" s="3"/>
      <c r="L120" s="1">
        <v>8</v>
      </c>
      <c r="M120" s="1">
        <v>0.85700151599999996</v>
      </c>
      <c r="N120" s="1">
        <v>0.92995248399999997</v>
      </c>
      <c r="O120" s="1">
        <v>0.934568077</v>
      </c>
      <c r="P120" s="1">
        <v>0.90717402599999997</v>
      </c>
      <c r="Q120" s="1">
        <v>4.3511912E-2</v>
      </c>
      <c r="R120" s="3">
        <f t="shared" si="29"/>
        <v>90.7174026</v>
      </c>
      <c r="S120" s="3">
        <f t="shared" si="29"/>
        <v>4.3511911999999997</v>
      </c>
      <c r="T120" s="4"/>
    </row>
    <row r="121" spans="1:20">
      <c r="A121" s="3">
        <v>256</v>
      </c>
      <c r="B121" s="3">
        <v>0.97028362173530502</v>
      </c>
      <c r="C121" s="3">
        <v>0.952898418877412</v>
      </c>
      <c r="D121" s="3">
        <v>0.97145107184421897</v>
      </c>
      <c r="E121" s="3">
        <v>0.964877704152312</v>
      </c>
      <c r="F121" s="3">
        <v>1.0390774355757901E-2</v>
      </c>
      <c r="G121" s="3">
        <f t="shared" si="28"/>
        <v>96.487770415231196</v>
      </c>
      <c r="H121" s="3">
        <f t="shared" si="28"/>
        <v>1.0390774355757901</v>
      </c>
      <c r="I121" s="3"/>
      <c r="J121" s="3"/>
      <c r="K121" s="3"/>
      <c r="L121" s="1">
        <v>16</v>
      </c>
      <c r="M121" s="1">
        <v>0.96786990399999995</v>
      </c>
      <c r="N121" s="1">
        <v>0.97513990500000003</v>
      </c>
      <c r="O121" s="1">
        <v>0.96049472199999997</v>
      </c>
      <c r="P121" s="1">
        <v>0.96783484399999997</v>
      </c>
      <c r="Q121" s="1">
        <v>7.3226539999999996E-3</v>
      </c>
      <c r="R121" s="3">
        <f t="shared" si="29"/>
        <v>96.783484399999992</v>
      </c>
      <c r="S121" s="3">
        <f t="shared" si="29"/>
        <v>0.73226539999999996</v>
      </c>
      <c r="T121" s="4"/>
    </row>
    <row r="122" spans="1:20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4"/>
    </row>
    <row r="123" spans="1:20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4"/>
    </row>
    <row r="124" spans="1:20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4"/>
    </row>
    <row r="125" spans="1:20">
      <c r="A125" s="3" t="s">
        <v>16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 t="s">
        <v>16</v>
      </c>
      <c r="M125" s="3"/>
      <c r="N125" s="3"/>
      <c r="O125" s="3"/>
      <c r="P125" s="3"/>
      <c r="Q125" s="3"/>
      <c r="R125" s="3"/>
      <c r="S125" s="3"/>
      <c r="T125" s="4"/>
    </row>
    <row r="126" spans="1:20">
      <c r="A126" s="3" t="s">
        <v>20</v>
      </c>
      <c r="B126" s="1" t="s">
        <v>5</v>
      </c>
      <c r="C126" s="1" t="s">
        <v>6</v>
      </c>
      <c r="D126" s="1" t="s">
        <v>7</v>
      </c>
      <c r="E126" s="3" t="s">
        <v>18</v>
      </c>
      <c r="F126" s="3" t="s">
        <v>4</v>
      </c>
      <c r="G126" s="3"/>
      <c r="H126" s="3"/>
      <c r="I126" s="3"/>
      <c r="J126" s="3"/>
      <c r="K126" s="3"/>
      <c r="L126" s="3" t="s">
        <v>20</v>
      </c>
      <c r="M126" s="1" t="s">
        <v>5</v>
      </c>
      <c r="N126" s="1" t="s">
        <v>6</v>
      </c>
      <c r="O126" s="1" t="s">
        <v>7</v>
      </c>
      <c r="P126" s="3" t="s">
        <v>18</v>
      </c>
      <c r="Q126" s="3" t="s">
        <v>4</v>
      </c>
      <c r="R126" s="3"/>
      <c r="S126" s="3"/>
      <c r="T126" s="4"/>
    </row>
    <row r="127" spans="1:20">
      <c r="A127" s="3">
        <v>0</v>
      </c>
      <c r="B127" s="3">
        <v>0</v>
      </c>
      <c r="C127" s="3">
        <v>0</v>
      </c>
      <c r="D127" s="3">
        <v>0</v>
      </c>
      <c r="E127" s="3">
        <f>AVERAGE(B127,C127,D127)</f>
        <v>0</v>
      </c>
      <c r="F127" s="3">
        <f>STDEV(B127,C127,D127)</f>
        <v>0</v>
      </c>
      <c r="G127" s="3"/>
      <c r="H127" s="3"/>
      <c r="I127" s="3"/>
      <c r="J127" s="3"/>
      <c r="K127" s="3"/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/>
      <c r="S127" s="3"/>
      <c r="T127" s="4"/>
    </row>
    <row r="128" spans="1:20">
      <c r="A128" s="3">
        <v>8</v>
      </c>
      <c r="B128" s="3">
        <v>12.378772795301163</v>
      </c>
      <c r="C128" s="3">
        <v>11.008799987545991</v>
      </c>
      <c r="D128" s="3">
        <v>18.00268190398101</v>
      </c>
      <c r="E128" s="3">
        <f t="shared" ref="E128:E133" si="30">AVERAGE(B128,C128,D128)</f>
        <v>13.796751562276055</v>
      </c>
      <c r="F128" s="3">
        <f t="shared" ref="F128:F133" si="31">STDEV(B128,C128,D128)</f>
        <v>3.7062911249594119</v>
      </c>
      <c r="G128" s="3"/>
      <c r="H128" s="3"/>
      <c r="I128" s="3"/>
      <c r="J128" s="3"/>
      <c r="K128" s="3"/>
      <c r="L128" s="3">
        <v>0.5</v>
      </c>
      <c r="M128" s="3">
        <v>14.00275772314461</v>
      </c>
      <c r="N128" s="3">
        <v>13.277449525411667</v>
      </c>
      <c r="O128" s="3">
        <v>15.549683487516219</v>
      </c>
      <c r="P128" s="3">
        <v>14.2766302453575</v>
      </c>
      <c r="Q128" s="3">
        <v>1.1606103624613968</v>
      </c>
      <c r="R128" s="3"/>
      <c r="S128" s="3"/>
      <c r="T128" s="4"/>
    </row>
    <row r="129" spans="1:20">
      <c r="A129" s="3">
        <v>16</v>
      </c>
      <c r="B129" s="3">
        <v>18.413889317621024</v>
      </c>
      <c r="C129" s="3">
        <v>14.98765037882751</v>
      </c>
      <c r="D129" s="3">
        <v>25.852438340408213</v>
      </c>
      <c r="E129" s="3">
        <f t="shared" si="30"/>
        <v>19.751326012285585</v>
      </c>
      <c r="F129" s="3">
        <f t="shared" si="31"/>
        <v>5.5544988114773819</v>
      </c>
      <c r="G129" s="3"/>
      <c r="H129" s="3"/>
      <c r="I129" s="3"/>
      <c r="J129" s="3"/>
      <c r="K129" s="3"/>
      <c r="L129" s="3">
        <v>1</v>
      </c>
      <c r="M129" s="3">
        <v>28.725938586138035</v>
      </c>
      <c r="N129" s="3">
        <v>30.418679348855061</v>
      </c>
      <c r="O129" s="3">
        <v>30.254629911324791</v>
      </c>
      <c r="P129" s="3">
        <v>29.79974928210596</v>
      </c>
      <c r="Q129" s="3">
        <v>0.93355777141526852</v>
      </c>
      <c r="R129" s="3"/>
      <c r="S129" s="3"/>
      <c r="T129" s="4"/>
    </row>
    <row r="130" spans="1:20">
      <c r="A130" s="3">
        <v>32</v>
      </c>
      <c r="B130" s="3">
        <v>49.696966624176007</v>
      </c>
      <c r="C130" s="3">
        <v>42.358361906954798</v>
      </c>
      <c r="D130" s="3">
        <v>42.712959404173191</v>
      </c>
      <c r="E130" s="3">
        <f t="shared" si="30"/>
        <v>44.922762645101329</v>
      </c>
      <c r="F130" s="3">
        <f t="shared" si="31"/>
        <v>4.1383816367775621</v>
      </c>
      <c r="G130" s="3"/>
      <c r="H130" s="3"/>
      <c r="I130" s="3"/>
      <c r="J130" s="3"/>
      <c r="K130" s="3"/>
      <c r="L130" s="3">
        <v>2</v>
      </c>
      <c r="M130" s="3">
        <v>70.349439725034614</v>
      </c>
      <c r="N130" s="3">
        <v>66.428490153920578</v>
      </c>
      <c r="O130" s="3">
        <v>57.654911126262867</v>
      </c>
      <c r="P130" s="3">
        <v>64.810947001739365</v>
      </c>
      <c r="Q130" s="3">
        <v>6.5000075748521038</v>
      </c>
      <c r="R130" s="3"/>
      <c r="S130" s="3"/>
      <c r="T130" s="4"/>
    </row>
    <row r="131" spans="1:20">
      <c r="A131" s="3">
        <v>64</v>
      </c>
      <c r="B131" s="3">
        <v>80.845403043645746</v>
      </c>
      <c r="C131" s="3">
        <v>67.570390789150863</v>
      </c>
      <c r="D131" s="3">
        <v>78.17329882730759</v>
      </c>
      <c r="E131" s="3">
        <f t="shared" si="30"/>
        <v>75.529697553368067</v>
      </c>
      <c r="F131" s="3">
        <f t="shared" si="31"/>
        <v>7.0212504841323193</v>
      </c>
      <c r="G131" s="3"/>
      <c r="H131" s="3"/>
      <c r="I131" s="3"/>
      <c r="J131" s="3"/>
      <c r="K131" s="3"/>
      <c r="L131" s="3">
        <v>4</v>
      </c>
      <c r="M131" s="3">
        <v>86.944930182524701</v>
      </c>
      <c r="N131" s="3">
        <v>88.90793368606144</v>
      </c>
      <c r="O131" s="3">
        <v>87.967316426811308</v>
      </c>
      <c r="P131" s="3">
        <v>87.940060098465821</v>
      </c>
      <c r="Q131" s="3">
        <v>0.98178555158473213</v>
      </c>
      <c r="R131" s="3"/>
      <c r="S131" s="3"/>
      <c r="T131" s="4"/>
    </row>
    <row r="132" spans="1:20">
      <c r="A132" s="3">
        <v>128</v>
      </c>
      <c r="B132" s="3">
        <v>87.652060545598033</v>
      </c>
      <c r="C132" s="3">
        <v>91.8884463612997</v>
      </c>
      <c r="D132" s="3">
        <v>89.103612029278878</v>
      </c>
      <c r="E132" s="3">
        <f t="shared" si="30"/>
        <v>89.548039645392194</v>
      </c>
      <c r="F132" s="3">
        <f t="shared" si="31"/>
        <v>2.1528767090436691</v>
      </c>
      <c r="G132" s="3"/>
      <c r="H132" s="3"/>
      <c r="I132" s="3"/>
      <c r="J132" s="3"/>
      <c r="K132" s="3"/>
      <c r="L132" s="3">
        <v>8</v>
      </c>
      <c r="M132" s="3">
        <v>92.837542682212899</v>
      </c>
      <c r="N132" s="3">
        <v>94.402226271251351</v>
      </c>
      <c r="O132" s="3">
        <v>94.33503866088806</v>
      </c>
      <c r="P132" s="3">
        <v>93.858269204784108</v>
      </c>
      <c r="Q132" s="3">
        <v>0.8846132031327647</v>
      </c>
      <c r="R132" s="3"/>
      <c r="S132" s="3"/>
      <c r="T132" s="4"/>
    </row>
    <row r="133" spans="1:20">
      <c r="A133" s="3">
        <v>256</v>
      </c>
      <c r="B133" s="3">
        <v>77.05865609788566</v>
      </c>
      <c r="C133" s="3">
        <v>81.117829276066132</v>
      </c>
      <c r="D133" s="3">
        <v>76.249274718642084</v>
      </c>
      <c r="E133" s="3">
        <f t="shared" si="30"/>
        <v>78.141920030864625</v>
      </c>
      <c r="F133" s="3">
        <f t="shared" si="31"/>
        <v>2.6087930985464163</v>
      </c>
      <c r="G133" s="3"/>
      <c r="H133" s="3"/>
      <c r="I133" s="3"/>
      <c r="J133" s="3"/>
      <c r="K133" s="3"/>
      <c r="L133" s="3">
        <v>16</v>
      </c>
      <c r="M133" s="3">
        <v>97.339159055280817</v>
      </c>
      <c r="N133" s="3">
        <v>95.888497222739744</v>
      </c>
      <c r="O133" s="3">
        <v>95.785239687640498</v>
      </c>
      <c r="P133" s="3">
        <v>96.337631988553696</v>
      </c>
      <c r="Q133" s="3">
        <v>0.86888312141448609</v>
      </c>
      <c r="R133" s="3"/>
      <c r="S133" s="3"/>
      <c r="T133" s="4"/>
    </row>
    <row r="134" spans="1:20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4"/>
    </row>
    <row r="135" spans="1:20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4"/>
    </row>
    <row r="136" spans="1:20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4"/>
    </row>
    <row r="137" spans="1:20">
      <c r="A137" s="3" t="s">
        <v>17</v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 t="s">
        <v>17</v>
      </c>
      <c r="M137" s="3"/>
      <c r="N137" s="3"/>
      <c r="O137" s="3"/>
      <c r="P137" s="3"/>
      <c r="Q137" s="3"/>
      <c r="R137" s="3"/>
      <c r="S137" s="3"/>
      <c r="T137" s="4"/>
    </row>
    <row r="138" spans="1:20">
      <c r="A138" s="3" t="s">
        <v>20</v>
      </c>
      <c r="B138" s="1" t="s">
        <v>5</v>
      </c>
      <c r="C138" s="1" t="s">
        <v>6</v>
      </c>
      <c r="D138" s="1" t="s">
        <v>7</v>
      </c>
      <c r="E138" s="1" t="s">
        <v>8</v>
      </c>
      <c r="F138" s="1" t="s">
        <v>18</v>
      </c>
      <c r="G138" s="1" t="s">
        <v>4</v>
      </c>
      <c r="H138" s="3"/>
      <c r="I138" s="3"/>
      <c r="J138" s="3"/>
      <c r="K138" s="3"/>
      <c r="L138" s="3" t="s">
        <v>20</v>
      </c>
      <c r="M138" s="1" t="s">
        <v>5</v>
      </c>
      <c r="N138" s="1" t="s">
        <v>6</v>
      </c>
      <c r="O138" s="1" t="s">
        <v>7</v>
      </c>
      <c r="P138" s="1" t="s">
        <v>18</v>
      </c>
      <c r="Q138" s="1" t="s">
        <v>4</v>
      </c>
      <c r="R138" s="3"/>
      <c r="S138" s="3"/>
      <c r="T138" s="4"/>
    </row>
    <row r="139" spans="1:20">
      <c r="A139" s="1">
        <v>0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3"/>
      <c r="I139" s="3"/>
      <c r="J139" s="3"/>
      <c r="K139" s="3"/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3"/>
      <c r="S139" s="3"/>
      <c r="T139" s="4"/>
    </row>
    <row r="140" spans="1:20">
      <c r="A140" s="1">
        <v>8</v>
      </c>
      <c r="B140" s="1">
        <v>14.205117449999999</v>
      </c>
      <c r="C140" s="1">
        <v>-13.569865549999999</v>
      </c>
      <c r="D140" s="1">
        <v>12.32842284</v>
      </c>
      <c r="E140" s="1">
        <v>9.0238693810000008</v>
      </c>
      <c r="F140" s="1">
        <v>5.4968860279999996</v>
      </c>
      <c r="G140" s="1">
        <v>12.890355789999999</v>
      </c>
      <c r="H140" s="3"/>
      <c r="I140" s="3"/>
      <c r="J140" s="3"/>
      <c r="K140" s="3"/>
      <c r="L140" s="1">
        <v>0.5</v>
      </c>
      <c r="M140" s="1">
        <v>6.5574558710000002</v>
      </c>
      <c r="N140" s="1">
        <v>6.7937698549999999</v>
      </c>
      <c r="O140" s="1">
        <v>7.6000502870000002</v>
      </c>
      <c r="P140" s="1">
        <v>6.9837586710000004</v>
      </c>
      <c r="Q140" s="1">
        <v>0.54664667899999997</v>
      </c>
      <c r="R140" s="3"/>
      <c r="S140" s="3"/>
      <c r="T140" s="4"/>
    </row>
    <row r="141" spans="1:20">
      <c r="A141" s="1">
        <v>16</v>
      </c>
      <c r="B141" s="1">
        <v>14.178182359999999</v>
      </c>
      <c r="C141" s="1">
        <v>-11.10014327</v>
      </c>
      <c r="D141" s="1">
        <v>8.8162408190000008</v>
      </c>
      <c r="E141" s="1">
        <v>10.58932957</v>
      </c>
      <c r="F141" s="1">
        <v>5.6209023690000004</v>
      </c>
      <c r="G141" s="1">
        <v>11.368316569999999</v>
      </c>
      <c r="H141" s="3"/>
      <c r="I141" s="3"/>
      <c r="J141" s="3"/>
      <c r="K141" s="3"/>
      <c r="L141" s="1">
        <v>1</v>
      </c>
      <c r="M141" s="1">
        <v>8.6709153319999999</v>
      </c>
      <c r="N141" s="1">
        <v>9.3618508390000006</v>
      </c>
      <c r="O141" s="1">
        <v>10.12092642</v>
      </c>
      <c r="P141" s="1">
        <v>9.3845641979999996</v>
      </c>
      <c r="Q141" s="1">
        <v>0.72527233800000002</v>
      </c>
      <c r="R141" s="3"/>
      <c r="S141" s="3"/>
      <c r="T141" s="4"/>
    </row>
    <row r="142" spans="1:20">
      <c r="A142" s="1">
        <v>32</v>
      </c>
      <c r="B142" s="1">
        <v>13.60136979</v>
      </c>
      <c r="C142" s="1">
        <v>16.694632519999999</v>
      </c>
      <c r="D142" s="1">
        <v>7.1759455440000002</v>
      </c>
      <c r="E142" s="1">
        <v>9.746003559</v>
      </c>
      <c r="F142" s="1">
        <v>11.804487849999999</v>
      </c>
      <c r="G142" s="1">
        <v>4.1953569980000003</v>
      </c>
      <c r="H142" s="3"/>
      <c r="I142" s="3"/>
      <c r="J142" s="3"/>
      <c r="K142" s="3"/>
      <c r="L142" s="1">
        <v>2</v>
      </c>
      <c r="M142" s="1">
        <v>13.84043393</v>
      </c>
      <c r="N142" s="1">
        <v>7.9100108430000002</v>
      </c>
      <c r="O142" s="1">
        <v>18.694534310000002</v>
      </c>
      <c r="P142" s="1">
        <v>13.481659690000001</v>
      </c>
      <c r="Q142" s="1">
        <v>5.4012059600000004</v>
      </c>
      <c r="R142" s="3"/>
      <c r="S142" s="3"/>
      <c r="T142" s="4"/>
    </row>
    <row r="143" spans="1:20">
      <c r="A143" s="1">
        <v>64</v>
      </c>
      <c r="B143" s="1">
        <v>18.664108479999999</v>
      </c>
      <c r="C143" s="1">
        <v>34.084302129999998</v>
      </c>
      <c r="D143" s="1">
        <v>3.1527082700000002</v>
      </c>
      <c r="E143" s="1">
        <v>14.121034030000001</v>
      </c>
      <c r="F143" s="1">
        <v>17.505538229999999</v>
      </c>
      <c r="G143" s="1">
        <v>12.82778617</v>
      </c>
      <c r="H143" s="3"/>
      <c r="I143" s="3"/>
      <c r="J143" s="3"/>
      <c r="K143" s="3"/>
      <c r="L143" s="1">
        <v>4</v>
      </c>
      <c r="M143" s="1">
        <v>19.077926980000001</v>
      </c>
      <c r="N143" s="1">
        <v>11.89896057</v>
      </c>
      <c r="O143" s="1">
        <v>13.703354149999999</v>
      </c>
      <c r="P143" s="1">
        <v>14.893413900000001</v>
      </c>
      <c r="Q143" s="1">
        <v>3.7345108530000002</v>
      </c>
      <c r="R143" s="3"/>
      <c r="S143" s="3"/>
      <c r="T143" s="4"/>
    </row>
    <row r="144" spans="1:20">
      <c r="A144" s="1">
        <v>128</v>
      </c>
      <c r="B144" s="1">
        <v>43.408020110000002</v>
      </c>
      <c r="C144" s="1">
        <v>46.345373350000003</v>
      </c>
      <c r="D144" s="1">
        <v>3.8299983399999999</v>
      </c>
      <c r="E144" s="1">
        <v>13.32100507</v>
      </c>
      <c r="F144" s="1">
        <v>26.726099219999998</v>
      </c>
      <c r="G144" s="1">
        <v>21.347368199999998</v>
      </c>
      <c r="H144" s="3"/>
      <c r="I144" s="3"/>
      <c r="J144" s="3"/>
      <c r="K144" s="3"/>
      <c r="L144" s="1">
        <v>8</v>
      </c>
      <c r="M144" s="1">
        <v>24.744753190000001</v>
      </c>
      <c r="N144" s="1">
        <v>11.136208379999999</v>
      </c>
      <c r="O144" s="1">
        <v>13.08909592</v>
      </c>
      <c r="P144" s="1">
        <v>16.323352499999999</v>
      </c>
      <c r="Q144" s="1">
        <v>7.3582222469999996</v>
      </c>
      <c r="R144" s="3"/>
      <c r="S144" s="3"/>
      <c r="T144" s="4"/>
    </row>
    <row r="145" spans="1:20">
      <c r="A145" s="1">
        <v>256</v>
      </c>
      <c r="B145" s="1">
        <v>49.109266409999996</v>
      </c>
      <c r="C145" s="1">
        <v>52.479042190000001</v>
      </c>
      <c r="D145" s="1">
        <v>11.29772811</v>
      </c>
      <c r="E145" s="1">
        <v>23.519158709999999</v>
      </c>
      <c r="F145" s="1">
        <v>34.10129886</v>
      </c>
      <c r="G145" s="1">
        <v>19.957998140000001</v>
      </c>
      <c r="H145" s="3"/>
      <c r="I145" s="3"/>
      <c r="J145" s="3"/>
      <c r="K145" s="3"/>
      <c r="L145" s="1">
        <v>16</v>
      </c>
      <c r="M145" s="1">
        <v>26.871544360000001</v>
      </c>
      <c r="N145" s="1">
        <v>2.9068941110000002</v>
      </c>
      <c r="O145" s="1">
        <v>12.80881115</v>
      </c>
      <c r="P145" s="1">
        <v>14.19574987</v>
      </c>
      <c r="Q145" s="1">
        <v>12.042375789999999</v>
      </c>
      <c r="R145" s="3"/>
      <c r="S145" s="3"/>
      <c r="T145" s="4"/>
    </row>
    <row r="146" spans="1:20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4"/>
    </row>
    <row r="147" spans="1:20">
      <c r="B147" s="5"/>
      <c r="C147" s="5"/>
      <c r="D147" s="5"/>
      <c r="E147" s="5"/>
      <c r="F147" s="5"/>
      <c r="G147" s="5"/>
      <c r="H147" s="5"/>
      <c r="I147" s="5"/>
      <c r="L147" s="5"/>
      <c r="M147" s="5"/>
      <c r="N147" s="5"/>
      <c r="O147" s="5"/>
      <c r="P147" s="5"/>
      <c r="Q147" s="5"/>
      <c r="R147" s="5"/>
      <c r="S147" s="5"/>
      <c r="T147" s="5"/>
    </row>
  </sheetData>
  <phoneticPr fontId="5" type="noConversion"/>
  <pageMargins left="0.75" right="0.75" top="1" bottom="1" header="0.5" footer="0.5"/>
  <pageSetup paperSize="9" scale="32" orientation="portrait" horizontalDpi="4294967292" verticalDpi="4294967292"/>
  <colBreaks count="1" manualBreakCount="1">
    <brk id="19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Shun-Hsiao Lee</dc:creator>
  <cp:lastModifiedBy>christian biertuempfel</cp:lastModifiedBy>
  <cp:lastPrinted>2015-12-13T12:22:44Z</cp:lastPrinted>
  <dcterms:created xsi:type="dcterms:W3CDTF">2015-10-20T15:13:17Z</dcterms:created>
  <dcterms:modified xsi:type="dcterms:W3CDTF">2015-12-15T15:34:42Z</dcterms:modified>
</cp:coreProperties>
</file>