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007"/>
  <workbookPr autoCompressPictures="0"/>
  <bookViews>
    <workbookView xWindow="1300" yWindow="340" windowWidth="25600" windowHeight="16120"/>
  </bookViews>
  <sheets>
    <sheet name="Gradient1 Data (Fig4b)" sheetId="1" r:id="rId1"/>
    <sheet name="Western Blot Quanti.(Fig4d,S2)" sheetId="3" r:id="rId2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F34" i="3"/>
  <c r="D34" i="3"/>
  <c r="F33" i="3"/>
  <c r="D33" i="3"/>
  <c r="F32" i="3"/>
  <c r="D32" i="3"/>
  <c r="F31" i="3"/>
  <c r="D31" i="3"/>
  <c r="F30" i="3"/>
  <c r="D30" i="3"/>
  <c r="F29" i="3"/>
  <c r="D29" i="3"/>
  <c r="F28" i="3"/>
  <c r="D28" i="3"/>
  <c r="F41" i="1"/>
  <c r="F40" i="1"/>
  <c r="F39" i="1"/>
  <c r="F38" i="1"/>
</calcChain>
</file>

<file path=xl/sharedStrings.xml><?xml version="1.0" encoding="utf-8"?>
<sst xmlns="http://schemas.openxmlformats.org/spreadsheetml/2006/main" count="57" uniqueCount="36">
  <si>
    <t>Sqt-EGFP</t>
  </si>
  <si>
    <t>Cyc-EGFP</t>
  </si>
  <si>
    <t>Sqt-Cyc2-EGFP</t>
  </si>
  <si>
    <t>Cyc-D2-EGFP</t>
  </si>
  <si>
    <r>
      <t>Distance from Source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</si>
  <si>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Mean</t>
  </si>
  <si>
    <t>s.e.m</t>
  </si>
  <si>
    <t>Fittings</t>
  </si>
  <si>
    <t>f(x) = a*exp(-b*x)+c</t>
  </si>
  <si>
    <r>
      <t>decay (</t>
    </r>
    <r>
      <rPr>
        <sz val="11"/>
        <color theme="1"/>
        <rFont val="Symbol"/>
        <family val="1"/>
        <charset val="2"/>
      </rPr>
      <t>m</t>
    </r>
    <r>
      <rPr>
        <sz val="11"/>
        <color theme="1"/>
        <rFont val="Calibri"/>
        <family val="2"/>
        <scheme val="minor"/>
      </rPr>
      <t>m)</t>
    </r>
  </si>
  <si>
    <t>a</t>
  </si>
  <si>
    <t>b</t>
  </si>
  <si>
    <t>c</t>
  </si>
  <si>
    <t>to 1/e</t>
  </si>
  <si>
    <t>(h)</t>
  </si>
  <si>
    <t>Cyc-3xFLAG</t>
  </si>
  <si>
    <t>Cyc-D2-3xFLAG</t>
  </si>
  <si>
    <t>Sqt-Cyc2-3xFLAG</t>
  </si>
  <si>
    <t>Sqt-3xFLAG</t>
  </si>
  <si>
    <t>Lft1-3xFLAG</t>
  </si>
  <si>
    <t>Lft2-3xFLAG</t>
  </si>
  <si>
    <t>sec-EGFP-3xFLAG</t>
  </si>
  <si>
    <t>R square</t>
  </si>
  <si>
    <t>k (/h)</t>
  </si>
  <si>
    <t>t (h)</t>
  </si>
  <si>
    <r>
      <t>k (10</t>
    </r>
    <r>
      <rPr>
        <vertAlign val="superscript"/>
        <sz val="11"/>
        <color theme="1"/>
        <rFont val="Calibri"/>
        <family val="2"/>
        <scheme val="minor"/>
      </rPr>
      <t>-4</t>
    </r>
    <r>
      <rPr>
        <sz val="11"/>
        <color theme="1"/>
        <rFont val="Calibri"/>
        <family val="2"/>
        <scheme val="minor"/>
      </rPr>
      <t>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</si>
  <si>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t xml:space="preserve"> </t>
  </si>
  <si>
    <t>Sqt-EGFP (n=14)</t>
    <phoneticPr fontId="1" type="noConversion"/>
  </si>
  <si>
    <t>Cyc-EGFP (n=14)</t>
    <phoneticPr fontId="1" type="noConversion"/>
  </si>
  <si>
    <r>
      <t>Sqt</t>
    </r>
    <r>
      <rPr>
        <vertAlign val="superscript"/>
        <sz val="11"/>
        <color theme="1"/>
        <rFont val="Calibri"/>
        <family val="2"/>
        <scheme val="minor"/>
      </rPr>
      <t>Cyc2</t>
    </r>
    <r>
      <rPr>
        <sz val="11"/>
        <color theme="1"/>
        <rFont val="Calibri"/>
        <family val="2"/>
        <scheme val="minor"/>
      </rPr>
      <t>EGFP (n=12)</t>
    </r>
    <phoneticPr fontId="1" type="noConversion"/>
  </si>
  <si>
    <r>
      <t>Cyc</t>
    </r>
    <r>
      <rPr>
        <vertAlign val="superscript"/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EGFP (n=11)</t>
    </r>
    <phoneticPr fontId="1" type="noConversion"/>
  </si>
  <si>
    <t>Normalized intensities</t>
    <phoneticPr fontId="1" type="noConversion"/>
  </si>
  <si>
    <t>Normalized band intensity (To GFP &amp; To 0h)</t>
    <phoneticPr fontId="1" type="noConversion"/>
  </si>
  <si>
    <t>SD of Mean (of Normalized band intensity)</t>
    <phoneticPr fontId="1" type="noConversion"/>
  </si>
  <si>
    <t>Each experiment was repeated three times (n = 3, supp figure 2)</t>
  </si>
  <si>
    <t>Degradation rate &amp; Half-life (Equation see supp fig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</si>
</sst>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vertAlign val="superscript"/>
      <sz val="11"/>
      <color theme="1"/>
      <name val="Symbol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71">
    <xf numFmtId="0" fontId="0" fillId="0" borderId="0" xfId="0"/>
    <xf numFmtId="0" fontId="0" fillId="0" borderId="1" xfId="0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0" borderId="1" xfId="0" applyNumberFormat="1" applyBorder="1"/>
    <xf numFmtId="165" fontId="0" fillId="2" borderId="1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5" fontId="0" fillId="5" borderId="1" xfId="0" applyNumberFormat="1" applyFill="1" applyBorder="1" applyAlignment="1">
      <alignment horizontal="center"/>
    </xf>
    <xf numFmtId="0" fontId="0" fillId="0" borderId="0" xfId="0" applyAlignment="1"/>
    <xf numFmtId="0" fontId="0" fillId="2" borderId="1" xfId="0" applyFill="1" applyBorder="1" applyAlignment="1"/>
    <xf numFmtId="165" fontId="0" fillId="2" borderId="1" xfId="0" applyNumberFormat="1" applyFill="1" applyBorder="1" applyAlignment="1"/>
    <xf numFmtId="2" fontId="0" fillId="2" borderId="1" xfId="0" applyNumberFormat="1" applyFill="1" applyBorder="1" applyAlignment="1"/>
    <xf numFmtId="0" fontId="0" fillId="3" borderId="1" xfId="0" applyFill="1" applyBorder="1" applyAlignment="1"/>
    <xf numFmtId="165" fontId="0" fillId="3" borderId="1" xfId="0" applyNumberFormat="1" applyFill="1" applyBorder="1" applyAlignment="1"/>
    <xf numFmtId="2" fontId="0" fillId="3" borderId="1" xfId="0" applyNumberFormat="1" applyFill="1" applyBorder="1" applyAlignment="1"/>
    <xf numFmtId="0" fontId="0" fillId="4" borderId="1" xfId="0" applyFill="1" applyBorder="1" applyAlignment="1"/>
    <xf numFmtId="165" fontId="0" fillId="4" borderId="1" xfId="0" applyNumberFormat="1" applyFill="1" applyBorder="1" applyAlignment="1"/>
    <xf numFmtId="2" fontId="0" fillId="4" borderId="1" xfId="0" applyNumberFormat="1" applyFill="1" applyBorder="1" applyAlignment="1"/>
    <xf numFmtId="0" fontId="0" fillId="5" borderId="1" xfId="0" applyFill="1" applyBorder="1" applyAlignment="1"/>
    <xf numFmtId="165" fontId="0" fillId="5" borderId="1" xfId="0" applyNumberFormat="1" applyFill="1" applyBorder="1" applyAlignment="1"/>
    <xf numFmtId="2" fontId="0" fillId="5" borderId="1" xfId="0" applyNumberFormat="1" applyFill="1" applyBorder="1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NumberFormat="1"/>
    <xf numFmtId="165" fontId="0" fillId="0" borderId="0" xfId="0" applyNumberFormat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3" borderId="1" xfId="0" applyNumberFormat="1" applyFill="1" applyBorder="1"/>
    <xf numFmtId="1" fontId="0" fillId="3" borderId="1" xfId="0" applyNumberFormat="1" applyFill="1" applyBorder="1"/>
    <xf numFmtId="0" fontId="0" fillId="3" borderId="1" xfId="0" applyFill="1" applyBorder="1"/>
    <xf numFmtId="166" fontId="0" fillId="3" borderId="1" xfId="0" applyNumberFormat="1" applyFill="1" applyBorder="1" applyAlignment="1">
      <alignment horizontal="center"/>
    </xf>
    <xf numFmtId="165" fontId="0" fillId="5" borderId="1" xfId="0" applyNumberFormat="1" applyFill="1" applyBorder="1"/>
    <xf numFmtId="1" fontId="0" fillId="5" borderId="1" xfId="0" applyNumberFormat="1" applyFill="1" applyBorder="1"/>
    <xf numFmtId="0" fontId="0" fillId="5" borderId="1" xfId="0" applyFill="1" applyBorder="1"/>
    <xf numFmtId="166" fontId="0" fillId="5" borderId="1" xfId="0" applyNumberFormat="1" applyFill="1" applyBorder="1" applyAlignment="1">
      <alignment horizontal="center"/>
    </xf>
    <xf numFmtId="165" fontId="0" fillId="4" borderId="1" xfId="0" applyNumberFormat="1" applyFill="1" applyBorder="1"/>
    <xf numFmtId="1" fontId="0" fillId="4" borderId="1" xfId="0" applyNumberFormat="1" applyFill="1" applyBorder="1"/>
    <xf numFmtId="0" fontId="0" fillId="4" borderId="1" xfId="0" applyFill="1" applyBorder="1"/>
    <xf numFmtId="166" fontId="0" fillId="4" borderId="1" xfId="0" applyNumberFormat="1" applyFill="1" applyBorder="1" applyAlignment="1">
      <alignment horizontal="center"/>
    </xf>
    <xf numFmtId="165" fontId="0" fillId="2" borderId="1" xfId="0" applyNumberFormat="1" applyFill="1" applyBorder="1"/>
    <xf numFmtId="1" fontId="0" fillId="2" borderId="1" xfId="0" applyNumberFormat="1" applyFill="1" applyBorder="1"/>
    <xf numFmtId="0" fontId="0" fillId="2" borderId="1" xfId="0" applyFill="1" applyBorder="1"/>
    <xf numFmtId="166" fontId="0" fillId="2" borderId="1" xfId="0" applyNumberFormat="1" applyFill="1" applyBorder="1" applyAlignment="1">
      <alignment horizontal="center"/>
    </xf>
    <xf numFmtId="165" fontId="0" fillId="6" borderId="1" xfId="0" applyNumberFormat="1" applyFill="1" applyBorder="1"/>
    <xf numFmtId="1" fontId="0" fillId="6" borderId="1" xfId="0" applyNumberFormat="1" applyFill="1" applyBorder="1"/>
    <xf numFmtId="0" fontId="0" fillId="6" borderId="1" xfId="0" applyFill="1" applyBorder="1"/>
    <xf numFmtId="166" fontId="0" fillId="6" borderId="1" xfId="0" applyNumberFormat="1" applyFill="1" applyBorder="1" applyAlignment="1">
      <alignment horizontal="center"/>
    </xf>
    <xf numFmtId="165" fontId="0" fillId="7" borderId="1" xfId="0" applyNumberFormat="1" applyFill="1" applyBorder="1"/>
    <xf numFmtId="1" fontId="0" fillId="7" borderId="1" xfId="0" applyNumberFormat="1" applyFill="1" applyBorder="1"/>
    <xf numFmtId="0" fontId="0" fillId="7" borderId="1" xfId="0" applyFill="1" applyBorder="1"/>
    <xf numFmtId="166" fontId="0" fillId="7" borderId="1" xfId="0" applyNumberFormat="1" applyFill="1" applyBorder="1" applyAlignment="1">
      <alignment horizontal="center"/>
    </xf>
    <xf numFmtId="165" fontId="0" fillId="9" borderId="1" xfId="0" applyNumberFormat="1" applyFill="1" applyBorder="1"/>
    <xf numFmtId="1" fontId="0" fillId="9" borderId="1" xfId="0" applyNumberFormat="1" applyFill="1" applyBorder="1"/>
    <xf numFmtId="0" fontId="0" fillId="9" borderId="1" xfId="0" applyFill="1" applyBorder="1"/>
    <xf numFmtId="166" fontId="0" fillId="9" borderId="1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3" fillId="8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11" workbookViewId="0">
      <selection activeCell="E11" sqref="E11"/>
    </sheetView>
  </sheetViews>
  <sheetFormatPr baseColWidth="10" defaultColWidth="8.83203125" defaultRowHeight="14" x14ac:dyDescent="0"/>
  <cols>
    <col min="1" max="1" width="13.5" customWidth="1"/>
    <col min="2" max="2" width="9.1640625" customWidth="1"/>
  </cols>
  <sheetData>
    <row r="1" spans="1:9">
      <c r="B1" s="58" t="s">
        <v>31</v>
      </c>
      <c r="C1" s="58"/>
      <c r="D1" s="58"/>
      <c r="E1" s="58"/>
      <c r="F1" s="58"/>
      <c r="G1" s="58"/>
      <c r="H1" s="58"/>
      <c r="I1" s="58"/>
    </row>
    <row r="2" spans="1:9" ht="15" customHeight="1">
      <c r="B2" s="61" t="s">
        <v>27</v>
      </c>
      <c r="C2" s="62"/>
      <c r="D2" s="63" t="s">
        <v>28</v>
      </c>
      <c r="E2" s="64"/>
      <c r="F2" s="65" t="s">
        <v>29</v>
      </c>
      <c r="G2" s="66"/>
      <c r="H2" s="67" t="s">
        <v>30</v>
      </c>
      <c r="I2" s="68"/>
    </row>
    <row r="3" spans="1:9" ht="29.25" customHeight="1">
      <c r="A3" s="1" t="s">
        <v>4</v>
      </c>
      <c r="B3" s="2" t="s">
        <v>5</v>
      </c>
      <c r="C3" s="2" t="s">
        <v>6</v>
      </c>
      <c r="D3" s="3" t="s">
        <v>5</v>
      </c>
      <c r="E3" s="3" t="s">
        <v>6</v>
      </c>
      <c r="F3" s="4" t="s">
        <v>5</v>
      </c>
      <c r="G3" s="4" t="s">
        <v>6</v>
      </c>
      <c r="H3" s="5" t="s">
        <v>5</v>
      </c>
      <c r="I3" s="5" t="s">
        <v>6</v>
      </c>
    </row>
    <row r="4" spans="1:9">
      <c r="A4" s="6">
        <v>0</v>
      </c>
      <c r="B4" s="7">
        <v>1</v>
      </c>
      <c r="C4" s="7">
        <v>0</v>
      </c>
      <c r="D4" s="8">
        <v>1</v>
      </c>
      <c r="E4" s="8">
        <v>0</v>
      </c>
      <c r="F4" s="9">
        <v>1</v>
      </c>
      <c r="G4" s="9">
        <v>0</v>
      </c>
      <c r="H4" s="10">
        <v>1</v>
      </c>
      <c r="I4" s="10">
        <v>0</v>
      </c>
    </row>
    <row r="5" spans="1:9">
      <c r="A5" s="6">
        <f>A4+1.1*5</f>
        <v>5.5</v>
      </c>
      <c r="B5" s="7">
        <v>0.81127308015673172</v>
      </c>
      <c r="C5" s="7">
        <v>4.0338001648028567E-2</v>
      </c>
      <c r="D5" s="8">
        <v>0.76697293129354727</v>
      </c>
      <c r="E5" s="8">
        <v>4.5973432293732693E-2</v>
      </c>
      <c r="F5" s="9">
        <v>0.78898003901845748</v>
      </c>
      <c r="G5" s="9">
        <v>3.6657098803536015E-2</v>
      </c>
      <c r="H5" s="10">
        <v>0.85500508772667527</v>
      </c>
      <c r="I5" s="10">
        <v>3.333283721853398E-2</v>
      </c>
    </row>
    <row r="6" spans="1:9">
      <c r="A6" s="6">
        <f t="shared" ref="A6:A31" si="0">A5+1.1*5</f>
        <v>11</v>
      </c>
      <c r="B6" s="7">
        <v>0.74675626107866289</v>
      </c>
      <c r="C6" s="7">
        <v>4.8979227417072453E-2</v>
      </c>
      <c r="D6" s="8">
        <v>0.63863844579391149</v>
      </c>
      <c r="E6" s="8">
        <v>9.821605715079916E-2</v>
      </c>
      <c r="F6" s="9">
        <v>0.69937313491181996</v>
      </c>
      <c r="G6" s="9">
        <v>4.6526370395411458E-2</v>
      </c>
      <c r="H6" s="10">
        <v>0.77458593541805554</v>
      </c>
      <c r="I6" s="10">
        <v>3.7034157345613321E-2</v>
      </c>
    </row>
    <row r="7" spans="1:9">
      <c r="A7" s="6">
        <f t="shared" si="0"/>
        <v>16.5</v>
      </c>
      <c r="B7" s="7">
        <v>0.77278049353166334</v>
      </c>
      <c r="C7" s="7">
        <v>5.8365536675533243E-2</v>
      </c>
      <c r="D7" s="8">
        <v>0.48609435271319057</v>
      </c>
      <c r="E7" s="8">
        <v>9.0536834381479539E-2</v>
      </c>
      <c r="F7" s="9">
        <v>0.66754990639905964</v>
      </c>
      <c r="G7" s="9">
        <v>6.207058330132826E-2</v>
      </c>
      <c r="H7" s="10">
        <v>0.71770702664520336</v>
      </c>
      <c r="I7" s="10">
        <v>7.4109209399027182E-2</v>
      </c>
    </row>
    <row r="8" spans="1:9">
      <c r="A8" s="6">
        <f t="shared" si="0"/>
        <v>22</v>
      </c>
      <c r="B8" s="7">
        <v>0.72403540457546423</v>
      </c>
      <c r="C8" s="7">
        <v>5.4284081488368066E-2</v>
      </c>
      <c r="D8" s="8">
        <v>0.48889141891339699</v>
      </c>
      <c r="E8" s="8">
        <v>0.10973625333571049</v>
      </c>
      <c r="F8" s="9">
        <v>0.63637799394317784</v>
      </c>
      <c r="G8" s="9">
        <v>5.1350636136816806E-2</v>
      </c>
      <c r="H8" s="10">
        <v>0.65782041026870641</v>
      </c>
      <c r="I8" s="10">
        <v>8.7069404850704732E-2</v>
      </c>
    </row>
    <row r="9" spans="1:9">
      <c r="A9" s="6">
        <f t="shared" si="0"/>
        <v>27.5</v>
      </c>
      <c r="B9" s="7">
        <v>0.68422642374218068</v>
      </c>
      <c r="C9" s="7">
        <v>4.6953369593131601E-2</v>
      </c>
      <c r="D9" s="8">
        <v>0.37766260317146383</v>
      </c>
      <c r="E9" s="8">
        <v>8.6863386708187953E-2</v>
      </c>
      <c r="F9" s="9">
        <v>0.61384638312074624</v>
      </c>
      <c r="G9" s="9">
        <v>4.3911637903311866E-2</v>
      </c>
      <c r="H9" s="10">
        <v>0.55721814485822108</v>
      </c>
      <c r="I9" s="10">
        <v>0.10413140502563563</v>
      </c>
    </row>
    <row r="10" spans="1:9">
      <c r="A10" s="6">
        <f t="shared" si="0"/>
        <v>33</v>
      </c>
      <c r="B10" s="7">
        <v>0.6301423981084151</v>
      </c>
      <c r="C10" s="7">
        <v>4.4007695468168573E-2</v>
      </c>
      <c r="D10" s="8">
        <v>0.34209167132627655</v>
      </c>
      <c r="E10" s="8">
        <v>7.648152738136553E-2</v>
      </c>
      <c r="F10" s="9">
        <v>0.60118473451737642</v>
      </c>
      <c r="G10" s="9">
        <v>5.8984942011076173E-2</v>
      </c>
      <c r="H10" s="10">
        <v>0.49717276894911849</v>
      </c>
      <c r="I10" s="10">
        <v>9.0499988969993755E-2</v>
      </c>
    </row>
    <row r="11" spans="1:9">
      <c r="A11" s="6">
        <f t="shared" si="0"/>
        <v>38.5</v>
      </c>
      <c r="B11" s="7">
        <v>0.60333927217068362</v>
      </c>
      <c r="C11" s="7">
        <v>4.7358790878927012E-2</v>
      </c>
      <c r="D11" s="8">
        <v>0.36908623545694563</v>
      </c>
      <c r="E11" s="8">
        <v>8.3727824680811816E-2</v>
      </c>
      <c r="F11" s="9">
        <v>0.58622966737948368</v>
      </c>
      <c r="G11" s="9">
        <v>6.8183363009843595E-2</v>
      </c>
      <c r="H11" s="10">
        <v>0.44729250155221173</v>
      </c>
      <c r="I11" s="10">
        <v>8.1284295161399664E-2</v>
      </c>
    </row>
    <row r="12" spans="1:9">
      <c r="A12" s="6">
        <f t="shared" si="0"/>
        <v>44</v>
      </c>
      <c r="B12" s="7">
        <v>0.61075871698181128</v>
      </c>
      <c r="C12" s="7">
        <v>4.8176389268871772E-2</v>
      </c>
      <c r="D12" s="8">
        <v>0.24067387824029626</v>
      </c>
      <c r="E12" s="8">
        <v>6.9144355371283328E-2</v>
      </c>
      <c r="F12" s="9">
        <v>0.55397829990463643</v>
      </c>
      <c r="G12" s="9">
        <v>5.1483481049888785E-2</v>
      </c>
      <c r="H12" s="10">
        <v>0.48318029185916134</v>
      </c>
      <c r="I12" s="10">
        <v>7.008450916039996E-2</v>
      </c>
    </row>
    <row r="13" spans="1:9">
      <c r="A13" s="6">
        <f t="shared" si="0"/>
        <v>49.5</v>
      </c>
      <c r="B13" s="7">
        <v>0.58949642739456631</v>
      </c>
      <c r="C13" s="7">
        <v>4.2642926586502296E-2</v>
      </c>
      <c r="D13" s="8">
        <v>0.22654209308321141</v>
      </c>
      <c r="E13" s="8">
        <v>5.4232943974702068E-2</v>
      </c>
      <c r="F13" s="9">
        <v>0.51263097428122795</v>
      </c>
      <c r="G13" s="9">
        <v>4.4911609720683969E-2</v>
      </c>
      <c r="H13" s="10">
        <v>0.46106955241074599</v>
      </c>
      <c r="I13" s="10">
        <v>8.2099955258298746E-2</v>
      </c>
    </row>
    <row r="14" spans="1:9">
      <c r="A14" s="6">
        <f t="shared" si="0"/>
        <v>55</v>
      </c>
      <c r="B14" s="7">
        <v>0.55294661190034922</v>
      </c>
      <c r="C14" s="7">
        <v>4.9422590095363962E-2</v>
      </c>
      <c r="D14" s="8">
        <v>0.22620199830343113</v>
      </c>
      <c r="E14" s="8">
        <v>6.5644200618290072E-2</v>
      </c>
      <c r="F14" s="9">
        <v>0.52219086124074632</v>
      </c>
      <c r="G14" s="9">
        <v>6.5894137673289596E-2</v>
      </c>
      <c r="H14" s="10">
        <v>0.39725300736288421</v>
      </c>
      <c r="I14" s="10">
        <v>6.4380586847766513E-2</v>
      </c>
    </row>
    <row r="15" spans="1:9">
      <c r="A15" s="6">
        <f t="shared" si="0"/>
        <v>60.5</v>
      </c>
      <c r="B15" s="7">
        <v>0.5503322571882262</v>
      </c>
      <c r="C15" s="7">
        <v>4.2421135845702361E-2</v>
      </c>
      <c r="D15" s="8">
        <v>0.21677833557689358</v>
      </c>
      <c r="E15" s="8">
        <v>5.5745875364488447E-2</v>
      </c>
      <c r="F15" s="9">
        <v>0.49848322839877574</v>
      </c>
      <c r="G15" s="9">
        <v>5.1593148580831451E-2</v>
      </c>
      <c r="H15" s="10">
        <v>0.43506586890548288</v>
      </c>
      <c r="I15" s="10">
        <v>6.017775047961927E-2</v>
      </c>
    </row>
    <row r="16" spans="1:9">
      <c r="A16" s="6">
        <f t="shared" si="0"/>
        <v>66</v>
      </c>
      <c r="B16" s="7">
        <v>0.54009969230175037</v>
      </c>
      <c r="C16" s="7">
        <v>4.4871247524428434E-2</v>
      </c>
      <c r="D16" s="8">
        <v>0.227123613604747</v>
      </c>
      <c r="E16" s="8">
        <v>7.4303173615473866E-2</v>
      </c>
      <c r="F16" s="9">
        <v>0.48466840681862661</v>
      </c>
      <c r="G16" s="9">
        <v>4.5452362138252218E-2</v>
      </c>
      <c r="H16" s="10">
        <v>0.37440578045359874</v>
      </c>
      <c r="I16" s="10">
        <v>5.5338466642045482E-2</v>
      </c>
    </row>
    <row r="17" spans="1:9">
      <c r="A17" s="6">
        <f t="shared" si="0"/>
        <v>71.5</v>
      </c>
      <c r="B17" s="7">
        <v>0.53081863481488867</v>
      </c>
      <c r="C17" s="7">
        <v>4.5274670496926746E-2</v>
      </c>
      <c r="D17" s="8">
        <v>0.1603525290115764</v>
      </c>
      <c r="E17" s="8">
        <v>4.6446040028459007E-2</v>
      </c>
      <c r="F17" s="9">
        <v>0.45797081776447107</v>
      </c>
      <c r="G17" s="9">
        <v>2.940862644963629E-2</v>
      </c>
      <c r="H17" s="10">
        <v>0.41663127250725274</v>
      </c>
      <c r="I17" s="10">
        <v>4.4834391014675228E-2</v>
      </c>
    </row>
    <row r="18" spans="1:9">
      <c r="A18" s="6">
        <f t="shared" si="0"/>
        <v>77</v>
      </c>
      <c r="B18" s="7">
        <v>0.52293377859486989</v>
      </c>
      <c r="C18" s="7">
        <v>3.5196273902508284E-2</v>
      </c>
      <c r="D18" s="8">
        <v>0.2097248676075312</v>
      </c>
      <c r="E18" s="8">
        <v>5.9551243032977125E-2</v>
      </c>
      <c r="F18" s="9">
        <v>0.45789715254940289</v>
      </c>
      <c r="G18" s="9">
        <v>4.8954909946277131E-2</v>
      </c>
      <c r="H18" s="10">
        <v>0.49417172751163602</v>
      </c>
      <c r="I18" s="10">
        <v>8.1437814668675848E-2</v>
      </c>
    </row>
    <row r="19" spans="1:9">
      <c r="A19" s="6">
        <f t="shared" si="0"/>
        <v>82.5</v>
      </c>
      <c r="B19" s="7">
        <v>0.53189327075376269</v>
      </c>
      <c r="C19" s="7">
        <v>3.8169829482045545E-2</v>
      </c>
      <c r="D19" s="8">
        <v>0.18433848026983976</v>
      </c>
      <c r="E19" s="8">
        <v>5.213992005196609E-2</v>
      </c>
      <c r="F19" s="9">
        <v>0.42101047788988466</v>
      </c>
      <c r="G19" s="9">
        <v>4.1468378383509516E-2</v>
      </c>
      <c r="H19" s="10">
        <v>0.35192937588058587</v>
      </c>
      <c r="I19" s="10">
        <v>5.6238865453109778E-2</v>
      </c>
    </row>
    <row r="20" spans="1:9">
      <c r="A20" s="6">
        <f t="shared" si="0"/>
        <v>88</v>
      </c>
      <c r="B20" s="7">
        <v>0.5049147668438202</v>
      </c>
      <c r="C20" s="7">
        <v>4.2958012318049549E-2</v>
      </c>
      <c r="D20" s="8">
        <v>0.18105791828297987</v>
      </c>
      <c r="E20" s="8">
        <v>4.81508519449943E-2</v>
      </c>
      <c r="F20" s="9">
        <v>0.43941451696615075</v>
      </c>
      <c r="G20" s="9">
        <v>4.295917965214708E-2</v>
      </c>
      <c r="H20" s="10">
        <v>0.38406056547576595</v>
      </c>
      <c r="I20" s="10">
        <v>5.8674344717233276E-2</v>
      </c>
    </row>
    <row r="21" spans="1:9">
      <c r="A21" s="6">
        <f t="shared" si="0"/>
        <v>93.5</v>
      </c>
      <c r="B21" s="7">
        <v>0.48965011447480083</v>
      </c>
      <c r="C21" s="7">
        <v>4.1608723835677118E-2</v>
      </c>
      <c r="D21" s="8">
        <v>0.17107846505925031</v>
      </c>
      <c r="E21" s="8">
        <v>5.7378944593586334E-2</v>
      </c>
      <c r="F21" s="9">
        <v>0.45219421619212824</v>
      </c>
      <c r="G21" s="9">
        <v>4.4506480667913774E-2</v>
      </c>
      <c r="H21" s="10">
        <v>0.32460522646601242</v>
      </c>
      <c r="I21" s="10">
        <v>5.7297646902977763E-2</v>
      </c>
    </row>
    <row r="22" spans="1:9">
      <c r="A22" s="6">
        <f t="shared" si="0"/>
        <v>99</v>
      </c>
      <c r="B22" s="7">
        <v>0.46703937981404103</v>
      </c>
      <c r="C22" s="7">
        <v>4.2817893897673868E-2</v>
      </c>
      <c r="D22" s="8">
        <v>0.18570629235362648</v>
      </c>
      <c r="E22" s="8">
        <v>5.0012018398290468E-2</v>
      </c>
      <c r="F22" s="9">
        <v>0.49763841498945</v>
      </c>
      <c r="G22" s="9">
        <v>5.5827073820795409E-2</v>
      </c>
      <c r="H22" s="10">
        <v>0.31790227911139751</v>
      </c>
      <c r="I22" s="10">
        <v>7.2935789493333333E-2</v>
      </c>
    </row>
    <row r="23" spans="1:9">
      <c r="A23" s="6">
        <f t="shared" si="0"/>
        <v>104.5</v>
      </c>
      <c r="B23" s="7">
        <v>0.4604964289301367</v>
      </c>
      <c r="C23" s="7">
        <v>4.2591334962189913E-2</v>
      </c>
      <c r="D23" s="8">
        <v>0.20843707614701604</v>
      </c>
      <c r="E23" s="8">
        <v>5.9582905070131316E-2</v>
      </c>
      <c r="F23" s="9">
        <v>0.43805804194230297</v>
      </c>
      <c r="G23" s="9">
        <v>4.7118641869182618E-2</v>
      </c>
      <c r="H23" s="10">
        <v>0.27265690715438679</v>
      </c>
      <c r="I23" s="10">
        <v>4.9479490619144965E-2</v>
      </c>
    </row>
    <row r="24" spans="1:9">
      <c r="A24" s="6">
        <f t="shared" si="0"/>
        <v>110</v>
      </c>
      <c r="B24" s="7">
        <v>0.46914476683509687</v>
      </c>
      <c r="C24" s="7">
        <v>4.8453507456996218E-2</v>
      </c>
      <c r="D24" s="8">
        <v>0.17780538022509954</v>
      </c>
      <c r="E24" s="8">
        <v>5.7068888249440557E-2</v>
      </c>
      <c r="F24" s="9">
        <v>0.43197886889290055</v>
      </c>
      <c r="G24" s="9">
        <v>4.6565521484254337E-2</v>
      </c>
      <c r="H24" s="10">
        <v>0.26477057054129011</v>
      </c>
      <c r="I24" s="10">
        <v>5.366576582589512E-2</v>
      </c>
    </row>
    <row r="25" spans="1:9">
      <c r="A25" s="6">
        <f t="shared" si="0"/>
        <v>115.5</v>
      </c>
      <c r="B25" s="7">
        <v>0.48586289617228395</v>
      </c>
      <c r="C25" s="7">
        <v>4.8256205776421958E-2</v>
      </c>
      <c r="D25" s="8">
        <v>0.21415276381302548</v>
      </c>
      <c r="E25" s="8">
        <v>5.8830672044841686E-2</v>
      </c>
      <c r="F25" s="9">
        <v>0.43477769380246922</v>
      </c>
      <c r="G25" s="9">
        <v>5.1451807078767009E-2</v>
      </c>
      <c r="H25" s="10">
        <v>0.31872702077149612</v>
      </c>
      <c r="I25" s="10">
        <v>6.5945113100249655E-2</v>
      </c>
    </row>
    <row r="26" spans="1:9">
      <c r="A26" s="6">
        <f t="shared" si="0"/>
        <v>121</v>
      </c>
      <c r="B26" s="7">
        <v>0.48680581628416952</v>
      </c>
      <c r="C26" s="7">
        <v>4.4951651119332456E-2</v>
      </c>
      <c r="D26" s="8">
        <v>0.18899853861623137</v>
      </c>
      <c r="E26" s="8">
        <v>5.8246889879470513E-2</v>
      </c>
      <c r="F26" s="9">
        <v>0.42913906376031291</v>
      </c>
      <c r="G26" s="9">
        <v>4.2162615762800996E-2</v>
      </c>
      <c r="H26" s="10">
        <v>0.33134692808598287</v>
      </c>
      <c r="I26" s="10">
        <v>6.3846667958740666E-2</v>
      </c>
    </row>
    <row r="27" spans="1:9">
      <c r="A27" s="6">
        <f t="shared" si="0"/>
        <v>126.5</v>
      </c>
      <c r="B27" s="7">
        <v>0.47790807816547842</v>
      </c>
      <c r="C27" s="7">
        <v>3.9671674416097223E-2</v>
      </c>
      <c r="D27" s="8">
        <v>0.17767872288117603</v>
      </c>
      <c r="E27" s="8">
        <v>4.8184637898311296E-2</v>
      </c>
      <c r="F27" s="9">
        <v>0.41045775525700151</v>
      </c>
      <c r="G27" s="9">
        <v>5.3334252489897913E-2</v>
      </c>
      <c r="H27" s="10">
        <v>0.30137731227249059</v>
      </c>
      <c r="I27" s="10">
        <v>6.1973163521648562E-2</v>
      </c>
    </row>
    <row r="28" spans="1:9">
      <c r="A28" s="6">
        <f t="shared" si="0"/>
        <v>132</v>
      </c>
      <c r="B28" s="7">
        <v>0.47325558452308908</v>
      </c>
      <c r="C28" s="7">
        <v>3.9071136173737801E-2</v>
      </c>
      <c r="D28" s="8">
        <v>0.16539028722578594</v>
      </c>
      <c r="E28" s="8">
        <v>5.3383212459190886E-2</v>
      </c>
      <c r="F28" s="9">
        <v>0.43640498120269194</v>
      </c>
      <c r="G28" s="9">
        <v>3.89584303837349E-2</v>
      </c>
      <c r="H28" s="10">
        <v>0.25042516226696621</v>
      </c>
      <c r="I28" s="10">
        <v>5.4408573930511808E-2</v>
      </c>
    </row>
    <row r="29" spans="1:9">
      <c r="A29" s="6">
        <f t="shared" si="0"/>
        <v>137.5</v>
      </c>
      <c r="B29" s="7">
        <v>0.44449588985959831</v>
      </c>
      <c r="C29" s="7">
        <v>3.9287384422835019E-2</v>
      </c>
      <c r="D29" s="8">
        <v>0.18368393599787863</v>
      </c>
      <c r="E29" s="8">
        <v>4.9710637898179068E-2</v>
      </c>
      <c r="F29" s="9">
        <v>0.4089773841792485</v>
      </c>
      <c r="G29" s="9">
        <v>5.5295051103822497E-2</v>
      </c>
      <c r="H29" s="10">
        <v>0.33741248696039122</v>
      </c>
      <c r="I29" s="10">
        <v>7.4837260869567601E-2</v>
      </c>
    </row>
    <row r="30" spans="1:9">
      <c r="A30" s="6">
        <f t="shared" si="0"/>
        <v>143</v>
      </c>
      <c r="B30" s="7">
        <v>0.43240588210680059</v>
      </c>
      <c r="C30" s="7">
        <v>3.9409785473099881E-2</v>
      </c>
      <c r="D30" s="8">
        <v>0.17230776030946865</v>
      </c>
      <c r="E30" s="8">
        <v>5.013342101868281E-2</v>
      </c>
      <c r="F30" s="9">
        <v>0.39143482617826852</v>
      </c>
      <c r="G30" s="9">
        <v>5.2331989854923017E-2</v>
      </c>
      <c r="H30" s="10">
        <v>0.26948243441756325</v>
      </c>
      <c r="I30" s="10">
        <v>6.777088067783428E-2</v>
      </c>
    </row>
    <row r="31" spans="1:9">
      <c r="A31" s="6">
        <f t="shared" si="0"/>
        <v>148.5</v>
      </c>
      <c r="B31" s="7">
        <v>0.42579560474580747</v>
      </c>
      <c r="C31" s="7">
        <v>3.8676341920587144E-2</v>
      </c>
      <c r="D31" s="8">
        <v>0.15197272944183848</v>
      </c>
      <c r="E31" s="8">
        <v>4.3613693123150457E-2</v>
      </c>
      <c r="F31" s="9">
        <v>0.38327388084195008</v>
      </c>
      <c r="G31" s="9">
        <v>4.936327050726088E-2</v>
      </c>
      <c r="H31" s="10">
        <v>0.28335270590347988</v>
      </c>
      <c r="I31" s="10">
        <v>4.7174175106256586E-2</v>
      </c>
    </row>
    <row r="35" spans="1:13">
      <c r="A35" s="59" t="s">
        <v>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</row>
    <row r="36" spans="1:13">
      <c r="B36" s="60" t="s">
        <v>8</v>
      </c>
      <c r="C36" s="60"/>
      <c r="D36" s="60"/>
      <c r="E36" s="11"/>
      <c r="F36" t="s">
        <v>9</v>
      </c>
    </row>
    <row r="37" spans="1:13">
      <c r="B37" t="s">
        <v>10</v>
      </c>
      <c r="C37" t="s">
        <v>11</v>
      </c>
      <c r="D37" t="s">
        <v>12</v>
      </c>
      <c r="E37" s="11"/>
      <c r="F37" s="11" t="s">
        <v>13</v>
      </c>
    </row>
    <row r="38" spans="1:13">
      <c r="A38" s="12" t="s">
        <v>0</v>
      </c>
      <c r="B38" s="13">
        <v>0.53439999999999999</v>
      </c>
      <c r="C38" s="13">
        <v>3.3829999999999999E-2</v>
      </c>
      <c r="D38" s="13">
        <v>0.46450000000000002</v>
      </c>
      <c r="E38" s="12"/>
      <c r="F38" s="14">
        <f>1/C38</f>
        <v>29.559562518474728</v>
      </c>
    </row>
    <row r="39" spans="1:13">
      <c r="A39" s="15" t="s">
        <v>1</v>
      </c>
      <c r="B39" s="16">
        <v>0.82079999999999997</v>
      </c>
      <c r="C39" s="16">
        <v>5.0900000000000001E-2</v>
      </c>
      <c r="D39" s="16">
        <v>0.1789</v>
      </c>
      <c r="E39" s="15"/>
      <c r="F39" s="17">
        <f t="shared" ref="F39:F41" si="1">1/C39</f>
        <v>19.646365422396855</v>
      </c>
    </row>
    <row r="40" spans="1:13">
      <c r="A40" s="18" t="s">
        <v>2</v>
      </c>
      <c r="B40" s="19">
        <v>0.56589999999999996</v>
      </c>
      <c r="C40" s="19">
        <v>4.3749999999999997E-2</v>
      </c>
      <c r="D40" s="19">
        <v>0.433</v>
      </c>
      <c r="E40" s="18"/>
      <c r="F40" s="20">
        <f t="shared" si="1"/>
        <v>22.857142857142858</v>
      </c>
    </row>
    <row r="41" spans="1:13">
      <c r="A41" s="21" t="s">
        <v>3</v>
      </c>
      <c r="B41" s="22">
        <v>0.70289999999999997</v>
      </c>
      <c r="C41" s="22">
        <v>3.2079999999999997E-2</v>
      </c>
      <c r="D41" s="22">
        <v>0.29670000000000002</v>
      </c>
      <c r="E41" s="21"/>
      <c r="F41" s="23">
        <f t="shared" si="1"/>
        <v>31.172069825436413</v>
      </c>
    </row>
  </sheetData>
  <mergeCells count="7">
    <mergeCell ref="B1:I1"/>
    <mergeCell ref="A35:M35"/>
    <mergeCell ref="B36:D36"/>
    <mergeCell ref="B2:C2"/>
    <mergeCell ref="D2:E2"/>
    <mergeCell ref="F2:G2"/>
    <mergeCell ref="H2:I2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" workbookViewId="0">
      <selection activeCell="D42" sqref="D42"/>
    </sheetView>
  </sheetViews>
  <sheetFormatPr baseColWidth="10" defaultColWidth="8.83203125" defaultRowHeight="14" x14ac:dyDescent="0"/>
  <cols>
    <col min="1" max="1" width="16.33203125" customWidth="1"/>
    <col min="6" max="6" width="10.33203125" bestFit="1" customWidth="1"/>
    <col min="10" max="10" width="9.1640625" customWidth="1"/>
  </cols>
  <sheetData>
    <row r="1" spans="1:9">
      <c r="A1" t="s">
        <v>34</v>
      </c>
    </row>
    <row r="3" spans="1:9">
      <c r="B3" s="69" t="s">
        <v>32</v>
      </c>
      <c r="C3" s="69"/>
      <c r="D3" s="69"/>
      <c r="E3" s="69"/>
      <c r="F3" s="69"/>
      <c r="G3" s="69"/>
      <c r="H3" s="69"/>
    </row>
    <row r="4" spans="1:9">
      <c r="A4" s="24"/>
      <c r="B4" s="25">
        <v>0</v>
      </c>
      <c r="C4" s="25">
        <v>1.5</v>
      </c>
      <c r="D4" s="25">
        <v>3</v>
      </c>
      <c r="E4" s="25">
        <v>6</v>
      </c>
      <c r="F4" s="25">
        <v>12</v>
      </c>
      <c r="G4" s="25">
        <v>24</v>
      </c>
      <c r="H4" s="25">
        <v>48</v>
      </c>
      <c r="I4" t="s">
        <v>14</v>
      </c>
    </row>
    <row r="5" spans="1:9">
      <c r="A5" t="s">
        <v>15</v>
      </c>
      <c r="B5" s="26">
        <v>1</v>
      </c>
      <c r="C5" s="26">
        <v>0.87835996885868994</v>
      </c>
      <c r="D5" s="26">
        <v>0.68246746302756145</v>
      </c>
      <c r="E5" s="26">
        <v>0.61864047003571065</v>
      </c>
      <c r="F5" s="26">
        <v>0.55400814067726689</v>
      </c>
      <c r="G5" s="26">
        <v>0.26588982754887663</v>
      </c>
      <c r="H5" s="26">
        <v>0.14022689516674217</v>
      </c>
    </row>
    <row r="6" spans="1:9">
      <c r="A6" t="s">
        <v>16</v>
      </c>
      <c r="B6" s="26">
        <v>1</v>
      </c>
      <c r="C6" s="26">
        <v>0.94425496237146012</v>
      </c>
      <c r="D6" s="26">
        <v>0.92022186598496003</v>
      </c>
      <c r="E6" s="26">
        <v>0.89197091721663779</v>
      </c>
      <c r="F6" s="26">
        <v>0.6877191258785772</v>
      </c>
      <c r="G6" s="26">
        <v>0.38298223380467539</v>
      </c>
      <c r="H6" s="26">
        <v>0.22003153077806328</v>
      </c>
    </row>
    <row r="7" spans="1:9">
      <c r="A7" t="s">
        <v>17</v>
      </c>
      <c r="B7" s="26">
        <v>1</v>
      </c>
      <c r="C7" s="26">
        <v>1.0912409151995961</v>
      </c>
      <c r="D7" s="26">
        <v>0.69948082703522241</v>
      </c>
      <c r="E7" s="26">
        <v>0.75893577414068647</v>
      </c>
      <c r="F7" s="26">
        <v>0.62684475420511809</v>
      </c>
      <c r="G7" s="26">
        <v>0.47876013931075612</v>
      </c>
      <c r="H7" s="26">
        <v>0.27898140606825111</v>
      </c>
    </row>
    <row r="8" spans="1:9">
      <c r="A8" t="s">
        <v>18</v>
      </c>
      <c r="B8" s="26">
        <v>1</v>
      </c>
      <c r="C8" s="26">
        <v>0.97494317643884676</v>
      </c>
      <c r="D8" s="26">
        <v>1.0378026555591653</v>
      </c>
      <c r="E8" s="26">
        <v>1.1876834894896362</v>
      </c>
      <c r="F8" s="26">
        <v>0.91108887097402425</v>
      </c>
      <c r="G8" s="26">
        <v>0.98277625754167819</v>
      </c>
      <c r="H8" s="26">
        <v>0.94483682537732216</v>
      </c>
    </row>
    <row r="9" spans="1:9">
      <c r="A9" t="s">
        <v>19</v>
      </c>
      <c r="B9" s="26">
        <v>1</v>
      </c>
      <c r="C9" s="26">
        <v>0.96871841760595168</v>
      </c>
      <c r="D9" s="26">
        <v>0.86628338288725226</v>
      </c>
      <c r="E9" s="26">
        <v>0.92363200404592771</v>
      </c>
      <c r="F9" s="26">
        <v>1.0943658498351965</v>
      </c>
      <c r="G9" s="26">
        <v>1.0317935252723311</v>
      </c>
      <c r="H9" s="26">
        <v>0.86646364105671425</v>
      </c>
    </row>
    <row r="10" spans="1:9">
      <c r="A10" t="s">
        <v>20</v>
      </c>
      <c r="B10" s="26">
        <v>1</v>
      </c>
      <c r="C10" s="26">
        <v>0.99323839431057492</v>
      </c>
      <c r="D10" s="26">
        <v>0.9873456218533232</v>
      </c>
      <c r="E10" s="26">
        <v>0.91173362324761686</v>
      </c>
      <c r="F10" s="26">
        <v>0.82631231206220324</v>
      </c>
      <c r="G10" s="26">
        <v>0.89221398182673517</v>
      </c>
      <c r="H10" s="26">
        <v>0.76429836410451224</v>
      </c>
    </row>
    <row r="11" spans="1:9">
      <c r="A11" t="s">
        <v>21</v>
      </c>
      <c r="B11" s="26">
        <v>1</v>
      </c>
      <c r="C11" s="26">
        <v>0.94728306020224695</v>
      </c>
      <c r="D11" s="26">
        <v>0.81231221147924426</v>
      </c>
      <c r="E11" s="26">
        <v>0.86842645117376216</v>
      </c>
      <c r="F11" s="26">
        <v>1.023239859943778</v>
      </c>
      <c r="G11" s="26">
        <v>1.1652622750216448</v>
      </c>
      <c r="H11" s="26">
        <v>0.84502612883892014</v>
      </c>
    </row>
    <row r="14" spans="1:9">
      <c r="B14" s="69" t="s">
        <v>33</v>
      </c>
      <c r="C14" s="69"/>
      <c r="D14" s="69"/>
      <c r="E14" s="69"/>
      <c r="F14" s="69"/>
      <c r="G14" s="69"/>
      <c r="H14" s="69"/>
    </row>
    <row r="15" spans="1:9">
      <c r="B15" s="25">
        <v>0</v>
      </c>
      <c r="C15" s="25">
        <v>1.5</v>
      </c>
      <c r="D15" s="25">
        <v>3</v>
      </c>
      <c r="E15" s="25">
        <v>6</v>
      </c>
      <c r="F15" s="25">
        <v>12</v>
      </c>
      <c r="G15" s="25">
        <v>24</v>
      </c>
      <c r="H15" s="25">
        <v>48</v>
      </c>
      <c r="I15" t="s">
        <v>14</v>
      </c>
    </row>
    <row r="16" spans="1:9">
      <c r="A16" t="s">
        <v>15</v>
      </c>
      <c r="B16" s="27">
        <v>0</v>
      </c>
      <c r="C16" s="27">
        <v>4.2414944492209172E-2</v>
      </c>
      <c r="D16" s="27">
        <v>5.7439146271877503E-2</v>
      </c>
      <c r="E16" s="27">
        <v>1.7003210139304982E-2</v>
      </c>
      <c r="F16" s="27">
        <v>7.8790817253094572E-2</v>
      </c>
      <c r="G16" s="27">
        <v>9.2557763763897627E-2</v>
      </c>
      <c r="H16" s="27">
        <v>3.7884186592623006E-2</v>
      </c>
    </row>
    <row r="17" spans="1:8">
      <c r="A17" t="s">
        <v>16</v>
      </c>
      <c r="B17" s="27">
        <v>0</v>
      </c>
      <c r="C17" s="27">
        <v>9.1467804399899683E-2</v>
      </c>
      <c r="D17" s="27">
        <v>0.10825527972795679</v>
      </c>
      <c r="E17" s="27">
        <v>0.12574598601805831</v>
      </c>
      <c r="F17" s="27">
        <v>0.1132057223419526</v>
      </c>
      <c r="G17" s="27">
        <v>2.3628188474823834E-2</v>
      </c>
      <c r="H17" s="27">
        <v>7.5062861854679933E-2</v>
      </c>
    </row>
    <row r="18" spans="1:8">
      <c r="A18" t="s">
        <v>17</v>
      </c>
      <c r="B18" s="27">
        <v>0</v>
      </c>
      <c r="C18" s="27">
        <v>8.1464901147456206E-2</v>
      </c>
      <c r="D18" s="27">
        <v>0.11726990885951213</v>
      </c>
      <c r="E18" s="27">
        <v>9.0582768227257748E-2</v>
      </c>
      <c r="F18" s="27">
        <v>0.24476093694488335</v>
      </c>
      <c r="G18" s="27">
        <v>0.1039546695828813</v>
      </c>
      <c r="H18" s="27">
        <v>0.1057035635973622</v>
      </c>
    </row>
    <row r="19" spans="1:8">
      <c r="A19" t="s">
        <v>18</v>
      </c>
      <c r="B19" s="27">
        <v>0</v>
      </c>
      <c r="C19" s="27">
        <v>9.742774573845478E-2</v>
      </c>
      <c r="D19" s="27">
        <v>3.5873383781123841E-2</v>
      </c>
      <c r="E19" s="27">
        <v>6.8192567981052707E-2</v>
      </c>
      <c r="F19" s="27">
        <v>1.9374141690179647E-2</v>
      </c>
      <c r="G19" s="27">
        <v>6.4750830879294771E-2</v>
      </c>
      <c r="H19" s="27">
        <v>6.1433906808427141E-2</v>
      </c>
    </row>
    <row r="20" spans="1:8">
      <c r="A20" t="s">
        <v>19</v>
      </c>
      <c r="B20" s="27">
        <v>0</v>
      </c>
      <c r="C20" s="27">
        <v>4.75855147514525E-2</v>
      </c>
      <c r="D20" s="27">
        <v>6.431231175307428E-2</v>
      </c>
      <c r="E20" s="27">
        <v>0.15730592804622717</v>
      </c>
      <c r="F20" s="27">
        <v>0.16015789440809575</v>
      </c>
      <c r="G20" s="27">
        <v>0.19140878923683546</v>
      </c>
      <c r="H20" s="27">
        <v>0.20661199407186748</v>
      </c>
    </row>
    <row r="21" spans="1:8">
      <c r="A21" t="s">
        <v>20</v>
      </c>
      <c r="B21" s="27">
        <v>0</v>
      </c>
      <c r="C21" s="27">
        <v>0.14807803741831282</v>
      </c>
      <c r="D21" s="27">
        <v>9.7549383082924213E-2</v>
      </c>
      <c r="E21" s="27">
        <v>1.3083669204064929E-2</v>
      </c>
      <c r="F21" s="27">
        <v>0.13161440779508338</v>
      </c>
      <c r="G21" s="27">
        <v>0.14167970024298096</v>
      </c>
      <c r="H21" s="27">
        <v>0.13534093310556777</v>
      </c>
    </row>
    <row r="22" spans="1:8">
      <c r="A22" t="s">
        <v>21</v>
      </c>
      <c r="B22" s="27">
        <v>0</v>
      </c>
      <c r="C22" s="27">
        <v>0.11247993769616811</v>
      </c>
      <c r="D22" s="27">
        <v>5.3224989733013893E-2</v>
      </c>
      <c r="E22" s="27">
        <v>7.6801227201848135E-2</v>
      </c>
      <c r="F22" s="27">
        <v>0.11686360191511458</v>
      </c>
      <c r="G22" s="27">
        <v>0.18643008845088127</v>
      </c>
      <c r="H22" s="27">
        <v>4.3599774059746715E-2</v>
      </c>
    </row>
    <row r="26" spans="1:8">
      <c r="A26" s="28"/>
      <c r="B26" s="70" t="s">
        <v>35</v>
      </c>
      <c r="C26" s="70"/>
      <c r="D26" s="70"/>
      <c r="E26" s="70"/>
      <c r="F26" s="70"/>
    </row>
    <row r="27" spans="1:8" ht="16">
      <c r="A27" s="28"/>
      <c r="B27" s="29" t="s">
        <v>22</v>
      </c>
      <c r="C27" s="29" t="s">
        <v>23</v>
      </c>
      <c r="D27" s="29" t="s">
        <v>24</v>
      </c>
      <c r="E27" s="28"/>
      <c r="F27" s="29" t="s">
        <v>25</v>
      </c>
    </row>
    <row r="28" spans="1:8">
      <c r="A28" s="30" t="s">
        <v>15</v>
      </c>
      <c r="B28" s="30">
        <v>0.97389999999999999</v>
      </c>
      <c r="C28" s="30">
        <v>5.9740000000000001E-2</v>
      </c>
      <c r="D28" s="31">
        <f>LN(2)/C28</f>
        <v>11.602731512553486</v>
      </c>
      <c r="E28" s="32"/>
      <c r="F28" s="33">
        <f>C28/3600*10000</f>
        <v>0.16594444444444445</v>
      </c>
    </row>
    <row r="29" spans="1:8">
      <c r="A29" s="34" t="s">
        <v>16</v>
      </c>
      <c r="B29" s="34">
        <v>0.99</v>
      </c>
      <c r="C29" s="34">
        <v>3.3360000000000001E-2</v>
      </c>
      <c r="D29" s="35">
        <f t="shared" ref="D29:D34" si="0">LN(2)/C29</f>
        <v>20.777793182252555</v>
      </c>
      <c r="E29" s="36"/>
      <c r="F29" s="37">
        <f t="shared" ref="F29:F34" si="1">C29/3600*10000</f>
        <v>9.2666666666666675E-2</v>
      </c>
    </row>
    <row r="30" spans="1:8">
      <c r="A30" s="38" t="s">
        <v>17</v>
      </c>
      <c r="B30" s="38">
        <v>0.9163</v>
      </c>
      <c r="C30" s="38">
        <v>3.2559999999999999E-2</v>
      </c>
      <c r="D30" s="39">
        <f t="shared" si="0"/>
        <v>21.288304071251392</v>
      </c>
      <c r="E30" s="40"/>
      <c r="F30" s="41">
        <f t="shared" si="1"/>
        <v>9.0444444444444438E-2</v>
      </c>
    </row>
    <row r="31" spans="1:8">
      <c r="A31" s="42" t="s">
        <v>18</v>
      </c>
      <c r="B31" s="42">
        <v>5.6750000000000002E-2</v>
      </c>
      <c r="C31" s="42">
        <v>9.6449999999999997E-4</v>
      </c>
      <c r="D31" s="43">
        <f t="shared" si="0"/>
        <v>718.65959622596711</v>
      </c>
      <c r="E31" s="44"/>
      <c r="F31" s="45">
        <f t="shared" si="1"/>
        <v>2.6791666666666665E-3</v>
      </c>
    </row>
    <row r="32" spans="1:8">
      <c r="A32" s="46" t="s">
        <v>19</v>
      </c>
      <c r="B32" s="46">
        <v>0.16980000000000001</v>
      </c>
      <c r="C32" s="46">
        <v>1.7960000000000001E-3</v>
      </c>
      <c r="D32" s="47">
        <f t="shared" si="0"/>
        <v>385.93941011132807</v>
      </c>
      <c r="E32" s="48"/>
      <c r="F32" s="49">
        <f t="shared" si="1"/>
        <v>4.9888888888888891E-3</v>
      </c>
    </row>
    <row r="33" spans="1:6">
      <c r="A33" s="50" t="s">
        <v>20</v>
      </c>
      <c r="B33" s="50">
        <v>0.85719999999999996</v>
      </c>
      <c r="C33" s="50">
        <v>6.2059999999999997E-3</v>
      </c>
      <c r="D33" s="51">
        <f t="shared" si="0"/>
        <v>111.68984540121581</v>
      </c>
      <c r="E33" s="52"/>
      <c r="F33" s="53">
        <f t="shared" si="1"/>
        <v>1.7238888888888887E-2</v>
      </c>
    </row>
    <row r="34" spans="1:6">
      <c r="A34" s="54" t="s">
        <v>21</v>
      </c>
      <c r="B34" s="54">
        <v>5.3870000000000001E-2</v>
      </c>
      <c r="C34" s="54">
        <v>1.5150000000000001E-3</v>
      </c>
      <c r="D34" s="55">
        <f t="shared" si="0"/>
        <v>457.52289145870975</v>
      </c>
      <c r="E34" s="56"/>
      <c r="F34" s="57">
        <f t="shared" si="1"/>
        <v>4.2083333333333339E-3</v>
      </c>
    </row>
    <row r="38" spans="1:6">
      <c r="F38" t="s">
        <v>26</v>
      </c>
    </row>
  </sheetData>
  <mergeCells count="3">
    <mergeCell ref="B3:H3"/>
    <mergeCell ref="B14:H14"/>
    <mergeCell ref="B26:F26"/>
  </mergeCells>
  <phoneticPr fontId="1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Gradient1 Data (Fig4b)</vt:lpstr>
      <vt:lpstr>Western Blot Quanti.(Fig4d,S2)</vt:lpstr>
    </vt:vector>
  </TitlesOfParts>
  <Company>北京贝瑞和康生物技术有限公司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王寅</dc:creator>
  <cp:lastModifiedBy>Karuna Sampath</cp:lastModifiedBy>
  <dcterms:created xsi:type="dcterms:W3CDTF">2015-12-24T13:58:05Z</dcterms:created>
  <dcterms:modified xsi:type="dcterms:W3CDTF">2016-03-31T11:10:44Z</dcterms:modified>
</cp:coreProperties>
</file>