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460" yWindow="-420" windowWidth="21600" windowHeight="13720" tabRatio="959" activeTab="1"/>
  </bookViews>
  <sheets>
    <sheet name="Fig. 4c" sheetId="2" r:id="rId1"/>
    <sheet name="Fig. 4f" sheetId="3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98" i="2"/>
  <c r="E98"/>
  <c r="C98"/>
  <c r="E93"/>
  <c r="E94"/>
  <c r="D93"/>
  <c r="D94"/>
  <c r="C93"/>
  <c r="C94"/>
  <c r="E96"/>
  <c r="D96"/>
  <c r="C96"/>
  <c r="E95"/>
  <c r="D95"/>
  <c r="C95"/>
  <c r="M40"/>
  <c r="I40"/>
  <c r="F40"/>
  <c r="M39"/>
  <c r="I39"/>
  <c r="F39"/>
  <c r="M38"/>
  <c r="I38"/>
  <c r="F38"/>
  <c r="M37"/>
  <c r="I37"/>
  <c r="F37"/>
  <c r="M36"/>
  <c r="I36"/>
  <c r="F36"/>
  <c r="M35"/>
  <c r="I35"/>
  <c r="F35"/>
  <c r="M34"/>
  <c r="I34"/>
  <c r="F34"/>
  <c r="M33"/>
  <c r="I33"/>
  <c r="F33"/>
  <c r="M32"/>
  <c r="I32"/>
  <c r="F32"/>
  <c r="M31"/>
  <c r="I31"/>
  <c r="F31"/>
  <c r="M30"/>
  <c r="I30"/>
  <c r="F30"/>
  <c r="M29"/>
  <c r="I29"/>
  <c r="F29"/>
  <c r="M28"/>
  <c r="I28"/>
  <c r="F28"/>
  <c r="M27"/>
  <c r="I27"/>
  <c r="F27"/>
  <c r="M26"/>
  <c r="I26"/>
  <c r="F26"/>
  <c r="M25"/>
  <c r="I25"/>
  <c r="F25"/>
  <c r="M24"/>
  <c r="I24"/>
  <c r="F24"/>
  <c r="M23"/>
  <c r="I23"/>
  <c r="F23"/>
  <c r="M22"/>
  <c r="I22"/>
  <c r="F22"/>
  <c r="M21"/>
  <c r="I21"/>
  <c r="F21"/>
  <c r="M20"/>
  <c r="I20"/>
  <c r="F20"/>
  <c r="M19"/>
  <c r="I19"/>
  <c r="F19"/>
  <c r="M18"/>
  <c r="I18"/>
  <c r="F18"/>
  <c r="M17"/>
  <c r="I17"/>
  <c r="F17"/>
  <c r="M16"/>
  <c r="I16"/>
  <c r="F16"/>
  <c r="M15"/>
  <c r="I15"/>
  <c r="F15"/>
  <c r="M14"/>
  <c r="I14"/>
  <c r="F14"/>
  <c r="M13"/>
  <c r="I13"/>
  <c r="F13"/>
  <c r="M12"/>
  <c r="I12"/>
  <c r="F12"/>
  <c r="M11"/>
  <c r="I11"/>
  <c r="F11"/>
  <c r="M10"/>
  <c r="I10"/>
  <c r="F10"/>
  <c r="M9"/>
  <c r="I9"/>
  <c r="F9"/>
  <c r="M8"/>
  <c r="I8"/>
  <c r="F8"/>
  <c r="M7"/>
  <c r="I7"/>
  <c r="F7"/>
  <c r="M6"/>
  <c r="I6"/>
  <c r="F6"/>
  <c r="M5"/>
  <c r="I5"/>
  <c r="F5"/>
  <c r="B9" i="3"/>
  <c r="C7"/>
  <c r="B7"/>
  <c r="C6"/>
  <c r="B6"/>
</calcChain>
</file>

<file path=xl/sharedStrings.xml><?xml version="1.0" encoding="utf-8"?>
<sst xmlns="http://schemas.openxmlformats.org/spreadsheetml/2006/main" count="137" uniqueCount="66">
  <si>
    <t>embryo</t>
    <phoneticPr fontId="1" type="noConversion"/>
  </si>
  <si>
    <t>per minute, 32 hpf</t>
    <phoneticPr fontId="1" type="noConversion"/>
  </si>
  <si>
    <t>per minute, 50 hpf</t>
    <phoneticPr fontId="1" type="noConversion"/>
  </si>
  <si>
    <t>per minute, 32 hpf</t>
  </si>
  <si>
    <t>per minute, 35 hpf</t>
  </si>
  <si>
    <t>per minute, 50 hpf</t>
  </si>
  <si>
    <t>A1</t>
    <phoneticPr fontId="1" type="noConversion"/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</si>
  <si>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</si>
  <si>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</si>
  <si>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</si>
  <si>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</si>
  <si>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</si>
  <si>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</si>
  <si>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</si>
  <si>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</si>
  <si>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</si>
  <si>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</si>
  <si>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</si>
  <si>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</si>
  <si>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  <phoneticPr fontId="1" type="noConversion"/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</si>
  <si>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</si>
  <si>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</si>
  <si>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</si>
  <si>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</si>
  <si>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</si>
  <si>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</si>
  <si>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</si>
  <si>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</si>
  <si>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</si>
  <si>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</si>
  <si>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</si>
  <si>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</si>
  <si>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  <phoneticPr fontId="1" type="noConversion"/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</si>
  <si>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</si>
  <si>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</si>
  <si>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</si>
  <si>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</si>
  <si>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</si>
  <si>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</si>
  <si>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</si>
  <si>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</si>
  <si>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</si>
  <si>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</si>
  <si>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</si>
  <si>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</si>
  <si>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30 hpf</t>
    <phoneticPr fontId="1" type="noConversion"/>
  </si>
  <si>
    <t>35 hpf</t>
    <phoneticPr fontId="1" type="noConversion"/>
  </si>
  <si>
    <t>50 hpf</t>
    <phoneticPr fontId="1" type="noConversion"/>
  </si>
  <si>
    <t>average sib</t>
    <phoneticPr fontId="1" type="noConversion"/>
  </si>
  <si>
    <t>average mut</t>
    <phoneticPr fontId="1" type="noConversion"/>
  </si>
  <si>
    <t>heart beat rate</t>
    <phoneticPr fontId="1" type="noConversion"/>
  </si>
  <si>
    <t>32 hpf, heart beat per 15 sec, scored 3x per embryo</t>
    <phoneticPr fontId="1" type="noConversion"/>
  </si>
  <si>
    <t>per minute, 36 hpf</t>
    <phoneticPr fontId="1" type="noConversion"/>
  </si>
  <si>
    <t>36 hpf, heart beat per 15 sec, scored 2 x per embryo</t>
    <phoneticPr fontId="1" type="noConversion"/>
  </si>
  <si>
    <t>50 hpf, heart beat per 15 sec, scored 3x per embryo</t>
    <phoneticPr fontId="1" type="noConversion"/>
  </si>
  <si>
    <t>mutants</t>
    <phoneticPr fontId="1" type="noConversion"/>
  </si>
  <si>
    <t>standard deviation sib</t>
    <phoneticPr fontId="1" type="noConversion"/>
  </si>
  <si>
    <t>standard deviation mut</t>
    <phoneticPr fontId="1" type="noConversion"/>
  </si>
  <si>
    <t>p value</t>
    <phoneticPr fontId="1" type="noConversion"/>
  </si>
  <si>
    <t>C12</t>
    <phoneticPr fontId="1" type="noConversion"/>
  </si>
  <si>
    <t xml:space="preserve">Quantification of mean fluorescence intensity </t>
  </si>
  <si>
    <t>sibling</t>
    <phoneticPr fontId="1" type="noConversion"/>
  </si>
  <si>
    <t>mutant</t>
    <phoneticPr fontId="1" type="noConversion"/>
  </si>
  <si>
    <t>average</t>
    <phoneticPr fontId="1" type="noConversion"/>
  </si>
  <si>
    <t>standard deviation</t>
    <phoneticPr fontId="1" type="noConversion"/>
  </si>
  <si>
    <t>p value</t>
    <phoneticPr fontId="1" type="noConversion"/>
  </si>
</sst>
</file>

<file path=xl/styles.xml><?xml version="1.0" encoding="utf-8"?>
<styleSheet xmlns="http://schemas.openxmlformats.org/spreadsheetml/2006/main">
  <fonts count="3">
    <font>
      <sz val="10"/>
      <name val="Verdana"/>
    </font>
    <font>
      <sz val="8"/>
      <name val="Verdana"/>
    </font>
    <font>
      <sz val="12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1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98"/>
  <sheetViews>
    <sheetView view="pageLayout" topLeftCell="A61" workbookViewId="0">
      <selection activeCell="B98" sqref="B98:E98"/>
    </sheetView>
  </sheetViews>
  <sheetFormatPr baseColWidth="10" defaultRowHeight="13"/>
  <cols>
    <col min="6" max="6" width="11" customWidth="1"/>
  </cols>
  <sheetData>
    <row r="1" spans="1:13">
      <c r="A1" t="s">
        <v>50</v>
      </c>
    </row>
    <row r="4" spans="1:13">
      <c r="B4" t="s">
        <v>0</v>
      </c>
      <c r="C4" t="s">
        <v>51</v>
      </c>
      <c r="F4" t="s">
        <v>1</v>
      </c>
      <c r="G4" t="s">
        <v>53</v>
      </c>
      <c r="I4" t="s">
        <v>52</v>
      </c>
      <c r="J4" t="s">
        <v>54</v>
      </c>
      <c r="M4" t="s">
        <v>2</v>
      </c>
    </row>
    <row r="5" spans="1:13">
      <c r="B5" t="s">
        <v>6</v>
      </c>
      <c r="C5">
        <v>25</v>
      </c>
      <c r="D5">
        <v>25</v>
      </c>
      <c r="E5">
        <v>24</v>
      </c>
      <c r="F5">
        <f>(C5+D5+E5)/3*4</f>
        <v>98.666666666666671</v>
      </c>
      <c r="G5">
        <v>30</v>
      </c>
      <c r="H5">
        <v>32</v>
      </c>
      <c r="I5">
        <f>(G5+H5)/2*4</f>
        <v>124</v>
      </c>
      <c r="J5">
        <v>27</v>
      </c>
      <c r="K5">
        <v>27</v>
      </c>
      <c r="L5">
        <v>27</v>
      </c>
      <c r="M5">
        <f>(J5+K5+L5)/3*4</f>
        <v>108</v>
      </c>
    </row>
    <row r="6" spans="1:13">
      <c r="B6" t="s">
        <v>8</v>
      </c>
      <c r="C6">
        <v>25</v>
      </c>
      <c r="D6">
        <v>22</v>
      </c>
      <c r="E6">
        <v>26</v>
      </c>
      <c r="F6">
        <f t="shared" ref="F6:F40" si="0">(C6+D6+E6)/3*4</f>
        <v>97.333333333333329</v>
      </c>
      <c r="G6">
        <v>34</v>
      </c>
      <c r="H6">
        <v>34</v>
      </c>
      <c r="I6">
        <f t="shared" ref="I6:I40" si="1">(G6+H6)/2*4</f>
        <v>136</v>
      </c>
      <c r="J6">
        <v>32</v>
      </c>
      <c r="K6">
        <v>31</v>
      </c>
      <c r="L6">
        <v>31</v>
      </c>
      <c r="M6">
        <f t="shared" ref="M6:M40" si="2">(J6+K6+L6)/3*4</f>
        <v>125.33333333333333</v>
      </c>
    </row>
    <row r="7" spans="1:13">
      <c r="B7" t="s">
        <v>9</v>
      </c>
      <c r="C7">
        <v>27</v>
      </c>
      <c r="D7">
        <v>26</v>
      </c>
      <c r="E7">
        <v>24</v>
      </c>
      <c r="F7">
        <f t="shared" si="0"/>
        <v>102.66666666666667</v>
      </c>
      <c r="G7">
        <v>38</v>
      </c>
      <c r="H7">
        <v>38</v>
      </c>
      <c r="I7">
        <f t="shared" si="1"/>
        <v>152</v>
      </c>
      <c r="J7">
        <v>36</v>
      </c>
      <c r="K7">
        <v>34</v>
      </c>
      <c r="L7">
        <v>35</v>
      </c>
      <c r="M7">
        <f t="shared" si="2"/>
        <v>140</v>
      </c>
    </row>
    <row r="8" spans="1:13">
      <c r="B8" t="s">
        <v>10</v>
      </c>
      <c r="C8">
        <v>24</v>
      </c>
      <c r="D8">
        <v>24</v>
      </c>
      <c r="E8">
        <v>23</v>
      </c>
      <c r="F8">
        <f t="shared" si="0"/>
        <v>94.666666666666671</v>
      </c>
      <c r="G8">
        <v>36</v>
      </c>
      <c r="H8">
        <v>38</v>
      </c>
      <c r="I8">
        <f t="shared" si="1"/>
        <v>148</v>
      </c>
      <c r="J8">
        <v>35</v>
      </c>
      <c r="K8">
        <v>36</v>
      </c>
      <c r="L8">
        <v>36</v>
      </c>
      <c r="M8">
        <f t="shared" si="2"/>
        <v>142.66666666666666</v>
      </c>
    </row>
    <row r="9" spans="1:13">
      <c r="B9" t="s">
        <v>11</v>
      </c>
      <c r="C9">
        <v>26</v>
      </c>
      <c r="D9">
        <v>26</v>
      </c>
      <c r="E9">
        <v>26</v>
      </c>
      <c r="F9">
        <f t="shared" si="0"/>
        <v>104</v>
      </c>
      <c r="G9">
        <v>36</v>
      </c>
      <c r="H9">
        <v>36</v>
      </c>
      <c r="I9">
        <f t="shared" si="1"/>
        <v>144</v>
      </c>
      <c r="J9">
        <v>34</v>
      </c>
      <c r="K9">
        <v>35</v>
      </c>
      <c r="L9">
        <v>34</v>
      </c>
      <c r="M9">
        <f t="shared" si="2"/>
        <v>137.33333333333334</v>
      </c>
    </row>
    <row r="10" spans="1:13">
      <c r="B10" t="s">
        <v>12</v>
      </c>
      <c r="C10">
        <v>26</v>
      </c>
      <c r="D10">
        <v>24</v>
      </c>
      <c r="E10">
        <v>24</v>
      </c>
      <c r="F10">
        <f t="shared" si="0"/>
        <v>98.666666666666671</v>
      </c>
      <c r="G10">
        <v>33</v>
      </c>
      <c r="H10">
        <v>31</v>
      </c>
      <c r="I10">
        <f t="shared" si="1"/>
        <v>128</v>
      </c>
      <c r="J10">
        <v>29</v>
      </c>
      <c r="K10">
        <v>29</v>
      </c>
      <c r="L10">
        <v>29</v>
      </c>
      <c r="M10">
        <f t="shared" si="2"/>
        <v>116</v>
      </c>
    </row>
    <row r="11" spans="1:13">
      <c r="B11" t="s">
        <v>13</v>
      </c>
      <c r="C11">
        <v>23</v>
      </c>
      <c r="D11">
        <v>24</v>
      </c>
      <c r="E11">
        <v>24</v>
      </c>
      <c r="F11">
        <f t="shared" si="0"/>
        <v>94.666666666666671</v>
      </c>
      <c r="G11">
        <v>35</v>
      </c>
      <c r="H11">
        <v>34</v>
      </c>
      <c r="I11">
        <f t="shared" si="1"/>
        <v>138</v>
      </c>
      <c r="J11">
        <v>33</v>
      </c>
      <c r="K11">
        <v>32</v>
      </c>
      <c r="L11">
        <v>34</v>
      </c>
      <c r="M11">
        <f t="shared" si="2"/>
        <v>132</v>
      </c>
    </row>
    <row r="12" spans="1:13">
      <c r="B12" t="s">
        <v>14</v>
      </c>
      <c r="C12">
        <v>23</v>
      </c>
      <c r="D12">
        <v>23</v>
      </c>
      <c r="E12">
        <v>23</v>
      </c>
      <c r="F12">
        <f t="shared" si="0"/>
        <v>92</v>
      </c>
      <c r="G12">
        <v>31</v>
      </c>
      <c r="H12">
        <v>29</v>
      </c>
      <c r="I12">
        <f t="shared" si="1"/>
        <v>120</v>
      </c>
      <c r="J12">
        <v>27</v>
      </c>
      <c r="K12">
        <v>26</v>
      </c>
      <c r="L12">
        <v>25</v>
      </c>
      <c r="M12">
        <f t="shared" si="2"/>
        <v>104</v>
      </c>
    </row>
    <row r="13" spans="1:13">
      <c r="B13" t="s">
        <v>15</v>
      </c>
      <c r="C13">
        <v>19</v>
      </c>
      <c r="D13">
        <v>23</v>
      </c>
      <c r="E13">
        <v>23</v>
      </c>
      <c r="F13">
        <f t="shared" si="0"/>
        <v>86.666666666666671</v>
      </c>
      <c r="G13">
        <v>31</v>
      </c>
      <c r="H13">
        <v>31</v>
      </c>
      <c r="I13">
        <f t="shared" si="1"/>
        <v>124</v>
      </c>
      <c r="J13">
        <v>35</v>
      </c>
      <c r="K13">
        <v>31</v>
      </c>
      <c r="L13">
        <v>31</v>
      </c>
      <c r="M13">
        <f t="shared" si="2"/>
        <v>129.33333333333334</v>
      </c>
    </row>
    <row r="14" spans="1:13">
      <c r="B14" t="s">
        <v>16</v>
      </c>
      <c r="C14">
        <v>26</v>
      </c>
      <c r="D14">
        <v>25</v>
      </c>
      <c r="E14">
        <v>25</v>
      </c>
      <c r="F14">
        <f t="shared" si="0"/>
        <v>101.33333333333333</v>
      </c>
      <c r="G14">
        <v>35</v>
      </c>
      <c r="H14">
        <v>34</v>
      </c>
      <c r="I14">
        <f t="shared" si="1"/>
        <v>138</v>
      </c>
      <c r="J14">
        <v>35</v>
      </c>
      <c r="K14">
        <v>35</v>
      </c>
      <c r="L14">
        <v>34</v>
      </c>
      <c r="M14">
        <f t="shared" si="2"/>
        <v>138.66666666666666</v>
      </c>
    </row>
    <row r="15" spans="1:13">
      <c r="B15" t="s">
        <v>17</v>
      </c>
      <c r="C15">
        <v>25</v>
      </c>
      <c r="D15">
        <v>25</v>
      </c>
      <c r="E15">
        <v>26</v>
      </c>
      <c r="F15">
        <f t="shared" si="0"/>
        <v>101.33333333333333</v>
      </c>
      <c r="G15">
        <v>33</v>
      </c>
      <c r="H15">
        <v>36</v>
      </c>
      <c r="I15">
        <f t="shared" si="1"/>
        <v>138</v>
      </c>
      <c r="J15">
        <v>35</v>
      </c>
      <c r="K15">
        <v>35</v>
      </c>
      <c r="L15">
        <v>34</v>
      </c>
      <c r="M15">
        <f t="shared" si="2"/>
        <v>138.66666666666666</v>
      </c>
    </row>
    <row r="16" spans="1:13">
      <c r="B16" t="s">
        <v>18</v>
      </c>
      <c r="C16">
        <v>27</v>
      </c>
      <c r="D16">
        <v>27</v>
      </c>
      <c r="E16">
        <v>27</v>
      </c>
      <c r="F16">
        <f t="shared" si="0"/>
        <v>108</v>
      </c>
      <c r="G16">
        <v>35</v>
      </c>
      <c r="H16">
        <v>34</v>
      </c>
      <c r="I16">
        <f t="shared" si="1"/>
        <v>138</v>
      </c>
      <c r="J16">
        <v>34</v>
      </c>
      <c r="K16">
        <v>35</v>
      </c>
      <c r="L16">
        <v>35</v>
      </c>
      <c r="M16">
        <f t="shared" si="2"/>
        <v>138.66666666666666</v>
      </c>
    </row>
    <row r="17" spans="2:13">
      <c r="B17" t="s">
        <v>19</v>
      </c>
      <c r="C17">
        <v>28</v>
      </c>
      <c r="D17">
        <v>27</v>
      </c>
      <c r="E17">
        <v>26</v>
      </c>
      <c r="F17">
        <f t="shared" si="0"/>
        <v>108</v>
      </c>
      <c r="G17">
        <v>35</v>
      </c>
      <c r="H17">
        <v>36</v>
      </c>
      <c r="I17">
        <f t="shared" si="1"/>
        <v>142</v>
      </c>
      <c r="J17">
        <v>35</v>
      </c>
      <c r="K17">
        <v>35</v>
      </c>
      <c r="L17">
        <v>35</v>
      </c>
      <c r="M17">
        <f t="shared" si="2"/>
        <v>140</v>
      </c>
    </row>
    <row r="18" spans="2:13">
      <c r="B18" t="s">
        <v>21</v>
      </c>
      <c r="C18">
        <v>26</v>
      </c>
      <c r="D18">
        <v>26</v>
      </c>
      <c r="E18">
        <v>26</v>
      </c>
      <c r="F18">
        <f t="shared" si="0"/>
        <v>104</v>
      </c>
      <c r="G18">
        <v>31</v>
      </c>
      <c r="H18">
        <v>31</v>
      </c>
      <c r="I18">
        <f t="shared" si="1"/>
        <v>124</v>
      </c>
      <c r="J18">
        <v>32</v>
      </c>
      <c r="K18">
        <v>32</v>
      </c>
      <c r="L18">
        <v>34</v>
      </c>
      <c r="M18">
        <f t="shared" si="2"/>
        <v>130.66666666666666</v>
      </c>
    </row>
    <row r="19" spans="2:13">
      <c r="B19" t="s">
        <v>22</v>
      </c>
      <c r="C19">
        <v>25</v>
      </c>
      <c r="D19">
        <v>27</v>
      </c>
      <c r="E19">
        <v>27</v>
      </c>
      <c r="F19">
        <f t="shared" si="0"/>
        <v>105.33333333333333</v>
      </c>
      <c r="G19">
        <v>34</v>
      </c>
      <c r="H19">
        <v>32</v>
      </c>
      <c r="I19">
        <f t="shared" si="1"/>
        <v>132</v>
      </c>
      <c r="J19">
        <v>34</v>
      </c>
      <c r="K19">
        <v>33</v>
      </c>
      <c r="L19">
        <v>32</v>
      </c>
      <c r="M19">
        <f t="shared" si="2"/>
        <v>132</v>
      </c>
    </row>
    <row r="20" spans="2:13">
      <c r="B20" t="s">
        <v>23</v>
      </c>
      <c r="C20">
        <v>26</v>
      </c>
      <c r="D20">
        <v>25</v>
      </c>
      <c r="E20">
        <v>25</v>
      </c>
      <c r="F20">
        <f t="shared" si="0"/>
        <v>101.33333333333333</v>
      </c>
      <c r="G20">
        <v>24</v>
      </c>
      <c r="H20">
        <v>24</v>
      </c>
      <c r="I20">
        <f t="shared" si="1"/>
        <v>96</v>
      </c>
      <c r="J20">
        <v>25</v>
      </c>
      <c r="K20">
        <v>25</v>
      </c>
      <c r="L20">
        <v>25</v>
      </c>
      <c r="M20">
        <f t="shared" si="2"/>
        <v>100</v>
      </c>
    </row>
    <row r="21" spans="2:13">
      <c r="B21" t="s">
        <v>24</v>
      </c>
      <c r="C21">
        <v>20</v>
      </c>
      <c r="D21">
        <v>20</v>
      </c>
      <c r="E21">
        <v>20</v>
      </c>
      <c r="F21">
        <f t="shared" si="0"/>
        <v>80</v>
      </c>
      <c r="G21">
        <v>28</v>
      </c>
      <c r="H21">
        <v>29</v>
      </c>
      <c r="I21">
        <f t="shared" si="1"/>
        <v>114</v>
      </c>
      <c r="J21">
        <v>24</v>
      </c>
      <c r="K21">
        <v>24</v>
      </c>
      <c r="L21">
        <v>23</v>
      </c>
      <c r="M21">
        <f t="shared" si="2"/>
        <v>94.666666666666671</v>
      </c>
    </row>
    <row r="22" spans="2:13">
      <c r="B22" t="s">
        <v>25</v>
      </c>
      <c r="C22">
        <v>22</v>
      </c>
      <c r="D22">
        <v>22</v>
      </c>
      <c r="E22">
        <v>20</v>
      </c>
      <c r="F22">
        <f t="shared" si="0"/>
        <v>85.333333333333329</v>
      </c>
      <c r="G22">
        <v>28</v>
      </c>
      <c r="H22">
        <v>29</v>
      </c>
      <c r="I22">
        <f t="shared" si="1"/>
        <v>114</v>
      </c>
      <c r="J22">
        <v>23</v>
      </c>
      <c r="K22">
        <v>24</v>
      </c>
      <c r="L22">
        <v>24</v>
      </c>
      <c r="M22">
        <f t="shared" si="2"/>
        <v>94.666666666666671</v>
      </c>
    </row>
    <row r="23" spans="2:13">
      <c r="B23" t="s">
        <v>26</v>
      </c>
      <c r="C23">
        <v>24</v>
      </c>
      <c r="D23">
        <v>24</v>
      </c>
      <c r="E23">
        <v>24</v>
      </c>
      <c r="F23">
        <f t="shared" si="0"/>
        <v>96</v>
      </c>
      <c r="G23">
        <v>33</v>
      </c>
      <c r="H23">
        <v>33</v>
      </c>
      <c r="I23">
        <f t="shared" si="1"/>
        <v>132</v>
      </c>
      <c r="J23">
        <v>33</v>
      </c>
      <c r="K23">
        <v>35</v>
      </c>
      <c r="L23">
        <v>30</v>
      </c>
      <c r="M23">
        <f t="shared" si="2"/>
        <v>130.66666666666666</v>
      </c>
    </row>
    <row r="24" spans="2:13">
      <c r="B24" t="s">
        <v>27</v>
      </c>
      <c r="C24">
        <v>27</v>
      </c>
      <c r="D24">
        <v>29</v>
      </c>
      <c r="E24">
        <v>27</v>
      </c>
      <c r="F24">
        <f t="shared" si="0"/>
        <v>110.66666666666667</v>
      </c>
      <c r="G24">
        <v>32</v>
      </c>
      <c r="H24">
        <v>34</v>
      </c>
      <c r="I24">
        <f t="shared" si="1"/>
        <v>132</v>
      </c>
      <c r="J24">
        <v>32</v>
      </c>
      <c r="K24">
        <v>32</v>
      </c>
      <c r="L24">
        <v>31</v>
      </c>
      <c r="M24">
        <f t="shared" si="2"/>
        <v>126.66666666666667</v>
      </c>
    </row>
    <row r="25" spans="2:13">
      <c r="B25" t="s">
        <v>28</v>
      </c>
      <c r="C25">
        <v>26</v>
      </c>
      <c r="D25">
        <v>26</v>
      </c>
      <c r="E25">
        <v>27</v>
      </c>
      <c r="F25">
        <f t="shared" si="0"/>
        <v>105.33333333333333</v>
      </c>
      <c r="G25">
        <v>25</v>
      </c>
      <c r="H25">
        <v>24</v>
      </c>
      <c r="I25">
        <f t="shared" si="1"/>
        <v>98</v>
      </c>
      <c r="J25">
        <v>17</v>
      </c>
      <c r="K25">
        <v>16</v>
      </c>
      <c r="L25">
        <v>17</v>
      </c>
      <c r="M25">
        <f t="shared" si="2"/>
        <v>66.666666666666671</v>
      </c>
    </row>
    <row r="26" spans="2:13">
      <c r="B26" t="s">
        <v>29</v>
      </c>
      <c r="C26">
        <v>23</v>
      </c>
      <c r="D26">
        <v>22</v>
      </c>
      <c r="E26">
        <v>22</v>
      </c>
      <c r="F26">
        <f t="shared" si="0"/>
        <v>89.333333333333329</v>
      </c>
      <c r="G26">
        <v>26</v>
      </c>
      <c r="H26">
        <v>25</v>
      </c>
      <c r="I26">
        <f t="shared" si="1"/>
        <v>102</v>
      </c>
      <c r="J26">
        <v>21</v>
      </c>
      <c r="K26">
        <v>22</v>
      </c>
      <c r="L26">
        <v>23</v>
      </c>
      <c r="M26">
        <f t="shared" si="2"/>
        <v>88</v>
      </c>
    </row>
    <row r="27" spans="2:13">
      <c r="B27" t="s">
        <v>30</v>
      </c>
      <c r="C27">
        <v>26</v>
      </c>
      <c r="D27">
        <v>26</v>
      </c>
      <c r="E27">
        <v>24</v>
      </c>
      <c r="F27">
        <f t="shared" si="0"/>
        <v>101.33333333333333</v>
      </c>
      <c r="G27">
        <v>32</v>
      </c>
      <c r="H27">
        <v>33</v>
      </c>
      <c r="I27">
        <f t="shared" si="1"/>
        <v>130</v>
      </c>
      <c r="J27">
        <v>33</v>
      </c>
      <c r="K27">
        <v>30</v>
      </c>
      <c r="L27">
        <v>31</v>
      </c>
      <c r="M27">
        <f t="shared" si="2"/>
        <v>125.33333333333333</v>
      </c>
    </row>
    <row r="28" spans="2:13">
      <c r="B28" t="s">
        <v>31</v>
      </c>
      <c r="C28">
        <v>26</v>
      </c>
      <c r="D28">
        <v>27</v>
      </c>
      <c r="E28">
        <v>26</v>
      </c>
      <c r="F28">
        <f t="shared" si="0"/>
        <v>105.33333333333333</v>
      </c>
      <c r="G28">
        <v>37</v>
      </c>
      <c r="H28">
        <v>35</v>
      </c>
      <c r="I28">
        <f t="shared" si="1"/>
        <v>144</v>
      </c>
      <c r="J28">
        <v>33</v>
      </c>
      <c r="K28">
        <v>33</v>
      </c>
      <c r="L28">
        <v>34</v>
      </c>
      <c r="M28">
        <f t="shared" si="2"/>
        <v>133.33333333333334</v>
      </c>
    </row>
    <row r="29" spans="2:13">
      <c r="B29" t="s">
        <v>32</v>
      </c>
      <c r="C29">
        <v>28</v>
      </c>
      <c r="D29">
        <v>29</v>
      </c>
      <c r="E29">
        <v>27</v>
      </c>
      <c r="F29">
        <f t="shared" si="0"/>
        <v>112</v>
      </c>
      <c r="G29">
        <v>33</v>
      </c>
      <c r="H29">
        <v>34</v>
      </c>
      <c r="I29">
        <f t="shared" si="1"/>
        <v>134</v>
      </c>
      <c r="J29">
        <v>35</v>
      </c>
      <c r="K29">
        <v>34</v>
      </c>
      <c r="L29">
        <v>24</v>
      </c>
      <c r="M29">
        <f t="shared" si="2"/>
        <v>124</v>
      </c>
    </row>
    <row r="30" spans="2:13">
      <c r="B30" t="s">
        <v>34</v>
      </c>
      <c r="C30">
        <v>27</v>
      </c>
      <c r="D30">
        <v>28</v>
      </c>
      <c r="E30">
        <v>26</v>
      </c>
      <c r="F30">
        <f>(C30+D30+E30)/3*4</f>
        <v>108</v>
      </c>
      <c r="G30">
        <v>33</v>
      </c>
      <c r="H30">
        <v>34</v>
      </c>
      <c r="I30">
        <f t="shared" si="1"/>
        <v>134</v>
      </c>
      <c r="J30">
        <v>32</v>
      </c>
      <c r="K30">
        <v>33</v>
      </c>
      <c r="L30">
        <v>31</v>
      </c>
      <c r="M30">
        <f t="shared" si="2"/>
        <v>128</v>
      </c>
    </row>
    <row r="31" spans="2:13">
      <c r="B31" t="s">
        <v>35</v>
      </c>
      <c r="C31">
        <v>31</v>
      </c>
      <c r="D31">
        <v>29</v>
      </c>
      <c r="E31">
        <v>28</v>
      </c>
      <c r="F31">
        <f t="shared" si="0"/>
        <v>117.33333333333333</v>
      </c>
      <c r="G31">
        <v>33</v>
      </c>
      <c r="H31">
        <v>32</v>
      </c>
      <c r="I31">
        <f t="shared" si="1"/>
        <v>130</v>
      </c>
      <c r="J31">
        <v>36</v>
      </c>
      <c r="K31">
        <v>35</v>
      </c>
      <c r="L31">
        <v>35</v>
      </c>
      <c r="M31">
        <f t="shared" si="2"/>
        <v>141.33333333333334</v>
      </c>
    </row>
    <row r="32" spans="2:13">
      <c r="B32" t="s">
        <v>36</v>
      </c>
      <c r="C32">
        <v>28</v>
      </c>
      <c r="D32">
        <v>28</v>
      </c>
      <c r="E32">
        <v>29</v>
      </c>
      <c r="F32">
        <f t="shared" si="0"/>
        <v>113.33333333333333</v>
      </c>
      <c r="G32">
        <v>34</v>
      </c>
      <c r="H32">
        <v>32</v>
      </c>
      <c r="I32">
        <f t="shared" si="1"/>
        <v>132</v>
      </c>
      <c r="J32">
        <v>36</v>
      </c>
      <c r="K32">
        <v>35</v>
      </c>
      <c r="L32">
        <v>35</v>
      </c>
      <c r="M32">
        <f t="shared" si="2"/>
        <v>141.33333333333334</v>
      </c>
    </row>
    <row r="33" spans="2:13">
      <c r="B33" t="s">
        <v>37</v>
      </c>
      <c r="C33">
        <v>28</v>
      </c>
      <c r="D33">
        <v>28</v>
      </c>
      <c r="E33">
        <v>29</v>
      </c>
      <c r="F33">
        <f t="shared" si="0"/>
        <v>113.33333333333333</v>
      </c>
      <c r="G33">
        <v>34</v>
      </c>
      <c r="H33">
        <v>32</v>
      </c>
      <c r="I33">
        <f t="shared" si="1"/>
        <v>132</v>
      </c>
      <c r="J33">
        <v>34</v>
      </c>
      <c r="K33">
        <v>34</v>
      </c>
      <c r="L33">
        <v>34</v>
      </c>
      <c r="M33">
        <f t="shared" si="2"/>
        <v>136</v>
      </c>
    </row>
    <row r="34" spans="2:13">
      <c r="B34" t="s">
        <v>38</v>
      </c>
      <c r="C34">
        <v>28</v>
      </c>
      <c r="D34">
        <v>26</v>
      </c>
      <c r="E34">
        <v>25</v>
      </c>
      <c r="F34">
        <f t="shared" si="0"/>
        <v>105.33333333333333</v>
      </c>
      <c r="G34">
        <v>32</v>
      </c>
      <c r="H34">
        <v>31</v>
      </c>
      <c r="I34">
        <f t="shared" si="1"/>
        <v>126</v>
      </c>
      <c r="J34">
        <v>36</v>
      </c>
      <c r="K34">
        <v>33</v>
      </c>
      <c r="L34">
        <v>34</v>
      </c>
      <c r="M34">
        <f t="shared" si="2"/>
        <v>137.33333333333334</v>
      </c>
    </row>
    <row r="35" spans="2:13">
      <c r="B35" t="s">
        <v>39</v>
      </c>
      <c r="C35">
        <v>30</v>
      </c>
      <c r="D35">
        <v>27</v>
      </c>
      <c r="E35">
        <v>28</v>
      </c>
      <c r="F35">
        <f t="shared" si="0"/>
        <v>113.33333333333333</v>
      </c>
      <c r="G35">
        <v>36</v>
      </c>
      <c r="H35">
        <v>36</v>
      </c>
      <c r="I35">
        <f t="shared" si="1"/>
        <v>144</v>
      </c>
      <c r="J35">
        <v>35</v>
      </c>
      <c r="K35">
        <v>33</v>
      </c>
      <c r="L35">
        <v>33</v>
      </c>
      <c r="M35">
        <f t="shared" si="2"/>
        <v>134.66666666666666</v>
      </c>
    </row>
    <row r="36" spans="2:13">
      <c r="B36" t="s">
        <v>40</v>
      </c>
      <c r="C36">
        <v>27</v>
      </c>
      <c r="D36">
        <v>27</v>
      </c>
      <c r="E36">
        <v>26</v>
      </c>
      <c r="F36">
        <f t="shared" si="0"/>
        <v>106.66666666666667</v>
      </c>
      <c r="G36">
        <v>29</v>
      </c>
      <c r="H36">
        <v>29</v>
      </c>
      <c r="I36">
        <f t="shared" si="1"/>
        <v>116</v>
      </c>
      <c r="J36">
        <v>32</v>
      </c>
      <c r="K36">
        <v>32</v>
      </c>
      <c r="L36">
        <v>32</v>
      </c>
      <c r="M36">
        <f t="shared" si="2"/>
        <v>128</v>
      </c>
    </row>
    <row r="37" spans="2:13">
      <c r="B37" t="s">
        <v>41</v>
      </c>
      <c r="C37">
        <v>24</v>
      </c>
      <c r="D37">
        <v>25</v>
      </c>
      <c r="E37">
        <v>24</v>
      </c>
      <c r="F37">
        <f t="shared" si="0"/>
        <v>97.333333333333329</v>
      </c>
      <c r="G37">
        <v>27</v>
      </c>
      <c r="H37">
        <v>27</v>
      </c>
      <c r="I37">
        <f t="shared" si="1"/>
        <v>108</v>
      </c>
      <c r="J37">
        <v>27</v>
      </c>
      <c r="K37">
        <v>28</v>
      </c>
      <c r="L37">
        <v>26</v>
      </c>
      <c r="M37">
        <f t="shared" si="2"/>
        <v>108</v>
      </c>
    </row>
    <row r="38" spans="2:13">
      <c r="B38" t="s">
        <v>42</v>
      </c>
      <c r="C38">
        <v>26</v>
      </c>
      <c r="D38">
        <v>27</v>
      </c>
      <c r="E38">
        <v>24</v>
      </c>
      <c r="F38">
        <f t="shared" si="0"/>
        <v>102.66666666666667</v>
      </c>
      <c r="G38">
        <v>29</v>
      </c>
      <c r="H38">
        <v>28</v>
      </c>
      <c r="I38">
        <f t="shared" si="1"/>
        <v>114</v>
      </c>
      <c r="J38">
        <v>25</v>
      </c>
      <c r="K38">
        <v>25</v>
      </c>
      <c r="L38">
        <v>24</v>
      </c>
      <c r="M38">
        <f t="shared" si="2"/>
        <v>98.666666666666671</v>
      </c>
    </row>
    <row r="39" spans="2:13">
      <c r="B39" t="s">
        <v>43</v>
      </c>
      <c r="C39">
        <v>28</v>
      </c>
      <c r="D39">
        <v>27</v>
      </c>
      <c r="E39">
        <v>28</v>
      </c>
      <c r="F39">
        <f t="shared" si="0"/>
        <v>110.66666666666667</v>
      </c>
      <c r="G39">
        <v>31</v>
      </c>
      <c r="H39">
        <v>33</v>
      </c>
      <c r="I39">
        <f t="shared" si="1"/>
        <v>128</v>
      </c>
      <c r="J39">
        <v>32</v>
      </c>
      <c r="K39">
        <v>33</v>
      </c>
      <c r="L39">
        <v>35</v>
      </c>
      <c r="M39">
        <f t="shared" si="2"/>
        <v>133.33333333333334</v>
      </c>
    </row>
    <row r="40" spans="2:13">
      <c r="B40" t="s">
        <v>44</v>
      </c>
      <c r="C40">
        <v>29</v>
      </c>
      <c r="D40">
        <v>29</v>
      </c>
      <c r="E40">
        <v>26</v>
      </c>
      <c r="F40">
        <f t="shared" si="0"/>
        <v>112</v>
      </c>
      <c r="G40">
        <v>28</v>
      </c>
      <c r="H40">
        <v>28</v>
      </c>
      <c r="I40">
        <f t="shared" si="1"/>
        <v>112</v>
      </c>
      <c r="J40">
        <v>20</v>
      </c>
      <c r="K40">
        <v>21</v>
      </c>
      <c r="L40">
        <v>19</v>
      </c>
      <c r="M40">
        <f t="shared" si="2"/>
        <v>80</v>
      </c>
    </row>
    <row r="55" spans="1:10">
      <c r="C55" t="s">
        <v>3</v>
      </c>
      <c r="D55" t="s">
        <v>4</v>
      </c>
      <c r="E55" t="s">
        <v>5</v>
      </c>
      <c r="H55" t="s">
        <v>3</v>
      </c>
      <c r="I55" t="s">
        <v>4</v>
      </c>
      <c r="J55" t="s">
        <v>5</v>
      </c>
    </row>
    <row r="56" spans="1:10">
      <c r="A56" s="3" t="s">
        <v>55</v>
      </c>
      <c r="B56" s="1" t="s">
        <v>7</v>
      </c>
      <c r="C56">
        <v>98.666666666666671</v>
      </c>
      <c r="D56">
        <v>124</v>
      </c>
      <c r="E56">
        <v>108</v>
      </c>
      <c r="G56" s="1" t="s">
        <v>7</v>
      </c>
      <c r="H56">
        <v>98.666666666666671</v>
      </c>
      <c r="I56">
        <v>124</v>
      </c>
      <c r="J56">
        <v>108</v>
      </c>
    </row>
    <row r="57" spans="1:10">
      <c r="B57" s="1" t="s">
        <v>8</v>
      </c>
      <c r="C57">
        <v>97.333333333333329</v>
      </c>
      <c r="D57">
        <v>136</v>
      </c>
      <c r="E57">
        <v>125.33333333333333</v>
      </c>
      <c r="G57" s="1" t="s">
        <v>8</v>
      </c>
      <c r="H57">
        <v>97.333333333333329</v>
      </c>
      <c r="I57">
        <v>136</v>
      </c>
      <c r="J57">
        <v>125.33333333333333</v>
      </c>
    </row>
    <row r="58" spans="1:10">
      <c r="B58" t="s">
        <v>9</v>
      </c>
      <c r="C58">
        <v>102.66666666666667</v>
      </c>
      <c r="D58">
        <v>152</v>
      </c>
      <c r="E58">
        <v>140</v>
      </c>
      <c r="G58" s="1" t="s">
        <v>12</v>
      </c>
      <c r="H58">
        <v>98.666666666666671</v>
      </c>
      <c r="I58">
        <v>128</v>
      </c>
      <c r="J58">
        <v>116</v>
      </c>
    </row>
    <row r="59" spans="1:10">
      <c r="B59" t="s">
        <v>10</v>
      </c>
      <c r="C59">
        <v>94.666666666666671</v>
      </c>
      <c r="D59">
        <v>148</v>
      </c>
      <c r="E59">
        <v>142.66666666666666</v>
      </c>
      <c r="G59" s="1" t="s">
        <v>14</v>
      </c>
      <c r="H59">
        <v>92</v>
      </c>
      <c r="I59">
        <v>120</v>
      </c>
      <c r="J59">
        <v>104</v>
      </c>
    </row>
    <row r="60" spans="1:10">
      <c r="B60" t="s">
        <v>11</v>
      </c>
      <c r="C60">
        <v>104</v>
      </c>
      <c r="D60">
        <v>144</v>
      </c>
      <c r="E60">
        <v>137.33333333333334</v>
      </c>
      <c r="G60" s="1" t="s">
        <v>23</v>
      </c>
      <c r="H60">
        <v>101.33333333333333</v>
      </c>
      <c r="I60">
        <v>96</v>
      </c>
      <c r="J60">
        <v>100</v>
      </c>
    </row>
    <row r="61" spans="1:10">
      <c r="B61" s="1" t="s">
        <v>12</v>
      </c>
      <c r="C61">
        <v>98.666666666666671</v>
      </c>
      <c r="D61">
        <v>128</v>
      </c>
      <c r="E61">
        <v>116</v>
      </c>
      <c r="G61" s="1" t="s">
        <v>24</v>
      </c>
      <c r="H61">
        <v>80</v>
      </c>
      <c r="I61">
        <v>114</v>
      </c>
      <c r="J61">
        <v>94.666666666666671</v>
      </c>
    </row>
    <row r="62" spans="1:10">
      <c r="B62" t="s">
        <v>13</v>
      </c>
      <c r="C62">
        <v>94.666666666666671</v>
      </c>
      <c r="D62">
        <v>138</v>
      </c>
      <c r="E62">
        <v>132</v>
      </c>
      <c r="G62" s="1" t="s">
        <v>25</v>
      </c>
      <c r="H62">
        <v>85.333333333333329</v>
      </c>
      <c r="I62">
        <v>114</v>
      </c>
      <c r="J62">
        <v>94.666666666666671</v>
      </c>
    </row>
    <row r="63" spans="1:10">
      <c r="B63" s="1" t="s">
        <v>14</v>
      </c>
      <c r="C63">
        <v>92</v>
      </c>
      <c r="D63">
        <v>120</v>
      </c>
      <c r="E63">
        <v>104</v>
      </c>
      <c r="G63" s="1" t="s">
        <v>28</v>
      </c>
      <c r="H63">
        <v>105.33333333333333</v>
      </c>
      <c r="I63">
        <v>98</v>
      </c>
      <c r="J63">
        <v>66.666666666666671</v>
      </c>
    </row>
    <row r="64" spans="1:10">
      <c r="B64" t="s">
        <v>15</v>
      </c>
      <c r="C64">
        <v>86.666666666666671</v>
      </c>
      <c r="D64">
        <v>124</v>
      </c>
      <c r="E64">
        <v>129.33333333333334</v>
      </c>
      <c r="G64" s="1" t="s">
        <v>29</v>
      </c>
      <c r="H64">
        <v>89.333333333333329</v>
      </c>
      <c r="I64">
        <v>102</v>
      </c>
      <c r="J64">
        <v>88</v>
      </c>
    </row>
    <row r="65" spans="2:10">
      <c r="B65" t="s">
        <v>16</v>
      </c>
      <c r="C65">
        <v>101.33333333333333</v>
      </c>
      <c r="D65">
        <v>138</v>
      </c>
      <c r="E65">
        <v>138.66666666666666</v>
      </c>
      <c r="G65" s="1" t="s">
        <v>41</v>
      </c>
      <c r="H65">
        <v>97.333333333333329</v>
      </c>
      <c r="I65">
        <v>108</v>
      </c>
      <c r="J65">
        <v>108</v>
      </c>
    </row>
    <row r="66" spans="2:10">
      <c r="B66" t="s">
        <v>17</v>
      </c>
      <c r="C66">
        <v>101.33333333333333</v>
      </c>
      <c r="D66">
        <v>138</v>
      </c>
      <c r="E66">
        <v>138.66666666666666</v>
      </c>
      <c r="G66" s="1" t="s">
        <v>42</v>
      </c>
      <c r="H66">
        <v>102.66666666666667</v>
      </c>
      <c r="I66">
        <v>114</v>
      </c>
      <c r="J66">
        <v>98.666666666666671</v>
      </c>
    </row>
    <row r="67" spans="2:10">
      <c r="B67" t="s">
        <v>18</v>
      </c>
      <c r="C67">
        <v>108</v>
      </c>
      <c r="D67">
        <v>138</v>
      </c>
      <c r="E67">
        <v>138.66666666666666</v>
      </c>
      <c r="G67" s="1" t="s">
        <v>59</v>
      </c>
      <c r="H67">
        <v>112</v>
      </c>
      <c r="I67">
        <v>112</v>
      </c>
      <c r="J67">
        <v>80</v>
      </c>
    </row>
    <row r="68" spans="2:10">
      <c r="B68" t="s">
        <v>20</v>
      </c>
      <c r="C68">
        <v>108</v>
      </c>
      <c r="D68">
        <v>142</v>
      </c>
      <c r="E68">
        <v>140</v>
      </c>
    </row>
    <row r="69" spans="2:10">
      <c r="B69" t="s">
        <v>21</v>
      </c>
      <c r="C69">
        <v>104</v>
      </c>
      <c r="D69">
        <v>124</v>
      </c>
      <c r="E69">
        <v>130.66666666666666</v>
      </c>
      <c r="G69" t="s">
        <v>9</v>
      </c>
      <c r="H69">
        <v>102.6666666666667</v>
      </c>
      <c r="I69">
        <v>152</v>
      </c>
      <c r="J69">
        <v>140</v>
      </c>
    </row>
    <row r="70" spans="2:10">
      <c r="B70" t="s">
        <v>22</v>
      </c>
      <c r="C70">
        <v>105.33333333333333</v>
      </c>
      <c r="D70">
        <v>132</v>
      </c>
      <c r="E70">
        <v>132</v>
      </c>
      <c r="G70" t="s">
        <v>10</v>
      </c>
      <c r="H70">
        <v>94.666666666666671</v>
      </c>
      <c r="I70">
        <v>148</v>
      </c>
      <c r="J70">
        <v>142.66666666666669</v>
      </c>
    </row>
    <row r="71" spans="2:10">
      <c r="B71" s="1" t="s">
        <v>23</v>
      </c>
      <c r="C71">
        <v>101.33333333333333</v>
      </c>
      <c r="D71">
        <v>96</v>
      </c>
      <c r="E71">
        <v>100</v>
      </c>
      <c r="G71" t="s">
        <v>11</v>
      </c>
      <c r="H71">
        <v>104</v>
      </c>
      <c r="I71">
        <v>144</v>
      </c>
      <c r="J71">
        <v>137.33333333333334</v>
      </c>
    </row>
    <row r="72" spans="2:10">
      <c r="B72" s="1" t="s">
        <v>24</v>
      </c>
      <c r="C72">
        <v>80</v>
      </c>
      <c r="D72">
        <v>114</v>
      </c>
      <c r="E72">
        <v>94.666666666666671</v>
      </c>
      <c r="G72" t="s">
        <v>13</v>
      </c>
      <c r="H72">
        <v>94.666666666666671</v>
      </c>
      <c r="I72">
        <v>138</v>
      </c>
      <c r="J72">
        <v>132</v>
      </c>
    </row>
    <row r="73" spans="2:10">
      <c r="B73" s="1" t="s">
        <v>25</v>
      </c>
      <c r="C73">
        <v>85.333333333333329</v>
      </c>
      <c r="D73">
        <v>114</v>
      </c>
      <c r="E73">
        <v>94.666666666666671</v>
      </c>
      <c r="G73" t="s">
        <v>15</v>
      </c>
      <c r="H73">
        <v>86.666666666666671</v>
      </c>
      <c r="I73">
        <v>124</v>
      </c>
      <c r="J73">
        <v>129.33333333333334</v>
      </c>
    </row>
    <row r="74" spans="2:10">
      <c r="B74" t="s">
        <v>26</v>
      </c>
      <c r="C74">
        <v>96</v>
      </c>
      <c r="D74">
        <v>132</v>
      </c>
      <c r="E74">
        <v>130.66666666666666</v>
      </c>
      <c r="G74" t="s">
        <v>16</v>
      </c>
      <c r="H74">
        <v>101.33333333333329</v>
      </c>
      <c r="I74">
        <v>138</v>
      </c>
      <c r="J74">
        <v>138.66666666666669</v>
      </c>
    </row>
    <row r="75" spans="2:10">
      <c r="B75" t="s">
        <v>27</v>
      </c>
      <c r="C75">
        <v>110.66666666666667</v>
      </c>
      <c r="D75">
        <v>132</v>
      </c>
      <c r="E75">
        <v>126.66666666666667</v>
      </c>
      <c r="G75" t="s">
        <v>17</v>
      </c>
      <c r="H75">
        <v>101.33333333333329</v>
      </c>
      <c r="I75">
        <v>138</v>
      </c>
      <c r="J75">
        <v>138.66666666666669</v>
      </c>
    </row>
    <row r="76" spans="2:10">
      <c r="B76" s="1" t="s">
        <v>28</v>
      </c>
      <c r="C76">
        <v>105.33333333333333</v>
      </c>
      <c r="D76">
        <v>98</v>
      </c>
      <c r="E76">
        <v>66.666666666666671</v>
      </c>
      <c r="G76" t="s">
        <v>18</v>
      </c>
      <c r="H76">
        <v>108</v>
      </c>
      <c r="I76">
        <v>138</v>
      </c>
      <c r="J76">
        <v>138.66666666666669</v>
      </c>
    </row>
    <row r="77" spans="2:10">
      <c r="B77" s="1" t="s">
        <v>29</v>
      </c>
      <c r="C77">
        <v>89.333333333333329</v>
      </c>
      <c r="D77">
        <v>102</v>
      </c>
      <c r="E77">
        <v>88</v>
      </c>
      <c r="G77" t="s">
        <v>20</v>
      </c>
      <c r="H77">
        <v>108</v>
      </c>
      <c r="I77">
        <v>142</v>
      </c>
      <c r="J77">
        <v>140</v>
      </c>
    </row>
    <row r="78" spans="2:10">
      <c r="B78" t="s">
        <v>30</v>
      </c>
      <c r="C78">
        <v>101.33333333333333</v>
      </c>
      <c r="D78">
        <v>130</v>
      </c>
      <c r="E78">
        <v>125.33333333333333</v>
      </c>
      <c r="G78" t="s">
        <v>21</v>
      </c>
      <c r="H78">
        <v>104</v>
      </c>
      <c r="I78">
        <v>124</v>
      </c>
      <c r="J78">
        <v>130.66666666666669</v>
      </c>
    </row>
    <row r="79" spans="2:10">
      <c r="B79" t="s">
        <v>31</v>
      </c>
      <c r="C79">
        <v>105.33333333333333</v>
      </c>
      <c r="D79">
        <v>144</v>
      </c>
      <c r="E79">
        <v>133.33333333333334</v>
      </c>
      <c r="G79" t="s">
        <v>22</v>
      </c>
      <c r="H79">
        <v>105.33333333333329</v>
      </c>
      <c r="I79">
        <v>132</v>
      </c>
      <c r="J79">
        <v>132</v>
      </c>
    </row>
    <row r="80" spans="2:10">
      <c r="B80" t="s">
        <v>33</v>
      </c>
      <c r="C80">
        <v>112</v>
      </c>
      <c r="D80">
        <v>134</v>
      </c>
      <c r="E80">
        <v>124</v>
      </c>
      <c r="G80" t="s">
        <v>26</v>
      </c>
      <c r="H80">
        <v>96</v>
      </c>
      <c r="I80">
        <v>132</v>
      </c>
      <c r="J80">
        <v>130.66666666666669</v>
      </c>
    </row>
    <row r="81" spans="2:10">
      <c r="B81" t="s">
        <v>34</v>
      </c>
      <c r="C81">
        <v>108</v>
      </c>
      <c r="D81">
        <v>134</v>
      </c>
      <c r="E81">
        <v>128</v>
      </c>
      <c r="G81" t="s">
        <v>27</v>
      </c>
      <c r="H81">
        <v>110.6666666666667</v>
      </c>
      <c r="I81">
        <v>132</v>
      </c>
      <c r="J81">
        <v>126.6666666666667</v>
      </c>
    </row>
    <row r="82" spans="2:10">
      <c r="B82" t="s">
        <v>35</v>
      </c>
      <c r="C82">
        <v>117.33333333333333</v>
      </c>
      <c r="D82">
        <v>130</v>
      </c>
      <c r="E82">
        <v>141.33333333333334</v>
      </c>
      <c r="G82" t="s">
        <v>30</v>
      </c>
      <c r="H82">
        <v>101.33333333333329</v>
      </c>
      <c r="I82">
        <v>130</v>
      </c>
      <c r="J82">
        <v>125.33333333333329</v>
      </c>
    </row>
    <row r="83" spans="2:10">
      <c r="B83" t="s">
        <v>36</v>
      </c>
      <c r="C83">
        <v>113.33333333333333</v>
      </c>
      <c r="D83">
        <v>132</v>
      </c>
      <c r="E83">
        <v>141.33333333333334</v>
      </c>
      <c r="G83" t="s">
        <v>31</v>
      </c>
      <c r="H83">
        <v>105.33333333333329</v>
      </c>
      <c r="I83">
        <v>144</v>
      </c>
      <c r="J83">
        <v>133.33333333333334</v>
      </c>
    </row>
    <row r="84" spans="2:10">
      <c r="B84" t="s">
        <v>37</v>
      </c>
      <c r="C84">
        <v>113.33333333333333</v>
      </c>
      <c r="D84">
        <v>132</v>
      </c>
      <c r="E84">
        <v>136</v>
      </c>
      <c r="G84" t="s">
        <v>33</v>
      </c>
      <c r="H84">
        <v>112</v>
      </c>
      <c r="I84">
        <v>134</v>
      </c>
      <c r="J84">
        <v>124</v>
      </c>
    </row>
    <row r="85" spans="2:10">
      <c r="B85" t="s">
        <v>38</v>
      </c>
      <c r="C85">
        <v>105.33333333333333</v>
      </c>
      <c r="D85">
        <v>126</v>
      </c>
      <c r="E85">
        <v>137.33333333333334</v>
      </c>
      <c r="G85" t="s">
        <v>34</v>
      </c>
      <c r="H85">
        <v>108</v>
      </c>
      <c r="I85">
        <v>134</v>
      </c>
      <c r="J85">
        <v>128</v>
      </c>
    </row>
    <row r="86" spans="2:10">
      <c r="B86" t="s">
        <v>39</v>
      </c>
      <c r="C86">
        <v>113.33333333333333</v>
      </c>
      <c r="D86">
        <v>144</v>
      </c>
      <c r="E86">
        <v>134.66666666666666</v>
      </c>
      <c r="G86" t="s">
        <v>35</v>
      </c>
      <c r="H86">
        <v>117.33333333333329</v>
      </c>
      <c r="I86">
        <v>130</v>
      </c>
      <c r="J86">
        <v>141.33333333333334</v>
      </c>
    </row>
    <row r="87" spans="2:10">
      <c r="B87" t="s">
        <v>40</v>
      </c>
      <c r="C87">
        <v>106.66666666666667</v>
      </c>
      <c r="D87">
        <v>116</v>
      </c>
      <c r="E87">
        <v>128</v>
      </c>
      <c r="G87" t="s">
        <v>36</v>
      </c>
      <c r="H87">
        <v>113.33333333333329</v>
      </c>
      <c r="I87">
        <v>132</v>
      </c>
      <c r="J87">
        <v>141.33333333333334</v>
      </c>
    </row>
    <row r="88" spans="2:10">
      <c r="B88" s="1" t="s">
        <v>41</v>
      </c>
      <c r="C88">
        <v>97.333333333333329</v>
      </c>
      <c r="D88">
        <v>108</v>
      </c>
      <c r="E88">
        <v>108</v>
      </c>
      <c r="G88" t="s">
        <v>37</v>
      </c>
      <c r="H88">
        <v>113.33333333333329</v>
      </c>
      <c r="I88">
        <v>132</v>
      </c>
      <c r="J88">
        <v>136</v>
      </c>
    </row>
    <row r="89" spans="2:10">
      <c r="B89" s="1" t="s">
        <v>42</v>
      </c>
      <c r="C89">
        <v>102.66666666666667</v>
      </c>
      <c r="D89">
        <v>114</v>
      </c>
      <c r="E89">
        <v>98.666666666666671</v>
      </c>
      <c r="G89" t="s">
        <v>38</v>
      </c>
      <c r="H89">
        <v>105.33333333333329</v>
      </c>
      <c r="I89">
        <v>126</v>
      </c>
      <c r="J89">
        <v>137.33333333333334</v>
      </c>
    </row>
    <row r="90" spans="2:10">
      <c r="B90" t="s">
        <v>43</v>
      </c>
      <c r="C90">
        <v>110.66666666666667</v>
      </c>
      <c r="D90">
        <v>128</v>
      </c>
      <c r="E90">
        <v>133.33333333333334</v>
      </c>
      <c r="G90" t="s">
        <v>39</v>
      </c>
      <c r="H90">
        <v>113.33333333333329</v>
      </c>
      <c r="I90">
        <v>144</v>
      </c>
      <c r="J90">
        <v>134.66666666666669</v>
      </c>
    </row>
    <row r="91" spans="2:10">
      <c r="B91" s="1" t="s">
        <v>44</v>
      </c>
      <c r="C91">
        <v>112</v>
      </c>
      <c r="D91">
        <v>112</v>
      </c>
      <c r="E91">
        <v>80</v>
      </c>
      <c r="G91" t="s">
        <v>40</v>
      </c>
      <c r="H91">
        <v>106.6666666666667</v>
      </c>
      <c r="I91">
        <v>116</v>
      </c>
      <c r="J91">
        <v>128</v>
      </c>
    </row>
    <row r="92" spans="2:10">
      <c r="C92" t="s">
        <v>45</v>
      </c>
      <c r="D92" t="s">
        <v>46</v>
      </c>
      <c r="E92" t="s">
        <v>47</v>
      </c>
      <c r="G92" t="s">
        <v>43</v>
      </c>
      <c r="H92">
        <v>110.6666666666667</v>
      </c>
      <c r="I92">
        <v>128</v>
      </c>
      <c r="J92">
        <v>133.33333333333334</v>
      </c>
    </row>
    <row r="93" spans="2:10">
      <c r="B93" s="2" t="s">
        <v>48</v>
      </c>
      <c r="C93">
        <f>AVERAGE(C58,C59,C60,C62,C64,C65,C66,C67,C68,C69,C70,C74,C75,C78,C79,C80,C81,C82,C83,C84,C85,C86,C87,C90)</f>
        <v>105.16666666666667</v>
      </c>
      <c r="D93">
        <f t="shared" ref="D93:E93" si="3">AVERAGE(D58,D59,D60,D62,D64,D65,D66,D67,D68,D69,D70,D74,D75,D78,D79,D80,D81,D82,D83,D84,D85,D86,D87,D90)</f>
        <v>134.66666666666666</v>
      </c>
      <c r="E93">
        <f t="shared" si="3"/>
        <v>134.16666666666669</v>
      </c>
    </row>
    <row r="94" spans="2:10">
      <c r="B94" t="s">
        <v>49</v>
      </c>
      <c r="C94">
        <f>AVERAGE(C56,C57,C61,C63,C71,C72,C73,C76,C77,C88,C89,C91)</f>
        <v>96.666666666666686</v>
      </c>
      <c r="D94">
        <f t="shared" ref="D94:E94" si="4">AVERAGE(D56,D57,D61,D63,D71,D72,D73,D76,D77,D88,D89,D91)</f>
        <v>113.83333333333333</v>
      </c>
      <c r="E94">
        <f t="shared" si="4"/>
        <v>98.666666666666643</v>
      </c>
    </row>
    <row r="95" spans="2:10">
      <c r="B95" t="s">
        <v>56</v>
      </c>
      <c r="C95">
        <f>STDEV(C90,C87,C86,C85,C84,C83,C82,C81,C80,C79,C78,C75,C74,C70,C69,C68,C67,C66,C65,C64,C62,C60,C59,C58)</f>
        <v>7.1674249683086222</v>
      </c>
      <c r="D95">
        <f t="shared" ref="D95:E95" si="5">STDEV(D90,D87,D86,D85,D84,D83,D82,D81,D80,D79,D78,D75,D74,D70,D69,D68,D67,D66,D65,D64,D62,D60,D59,D58)</f>
        <v>8.3752568638956397</v>
      </c>
      <c r="E95">
        <f t="shared" si="5"/>
        <v>5.5158970959349132</v>
      </c>
    </row>
    <row r="96" spans="2:10">
      <c r="B96" t="s">
        <v>57</v>
      </c>
      <c r="C96">
        <f>STDEV(C91,C89,C88,C77,C76,C73,C72,C71,C63,C61,C57,C56)</f>
        <v>8.8351913426142161</v>
      </c>
      <c r="D96">
        <f t="shared" ref="D96:E96" si="6">STDEV(D91,D89,D88,D77,D76,D73,D72,D71,D63,D61,D57,D56)</f>
        <v>11.983574617202486</v>
      </c>
      <c r="E96">
        <f t="shared" si="6"/>
        <v>15.765965132704613</v>
      </c>
    </row>
    <row r="98" spans="2:5">
      <c r="B98" t="s">
        <v>58</v>
      </c>
      <c r="C98">
        <f>TTEST(H56:H67,H69:H92,2,2)</f>
        <v>3.8364393424453551E-3</v>
      </c>
      <c r="D98">
        <f t="shared" ref="D98:E98" si="7">TTEST(I56:I67,I69:I92,2,2)</f>
        <v>6.7709486481103177E-7</v>
      </c>
      <c r="E98">
        <f t="shared" si="7"/>
        <v>1.1935009765492196E-11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9"/>
  <sheetViews>
    <sheetView tabSelected="1" view="pageLayout" workbookViewId="0">
      <selection activeCell="C25" sqref="C25"/>
    </sheetView>
  </sheetViews>
  <sheetFormatPr baseColWidth="10" defaultRowHeight="13"/>
  <sheetData>
    <row r="1" spans="1:3" ht="15">
      <c r="A1" s="4" t="s">
        <v>60</v>
      </c>
    </row>
    <row r="2" spans="1:3">
      <c r="B2" t="s">
        <v>61</v>
      </c>
      <c r="C2" t="s">
        <v>62</v>
      </c>
    </row>
    <row r="3" spans="1:3">
      <c r="A3">
        <v>1</v>
      </c>
      <c r="B3">
        <v>51.899000000000001</v>
      </c>
      <c r="C3">
        <v>100.373</v>
      </c>
    </row>
    <row r="4" spans="1:3">
      <c r="A4">
        <v>2</v>
      </c>
      <c r="B4">
        <v>34.707000000000001</v>
      </c>
      <c r="C4">
        <v>64.070999999999998</v>
      </c>
    </row>
    <row r="5" spans="1:3">
      <c r="A5">
        <v>3</v>
      </c>
      <c r="B5">
        <v>57.988</v>
      </c>
      <c r="C5">
        <v>85.46</v>
      </c>
    </row>
    <row r="6" spans="1:3">
      <c r="A6" t="s">
        <v>63</v>
      </c>
      <c r="B6">
        <f>AVERAGE(B3:B5)</f>
        <v>48.198</v>
      </c>
      <c r="C6">
        <f>AVERAGE(C3:C5)</f>
        <v>83.301333333333332</v>
      </c>
    </row>
    <row r="7" spans="1:3">
      <c r="A7" t="s">
        <v>64</v>
      </c>
      <c r="B7">
        <f>STDEV(B3:B5)</f>
        <v>12.07370245616481</v>
      </c>
      <c r="C7">
        <f>STDEV(C3:C5)</f>
        <v>18.247018450512254</v>
      </c>
    </row>
    <row r="9" spans="1:3">
      <c r="A9" t="s">
        <v>65</v>
      </c>
      <c r="B9">
        <f>TTEST(B3:B5,C3:C5,2,2)</f>
        <v>4.9877307181929224E-2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4c</vt:lpstr>
      <vt:lpstr>Fig. 4f</vt:lpstr>
    </vt:vector>
  </TitlesOfParts>
  <Company>Universität zu Köln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Hammerschmidt</dc:creator>
  <cp:lastModifiedBy>Julia Hatzold</cp:lastModifiedBy>
  <cp:lastPrinted>2016-01-16T13:07:07Z</cp:lastPrinted>
  <dcterms:created xsi:type="dcterms:W3CDTF">2016-01-15T14:30:02Z</dcterms:created>
  <dcterms:modified xsi:type="dcterms:W3CDTF">2016-05-23T15:19:55Z</dcterms:modified>
</cp:coreProperties>
</file>