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80" yWindow="480" windowWidth="21600" windowHeight="13720" tabRatio="959" activeTab="1"/>
  </bookViews>
  <sheets>
    <sheet name="Fig. 5i" sheetId="11" r:id="rId1"/>
    <sheet name="Fig. 5k (2)" sheetId="1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6" i="11"/>
  <c r="D11"/>
  <c r="C11"/>
  <c r="B11"/>
  <c r="E5"/>
  <c r="D10"/>
  <c r="C10"/>
  <c r="B10"/>
  <c r="E4"/>
  <c r="D9"/>
  <c r="C9"/>
  <c r="B9"/>
  <c r="C19" i="12"/>
  <c r="C18"/>
  <c r="C17"/>
  <c r="C16"/>
  <c r="E13"/>
  <c r="D13"/>
  <c r="C13"/>
  <c r="B13"/>
  <c r="E12"/>
  <c r="D12"/>
  <c r="C12"/>
  <c r="B12"/>
</calcChain>
</file>

<file path=xl/sharedStrings.xml><?xml version="1.0" encoding="utf-8"?>
<sst xmlns="http://schemas.openxmlformats.org/spreadsheetml/2006/main" count="34" uniqueCount="33">
  <si>
    <t>heart edema</t>
    <phoneticPr fontId="1" type="noConversion"/>
  </si>
  <si>
    <t>wt</t>
    <phoneticPr fontId="1" type="noConversion"/>
  </si>
  <si>
    <t>percentage</t>
    <phoneticPr fontId="1" type="noConversion"/>
  </si>
  <si>
    <r>
      <t xml:space="preserve">Quantification of embryos  obtained from incross of two </t>
    </r>
    <r>
      <rPr>
        <i/>
        <sz val="12"/>
        <rFont val="Arial"/>
      </rPr>
      <t>psoriasis</t>
    </r>
    <r>
      <rPr>
        <sz val="12"/>
        <rFont val="Arial"/>
      </rPr>
      <t xml:space="preserve"> +/- parents raised in E3, E3 +250 mM Mannitol, and Ringer's solution</t>
    </r>
    <phoneticPr fontId="1" type="noConversion"/>
  </si>
  <si>
    <t>heart edema</t>
    <phoneticPr fontId="1" type="noConversion"/>
  </si>
  <si>
    <t>wt</t>
    <phoneticPr fontId="1" type="noConversion"/>
  </si>
  <si>
    <t>scored embryos</t>
    <phoneticPr fontId="1" type="noConversion"/>
  </si>
  <si>
    <t>heart edema +aggregates</t>
    <phoneticPr fontId="1" type="noConversion"/>
  </si>
  <si>
    <t>sum</t>
    <phoneticPr fontId="1" type="noConversion"/>
  </si>
  <si>
    <t>e3</t>
    <phoneticPr fontId="1" type="noConversion"/>
  </si>
  <si>
    <t>e3</t>
    <phoneticPr fontId="1" type="noConversion"/>
  </si>
  <si>
    <t>mannitol</t>
    <phoneticPr fontId="1" type="noConversion"/>
  </si>
  <si>
    <t>ringers</t>
    <phoneticPr fontId="1" type="noConversion"/>
  </si>
  <si>
    <t>heart edema +aggregates</t>
    <phoneticPr fontId="1" type="noConversion"/>
  </si>
  <si>
    <t>ringers</t>
    <phoneticPr fontId="1" type="noConversion"/>
  </si>
  <si>
    <t>Quantification of  of BrdU-positive cells</t>
    <phoneticPr fontId="1" type="noConversion"/>
  </si>
  <si>
    <t>embryo</t>
    <phoneticPr fontId="1" type="noConversion"/>
  </si>
  <si>
    <t>wt e3</t>
  </si>
  <si>
    <t>atp1b1a MO E3</t>
    <phoneticPr fontId="1" type="noConversion"/>
  </si>
  <si>
    <t>wt mannitol</t>
  </si>
  <si>
    <t>atp1b1a MO mannitol</t>
    <phoneticPr fontId="1" type="noConversion"/>
  </si>
  <si>
    <t>average</t>
    <phoneticPr fontId="1" type="noConversion"/>
  </si>
  <si>
    <t>average</t>
  </si>
  <si>
    <t>standard deviation</t>
    <phoneticPr fontId="1" type="noConversion"/>
  </si>
  <si>
    <t>p value</t>
    <phoneticPr fontId="1" type="noConversion"/>
  </si>
  <si>
    <t>a</t>
    <phoneticPr fontId="1" type="noConversion"/>
  </si>
  <si>
    <t>wt e3 vs atp MO e3</t>
    <phoneticPr fontId="1" type="noConversion"/>
  </si>
  <si>
    <t>b</t>
    <phoneticPr fontId="1" type="noConversion"/>
  </si>
  <si>
    <t>wt mannitol vs atp MO mannitol</t>
    <phoneticPr fontId="1" type="noConversion"/>
  </si>
  <si>
    <t>c</t>
    <phoneticPr fontId="1" type="noConversion"/>
  </si>
  <si>
    <t>wt e3 vs wt mannitol</t>
    <phoneticPr fontId="1" type="noConversion"/>
  </si>
  <si>
    <t>d</t>
    <phoneticPr fontId="1" type="noConversion"/>
  </si>
  <si>
    <t>atp MO e3 vs atp MO mannitol</t>
    <phoneticPr fontId="1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</si>
</sst>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sz val="12"/>
      <name val="Arial"/>
    </font>
    <font>
      <i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1"/>
  <sheetViews>
    <sheetView view="pageLayout" workbookViewId="0"/>
  </sheetViews>
  <sheetFormatPr baseColWidth="10" defaultRowHeight="13"/>
  <sheetData>
    <row r="1" spans="1:5" ht="15">
      <c r="A1" s="1" t="s">
        <v>3</v>
      </c>
    </row>
    <row r="2" spans="1:5">
      <c r="B2" t="s">
        <v>6</v>
      </c>
    </row>
    <row r="3" spans="1:5">
      <c r="B3" t="s">
        <v>5</v>
      </c>
      <c r="C3" t="s">
        <v>4</v>
      </c>
      <c r="D3" t="s">
        <v>7</v>
      </c>
      <c r="E3" t="s">
        <v>8</v>
      </c>
    </row>
    <row r="4" spans="1:5">
      <c r="A4" t="s">
        <v>10</v>
      </c>
      <c r="B4">
        <v>93</v>
      </c>
      <c r="C4">
        <v>4</v>
      </c>
      <c r="D4">
        <v>25</v>
      </c>
      <c r="E4">
        <f>SUM(B4:D4)</f>
        <v>122</v>
      </c>
    </row>
    <row r="5" spans="1:5">
      <c r="A5" t="s">
        <v>11</v>
      </c>
      <c r="B5">
        <v>86</v>
      </c>
      <c r="C5">
        <v>0</v>
      </c>
      <c r="D5">
        <v>0</v>
      </c>
      <c r="E5">
        <f>SUM(B5:D5)</f>
        <v>86</v>
      </c>
    </row>
    <row r="6" spans="1:5">
      <c r="A6" t="s">
        <v>12</v>
      </c>
      <c r="B6">
        <v>87</v>
      </c>
      <c r="C6">
        <v>0</v>
      </c>
      <c r="D6">
        <v>0</v>
      </c>
      <c r="E6">
        <f>SUM(B6:D6)</f>
        <v>87</v>
      </c>
    </row>
    <row r="7" spans="1:5">
      <c r="B7" t="s">
        <v>2</v>
      </c>
    </row>
    <row r="8" spans="1:5">
      <c r="B8" t="s">
        <v>1</v>
      </c>
      <c r="C8" t="s">
        <v>0</v>
      </c>
      <c r="D8" t="s">
        <v>13</v>
      </c>
    </row>
    <row r="9" spans="1:5">
      <c r="A9" t="s">
        <v>9</v>
      </c>
      <c r="B9">
        <f>B4/E4*100</f>
        <v>76.229508196721312</v>
      </c>
      <c r="C9">
        <f>C4/E4*100</f>
        <v>3.278688524590164</v>
      </c>
      <c r="D9">
        <f>D4/E4*100</f>
        <v>20.491803278688526</v>
      </c>
    </row>
    <row r="10" spans="1:5">
      <c r="A10" t="s">
        <v>11</v>
      </c>
      <c r="B10">
        <f>B5/E5*100</f>
        <v>100</v>
      </c>
      <c r="C10">
        <f>C5/E5*100</f>
        <v>0</v>
      </c>
      <c r="D10">
        <f>D5/E5*100</f>
        <v>0</v>
      </c>
    </row>
    <row r="11" spans="1:5">
      <c r="A11" t="s">
        <v>14</v>
      </c>
      <c r="B11">
        <f>B6/E6*100</f>
        <v>100</v>
      </c>
      <c r="C11">
        <f>C6/E6*100</f>
        <v>0</v>
      </c>
      <c r="D11">
        <f>D6/E6*100</f>
        <v>0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9"/>
  <sheetViews>
    <sheetView tabSelected="1" view="pageLayout" workbookViewId="0">
      <selection activeCell="E26" sqref="E26"/>
    </sheetView>
  </sheetViews>
  <sheetFormatPr baseColWidth="10" defaultRowHeight="13"/>
  <sheetData>
    <row r="1" spans="1:6" ht="15">
      <c r="A1" s="1" t="s">
        <v>15</v>
      </c>
    </row>
    <row r="4" spans="1:6">
      <c r="A4" t="s">
        <v>16</v>
      </c>
      <c r="B4" t="s">
        <v>17</v>
      </c>
      <c r="C4" t="s">
        <v>18</v>
      </c>
      <c r="D4" t="s">
        <v>19</v>
      </c>
      <c r="E4" t="s">
        <v>20</v>
      </c>
    </row>
    <row r="5" spans="1:6">
      <c r="A5">
        <v>1</v>
      </c>
      <c r="B5">
        <v>11</v>
      </c>
      <c r="C5">
        <v>94</v>
      </c>
      <c r="D5">
        <v>4</v>
      </c>
      <c r="E5">
        <v>11</v>
      </c>
    </row>
    <row r="6" spans="1:6">
      <c r="A6">
        <v>2</v>
      </c>
      <c r="B6">
        <v>15</v>
      </c>
      <c r="C6">
        <v>155</v>
      </c>
      <c r="D6">
        <v>20</v>
      </c>
      <c r="E6">
        <v>21</v>
      </c>
    </row>
    <row r="7" spans="1:6">
      <c r="A7">
        <v>3</v>
      </c>
      <c r="B7">
        <v>13</v>
      </c>
      <c r="C7">
        <v>69</v>
      </c>
      <c r="D7">
        <v>13</v>
      </c>
      <c r="E7">
        <v>24</v>
      </c>
    </row>
    <row r="8" spans="1:6">
      <c r="A8">
        <v>4</v>
      </c>
      <c r="C8">
        <v>43</v>
      </c>
      <c r="E8">
        <v>6</v>
      </c>
    </row>
    <row r="9" spans="1:6">
      <c r="A9">
        <v>5</v>
      </c>
      <c r="E9">
        <v>12</v>
      </c>
    </row>
    <row r="10" spans="1:6">
      <c r="A10">
        <v>6</v>
      </c>
      <c r="E10">
        <v>4</v>
      </c>
    </row>
    <row r="11" spans="1:6">
      <c r="A11">
        <v>7</v>
      </c>
      <c r="E11">
        <v>4</v>
      </c>
    </row>
    <row r="12" spans="1:6">
      <c r="A12" t="s">
        <v>21</v>
      </c>
      <c r="B12">
        <f>AVERAGE(B5:B11)</f>
        <v>13</v>
      </c>
      <c r="C12">
        <f>AVERAGE(C5:C11)</f>
        <v>90.25</v>
      </c>
      <c r="D12">
        <f>AVERAGE(D5:D11)</f>
        <v>12.333333333333334</v>
      </c>
      <c r="E12">
        <f>AVERAGE(E5:E11)</f>
        <v>11.714285714285714</v>
      </c>
      <c r="F12" t="s">
        <v>22</v>
      </c>
    </row>
    <row r="13" spans="1:6">
      <c r="A13" t="s">
        <v>23</v>
      </c>
      <c r="B13">
        <f>(STDEV(B5:B11))/(SQRT(COUNT(B5:B11)))</f>
        <v>1.1547005383792517</v>
      </c>
      <c r="C13">
        <f>(STDEV(C5:C11))/(SQRT(COUNT(C5:C11)))</f>
        <v>23.963079240086543</v>
      </c>
      <c r="D13">
        <f>(STDEV(D5:D11))/(SQRT(COUNT(D5:D11)))</f>
        <v>4.6308146631499358</v>
      </c>
      <c r="E13">
        <f>(STDEV(E5:E11))/(SQRT(COUNT(E5:E11)))</f>
        <v>3.045013767380603</v>
      </c>
    </row>
    <row r="15" spans="1:6">
      <c r="A15" t="s">
        <v>24</v>
      </c>
    </row>
    <row r="16" spans="1:6">
      <c r="A16" t="s">
        <v>25</v>
      </c>
      <c r="B16" t="s">
        <v>26</v>
      </c>
      <c r="C16">
        <f>TTEST(B5:B7,C5:C8,2,2)</f>
        <v>4.1628275730941786E-2</v>
      </c>
    </row>
    <row r="17" spans="1:3">
      <c r="A17" t="s">
        <v>27</v>
      </c>
      <c r="B17" t="s">
        <v>28</v>
      </c>
      <c r="C17">
        <f>TTEST(D5:D7,E5:E11,2,2)</f>
        <v>0.91398652601149499</v>
      </c>
    </row>
    <row r="18" spans="1:3">
      <c r="A18" t="s">
        <v>29</v>
      </c>
      <c r="B18" t="s">
        <v>30</v>
      </c>
      <c r="C18">
        <f>TTEST(B5:B7,D5:D7,2,2)</f>
        <v>0.89565915781986771</v>
      </c>
    </row>
    <row r="19" spans="1:3">
      <c r="A19" t="s">
        <v>31</v>
      </c>
      <c r="B19" t="s">
        <v>32</v>
      </c>
      <c r="C19">
        <f>TTEST(C5:C8,E5:E11,2,2)</f>
        <v>1.70657501038425E-3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5i</vt:lpstr>
      <vt:lpstr>Fig. 5k (2)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2016-05-23T15:20:51Z</dcterms:modified>
</cp:coreProperties>
</file>