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1 SD 1- 35SGFP RIC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51" i="1" s="1"/>
  <c r="F49" i="1"/>
  <c r="F46" i="1"/>
  <c r="F47" i="1" s="1"/>
  <c r="F45" i="1"/>
  <c r="F21" i="1"/>
  <c r="F22" i="1" s="1"/>
  <c r="F20" i="1"/>
</calcChain>
</file>

<file path=xl/sharedStrings.xml><?xml version="1.0" encoding="utf-8"?>
<sst xmlns="http://schemas.openxmlformats.org/spreadsheetml/2006/main" count="123" uniqueCount="52">
  <si>
    <t>Filename</t>
  </si>
  <si>
    <t>Instrument</t>
  </si>
  <si>
    <t>Location</t>
  </si>
  <si>
    <t>Pixel Size (μm)</t>
  </si>
  <si>
    <r>
      <t>PSF (</t>
    </r>
    <r>
      <rPr>
        <sz val="11"/>
        <color theme="1"/>
        <rFont val="Calibri"/>
        <family val="2"/>
      </rPr>
      <t>μm)</t>
    </r>
  </si>
  <si>
    <r>
      <t>Diffusion coefficient (</t>
    </r>
    <r>
      <rPr>
        <sz val="11"/>
        <color theme="1"/>
        <rFont val="Calibri"/>
        <family val="2"/>
      </rPr>
      <t>μm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/sec)</t>
    </r>
    <r>
      <rPr>
        <sz val="11"/>
        <color theme="1"/>
        <rFont val="Calibri"/>
        <family val="2"/>
        <scheme val="minor"/>
      </rPr>
      <t xml:space="preserve"> </t>
    </r>
  </si>
  <si>
    <t>35SGFP_780_1</t>
  </si>
  <si>
    <t>Zeiss 780</t>
  </si>
  <si>
    <t>NA</t>
  </si>
  <si>
    <t>35SGFP_780_2</t>
  </si>
  <si>
    <t>Endodermis</t>
  </si>
  <si>
    <t>35SGFP_780_3</t>
  </si>
  <si>
    <t>Vasculature</t>
  </si>
  <si>
    <t>35SGFP_780_4</t>
  </si>
  <si>
    <t>SCN</t>
  </si>
  <si>
    <t>35SGFP_780_5</t>
  </si>
  <si>
    <t>35SGFP_780_6</t>
  </si>
  <si>
    <t>35SGFP_780_7</t>
  </si>
  <si>
    <t>35SGFP_780_8</t>
  </si>
  <si>
    <t>35SGFP_780_9</t>
  </si>
  <si>
    <t>35SGFP_780_10</t>
  </si>
  <si>
    <t>35SGFP_780_11</t>
  </si>
  <si>
    <t>35SGFP_780_12</t>
  </si>
  <si>
    <t>35SGFP_780_13</t>
  </si>
  <si>
    <t>35SGFP_780_14</t>
  </si>
  <si>
    <t>Average:</t>
  </si>
  <si>
    <t>SD:</t>
  </si>
  <si>
    <t>SE:</t>
  </si>
  <si>
    <t>35SGFP_710_1</t>
  </si>
  <si>
    <t>Zeiss 710</t>
  </si>
  <si>
    <t>35SGFP_710_2</t>
  </si>
  <si>
    <t>35SGFP_710_3</t>
  </si>
  <si>
    <t>35SGFP_710_4</t>
  </si>
  <si>
    <t>35SGFP_710_5</t>
  </si>
  <si>
    <t>35SGFP_710_6</t>
  </si>
  <si>
    <t>35SGFP_710_7</t>
  </si>
  <si>
    <t>35SGFP_710_8</t>
  </si>
  <si>
    <t>35SGFP_710_9</t>
  </si>
  <si>
    <t>35SGFP_710_10</t>
  </si>
  <si>
    <t>35SGFP_710_11</t>
  </si>
  <si>
    <t>35SGFP_710_12</t>
  </si>
  <si>
    <t>35SGFP_710_13</t>
  </si>
  <si>
    <t>35SGFP_710_14</t>
  </si>
  <si>
    <t>35SGFP_710_15</t>
  </si>
  <si>
    <t>35SGFP_710_16</t>
  </si>
  <si>
    <t>35SGFP_710_17</t>
  </si>
  <si>
    <t>35SGFP_710_18</t>
  </si>
  <si>
    <t>35SGFP_710_19</t>
  </si>
  <si>
    <t>35SGFP_710_20</t>
  </si>
  <si>
    <t>Grand Mean</t>
  </si>
  <si>
    <t>Grand SD</t>
  </si>
  <si>
    <t>Grand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</si>
</sst>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6</xdr:col>
      <xdr:colOff>335280</xdr:colOff>
      <xdr:row>4</xdr:row>
      <xdr:rowOff>7620</xdr:rowOff>
    </xdr:to>
    <xdr:sp macro="" textlink="">
      <xdr:nvSpPr>
        <xdr:cNvPr id="2" name="TextBox 1"/>
        <xdr:cNvSpPr txBox="1"/>
      </xdr:nvSpPr>
      <xdr:spPr>
        <a:xfrm>
          <a:off x="38100" y="38100"/>
          <a:ext cx="6402705" cy="731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1-Source data 1</a:t>
          </a:r>
          <a:r>
            <a:rPr lang="en-US" sz="1100"/>
            <a:t>. Diffusion coefficient of 35S:GFP line obtained using RICS with the Zeiss 780 and Zeiss 710 instruments. The pixel dwell time was 12.61</a:t>
          </a:r>
          <a:r>
            <a:rPr lang="en-US" sz="1100" baseline="0"/>
            <a:t> </a:t>
          </a:r>
          <a:r>
            <a:rPr lang="el-GR" sz="1100" baseline="0"/>
            <a:t>μ</a:t>
          </a:r>
          <a:r>
            <a:rPr lang="en-US" sz="1100" baseline="0"/>
            <a:t>s for all images. The green laser intensity ranged from 1% to 12%. </a:t>
          </a:r>
          <a:r>
            <a:rPr lang="en-US" sz="1100"/>
            <a:t>SCN: stem cell niche; SD: standard deviation; SE: standard error; NA: not applicable or not given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F51"/>
  <sheetViews>
    <sheetView tabSelected="1" workbookViewId="0">
      <selection activeCell="E9" sqref="E9"/>
    </sheetView>
  </sheetViews>
  <sheetFormatPr defaultRowHeight="15" x14ac:dyDescent="0.25"/>
  <cols>
    <col min="1" max="1" width="14.140625" bestFit="1" customWidth="1"/>
    <col min="2" max="2" width="11" bestFit="1" customWidth="1"/>
    <col min="3" max="3" width="11.5703125" bestFit="1" customWidth="1"/>
    <col min="4" max="4" width="14.28515625" bestFit="1" customWidth="1"/>
    <col min="5" max="5" width="12" bestFit="1" customWidth="1"/>
    <col min="6" max="6" width="28.5703125" customWidth="1"/>
  </cols>
  <sheetData>
    <row r="5" spans="1:6" ht="17.25" x14ac:dyDescent="0.25">
      <c r="A5" s="1" t="s">
        <v>0</v>
      </c>
      <c r="B5" s="2" t="s">
        <v>1</v>
      </c>
      <c r="C5" s="2" t="s">
        <v>2</v>
      </c>
      <c r="D5" s="3" t="s">
        <v>3</v>
      </c>
      <c r="E5" s="4" t="s">
        <v>4</v>
      </c>
      <c r="F5" s="5" t="s">
        <v>5</v>
      </c>
    </row>
    <row r="6" spans="1:6" x14ac:dyDescent="0.25">
      <c r="A6" s="6" t="s">
        <v>6</v>
      </c>
      <c r="B6" s="7" t="s">
        <v>7</v>
      </c>
      <c r="C6" s="7" t="s">
        <v>8</v>
      </c>
      <c r="D6" s="8">
        <v>0.05</v>
      </c>
      <c r="E6" s="9">
        <v>0.24</v>
      </c>
      <c r="F6" s="10">
        <v>6.36</v>
      </c>
    </row>
    <row r="7" spans="1:6" x14ac:dyDescent="0.25">
      <c r="A7" s="6" t="s">
        <v>9</v>
      </c>
      <c r="B7" s="7" t="s">
        <v>7</v>
      </c>
      <c r="C7" s="7" t="s">
        <v>10</v>
      </c>
      <c r="D7" s="8">
        <v>0.05</v>
      </c>
      <c r="E7" s="9">
        <v>0.24</v>
      </c>
      <c r="F7" s="10">
        <v>8.1</v>
      </c>
    </row>
    <row r="8" spans="1:6" x14ac:dyDescent="0.25">
      <c r="A8" s="6" t="s">
        <v>11</v>
      </c>
      <c r="B8" s="7" t="s">
        <v>7</v>
      </c>
      <c r="C8" s="7" t="s">
        <v>12</v>
      </c>
      <c r="D8" s="8">
        <v>0.05</v>
      </c>
      <c r="E8" s="9">
        <v>0.24</v>
      </c>
      <c r="F8" s="10">
        <v>5.57</v>
      </c>
    </row>
    <row r="9" spans="1:6" x14ac:dyDescent="0.25">
      <c r="A9" s="6" t="s">
        <v>13</v>
      </c>
      <c r="B9" s="7" t="s">
        <v>7</v>
      </c>
      <c r="C9" s="11" t="s">
        <v>14</v>
      </c>
      <c r="D9" s="12">
        <v>0.05</v>
      </c>
      <c r="E9" s="13">
        <v>0.24</v>
      </c>
      <c r="F9" s="14">
        <v>4.53</v>
      </c>
    </row>
    <row r="10" spans="1:6" x14ac:dyDescent="0.25">
      <c r="A10" s="6" t="s">
        <v>15</v>
      </c>
      <c r="B10" s="7" t="s">
        <v>7</v>
      </c>
      <c r="C10" s="11" t="s">
        <v>8</v>
      </c>
      <c r="D10" s="12">
        <v>0.1</v>
      </c>
      <c r="E10" s="13">
        <v>0.24</v>
      </c>
      <c r="F10" s="14">
        <v>7.64</v>
      </c>
    </row>
    <row r="11" spans="1:6" x14ac:dyDescent="0.25">
      <c r="A11" s="6" t="s">
        <v>16</v>
      </c>
      <c r="B11" s="7" t="s">
        <v>7</v>
      </c>
      <c r="C11" s="7" t="s">
        <v>12</v>
      </c>
      <c r="D11" s="8">
        <v>0.1</v>
      </c>
      <c r="E11" s="9">
        <v>0.24</v>
      </c>
      <c r="F11" s="10">
        <v>5.0999999999999996</v>
      </c>
    </row>
    <row r="12" spans="1:6" x14ac:dyDescent="0.25">
      <c r="A12" s="6" t="s">
        <v>17</v>
      </c>
      <c r="B12" s="7" t="s">
        <v>7</v>
      </c>
      <c r="C12" s="7" t="s">
        <v>12</v>
      </c>
      <c r="D12" s="8">
        <v>0.1</v>
      </c>
      <c r="E12" s="9">
        <v>0.24</v>
      </c>
      <c r="F12" s="10">
        <v>6.67</v>
      </c>
    </row>
    <row r="13" spans="1:6" x14ac:dyDescent="0.25">
      <c r="A13" s="6" t="s">
        <v>18</v>
      </c>
      <c r="B13" s="7" t="s">
        <v>7</v>
      </c>
      <c r="C13" s="7" t="s">
        <v>12</v>
      </c>
      <c r="D13" s="8">
        <v>0.1</v>
      </c>
      <c r="E13" s="9">
        <v>0.24</v>
      </c>
      <c r="F13" s="10">
        <v>6.65</v>
      </c>
    </row>
    <row r="14" spans="1:6" x14ac:dyDescent="0.25">
      <c r="A14" s="6" t="s">
        <v>19</v>
      </c>
      <c r="B14" s="7" t="s">
        <v>7</v>
      </c>
      <c r="C14" s="7" t="s">
        <v>12</v>
      </c>
      <c r="D14" s="8">
        <v>0.1</v>
      </c>
      <c r="E14" s="9">
        <v>0.24</v>
      </c>
      <c r="F14" s="10">
        <v>7</v>
      </c>
    </row>
    <row r="15" spans="1:6" x14ac:dyDescent="0.25">
      <c r="A15" s="6" t="s">
        <v>20</v>
      </c>
      <c r="B15" s="7" t="s">
        <v>7</v>
      </c>
      <c r="C15" s="7" t="s">
        <v>12</v>
      </c>
      <c r="D15" s="8">
        <v>0.05</v>
      </c>
      <c r="E15" s="9">
        <v>0.24</v>
      </c>
      <c r="F15" s="10">
        <v>7.05</v>
      </c>
    </row>
    <row r="16" spans="1:6" x14ac:dyDescent="0.25">
      <c r="A16" s="6" t="s">
        <v>21</v>
      </c>
      <c r="B16" s="7" t="s">
        <v>7</v>
      </c>
      <c r="C16" s="7" t="s">
        <v>12</v>
      </c>
      <c r="D16" s="8">
        <v>0.05</v>
      </c>
      <c r="E16" s="9">
        <v>0.24</v>
      </c>
      <c r="F16" s="10">
        <v>7.75</v>
      </c>
    </row>
    <row r="17" spans="1:6" x14ac:dyDescent="0.25">
      <c r="A17" s="6" t="s">
        <v>22</v>
      </c>
      <c r="B17" s="7" t="s">
        <v>7</v>
      </c>
      <c r="C17" s="11" t="s">
        <v>12</v>
      </c>
      <c r="D17" s="12">
        <v>0.1</v>
      </c>
      <c r="E17" s="13">
        <v>0.24</v>
      </c>
      <c r="F17" s="14">
        <v>5.09</v>
      </c>
    </row>
    <row r="18" spans="1:6" x14ac:dyDescent="0.25">
      <c r="A18" s="6" t="s">
        <v>23</v>
      </c>
      <c r="B18" s="7" t="s">
        <v>7</v>
      </c>
      <c r="C18" s="11" t="s">
        <v>12</v>
      </c>
      <c r="D18" s="12">
        <v>0.05</v>
      </c>
      <c r="E18" s="13">
        <v>0.24</v>
      </c>
      <c r="F18" s="14">
        <v>7.25</v>
      </c>
    </row>
    <row r="19" spans="1:6" x14ac:dyDescent="0.25">
      <c r="A19" s="1" t="s">
        <v>24</v>
      </c>
      <c r="B19" s="2" t="s">
        <v>7</v>
      </c>
      <c r="C19" s="2" t="s">
        <v>12</v>
      </c>
      <c r="D19" s="3">
        <v>0.05</v>
      </c>
      <c r="E19" s="4">
        <v>0.24</v>
      </c>
      <c r="F19" s="5">
        <v>6.22</v>
      </c>
    </row>
    <row r="20" spans="1:6" x14ac:dyDescent="0.25">
      <c r="A20" s="11"/>
      <c r="E20" s="11" t="s">
        <v>25</v>
      </c>
      <c r="F20" s="14">
        <f>AVERAGE(F6:F19)</f>
        <v>6.4985714285714291</v>
      </c>
    </row>
    <row r="21" spans="1:6" x14ac:dyDescent="0.25">
      <c r="A21" s="11"/>
      <c r="E21" s="11" t="s">
        <v>26</v>
      </c>
      <c r="F21" s="14">
        <f>STDEV(F6:F19)</f>
        <v>1.0877065295866761</v>
      </c>
    </row>
    <row r="22" spans="1:6" x14ac:dyDescent="0.25">
      <c r="A22" s="11"/>
      <c r="E22" s="11" t="s">
        <v>27</v>
      </c>
      <c r="F22" s="14">
        <f>F21/SQRT(COUNTA($A$6:$A$19))</f>
        <v>0.29070179793358825</v>
      </c>
    </row>
    <row r="23" spans="1:6" x14ac:dyDescent="0.25">
      <c r="A23" s="11"/>
      <c r="F23" s="15"/>
    </row>
    <row r="24" spans="1:6" ht="17.25" x14ac:dyDescent="0.25">
      <c r="A24" s="1" t="s">
        <v>0</v>
      </c>
      <c r="B24" s="2" t="s">
        <v>1</v>
      </c>
      <c r="C24" s="2" t="s">
        <v>2</v>
      </c>
      <c r="D24" s="3" t="s">
        <v>3</v>
      </c>
      <c r="E24" s="4" t="s">
        <v>4</v>
      </c>
      <c r="F24" s="5" t="s">
        <v>5</v>
      </c>
    </row>
    <row r="25" spans="1:6" x14ac:dyDescent="0.25">
      <c r="A25" s="16" t="s">
        <v>28</v>
      </c>
      <c r="B25" s="17" t="s">
        <v>29</v>
      </c>
      <c r="C25" s="17" t="s">
        <v>12</v>
      </c>
      <c r="D25" s="10">
        <v>0.05</v>
      </c>
      <c r="E25" s="18">
        <v>0.24099999999999999</v>
      </c>
      <c r="F25" s="10">
        <v>5.577</v>
      </c>
    </row>
    <row r="26" spans="1:6" x14ac:dyDescent="0.25">
      <c r="A26" s="16" t="s">
        <v>30</v>
      </c>
      <c r="B26" s="17" t="s">
        <v>29</v>
      </c>
      <c r="C26" s="17" t="s">
        <v>14</v>
      </c>
      <c r="D26" s="10">
        <v>0.1</v>
      </c>
      <c r="E26" s="18">
        <v>0.24099999999999999</v>
      </c>
      <c r="F26" s="10">
        <v>8.92</v>
      </c>
    </row>
    <row r="27" spans="1:6" x14ac:dyDescent="0.25">
      <c r="A27" s="16" t="s">
        <v>31</v>
      </c>
      <c r="B27" s="17" t="s">
        <v>29</v>
      </c>
      <c r="C27" s="17" t="s">
        <v>14</v>
      </c>
      <c r="D27" s="10">
        <v>0.1</v>
      </c>
      <c r="E27" s="18">
        <v>0.33600000000000002</v>
      </c>
      <c r="F27" s="10">
        <v>9.07</v>
      </c>
    </row>
    <row r="28" spans="1:6" x14ac:dyDescent="0.25">
      <c r="A28" s="16" t="s">
        <v>32</v>
      </c>
      <c r="B28" s="17" t="s">
        <v>29</v>
      </c>
      <c r="C28" s="17" t="s">
        <v>14</v>
      </c>
      <c r="D28" s="10">
        <v>0.1</v>
      </c>
      <c r="E28" s="18">
        <v>0.33600000000000002</v>
      </c>
      <c r="F28" s="10">
        <v>7.01</v>
      </c>
    </row>
    <row r="29" spans="1:6" x14ac:dyDescent="0.25">
      <c r="A29" s="16" t="s">
        <v>33</v>
      </c>
      <c r="B29" s="17" t="s">
        <v>29</v>
      </c>
      <c r="C29" s="17" t="s">
        <v>14</v>
      </c>
      <c r="D29" s="10">
        <v>0.1</v>
      </c>
      <c r="E29" s="18">
        <v>0.33600000000000002</v>
      </c>
      <c r="F29" s="10">
        <v>9.07</v>
      </c>
    </row>
    <row r="30" spans="1:6" x14ac:dyDescent="0.25">
      <c r="A30" s="16" t="s">
        <v>34</v>
      </c>
      <c r="B30" s="17" t="s">
        <v>29</v>
      </c>
      <c r="C30" s="17" t="s">
        <v>14</v>
      </c>
      <c r="D30" s="10">
        <v>0.1</v>
      </c>
      <c r="E30" s="18">
        <v>0.33600000000000002</v>
      </c>
      <c r="F30" s="10">
        <v>10.91</v>
      </c>
    </row>
    <row r="31" spans="1:6" x14ac:dyDescent="0.25">
      <c r="A31" s="16" t="s">
        <v>35</v>
      </c>
      <c r="B31" s="17" t="s">
        <v>29</v>
      </c>
      <c r="C31" s="17" t="s">
        <v>14</v>
      </c>
      <c r="D31" s="10">
        <v>0.1</v>
      </c>
      <c r="E31" s="18">
        <v>0.33600000000000002</v>
      </c>
      <c r="F31" s="10">
        <v>4.4000000000000004</v>
      </c>
    </row>
    <row r="32" spans="1:6" x14ac:dyDescent="0.25">
      <c r="A32" s="16" t="s">
        <v>36</v>
      </c>
      <c r="B32" s="17" t="s">
        <v>29</v>
      </c>
      <c r="C32" s="17" t="s">
        <v>14</v>
      </c>
      <c r="D32" s="10">
        <v>0.1</v>
      </c>
      <c r="E32" s="18">
        <v>0.33600000000000002</v>
      </c>
      <c r="F32" s="10">
        <v>4.29</v>
      </c>
    </row>
    <row r="33" spans="1:6" x14ac:dyDescent="0.25">
      <c r="A33" s="16" t="s">
        <v>37</v>
      </c>
      <c r="B33" s="17" t="s">
        <v>29</v>
      </c>
      <c r="C33" s="17" t="s">
        <v>14</v>
      </c>
      <c r="D33" s="10">
        <v>0.1</v>
      </c>
      <c r="E33" s="18">
        <v>0.33600000000000002</v>
      </c>
      <c r="F33" s="10">
        <v>5.32</v>
      </c>
    </row>
    <row r="34" spans="1:6" x14ac:dyDescent="0.25">
      <c r="A34" s="16" t="s">
        <v>38</v>
      </c>
      <c r="B34" s="17" t="s">
        <v>29</v>
      </c>
      <c r="C34" s="17" t="s">
        <v>14</v>
      </c>
      <c r="D34" s="10">
        <v>0.1</v>
      </c>
      <c r="E34" s="18">
        <v>0.33600000000000002</v>
      </c>
      <c r="F34" s="10">
        <v>4.28</v>
      </c>
    </row>
    <row r="35" spans="1:6" x14ac:dyDescent="0.25">
      <c r="A35" s="16" t="s">
        <v>39</v>
      </c>
      <c r="B35" s="17" t="s">
        <v>29</v>
      </c>
      <c r="C35" s="17" t="s">
        <v>14</v>
      </c>
      <c r="D35" s="10">
        <v>0.1</v>
      </c>
      <c r="E35" s="18">
        <v>0.33600000000000002</v>
      </c>
      <c r="F35" s="10">
        <v>11.3</v>
      </c>
    </row>
    <row r="36" spans="1:6" x14ac:dyDescent="0.25">
      <c r="A36" s="16" t="s">
        <v>40</v>
      </c>
      <c r="B36" s="17" t="s">
        <v>29</v>
      </c>
      <c r="C36" s="7" t="s">
        <v>14</v>
      </c>
      <c r="D36" s="8">
        <v>0.1</v>
      </c>
      <c r="E36" s="9">
        <v>0.33600000000000002</v>
      </c>
      <c r="F36" s="10">
        <v>6.49</v>
      </c>
    </row>
    <row r="37" spans="1:6" x14ac:dyDescent="0.25">
      <c r="A37" s="16" t="s">
        <v>41</v>
      </c>
      <c r="B37" s="17" t="s">
        <v>29</v>
      </c>
      <c r="C37" s="7" t="s">
        <v>14</v>
      </c>
      <c r="D37" s="8">
        <v>0.1</v>
      </c>
      <c r="E37" s="9">
        <v>0.33600000000000002</v>
      </c>
      <c r="F37" s="10">
        <v>7.82</v>
      </c>
    </row>
    <row r="38" spans="1:6" x14ac:dyDescent="0.25">
      <c r="A38" s="16" t="s">
        <v>42</v>
      </c>
      <c r="B38" s="17" t="s">
        <v>29</v>
      </c>
      <c r="C38" s="7" t="s">
        <v>14</v>
      </c>
      <c r="D38" s="8">
        <v>0.1</v>
      </c>
      <c r="E38" s="9">
        <v>0.33600000000000002</v>
      </c>
      <c r="F38" s="10">
        <v>7.82</v>
      </c>
    </row>
    <row r="39" spans="1:6" x14ac:dyDescent="0.25">
      <c r="A39" s="16" t="s">
        <v>43</v>
      </c>
      <c r="B39" s="17" t="s">
        <v>29</v>
      </c>
      <c r="C39" s="7" t="s">
        <v>14</v>
      </c>
      <c r="D39" s="8">
        <v>0.1</v>
      </c>
      <c r="E39" s="9">
        <v>0.24099999999999999</v>
      </c>
      <c r="F39" s="10">
        <v>4.3</v>
      </c>
    </row>
    <row r="40" spans="1:6" x14ac:dyDescent="0.25">
      <c r="A40" s="16" t="s">
        <v>44</v>
      </c>
      <c r="B40" s="17" t="s">
        <v>29</v>
      </c>
      <c r="C40" s="11" t="s">
        <v>14</v>
      </c>
      <c r="D40" s="12">
        <v>0.1</v>
      </c>
      <c r="E40" s="13">
        <v>0.24099999999999999</v>
      </c>
      <c r="F40" s="14">
        <v>3.62</v>
      </c>
    </row>
    <row r="41" spans="1:6" x14ac:dyDescent="0.25">
      <c r="A41" s="16" t="s">
        <v>45</v>
      </c>
      <c r="B41" s="17" t="s">
        <v>29</v>
      </c>
      <c r="C41" s="11" t="s">
        <v>14</v>
      </c>
      <c r="D41" s="12">
        <v>0.1</v>
      </c>
      <c r="E41" s="13">
        <v>0.24099999999999999</v>
      </c>
      <c r="F41" s="14">
        <v>3.15</v>
      </c>
    </row>
    <row r="42" spans="1:6" x14ac:dyDescent="0.25">
      <c r="A42" s="16" t="s">
        <v>46</v>
      </c>
      <c r="B42" s="17" t="s">
        <v>29</v>
      </c>
      <c r="C42" s="11" t="s">
        <v>14</v>
      </c>
      <c r="D42" s="12">
        <v>0.1</v>
      </c>
      <c r="E42" s="13">
        <v>0.24099999999999999</v>
      </c>
      <c r="F42" s="14">
        <v>5.55</v>
      </c>
    </row>
    <row r="43" spans="1:6" x14ac:dyDescent="0.25">
      <c r="A43" s="16" t="s">
        <v>47</v>
      </c>
      <c r="B43" s="17" t="s">
        <v>29</v>
      </c>
      <c r="C43" s="11" t="s">
        <v>12</v>
      </c>
      <c r="D43" s="12">
        <v>0.1</v>
      </c>
      <c r="E43" s="13">
        <v>0.24099999999999999</v>
      </c>
      <c r="F43" s="14">
        <v>2.99</v>
      </c>
    </row>
    <row r="44" spans="1:6" x14ac:dyDescent="0.25">
      <c r="A44" s="19" t="s">
        <v>48</v>
      </c>
      <c r="B44" s="20" t="s">
        <v>29</v>
      </c>
      <c r="C44" s="2" t="s">
        <v>12</v>
      </c>
      <c r="D44" s="3">
        <v>0.1</v>
      </c>
      <c r="E44" s="4">
        <v>0.24099999999999999</v>
      </c>
      <c r="F44" s="5">
        <v>2.44</v>
      </c>
    </row>
    <row r="45" spans="1:6" x14ac:dyDescent="0.25">
      <c r="E45" s="11" t="s">
        <v>25</v>
      </c>
      <c r="F45" s="14">
        <f>AVERAGE(F25:F44)</f>
        <v>6.2163499999999994</v>
      </c>
    </row>
    <row r="46" spans="1:6" x14ac:dyDescent="0.25">
      <c r="E46" s="11" t="s">
        <v>26</v>
      </c>
      <c r="F46" s="14">
        <f>STDEV(F25:F44)</f>
        <v>2.6578590765976782</v>
      </c>
    </row>
    <row r="47" spans="1:6" x14ac:dyDescent="0.25">
      <c r="E47" s="11" t="s">
        <v>27</v>
      </c>
      <c r="F47" s="14">
        <f>F46/SQRT(COUNTA($A$25:$A$44))</f>
        <v>0.59431535698872284</v>
      </c>
    </row>
    <row r="49" spans="5:6" x14ac:dyDescent="0.25">
      <c r="E49" s="21" t="s">
        <v>49</v>
      </c>
      <c r="F49" s="22">
        <f>AVERAGE(F6:F19,F25:F44)</f>
        <v>6.3325588235294132</v>
      </c>
    </row>
    <row r="50" spans="5:6" x14ac:dyDescent="0.25">
      <c r="E50" s="23" t="s">
        <v>50</v>
      </c>
      <c r="F50" s="24">
        <f>STDEV(F6:F19,F25:F44)</f>
        <v>2.1338284443151134</v>
      </c>
    </row>
    <row r="51" spans="5:6" x14ac:dyDescent="0.25">
      <c r="E51" s="25" t="s">
        <v>51</v>
      </c>
      <c r="F51" s="26">
        <f>F50/SQRT(COUNTA(A6:A19)+COUNTA(A25:A44))</f>
        <v>0.36594855913688262</v>
      </c>
    </row>
  </sheetData>
  <pageMargins left="0.7" right="0.7" top="0.75" bottom="0.75" header="0.3" footer="0.3"/>
  <pageSetup scale="91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 SD 1- 35SGFP RICS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2016-05-31T18:40:48Z</dcterms:created>
  <dcterms:modified xsi:type="dcterms:W3CDTF">2016-05-31T18:40:56Z</dcterms:modified>
</cp:coreProperties>
</file>