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3040" yWindow="480" windowWidth="25600" windowHeight="16060" tabRatio="500"/>
  </bookViews>
  <sheets>
    <sheet name="Fig. 3A" sheetId="1" r:id="rId1"/>
    <sheet name="Fig. 3C" sheetId="3" r:id="rId2"/>
    <sheet name="Fig. 3D" sheetId="4" r:id="rId3"/>
    <sheet name="Fig. 3E" sheetId="2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4" l="1"/>
  <c r="F21" i="3"/>
  <c r="F10" i="3"/>
  <c r="G4" i="2"/>
  <c r="G3" i="2"/>
  <c r="F30" i="4"/>
  <c r="F14" i="4"/>
  <c r="F4" i="4"/>
  <c r="F20" i="3"/>
  <c r="F9" i="3"/>
  <c r="F4" i="2"/>
  <c r="F3" i="2"/>
  <c r="F2" i="2"/>
  <c r="E4" i="2"/>
  <c r="E3" i="2"/>
  <c r="E2" i="2"/>
  <c r="E31" i="4"/>
  <c r="D31" i="4"/>
  <c r="E30" i="4"/>
  <c r="D30" i="4"/>
  <c r="E15" i="4"/>
  <c r="D15" i="4"/>
  <c r="E14" i="4"/>
  <c r="D14" i="4"/>
  <c r="E26" i="4"/>
  <c r="D26" i="4"/>
  <c r="E25" i="4"/>
  <c r="D25" i="4"/>
  <c r="E21" i="4"/>
  <c r="D21" i="4"/>
  <c r="E20" i="4"/>
  <c r="D20" i="4"/>
  <c r="E10" i="4"/>
  <c r="D10" i="4"/>
  <c r="E9" i="4"/>
  <c r="D9" i="4"/>
  <c r="E5" i="4"/>
  <c r="D5" i="4"/>
  <c r="E4" i="4"/>
  <c r="D4" i="4"/>
  <c r="E21" i="3"/>
  <c r="D21" i="3"/>
  <c r="E20" i="3"/>
  <c r="D20" i="3"/>
  <c r="E16" i="3"/>
  <c r="D16" i="3"/>
  <c r="E15" i="3"/>
  <c r="D15" i="3"/>
  <c r="E10" i="3"/>
  <c r="E9" i="3"/>
  <c r="E5" i="3"/>
  <c r="E4" i="3"/>
  <c r="D10" i="3"/>
  <c r="D9" i="3"/>
  <c r="D5" i="3"/>
  <c r="D4" i="3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<sst xmlns="http://schemas.openxmlformats.org/spreadsheetml/2006/main" count="130" uniqueCount="34">
  <si>
    <t>NS shRNA</t>
  </si>
  <si>
    <t>BAD</t>
  </si>
  <si>
    <t>BAX</t>
  </si>
  <si>
    <t>BID</t>
  </si>
  <si>
    <t>BIK</t>
  </si>
  <si>
    <t>BIM</t>
  </si>
  <si>
    <t>BMF</t>
  </si>
  <si>
    <t>BNIP3</t>
  </si>
  <si>
    <t>BNIP3L</t>
  </si>
  <si>
    <t>BOK</t>
  </si>
  <si>
    <t>HRK</t>
  </si>
  <si>
    <t>Technical Replicate 1</t>
  </si>
  <si>
    <t>Technical Replicate 2</t>
  </si>
  <si>
    <t>Technical Replicate 3</t>
  </si>
  <si>
    <t>BAK1</t>
  </si>
  <si>
    <t>BBC3</t>
  </si>
  <si>
    <t>HUWE1</t>
  </si>
  <si>
    <t>PMA1P1</t>
  </si>
  <si>
    <t>KDM3A shRNA</t>
  </si>
  <si>
    <t>NS</t>
  </si>
  <si>
    <t>Mean</t>
  </si>
  <si>
    <t>SD</t>
  </si>
  <si>
    <t>P value (unpaired, two-tailed t test)</t>
  </si>
  <si>
    <t>Attached</t>
  </si>
  <si>
    <t>NCR</t>
  </si>
  <si>
    <t>Detached (24 h)</t>
  </si>
  <si>
    <t>Attached, NS shRNA</t>
  </si>
  <si>
    <t>Detached (24 h), NS shRNA</t>
  </si>
  <si>
    <t>Detached (24 h), KDM3A shRNA</t>
  </si>
  <si>
    <t>Biological Replicate 1</t>
  </si>
  <si>
    <t>Biological Replicate 2</t>
  </si>
  <si>
    <t>Biological Replicate 3</t>
  </si>
  <si>
    <t>P value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</si>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</sst>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9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b/>
      <sz val="10"/>
      <name val="Arial"/>
    </font>
    <font>
      <sz val="8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164" fontId="1" fillId="0" borderId="0" xfId="0" applyNumberFormat="1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left"/>
    </xf>
    <xf numFmtId="165" fontId="4" fillId="0" borderId="0" xfId="0" applyNumberFormat="1" applyFont="1"/>
    <xf numFmtId="164" fontId="8" fillId="0" borderId="0" xfId="0" applyNumberFormat="1" applyFont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G26" sqref="G26"/>
    </sheetView>
  </sheetViews>
  <sheetFormatPr baseColWidth="10" defaultRowHeight="12" x14ac:dyDescent="0"/>
  <cols>
    <col min="1" max="1" width="12.6640625" style="3" bestFit="1" customWidth="1"/>
    <col min="2" max="4" width="17.1640625" style="3" bestFit="1" customWidth="1"/>
    <col min="5" max="7" width="9.6640625" style="3" customWidth="1"/>
    <col min="8" max="16384" width="10.83203125" style="3"/>
  </cols>
  <sheetData>
    <row r="1" spans="1:6">
      <c r="A1" s="6" t="s">
        <v>0</v>
      </c>
    </row>
    <row r="2" spans="1:6">
      <c r="B2" s="3" t="s">
        <v>11</v>
      </c>
      <c r="C2" s="3" t="s">
        <v>12</v>
      </c>
      <c r="D2" s="3" t="s">
        <v>13</v>
      </c>
      <c r="E2" s="3" t="s">
        <v>20</v>
      </c>
      <c r="F2" s="3" t="s">
        <v>21</v>
      </c>
    </row>
    <row r="3" spans="1:6">
      <c r="A3" s="2" t="s">
        <v>1</v>
      </c>
      <c r="B3" s="4">
        <v>0.45399529999999999</v>
      </c>
      <c r="C3" s="4">
        <v>0.47365750000000001</v>
      </c>
      <c r="D3" s="4">
        <v>0.4232146</v>
      </c>
      <c r="E3" s="5">
        <f t="shared" ref="E3:E16" si="0">AVERAGE(B3:D3)</f>
        <v>0.45028913333333326</v>
      </c>
      <c r="F3" s="5">
        <f t="shared" ref="F3:F16" si="1">STDEV(B3:D3)</f>
        <v>2.5424855823058933E-2</v>
      </c>
    </row>
    <row r="4" spans="1:6">
      <c r="A4" s="2" t="s">
        <v>14</v>
      </c>
      <c r="B4" s="4">
        <v>0.59092290000000003</v>
      </c>
      <c r="C4" s="4">
        <v>0.5718683</v>
      </c>
      <c r="D4" s="4">
        <v>0.5768084</v>
      </c>
      <c r="E4" s="5">
        <f t="shared" si="0"/>
        <v>0.57986653333333338</v>
      </c>
      <c r="F4" s="5">
        <f t="shared" si="1"/>
        <v>9.8885580295275458E-3</v>
      </c>
    </row>
    <row r="5" spans="1:6">
      <c r="A5" s="2" t="s">
        <v>2</v>
      </c>
      <c r="B5" s="4">
        <v>0.4992915</v>
      </c>
      <c r="C5" s="4">
        <v>0.54080810000000001</v>
      </c>
      <c r="D5" s="4">
        <v>0.5395683</v>
      </c>
      <c r="E5" s="5">
        <f t="shared" si="0"/>
        <v>0.52655596666666671</v>
      </c>
      <c r="F5" s="5">
        <f t="shared" si="1"/>
        <v>2.3619856751753036E-2</v>
      </c>
    </row>
    <row r="6" spans="1:6">
      <c r="A6" s="2" t="s">
        <v>15</v>
      </c>
      <c r="B6" s="4">
        <v>1.0561210000000001</v>
      </c>
      <c r="C6" s="4">
        <v>1.262308</v>
      </c>
      <c r="D6" s="4">
        <v>1.063642</v>
      </c>
      <c r="E6" s="5">
        <f t="shared" si="0"/>
        <v>1.1273569999999999</v>
      </c>
      <c r="F6" s="5">
        <f t="shared" si="1"/>
        <v>0.11693147848633401</v>
      </c>
    </row>
    <row r="7" spans="1:6">
      <c r="A7" s="2" t="s">
        <v>3</v>
      </c>
      <c r="B7" s="4">
        <v>0.89432730000000005</v>
      </c>
      <c r="C7" s="4">
        <v>0.80191460000000003</v>
      </c>
      <c r="D7" s="4">
        <v>0.74973049999999997</v>
      </c>
      <c r="E7" s="5">
        <f t="shared" si="0"/>
        <v>0.81532413333333331</v>
      </c>
      <c r="F7" s="5">
        <f t="shared" si="1"/>
        <v>7.322513455585683E-2</v>
      </c>
    </row>
    <row r="8" spans="1:6">
      <c r="A8" s="2" t="s">
        <v>4</v>
      </c>
      <c r="B8" s="4">
        <v>0.7831089</v>
      </c>
      <c r="C8" s="4">
        <v>0.80211350000000003</v>
      </c>
      <c r="D8" s="4">
        <v>0.82430270000000005</v>
      </c>
      <c r="E8" s="5">
        <f t="shared" si="0"/>
        <v>0.8031750333333334</v>
      </c>
      <c r="F8" s="5">
        <f t="shared" si="1"/>
        <v>2.0617405980708013E-2</v>
      </c>
    </row>
    <row r="9" spans="1:6">
      <c r="A9" s="2" t="s">
        <v>5</v>
      </c>
      <c r="B9" s="4">
        <v>1.8235189999999999</v>
      </c>
      <c r="C9" s="4">
        <v>1.7218119999999999</v>
      </c>
      <c r="D9" s="4">
        <v>1.780076</v>
      </c>
      <c r="E9" s="5">
        <f t="shared" si="0"/>
        <v>1.7751356666666667</v>
      </c>
      <c r="F9" s="5">
        <f t="shared" si="1"/>
        <v>5.1033162084406773E-2</v>
      </c>
    </row>
    <row r="10" spans="1:6">
      <c r="A10" s="2" t="s">
        <v>6</v>
      </c>
      <c r="B10" s="4">
        <v>6.8749859999999998</v>
      </c>
      <c r="C10" s="4">
        <v>7.4480950000000004</v>
      </c>
      <c r="D10" s="4">
        <v>6.8055339999999998</v>
      </c>
      <c r="E10" s="5">
        <f t="shared" si="0"/>
        <v>7.0428716666666666</v>
      </c>
      <c r="F10" s="5">
        <f t="shared" si="1"/>
        <v>0.35264763927231041</v>
      </c>
    </row>
    <row r="11" spans="1:6">
      <c r="A11" s="2" t="s">
        <v>7</v>
      </c>
      <c r="B11" s="4">
        <v>3.2537370000000001</v>
      </c>
      <c r="C11" s="4">
        <v>3.3127559999999998</v>
      </c>
      <c r="D11" s="4">
        <v>3.2057989999999998</v>
      </c>
      <c r="E11" s="5">
        <f t="shared" si="0"/>
        <v>3.2574306666666666</v>
      </c>
      <c r="F11" s="5">
        <f t="shared" si="1"/>
        <v>5.3574082748408587E-2</v>
      </c>
    </row>
    <row r="12" spans="1:6">
      <c r="A12" s="2" t="s">
        <v>8</v>
      </c>
      <c r="B12" s="4">
        <v>2.9261300000000001</v>
      </c>
      <c r="C12" s="4">
        <v>3.1840609999999998</v>
      </c>
      <c r="D12" s="4">
        <v>2.9126829999999999</v>
      </c>
      <c r="E12" s="5">
        <f t="shared" si="0"/>
        <v>3.0076246666666666</v>
      </c>
      <c r="F12" s="5">
        <f t="shared" si="1"/>
        <v>0.15294620048348145</v>
      </c>
    </row>
    <row r="13" spans="1:6">
      <c r="A13" s="2" t="s">
        <v>9</v>
      </c>
      <c r="B13" s="4">
        <v>0.64877280000000004</v>
      </c>
      <c r="C13" s="4">
        <v>0.62561889999999998</v>
      </c>
      <c r="D13" s="4">
        <v>0.57189730000000005</v>
      </c>
      <c r="E13" s="5">
        <f t="shared" si="0"/>
        <v>0.61542966666666665</v>
      </c>
      <c r="F13" s="5">
        <f t="shared" si="1"/>
        <v>3.9437621403975824E-2</v>
      </c>
    </row>
    <row r="14" spans="1:6">
      <c r="A14" s="2" t="s">
        <v>10</v>
      </c>
      <c r="B14" s="4">
        <v>0.41801450000000001</v>
      </c>
      <c r="C14" s="4">
        <v>0.42771940000000003</v>
      </c>
      <c r="D14" s="4">
        <v>0.44650849999999997</v>
      </c>
      <c r="E14" s="5">
        <f t="shared" si="0"/>
        <v>0.43074746666666669</v>
      </c>
      <c r="F14" s="5">
        <f t="shared" si="1"/>
        <v>1.4486334933423731E-2</v>
      </c>
    </row>
    <row r="15" spans="1:6">
      <c r="A15" s="2" t="s">
        <v>16</v>
      </c>
      <c r="B15" s="4">
        <v>0.82002430000000004</v>
      </c>
      <c r="C15" s="4">
        <v>0.77642639999999996</v>
      </c>
      <c r="D15" s="4">
        <v>0.79459519999999995</v>
      </c>
      <c r="E15" s="5">
        <f t="shared" si="0"/>
        <v>0.79701529999999998</v>
      </c>
      <c r="F15" s="5">
        <f t="shared" si="1"/>
        <v>2.189947223359508E-2</v>
      </c>
    </row>
    <row r="16" spans="1:6">
      <c r="A16" s="2" t="s">
        <v>17</v>
      </c>
      <c r="B16" s="4">
        <v>0.33075579999999999</v>
      </c>
      <c r="C16" s="4">
        <v>0.32303359999999998</v>
      </c>
      <c r="D16" s="4">
        <v>0.31312849999999998</v>
      </c>
      <c r="E16" s="5">
        <f t="shared" si="0"/>
        <v>0.32230596666666661</v>
      </c>
      <c r="F16" s="5">
        <f t="shared" si="1"/>
        <v>8.8361481440350151E-3</v>
      </c>
    </row>
    <row r="18" spans="1:7">
      <c r="A18" s="7" t="s">
        <v>18</v>
      </c>
    </row>
    <row r="19" spans="1:7">
      <c r="B19" s="3" t="s">
        <v>11</v>
      </c>
      <c r="C19" s="3" t="s">
        <v>12</v>
      </c>
      <c r="D19" s="3" t="s">
        <v>13</v>
      </c>
      <c r="E19" s="3" t="s">
        <v>20</v>
      </c>
      <c r="F19" s="3" t="s">
        <v>21</v>
      </c>
      <c r="G19" s="3" t="s">
        <v>32</v>
      </c>
    </row>
    <row r="20" spans="1:7">
      <c r="A20" s="2" t="s">
        <v>1</v>
      </c>
      <c r="B20" s="4">
        <v>0.57013630000000004</v>
      </c>
      <c r="C20" s="4">
        <v>0.62157859999999998</v>
      </c>
      <c r="D20" s="4">
        <v>0.4822302</v>
      </c>
      <c r="E20" s="5">
        <f t="shared" ref="E20:E26" si="2">AVERAGE(B20:D20)</f>
        <v>0.55798170000000002</v>
      </c>
      <c r="F20" s="5">
        <f t="shared" ref="F20:F33" si="3">STDEV(B20:D20)</f>
        <v>7.0464848481423592E-2</v>
      </c>
      <c r="G20" s="8">
        <f>TTEST(B20:D20,B3:D3,2,2)</f>
        <v>6.7484807056767585E-2</v>
      </c>
    </row>
    <row r="21" spans="1:7">
      <c r="A21" s="2" t="s">
        <v>14</v>
      </c>
      <c r="B21" s="4">
        <v>0.83329620000000004</v>
      </c>
      <c r="C21" s="4">
        <v>0.81873189999999996</v>
      </c>
      <c r="D21" s="4">
        <v>0.79205179999999997</v>
      </c>
      <c r="E21" s="5">
        <f t="shared" si="2"/>
        <v>0.81469329999999995</v>
      </c>
      <c r="F21" s="5">
        <f t="shared" si="3"/>
        <v>2.0916688320812196E-2</v>
      </c>
      <c r="G21" s="8">
        <f t="shared" ref="G21:G33" si="4">TTEST(B21:D21,B4:D4,2,2)</f>
        <v>6.1487680631306174E-5</v>
      </c>
    </row>
    <row r="22" spans="1:7">
      <c r="A22" s="2" t="s">
        <v>2</v>
      </c>
      <c r="B22" s="4">
        <v>0.97788180000000002</v>
      </c>
      <c r="C22" s="4">
        <v>0.98831210000000003</v>
      </c>
      <c r="D22" s="4">
        <v>0.91565129999999995</v>
      </c>
      <c r="E22" s="5">
        <f t="shared" si="2"/>
        <v>0.96061506666666663</v>
      </c>
      <c r="F22" s="5">
        <f t="shared" si="3"/>
        <v>3.9287441048805112E-2</v>
      </c>
      <c r="G22" s="8">
        <f t="shared" si="4"/>
        <v>8.0917553431757492E-5</v>
      </c>
    </row>
    <row r="23" spans="1:7">
      <c r="A23" s="2" t="s">
        <v>15</v>
      </c>
      <c r="B23" s="4">
        <v>0.7299833</v>
      </c>
      <c r="C23" s="4">
        <v>0.75742109999999996</v>
      </c>
      <c r="D23" s="4">
        <v>0.69923310000000005</v>
      </c>
      <c r="E23" s="5">
        <f t="shared" si="2"/>
        <v>0.72887916666666663</v>
      </c>
      <c r="F23" s="5">
        <f t="shared" si="3"/>
        <v>2.9109709184623103E-2</v>
      </c>
      <c r="G23" s="8">
        <f t="shared" si="4"/>
        <v>4.6001259094461937E-3</v>
      </c>
    </row>
    <row r="24" spans="1:7">
      <c r="A24" s="2" t="s">
        <v>3</v>
      </c>
      <c r="B24" s="4">
        <v>0.92286179999999995</v>
      </c>
      <c r="C24" s="4">
        <v>0.86280599999999996</v>
      </c>
      <c r="D24" s="4">
        <v>0.78789180000000003</v>
      </c>
      <c r="E24" s="5">
        <f t="shared" si="2"/>
        <v>0.85785319999999998</v>
      </c>
      <c r="F24" s="5">
        <f t="shared" si="3"/>
        <v>6.7621171949915168E-2</v>
      </c>
      <c r="G24" s="8">
        <f t="shared" si="4"/>
        <v>0.50089762854792752</v>
      </c>
    </row>
    <row r="25" spans="1:7">
      <c r="A25" s="2" t="s">
        <v>4</v>
      </c>
      <c r="B25" s="4">
        <v>0.88599989999999995</v>
      </c>
      <c r="C25" s="4">
        <v>0.78398869999999998</v>
      </c>
      <c r="D25" s="4">
        <v>0.70252689999999995</v>
      </c>
      <c r="E25" s="5">
        <f t="shared" si="2"/>
        <v>0.7908385</v>
      </c>
      <c r="F25" s="5">
        <f t="shared" si="3"/>
        <v>9.1928098274031533E-2</v>
      </c>
      <c r="G25" s="8">
        <f t="shared" si="4"/>
        <v>0.83169641280400308</v>
      </c>
    </row>
    <row r="26" spans="1:7">
      <c r="A26" s="2" t="s">
        <v>5</v>
      </c>
      <c r="B26" s="4">
        <v>2.9313920000000002</v>
      </c>
      <c r="C26" s="4">
        <v>2.859</v>
      </c>
      <c r="D26" s="4">
        <v>2.7200009999999999</v>
      </c>
      <c r="E26" s="5">
        <f t="shared" si="2"/>
        <v>2.836797666666667</v>
      </c>
      <c r="F26" s="5">
        <f t="shared" si="3"/>
        <v>0.10743019326210564</v>
      </c>
      <c r="G26" s="8">
        <f t="shared" si="4"/>
        <v>1.0213912896509363E-4</v>
      </c>
    </row>
    <row r="27" spans="1:7">
      <c r="A27" s="2" t="s">
        <v>6</v>
      </c>
      <c r="B27" s="4">
        <v>7.9940550000000004</v>
      </c>
      <c r="C27" s="4">
        <v>7.9215460000000002</v>
      </c>
      <c r="D27" s="4">
        <v>8.2540410000000008</v>
      </c>
      <c r="E27" s="5">
        <f t="shared" ref="E27:E33" si="5">AVERAGE(B27:D27)</f>
        <v>8.0565473333333344</v>
      </c>
      <c r="F27" s="5">
        <f t="shared" si="3"/>
        <v>0.17483477929271812</v>
      </c>
      <c r="G27" s="8">
        <f t="shared" si="4"/>
        <v>1.1154958765113444E-2</v>
      </c>
    </row>
    <row r="28" spans="1:7">
      <c r="A28" s="2" t="s">
        <v>7</v>
      </c>
      <c r="B28" s="4">
        <v>0.48849880000000001</v>
      </c>
      <c r="C28" s="4">
        <v>0.57741469999999995</v>
      </c>
      <c r="D28" s="4">
        <v>0.54882949999999997</v>
      </c>
      <c r="E28" s="5">
        <f t="shared" si="5"/>
        <v>0.53824766666666657</v>
      </c>
      <c r="F28" s="5">
        <f t="shared" si="3"/>
        <v>4.5392628429331235E-2</v>
      </c>
      <c r="G28" s="8">
        <f t="shared" si="4"/>
        <v>2.9602207881151336E-7</v>
      </c>
    </row>
    <row r="29" spans="1:7">
      <c r="A29" s="2" t="s">
        <v>8</v>
      </c>
      <c r="B29" s="4">
        <v>0.9729428</v>
      </c>
      <c r="C29" s="4">
        <v>0.96970290000000003</v>
      </c>
      <c r="D29" s="4">
        <v>0.83206519999999995</v>
      </c>
      <c r="E29" s="5">
        <f t="shared" si="5"/>
        <v>0.92490363333333325</v>
      </c>
      <c r="F29" s="5">
        <f t="shared" si="3"/>
        <v>8.041675985665761E-2</v>
      </c>
      <c r="G29" s="8">
        <f t="shared" si="4"/>
        <v>3.1112290941605642E-5</v>
      </c>
    </row>
    <row r="30" spans="1:7">
      <c r="A30" s="2" t="s">
        <v>9</v>
      </c>
      <c r="B30" s="4">
        <v>0.950461</v>
      </c>
      <c r="C30" s="4">
        <v>1.0315319999999999</v>
      </c>
      <c r="D30" s="4">
        <v>0.90962330000000002</v>
      </c>
      <c r="E30" s="5">
        <f t="shared" si="5"/>
        <v>0.96387210000000001</v>
      </c>
      <c r="F30" s="5">
        <f t="shared" si="3"/>
        <v>6.20509950470578E-2</v>
      </c>
      <c r="G30" s="8">
        <f t="shared" si="4"/>
        <v>1.2002958626782781E-3</v>
      </c>
    </row>
    <row r="31" spans="1:7">
      <c r="A31" s="2" t="s">
        <v>10</v>
      </c>
      <c r="B31" s="4">
        <v>0.97080610000000001</v>
      </c>
      <c r="C31" s="4">
        <v>1.0009729999999999</v>
      </c>
      <c r="D31" s="4">
        <v>0.63036930000000002</v>
      </c>
      <c r="E31" s="5">
        <f t="shared" si="5"/>
        <v>0.86738280000000001</v>
      </c>
      <c r="F31" s="5">
        <f t="shared" si="3"/>
        <v>0.20581316734016333</v>
      </c>
      <c r="G31" s="8">
        <f t="shared" si="4"/>
        <v>2.1476023403837592E-2</v>
      </c>
    </row>
    <row r="32" spans="1:7">
      <c r="A32" s="2" t="s">
        <v>16</v>
      </c>
      <c r="B32" s="4">
        <v>0.70638639999999997</v>
      </c>
      <c r="C32" s="4">
        <v>0.68538860000000001</v>
      </c>
      <c r="D32" s="4">
        <v>0.65417860000000005</v>
      </c>
      <c r="E32" s="5">
        <f t="shared" si="5"/>
        <v>0.68198453333333331</v>
      </c>
      <c r="F32" s="5">
        <f t="shared" si="3"/>
        <v>2.6269837220914239E-2</v>
      </c>
      <c r="G32" s="8">
        <f t="shared" si="4"/>
        <v>4.3247263540438759E-3</v>
      </c>
    </row>
    <row r="33" spans="1:7">
      <c r="A33" s="2" t="s">
        <v>17</v>
      </c>
      <c r="B33" s="4">
        <v>0.70355920000000005</v>
      </c>
      <c r="C33" s="4">
        <v>0.72972599999999999</v>
      </c>
      <c r="D33" s="4">
        <v>0.70549569999999995</v>
      </c>
      <c r="E33" s="5">
        <f t="shared" si="5"/>
        <v>0.71292696666666666</v>
      </c>
      <c r="F33" s="5">
        <f t="shared" si="3"/>
        <v>1.4580574363286688E-2</v>
      </c>
      <c r="G33" s="8">
        <f t="shared" si="4"/>
        <v>2.4090872787275756E-6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35" sqref="E35"/>
    </sheetView>
  </sheetViews>
  <sheetFormatPr baseColWidth="10" defaultRowHeight="12" x14ac:dyDescent="0"/>
  <cols>
    <col min="1" max="1" width="14.1640625" style="3" bestFit="1" customWidth="1"/>
    <col min="2" max="3" width="18.33203125" style="3" bestFit="1" customWidth="1"/>
    <col min="4" max="4" width="11.1640625" style="3" bestFit="1" customWidth="1"/>
    <col min="5" max="5" width="12.1640625" style="3" bestFit="1" customWidth="1"/>
    <col min="6" max="16384" width="10.83203125" style="3"/>
  </cols>
  <sheetData>
    <row r="1" spans="1:6">
      <c r="A1" s="6" t="s">
        <v>7</v>
      </c>
    </row>
    <row r="2" spans="1:6">
      <c r="A2" s="6" t="s">
        <v>23</v>
      </c>
    </row>
    <row r="3" spans="1:6">
      <c r="B3" s="3" t="s">
        <v>11</v>
      </c>
      <c r="C3" s="3" t="s">
        <v>12</v>
      </c>
      <c r="D3" s="3" t="s">
        <v>20</v>
      </c>
      <c r="E3" s="3" t="s">
        <v>21</v>
      </c>
    </row>
    <row r="4" spans="1:6">
      <c r="A4" s="3" t="s">
        <v>7</v>
      </c>
      <c r="B4" s="9">
        <v>1.562954</v>
      </c>
      <c r="C4" s="9">
        <v>1.2117869999999999</v>
      </c>
      <c r="D4" s="5">
        <f>AVERAGE(B4:C4)</f>
        <v>1.3873704999999998</v>
      </c>
      <c r="E4" s="5">
        <f>STDEV(B4:C4)</f>
        <v>0.24831256702893775</v>
      </c>
    </row>
    <row r="5" spans="1:6">
      <c r="A5" s="3" t="s">
        <v>24</v>
      </c>
      <c r="B5" s="9">
        <v>1.8436840000000001</v>
      </c>
      <c r="C5" s="9">
        <v>1.6154329999999999</v>
      </c>
      <c r="D5" s="5">
        <f>AVERAGE(B5:C5)</f>
        <v>1.7295585</v>
      </c>
      <c r="E5" s="5">
        <f>STDEV(B5:C5)</f>
        <v>0.16139782991261081</v>
      </c>
    </row>
    <row r="6" spans="1:6">
      <c r="B6" s="5"/>
      <c r="C6" s="5"/>
      <c r="D6" s="5"/>
      <c r="E6" s="5"/>
    </row>
    <row r="7" spans="1:6">
      <c r="A7" s="6" t="s">
        <v>25</v>
      </c>
      <c r="B7" s="5"/>
      <c r="C7" s="5"/>
      <c r="D7" s="5"/>
      <c r="E7" s="5"/>
    </row>
    <row r="8" spans="1:6">
      <c r="B8" s="5" t="s">
        <v>11</v>
      </c>
      <c r="C8" s="5" t="s">
        <v>12</v>
      </c>
      <c r="D8" s="3" t="s">
        <v>20</v>
      </c>
      <c r="E8" s="3" t="s">
        <v>21</v>
      </c>
      <c r="F8" s="3" t="s">
        <v>22</v>
      </c>
    </row>
    <row r="9" spans="1:6">
      <c r="A9" s="3" t="s">
        <v>7</v>
      </c>
      <c r="B9" s="9">
        <v>5.4212990000000003</v>
      </c>
      <c r="C9" s="9">
        <v>5.8173320000000004</v>
      </c>
      <c r="D9" s="5">
        <f>AVERAGE(B9:C9)</f>
        <v>5.6193155000000008</v>
      </c>
      <c r="E9" s="5">
        <f>STDEV(B9:C9)</f>
        <v>0.28003761987365205</v>
      </c>
      <c r="F9" s="8">
        <f>TTEST(B9:C9,B4:C4,2,2)</f>
        <v>3.8880169480755107E-3</v>
      </c>
    </row>
    <row r="10" spans="1:6">
      <c r="A10" s="3" t="s">
        <v>24</v>
      </c>
      <c r="B10" s="9">
        <v>1.0277989999999999</v>
      </c>
      <c r="C10" s="9">
        <v>1.987805</v>
      </c>
      <c r="D10" s="5">
        <f>AVERAGE(B10:C10)</f>
        <v>1.5078019999999999</v>
      </c>
      <c r="E10" s="5">
        <f>STDEV(B10:C10)</f>
        <v>0.67882675257977354</v>
      </c>
      <c r="F10" s="8">
        <f>TTEST(B10:C10,B5:C5,2,2)</f>
        <v>0.69711245204760142</v>
      </c>
    </row>
    <row r="11" spans="1:6">
      <c r="F11" s="8"/>
    </row>
    <row r="12" spans="1:6">
      <c r="A12" s="6" t="s">
        <v>8</v>
      </c>
      <c r="F12" s="8"/>
    </row>
    <row r="13" spans="1:6">
      <c r="A13" s="6" t="s">
        <v>23</v>
      </c>
      <c r="F13" s="8"/>
    </row>
    <row r="14" spans="1:6">
      <c r="B14" s="3" t="s">
        <v>11</v>
      </c>
      <c r="C14" s="3" t="s">
        <v>12</v>
      </c>
      <c r="D14" s="3" t="s">
        <v>20</v>
      </c>
      <c r="E14" s="3" t="s">
        <v>21</v>
      </c>
      <c r="F14" s="8"/>
    </row>
    <row r="15" spans="1:6">
      <c r="A15" s="3" t="s">
        <v>7</v>
      </c>
      <c r="B15" s="4">
        <v>0.79080410000000001</v>
      </c>
      <c r="C15" s="4">
        <v>0.89769270000000001</v>
      </c>
      <c r="D15" s="5">
        <f>AVERAGE(B15:C15)</f>
        <v>0.84424840000000001</v>
      </c>
      <c r="E15" s="5">
        <f>STDEV(B15:C15)</f>
        <v>7.5581653891536413E-2</v>
      </c>
      <c r="F15" s="8"/>
    </row>
    <row r="16" spans="1:6">
      <c r="A16" s="3" t="s">
        <v>24</v>
      </c>
      <c r="B16" s="4">
        <v>1.0737989999999999</v>
      </c>
      <c r="C16" s="4">
        <v>1.003633</v>
      </c>
      <c r="D16" s="5">
        <f>AVERAGE(B16:C16)</f>
        <v>1.038716</v>
      </c>
      <c r="E16" s="5">
        <f>STDEV(B16:C16)</f>
        <v>4.9614854408735261E-2</v>
      </c>
      <c r="F16" s="8"/>
    </row>
    <row r="17" spans="1:6">
      <c r="B17" s="5"/>
      <c r="C17" s="5"/>
      <c r="D17" s="5"/>
      <c r="E17" s="5"/>
      <c r="F17" s="8"/>
    </row>
    <row r="18" spans="1:6">
      <c r="A18" s="6" t="s">
        <v>25</v>
      </c>
      <c r="B18" s="5"/>
      <c r="C18" s="5"/>
      <c r="D18" s="5"/>
      <c r="E18" s="5"/>
      <c r="F18" s="8"/>
    </row>
    <row r="19" spans="1:6">
      <c r="A19" s="6"/>
      <c r="B19" s="3" t="s">
        <v>11</v>
      </c>
      <c r="C19" s="3" t="s">
        <v>12</v>
      </c>
      <c r="D19" s="3" t="s">
        <v>20</v>
      </c>
      <c r="E19" s="3" t="s">
        <v>21</v>
      </c>
      <c r="F19" s="8" t="s">
        <v>22</v>
      </c>
    </row>
    <row r="20" spans="1:6">
      <c r="A20" s="3" t="s">
        <v>7</v>
      </c>
      <c r="B20" s="4">
        <v>4.3354799999999996</v>
      </c>
      <c r="C20" s="4">
        <v>5.1927919999999999</v>
      </c>
      <c r="D20" s="5">
        <f>AVERAGE(B20:C20)</f>
        <v>4.7641359999999997</v>
      </c>
      <c r="E20" s="5">
        <f>STDEV(B20:C20)</f>
        <v>0.60621112879260164</v>
      </c>
      <c r="F20" s="8">
        <f>TTEST(B20:C20,B15:C15,2,2)</f>
        <v>1.1927382576245999E-2</v>
      </c>
    </row>
    <row r="21" spans="1:6">
      <c r="A21" s="3" t="s">
        <v>24</v>
      </c>
      <c r="B21" s="4">
        <v>1.6877219999999999</v>
      </c>
      <c r="C21" s="4">
        <v>0.68574389999999996</v>
      </c>
      <c r="D21" s="5">
        <f>AVERAGE(B21:C21)</f>
        <v>1.1867329499999999</v>
      </c>
      <c r="E21" s="5">
        <f>STDEV(B21:C21)</f>
        <v>0.70850550911041255</v>
      </c>
      <c r="F21" s="3">
        <f>TTEST(B21:C21,B16:C16,2,2)</f>
        <v>0.79597948222805326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1"/>
  <sheetViews>
    <sheetView workbookViewId="0">
      <selection activeCell="I20" sqref="I20"/>
    </sheetView>
  </sheetViews>
  <sheetFormatPr baseColWidth="10" defaultRowHeight="12" x14ac:dyDescent="0"/>
  <cols>
    <col min="1" max="1" width="14.1640625" style="3" bestFit="1" customWidth="1"/>
    <col min="2" max="3" width="18.33203125" style="3" bestFit="1" customWidth="1"/>
    <col min="4" max="4" width="11.1640625" style="3" bestFit="1" customWidth="1"/>
    <col min="5" max="5" width="12.1640625" style="3" bestFit="1" customWidth="1"/>
    <col min="6" max="16384" width="10.83203125" style="3"/>
  </cols>
  <sheetData>
    <row r="1" spans="1:6">
      <c r="A1" s="6" t="s">
        <v>7</v>
      </c>
    </row>
    <row r="2" spans="1:6">
      <c r="A2" s="6" t="s">
        <v>26</v>
      </c>
    </row>
    <row r="3" spans="1:6">
      <c r="B3" s="3" t="s">
        <v>11</v>
      </c>
      <c r="C3" s="3" t="s">
        <v>12</v>
      </c>
      <c r="D3" s="3" t="s">
        <v>20</v>
      </c>
      <c r="E3" s="3" t="s">
        <v>21</v>
      </c>
      <c r="F3" s="3" t="s">
        <v>32</v>
      </c>
    </row>
    <row r="4" spans="1:6">
      <c r="A4" s="3" t="s">
        <v>7</v>
      </c>
      <c r="B4" s="4">
        <v>7.7498500000000003</v>
      </c>
      <c r="C4" s="4">
        <v>8.2008500000000009</v>
      </c>
      <c r="D4" s="5">
        <f>AVERAGE(B4:C4)</f>
        <v>7.9753500000000006</v>
      </c>
      <c r="E4" s="5">
        <f>STDEV(B4:C4)</f>
        <v>0.31890515831513327</v>
      </c>
      <c r="F4" s="3">
        <f>TTEST(B4:C4,B9:C9,2,2)</f>
        <v>6.7469172776796968E-3</v>
      </c>
    </row>
    <row r="5" spans="1:6">
      <c r="A5" s="3" t="s">
        <v>24</v>
      </c>
      <c r="B5" s="4">
        <v>0.95479939999999996</v>
      </c>
      <c r="C5" s="4">
        <v>1.0556559999999999</v>
      </c>
      <c r="D5" s="5">
        <f>AVERAGE(B5:C5)</f>
        <v>1.0052276999999998</v>
      </c>
      <c r="E5" s="5">
        <f>STDEV(B5:C5)</f>
        <v>7.1316385787419126E-2</v>
      </c>
    </row>
    <row r="6" spans="1:6">
      <c r="B6" s="5"/>
      <c r="C6" s="5"/>
      <c r="D6" s="5"/>
      <c r="E6" s="5"/>
    </row>
    <row r="7" spans="1:6">
      <c r="A7" s="6" t="s">
        <v>27</v>
      </c>
      <c r="B7" s="5"/>
      <c r="C7" s="5"/>
      <c r="D7" s="5"/>
      <c r="E7" s="5"/>
    </row>
    <row r="8" spans="1:6">
      <c r="A8" s="6"/>
      <c r="B8" s="5" t="s">
        <v>11</v>
      </c>
      <c r="C8" s="5" t="s">
        <v>12</v>
      </c>
      <c r="D8" s="5" t="s">
        <v>20</v>
      </c>
      <c r="E8" s="5" t="s">
        <v>21</v>
      </c>
    </row>
    <row r="9" spans="1:6">
      <c r="A9" s="3" t="s">
        <v>7</v>
      </c>
      <c r="B9" s="4">
        <v>1.733727</v>
      </c>
      <c r="C9" s="4">
        <v>2.581842</v>
      </c>
      <c r="D9" s="5">
        <f>AVERAGE(B9:C9)</f>
        <v>2.1577845</v>
      </c>
      <c r="E9" s="5">
        <f>STDEV(B9:C9)</f>
        <v>0.59970786772602902</v>
      </c>
    </row>
    <row r="10" spans="1:6">
      <c r="A10" s="3" t="s">
        <v>24</v>
      </c>
      <c r="B10" s="4">
        <v>1.8315950000000001</v>
      </c>
      <c r="C10" s="4">
        <v>2.5117750000000001</v>
      </c>
      <c r="D10" s="5">
        <f>AVERAGE(B10:C10)</f>
        <v>2.1716850000000001</v>
      </c>
      <c r="E10" s="5">
        <f>STDEV(B10:C10)</f>
        <v>0.48095989042746523</v>
      </c>
    </row>
    <row r="11" spans="1:6">
      <c r="B11" s="4"/>
      <c r="C11" s="4"/>
      <c r="D11" s="5"/>
      <c r="E11" s="5"/>
    </row>
    <row r="12" spans="1:6">
      <c r="A12" s="6" t="s">
        <v>28</v>
      </c>
      <c r="B12" s="5"/>
      <c r="C12" s="5"/>
      <c r="D12" s="5"/>
      <c r="E12" s="5"/>
    </row>
    <row r="13" spans="1:6">
      <c r="A13" s="6"/>
      <c r="B13" s="5" t="s">
        <v>11</v>
      </c>
      <c r="C13" s="5" t="s">
        <v>12</v>
      </c>
      <c r="D13" s="5" t="s">
        <v>20</v>
      </c>
      <c r="E13" s="5" t="s">
        <v>21</v>
      </c>
      <c r="F13" s="3" t="s">
        <v>32</v>
      </c>
    </row>
    <row r="14" spans="1:6">
      <c r="A14" s="3" t="s">
        <v>7</v>
      </c>
      <c r="B14" s="4">
        <v>8.1755990000000001</v>
      </c>
      <c r="C14" s="4">
        <v>8.4543219999999994</v>
      </c>
      <c r="D14" s="5">
        <f>AVERAGE(B14:C14)</f>
        <v>8.3149604999999998</v>
      </c>
      <c r="E14" s="5">
        <f>STDEV(B14:C14)</f>
        <v>0.19708692337265765</v>
      </c>
      <c r="F14" s="3">
        <f>TTEST(B14:C14,B9:C9,2,2)</f>
        <v>5.2145874640395148E-3</v>
      </c>
    </row>
    <row r="15" spans="1:6">
      <c r="A15" s="3" t="s">
        <v>24</v>
      </c>
      <c r="B15" s="4">
        <v>1.5586169999999999</v>
      </c>
      <c r="C15" s="4">
        <v>1.4904999999999999</v>
      </c>
      <c r="D15" s="5">
        <f>AVERAGE(B15:C15)</f>
        <v>1.5245584999999999</v>
      </c>
      <c r="E15" s="5">
        <f>STDEV(B15:C15)</f>
        <v>4.8165992614084045E-2</v>
      </c>
    </row>
    <row r="16" spans="1:6">
      <c r="B16" s="4"/>
      <c r="C16" s="4"/>
      <c r="D16" s="5"/>
      <c r="E16" s="5"/>
    </row>
    <row r="17" spans="1:6">
      <c r="A17" s="6" t="s">
        <v>8</v>
      </c>
      <c r="B17" s="5"/>
      <c r="C17" s="5"/>
      <c r="D17" s="5"/>
      <c r="E17" s="5"/>
    </row>
    <row r="18" spans="1:6">
      <c r="A18" s="6" t="s">
        <v>26</v>
      </c>
      <c r="B18" s="5"/>
      <c r="C18" s="5"/>
      <c r="D18" s="5"/>
      <c r="E18" s="5"/>
    </row>
    <row r="19" spans="1:6">
      <c r="B19" s="5" t="s">
        <v>11</v>
      </c>
      <c r="C19" s="5" t="s">
        <v>12</v>
      </c>
      <c r="D19" s="5" t="s">
        <v>20</v>
      </c>
      <c r="E19" s="5" t="s">
        <v>21</v>
      </c>
      <c r="F19" s="3" t="s">
        <v>32</v>
      </c>
    </row>
    <row r="20" spans="1:6">
      <c r="A20" s="3" t="s">
        <v>8</v>
      </c>
      <c r="B20" s="4">
        <v>13.395810000000001</v>
      </c>
      <c r="C20" s="4">
        <v>13.662380000000001</v>
      </c>
      <c r="D20" s="5">
        <f>AVERAGE(B20:C20)</f>
        <v>13.529095000000002</v>
      </c>
      <c r="E20" s="5">
        <f>STDEV(B20:C20)</f>
        <v>0.18849345466089781</v>
      </c>
      <c r="F20" s="1">
        <f>TTEST(B20:C20,B25:C25,2,2)</f>
        <v>1.2316824966980815E-4</v>
      </c>
    </row>
    <row r="21" spans="1:6">
      <c r="A21" s="3" t="s">
        <v>24</v>
      </c>
      <c r="B21" s="4">
        <v>0.73415889999999995</v>
      </c>
      <c r="C21" s="4">
        <v>1.155206</v>
      </c>
      <c r="D21" s="5">
        <f>AVERAGE(B21:C21)</f>
        <v>0.94468244999999995</v>
      </c>
      <c r="E21" s="5">
        <f>STDEV(B21:C21)</f>
        <v>0.29772525960893065</v>
      </c>
    </row>
    <row r="22" spans="1:6">
      <c r="B22" s="5"/>
      <c r="C22" s="5"/>
      <c r="D22" s="5"/>
      <c r="E22" s="5"/>
    </row>
    <row r="23" spans="1:6">
      <c r="A23" s="6" t="s">
        <v>27</v>
      </c>
      <c r="B23" s="5"/>
      <c r="C23" s="5"/>
      <c r="D23" s="5"/>
      <c r="E23" s="5"/>
    </row>
    <row r="24" spans="1:6">
      <c r="A24" s="6"/>
      <c r="B24" s="5" t="s">
        <v>11</v>
      </c>
      <c r="C24" s="5" t="s">
        <v>12</v>
      </c>
      <c r="D24" s="5" t="s">
        <v>20</v>
      </c>
      <c r="E24" s="5" t="s">
        <v>21</v>
      </c>
    </row>
    <row r="25" spans="1:6">
      <c r="A25" s="3" t="s">
        <v>8</v>
      </c>
      <c r="B25" s="4">
        <v>1.4476629999999999</v>
      </c>
      <c r="C25" s="4">
        <v>1.474245</v>
      </c>
      <c r="D25" s="5">
        <f>AVERAGE(B25:C25)</f>
        <v>1.4609540000000001</v>
      </c>
      <c r="E25" s="5">
        <f>STDEV(B25:C25)</f>
        <v>1.879631245750088E-2</v>
      </c>
    </row>
    <row r="26" spans="1:6">
      <c r="A26" s="3" t="s">
        <v>24</v>
      </c>
      <c r="B26" s="4">
        <v>0.65352480000000002</v>
      </c>
      <c r="C26" s="4">
        <v>0.65347980000000006</v>
      </c>
      <c r="D26" s="5">
        <f>AVERAGE(B26:C26)</f>
        <v>0.65350229999999998</v>
      </c>
      <c r="E26" s="5">
        <f>STDEV(B26:C26)</f>
        <v>3.1819805153367584E-5</v>
      </c>
    </row>
    <row r="27" spans="1:6">
      <c r="B27" s="5"/>
      <c r="C27" s="5"/>
      <c r="D27" s="5"/>
      <c r="E27" s="5"/>
    </row>
    <row r="28" spans="1:6">
      <c r="A28" s="6" t="s">
        <v>28</v>
      </c>
      <c r="B28" s="5"/>
      <c r="C28" s="5"/>
      <c r="D28" s="5"/>
      <c r="E28" s="5"/>
    </row>
    <row r="29" spans="1:6">
      <c r="A29" s="6"/>
      <c r="B29" s="5" t="s">
        <v>11</v>
      </c>
      <c r="C29" s="5" t="s">
        <v>12</v>
      </c>
      <c r="D29" s="5" t="s">
        <v>20</v>
      </c>
      <c r="E29" s="5" t="s">
        <v>21</v>
      </c>
      <c r="F29" s="3" t="s">
        <v>32</v>
      </c>
    </row>
    <row r="30" spans="1:6">
      <c r="A30" s="3" t="s">
        <v>8</v>
      </c>
      <c r="B30" s="4">
        <v>11.99532</v>
      </c>
      <c r="C30" s="4">
        <v>12.26201</v>
      </c>
      <c r="D30" s="5">
        <f>AVERAGE(B30:C30)</f>
        <v>12.128665</v>
      </c>
      <c r="E30" s="5">
        <f>STDEV(B30:C30)</f>
        <v>0.18857830747464074</v>
      </c>
      <c r="F30" s="3">
        <f>TTEST(B30:C30,B25:C25,2,2)</f>
        <v>1.5776169730124227E-4</v>
      </c>
    </row>
    <row r="31" spans="1:6">
      <c r="A31" s="3" t="s">
        <v>24</v>
      </c>
      <c r="B31" s="4">
        <v>1.941284</v>
      </c>
      <c r="C31" s="4">
        <v>2.0850240000000002</v>
      </c>
      <c r="D31" s="5">
        <f>AVERAGE(B31:C31)</f>
        <v>2.0131540000000001</v>
      </c>
      <c r="E31" s="5">
        <f>STDEV(B31:C31)</f>
        <v>0.10163952872775449</v>
      </c>
    </row>
  </sheetData>
  <phoneticPr fontId="7" type="noConversion"/>
  <pageMargins left="0.75" right="0.75" top="1" bottom="1" header="0.5" footer="0.5"/>
  <pageSetup scale="7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H19" sqref="H19"/>
    </sheetView>
  </sheetViews>
  <sheetFormatPr baseColWidth="10" defaultRowHeight="12" x14ac:dyDescent="0"/>
  <cols>
    <col min="1" max="1" width="7" style="3" bestFit="1" customWidth="1"/>
    <col min="2" max="3" width="17.1640625" style="3" bestFit="1" customWidth="1"/>
    <col min="4" max="4" width="17.1640625" style="3" customWidth="1"/>
    <col min="5" max="5" width="7.1640625" style="3" bestFit="1" customWidth="1"/>
    <col min="6" max="7" width="12.1640625" style="3" bestFit="1" customWidth="1"/>
    <col min="8" max="16384" width="10.83203125" style="3"/>
  </cols>
  <sheetData>
    <row r="1" spans="1:8">
      <c r="B1" s="3" t="s">
        <v>29</v>
      </c>
      <c r="C1" s="3" t="s">
        <v>30</v>
      </c>
      <c r="D1" s="3" t="s">
        <v>31</v>
      </c>
      <c r="E1" s="3" t="s">
        <v>20</v>
      </c>
      <c r="F1" s="3" t="s">
        <v>21</v>
      </c>
      <c r="G1" s="3" t="s">
        <v>33</v>
      </c>
    </row>
    <row r="2" spans="1:8">
      <c r="A2" s="3" t="s">
        <v>19</v>
      </c>
      <c r="B2" s="4">
        <v>20</v>
      </c>
      <c r="C2" s="4">
        <v>21.4</v>
      </c>
      <c r="D2" s="4">
        <v>22.3</v>
      </c>
      <c r="E2" s="4">
        <f>AVERAGE(B2:C2:D2)</f>
        <v>21.233333333333334</v>
      </c>
      <c r="F2" s="4">
        <f>STDEV(B2:C2:D2)</f>
        <v>1.1590225767142477</v>
      </c>
      <c r="G2" s="8"/>
    </row>
    <row r="3" spans="1:8">
      <c r="A3" s="3" t="s">
        <v>7</v>
      </c>
      <c r="B3" s="4">
        <v>14.9</v>
      </c>
      <c r="C3" s="9">
        <v>8.73</v>
      </c>
      <c r="D3" s="4">
        <v>3.47</v>
      </c>
      <c r="E3" s="4">
        <f>AVERAGE(B3:C3:D3)</f>
        <v>9.0333333333333332</v>
      </c>
      <c r="F3" s="4">
        <f>STDEV(B3:C3:D3)</f>
        <v>5.7210342887744821</v>
      </c>
      <c r="G3" s="8">
        <f>TTEST(B3:D3,B2:D2,2,2)</f>
        <v>2.2356688060597867E-2</v>
      </c>
      <c r="H3" s="1"/>
    </row>
    <row r="4" spans="1:8">
      <c r="A4" s="3" t="s">
        <v>8</v>
      </c>
      <c r="B4" s="4">
        <v>10.6</v>
      </c>
      <c r="C4" s="4">
        <v>11.4</v>
      </c>
      <c r="D4" s="4">
        <v>5.73</v>
      </c>
      <c r="E4" s="4">
        <f>AVERAGE(B4:C4:D4)</f>
        <v>9.2433333333333341</v>
      </c>
      <c r="F4" s="4">
        <f>STDEV(B4:C4:D4)</f>
        <v>3.068816275591181</v>
      </c>
      <c r="G4" s="8">
        <f>TTEST(B4:D4,B2:D2,2,2)</f>
        <v>3.1866778357827839E-3</v>
      </c>
      <c r="H4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3A</vt:lpstr>
      <vt:lpstr>Fig. 3C</vt:lpstr>
      <vt:lpstr>Fig. 3D</vt:lpstr>
      <vt:lpstr>Fig. 3E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Services</dc:creator>
  <cp:lastModifiedBy>Information Services</cp:lastModifiedBy>
  <cp:lastPrinted>2016-04-06T17:27:33Z</cp:lastPrinted>
  <dcterms:created xsi:type="dcterms:W3CDTF">2016-04-04T16:41:29Z</dcterms:created>
  <dcterms:modified xsi:type="dcterms:W3CDTF">2016-04-28T15:17:22Z</dcterms:modified>
</cp:coreProperties>
</file>