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vy\OneDrive - Bar Ilan University 1\Roi paper\roi figures\"/>
    </mc:Choice>
  </mc:AlternateContent>
  <bookViews>
    <workbookView xWindow="0" yWindow="0" windowWidth="19200" windowHeight="704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P35" i="1"/>
  <c r="P33" i="1"/>
  <c r="M32" i="1"/>
  <c r="C32" i="1"/>
  <c r="M31" i="1"/>
  <c r="C31" i="1"/>
  <c r="P30" i="1"/>
  <c r="C30" i="1"/>
  <c r="G29" i="1"/>
  <c r="C29" i="1"/>
  <c r="J28" i="1"/>
  <c r="C28" i="1"/>
  <c r="M27" i="1"/>
  <c r="C27" i="1"/>
  <c r="P26" i="1"/>
  <c r="C26" i="1"/>
  <c r="G25" i="1"/>
  <c r="C25" i="1"/>
  <c r="C42" i="1" s="1"/>
  <c r="C43" i="1" s="1"/>
  <c r="J21" i="1"/>
  <c r="P20" i="1"/>
  <c r="P21" i="1" s="1"/>
  <c r="M20" i="1"/>
  <c r="M21" i="1" s="1"/>
  <c r="J20" i="1"/>
  <c r="G20" i="1"/>
  <c r="G21" i="1" s="1"/>
  <c r="C20" i="1"/>
  <c r="C21" i="1" s="1"/>
  <c r="B20" i="1"/>
  <c r="B21" i="1" s="1"/>
  <c r="P19" i="1"/>
  <c r="M19" i="1"/>
  <c r="J19" i="1"/>
  <c r="G19" i="1"/>
  <c r="C19" i="1"/>
  <c r="B19" i="1"/>
  <c r="G38" i="1" s="1"/>
  <c r="J25" i="1" l="1"/>
  <c r="G26" i="1"/>
  <c r="G42" i="1" s="1"/>
  <c r="G43" i="1" s="1"/>
  <c r="P27" i="1"/>
  <c r="M28" i="1"/>
  <c r="J29" i="1"/>
  <c r="G30" i="1"/>
  <c r="P31" i="1"/>
  <c r="P32" i="1"/>
  <c r="G34" i="1"/>
  <c r="G36" i="1"/>
  <c r="C41" i="1"/>
  <c r="M25" i="1"/>
  <c r="J26" i="1"/>
  <c r="G27" i="1"/>
  <c r="P28" i="1"/>
  <c r="M29" i="1"/>
  <c r="J30" i="1"/>
  <c r="G31" i="1"/>
  <c r="G33" i="1"/>
  <c r="P34" i="1"/>
  <c r="G37" i="1"/>
  <c r="P25" i="1"/>
  <c r="M26" i="1"/>
  <c r="J27" i="1"/>
  <c r="G28" i="1"/>
  <c r="G41" i="1" s="1"/>
  <c r="P29" i="1"/>
  <c r="M30" i="1"/>
  <c r="J31" i="1"/>
  <c r="G32" i="1"/>
  <c r="M33" i="1"/>
  <c r="G35" i="1"/>
  <c r="J41" i="1" l="1"/>
  <c r="J42" i="1"/>
  <c r="J43" i="1" s="1"/>
  <c r="P42" i="1"/>
  <c r="P43" i="1" s="1"/>
  <c r="P41" i="1"/>
  <c r="M42" i="1"/>
  <c r="M43" i="1" s="1"/>
  <c r="M41" i="1"/>
</calcChain>
</file>

<file path=xl/sharedStrings.xml><?xml version="1.0" encoding="utf-8"?>
<sst xmlns="http://schemas.openxmlformats.org/spreadsheetml/2006/main" count="40" uniqueCount="37">
  <si>
    <t>2A) Train and 24 h test during active phase</t>
  </si>
  <si>
    <t>B)24h after 3 min train Night+aniso</t>
  </si>
  <si>
    <t>C)24 h after 3 min train Night+ASW</t>
  </si>
  <si>
    <t>D)12 h after 3 min train Night+Aniso</t>
  </si>
  <si>
    <t>E)12 h after 3 min train Night+ASW</t>
  </si>
  <si>
    <t>Train</t>
  </si>
  <si>
    <t>Test</t>
  </si>
  <si>
    <t>Anova: Single Factor</t>
  </si>
  <si>
    <t>SUMMARY</t>
  </si>
  <si>
    <t>Groups</t>
  </si>
  <si>
    <t>Count</t>
  </si>
  <si>
    <t>Sum</t>
  </si>
  <si>
    <t>Average</t>
  </si>
  <si>
    <t>Variance</t>
  </si>
  <si>
    <t>Column 1</t>
  </si>
  <si>
    <t>Column 2</t>
  </si>
  <si>
    <t>Column 3</t>
  </si>
  <si>
    <t>Column 4</t>
  </si>
  <si>
    <t>Column 5</t>
  </si>
  <si>
    <t>Column 6</t>
  </si>
  <si>
    <t>ANOVA</t>
  </si>
  <si>
    <t>Source of Variation</t>
  </si>
  <si>
    <t>SS</t>
  </si>
  <si>
    <t>df</t>
  </si>
  <si>
    <t>MS</t>
  </si>
  <si>
    <t>F</t>
  </si>
  <si>
    <t>P-value</t>
  </si>
  <si>
    <t>F crit</t>
  </si>
  <si>
    <t>Between Groups</t>
  </si>
  <si>
    <t>Within Groups</t>
  </si>
  <si>
    <t>mean</t>
  </si>
  <si>
    <t>sd</t>
  </si>
  <si>
    <t>Total</t>
  </si>
  <si>
    <t>se</t>
  </si>
  <si>
    <t>percent of control</t>
  </si>
  <si>
    <t>train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</si>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</sst>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Arial"/>
      <family val="2"/>
      <charset val="177"/>
      <scheme val="minor"/>
    </font>
    <font>
      <i/>
      <sz val="10"/>
      <name val="Arial"/>
      <charset val="177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2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43"/>
  <sheetViews>
    <sheetView tabSelected="1" workbookViewId="0">
      <selection sqref="A1:XFD1048576"/>
    </sheetView>
  </sheetViews>
  <sheetFormatPr defaultRowHeight="14" x14ac:dyDescent="0.3"/>
  <cols>
    <col min="2" max="2" width="11.6640625" bestFit="1" customWidth="1"/>
    <col min="8" max="8" width="12.6640625" customWidth="1"/>
    <col min="9" max="9" width="6.75" customWidth="1"/>
    <col min="11" max="11" width="11.9140625" customWidth="1"/>
    <col min="12" max="12" width="7.4140625" customWidth="1"/>
    <col min="14" max="14" width="14.4140625" customWidth="1"/>
    <col min="15" max="15" width="8.25" customWidth="1"/>
    <col min="258" max="258" width="11.6640625" bestFit="1" customWidth="1"/>
    <col min="264" max="264" width="12.6640625" customWidth="1"/>
    <col min="265" max="265" width="6.75" customWidth="1"/>
    <col min="267" max="267" width="11.9140625" customWidth="1"/>
    <col min="268" max="268" width="7.4140625" customWidth="1"/>
    <col min="270" max="270" width="14.4140625" customWidth="1"/>
    <col min="271" max="271" width="8.25" customWidth="1"/>
    <col min="514" max="514" width="11.6640625" bestFit="1" customWidth="1"/>
    <col min="520" max="520" width="12.6640625" customWidth="1"/>
    <col min="521" max="521" width="6.75" customWidth="1"/>
    <col min="523" max="523" width="11.9140625" customWidth="1"/>
    <col min="524" max="524" width="7.4140625" customWidth="1"/>
    <col min="526" max="526" width="14.4140625" customWidth="1"/>
    <col min="527" max="527" width="8.25" customWidth="1"/>
    <col min="770" max="770" width="11.6640625" bestFit="1" customWidth="1"/>
    <col min="776" max="776" width="12.6640625" customWidth="1"/>
    <col min="777" max="777" width="6.75" customWidth="1"/>
    <col min="779" max="779" width="11.9140625" customWidth="1"/>
    <col min="780" max="780" width="7.4140625" customWidth="1"/>
    <col min="782" max="782" width="14.4140625" customWidth="1"/>
    <col min="783" max="783" width="8.25" customWidth="1"/>
    <col min="1026" max="1026" width="11.6640625" bestFit="1" customWidth="1"/>
    <col min="1032" max="1032" width="12.6640625" customWidth="1"/>
    <col min="1033" max="1033" width="6.75" customWidth="1"/>
    <col min="1035" max="1035" width="11.9140625" customWidth="1"/>
    <col min="1036" max="1036" width="7.4140625" customWidth="1"/>
    <col min="1038" max="1038" width="14.4140625" customWidth="1"/>
    <col min="1039" max="1039" width="8.25" customWidth="1"/>
    <col min="1282" max="1282" width="11.6640625" bestFit="1" customWidth="1"/>
    <col min="1288" max="1288" width="12.6640625" customWidth="1"/>
    <col min="1289" max="1289" width="6.75" customWidth="1"/>
    <col min="1291" max="1291" width="11.9140625" customWidth="1"/>
    <col min="1292" max="1292" width="7.4140625" customWidth="1"/>
    <col min="1294" max="1294" width="14.4140625" customWidth="1"/>
    <col min="1295" max="1295" width="8.25" customWidth="1"/>
    <col min="1538" max="1538" width="11.6640625" bestFit="1" customWidth="1"/>
    <col min="1544" max="1544" width="12.6640625" customWidth="1"/>
    <col min="1545" max="1545" width="6.75" customWidth="1"/>
    <col min="1547" max="1547" width="11.9140625" customWidth="1"/>
    <col min="1548" max="1548" width="7.4140625" customWidth="1"/>
    <col min="1550" max="1550" width="14.4140625" customWidth="1"/>
    <col min="1551" max="1551" width="8.25" customWidth="1"/>
    <col min="1794" max="1794" width="11.6640625" bestFit="1" customWidth="1"/>
    <col min="1800" max="1800" width="12.6640625" customWidth="1"/>
    <col min="1801" max="1801" width="6.75" customWidth="1"/>
    <col min="1803" max="1803" width="11.9140625" customWidth="1"/>
    <col min="1804" max="1804" width="7.4140625" customWidth="1"/>
    <col min="1806" max="1806" width="14.4140625" customWidth="1"/>
    <col min="1807" max="1807" width="8.25" customWidth="1"/>
    <col min="2050" max="2050" width="11.6640625" bestFit="1" customWidth="1"/>
    <col min="2056" max="2056" width="12.6640625" customWidth="1"/>
    <col min="2057" max="2057" width="6.75" customWidth="1"/>
    <col min="2059" max="2059" width="11.9140625" customWidth="1"/>
    <col min="2060" max="2060" width="7.4140625" customWidth="1"/>
    <col min="2062" max="2062" width="14.4140625" customWidth="1"/>
    <col min="2063" max="2063" width="8.25" customWidth="1"/>
    <col min="2306" max="2306" width="11.6640625" bestFit="1" customWidth="1"/>
    <col min="2312" max="2312" width="12.6640625" customWidth="1"/>
    <col min="2313" max="2313" width="6.75" customWidth="1"/>
    <col min="2315" max="2315" width="11.9140625" customWidth="1"/>
    <col min="2316" max="2316" width="7.4140625" customWidth="1"/>
    <col min="2318" max="2318" width="14.4140625" customWidth="1"/>
    <col min="2319" max="2319" width="8.25" customWidth="1"/>
    <col min="2562" max="2562" width="11.6640625" bestFit="1" customWidth="1"/>
    <col min="2568" max="2568" width="12.6640625" customWidth="1"/>
    <col min="2569" max="2569" width="6.75" customWidth="1"/>
    <col min="2571" max="2571" width="11.9140625" customWidth="1"/>
    <col min="2572" max="2572" width="7.4140625" customWidth="1"/>
    <col min="2574" max="2574" width="14.4140625" customWidth="1"/>
    <col min="2575" max="2575" width="8.25" customWidth="1"/>
    <col min="2818" max="2818" width="11.6640625" bestFit="1" customWidth="1"/>
    <col min="2824" max="2824" width="12.6640625" customWidth="1"/>
    <col min="2825" max="2825" width="6.75" customWidth="1"/>
    <col min="2827" max="2827" width="11.9140625" customWidth="1"/>
    <col min="2828" max="2828" width="7.4140625" customWidth="1"/>
    <col min="2830" max="2830" width="14.4140625" customWidth="1"/>
    <col min="2831" max="2831" width="8.25" customWidth="1"/>
    <col min="3074" max="3074" width="11.6640625" bestFit="1" customWidth="1"/>
    <col min="3080" max="3080" width="12.6640625" customWidth="1"/>
    <col min="3081" max="3081" width="6.75" customWidth="1"/>
    <col min="3083" max="3083" width="11.9140625" customWidth="1"/>
    <col min="3084" max="3084" width="7.4140625" customWidth="1"/>
    <col min="3086" max="3086" width="14.4140625" customWidth="1"/>
    <col min="3087" max="3087" width="8.25" customWidth="1"/>
    <col min="3330" max="3330" width="11.6640625" bestFit="1" customWidth="1"/>
    <col min="3336" max="3336" width="12.6640625" customWidth="1"/>
    <col min="3337" max="3337" width="6.75" customWidth="1"/>
    <col min="3339" max="3339" width="11.9140625" customWidth="1"/>
    <col min="3340" max="3340" width="7.4140625" customWidth="1"/>
    <col min="3342" max="3342" width="14.4140625" customWidth="1"/>
    <col min="3343" max="3343" width="8.25" customWidth="1"/>
    <col min="3586" max="3586" width="11.6640625" bestFit="1" customWidth="1"/>
    <col min="3592" max="3592" width="12.6640625" customWidth="1"/>
    <col min="3593" max="3593" width="6.75" customWidth="1"/>
    <col min="3595" max="3595" width="11.9140625" customWidth="1"/>
    <col min="3596" max="3596" width="7.4140625" customWidth="1"/>
    <col min="3598" max="3598" width="14.4140625" customWidth="1"/>
    <col min="3599" max="3599" width="8.25" customWidth="1"/>
    <col min="3842" max="3842" width="11.6640625" bestFit="1" customWidth="1"/>
    <col min="3848" max="3848" width="12.6640625" customWidth="1"/>
    <col min="3849" max="3849" width="6.75" customWidth="1"/>
    <col min="3851" max="3851" width="11.9140625" customWidth="1"/>
    <col min="3852" max="3852" width="7.4140625" customWidth="1"/>
    <col min="3854" max="3854" width="14.4140625" customWidth="1"/>
    <col min="3855" max="3855" width="8.25" customWidth="1"/>
    <col min="4098" max="4098" width="11.6640625" bestFit="1" customWidth="1"/>
    <col min="4104" max="4104" width="12.6640625" customWidth="1"/>
    <col min="4105" max="4105" width="6.75" customWidth="1"/>
    <col min="4107" max="4107" width="11.9140625" customWidth="1"/>
    <col min="4108" max="4108" width="7.4140625" customWidth="1"/>
    <col min="4110" max="4110" width="14.4140625" customWidth="1"/>
    <col min="4111" max="4111" width="8.25" customWidth="1"/>
    <col min="4354" max="4354" width="11.6640625" bestFit="1" customWidth="1"/>
    <col min="4360" max="4360" width="12.6640625" customWidth="1"/>
    <col min="4361" max="4361" width="6.75" customWidth="1"/>
    <col min="4363" max="4363" width="11.9140625" customWidth="1"/>
    <col min="4364" max="4364" width="7.4140625" customWidth="1"/>
    <col min="4366" max="4366" width="14.4140625" customWidth="1"/>
    <col min="4367" max="4367" width="8.25" customWidth="1"/>
    <col min="4610" max="4610" width="11.6640625" bestFit="1" customWidth="1"/>
    <col min="4616" max="4616" width="12.6640625" customWidth="1"/>
    <col min="4617" max="4617" width="6.75" customWidth="1"/>
    <col min="4619" max="4619" width="11.9140625" customWidth="1"/>
    <col min="4620" max="4620" width="7.4140625" customWidth="1"/>
    <col min="4622" max="4622" width="14.4140625" customWidth="1"/>
    <col min="4623" max="4623" width="8.25" customWidth="1"/>
    <col min="4866" max="4866" width="11.6640625" bestFit="1" customWidth="1"/>
    <col min="4872" max="4872" width="12.6640625" customWidth="1"/>
    <col min="4873" max="4873" width="6.75" customWidth="1"/>
    <col min="4875" max="4875" width="11.9140625" customWidth="1"/>
    <col min="4876" max="4876" width="7.4140625" customWidth="1"/>
    <col min="4878" max="4878" width="14.4140625" customWidth="1"/>
    <col min="4879" max="4879" width="8.25" customWidth="1"/>
    <col min="5122" max="5122" width="11.6640625" bestFit="1" customWidth="1"/>
    <col min="5128" max="5128" width="12.6640625" customWidth="1"/>
    <col min="5129" max="5129" width="6.75" customWidth="1"/>
    <col min="5131" max="5131" width="11.9140625" customWidth="1"/>
    <col min="5132" max="5132" width="7.4140625" customWidth="1"/>
    <col min="5134" max="5134" width="14.4140625" customWidth="1"/>
    <col min="5135" max="5135" width="8.25" customWidth="1"/>
    <col min="5378" max="5378" width="11.6640625" bestFit="1" customWidth="1"/>
    <col min="5384" max="5384" width="12.6640625" customWidth="1"/>
    <col min="5385" max="5385" width="6.75" customWidth="1"/>
    <col min="5387" max="5387" width="11.9140625" customWidth="1"/>
    <col min="5388" max="5388" width="7.4140625" customWidth="1"/>
    <col min="5390" max="5390" width="14.4140625" customWidth="1"/>
    <col min="5391" max="5391" width="8.25" customWidth="1"/>
    <col min="5634" max="5634" width="11.6640625" bestFit="1" customWidth="1"/>
    <col min="5640" max="5640" width="12.6640625" customWidth="1"/>
    <col min="5641" max="5641" width="6.75" customWidth="1"/>
    <col min="5643" max="5643" width="11.9140625" customWidth="1"/>
    <col min="5644" max="5644" width="7.4140625" customWidth="1"/>
    <col min="5646" max="5646" width="14.4140625" customWidth="1"/>
    <col min="5647" max="5647" width="8.25" customWidth="1"/>
    <col min="5890" max="5890" width="11.6640625" bestFit="1" customWidth="1"/>
    <col min="5896" max="5896" width="12.6640625" customWidth="1"/>
    <col min="5897" max="5897" width="6.75" customWidth="1"/>
    <col min="5899" max="5899" width="11.9140625" customWidth="1"/>
    <col min="5900" max="5900" width="7.4140625" customWidth="1"/>
    <col min="5902" max="5902" width="14.4140625" customWidth="1"/>
    <col min="5903" max="5903" width="8.25" customWidth="1"/>
    <col min="6146" max="6146" width="11.6640625" bestFit="1" customWidth="1"/>
    <col min="6152" max="6152" width="12.6640625" customWidth="1"/>
    <col min="6153" max="6153" width="6.75" customWidth="1"/>
    <col min="6155" max="6155" width="11.9140625" customWidth="1"/>
    <col min="6156" max="6156" width="7.4140625" customWidth="1"/>
    <col min="6158" max="6158" width="14.4140625" customWidth="1"/>
    <col min="6159" max="6159" width="8.25" customWidth="1"/>
    <col min="6402" max="6402" width="11.6640625" bestFit="1" customWidth="1"/>
    <col min="6408" max="6408" width="12.6640625" customWidth="1"/>
    <col min="6409" max="6409" width="6.75" customWidth="1"/>
    <col min="6411" max="6411" width="11.9140625" customWidth="1"/>
    <col min="6412" max="6412" width="7.4140625" customWidth="1"/>
    <col min="6414" max="6414" width="14.4140625" customWidth="1"/>
    <col min="6415" max="6415" width="8.25" customWidth="1"/>
    <col min="6658" max="6658" width="11.6640625" bestFit="1" customWidth="1"/>
    <col min="6664" max="6664" width="12.6640625" customWidth="1"/>
    <col min="6665" max="6665" width="6.75" customWidth="1"/>
    <col min="6667" max="6667" width="11.9140625" customWidth="1"/>
    <col min="6668" max="6668" width="7.4140625" customWidth="1"/>
    <col min="6670" max="6670" width="14.4140625" customWidth="1"/>
    <col min="6671" max="6671" width="8.25" customWidth="1"/>
    <col min="6914" max="6914" width="11.6640625" bestFit="1" customWidth="1"/>
    <col min="6920" max="6920" width="12.6640625" customWidth="1"/>
    <col min="6921" max="6921" width="6.75" customWidth="1"/>
    <col min="6923" max="6923" width="11.9140625" customWidth="1"/>
    <col min="6924" max="6924" width="7.4140625" customWidth="1"/>
    <col min="6926" max="6926" width="14.4140625" customWidth="1"/>
    <col min="6927" max="6927" width="8.25" customWidth="1"/>
    <col min="7170" max="7170" width="11.6640625" bestFit="1" customWidth="1"/>
    <col min="7176" max="7176" width="12.6640625" customWidth="1"/>
    <col min="7177" max="7177" width="6.75" customWidth="1"/>
    <col min="7179" max="7179" width="11.9140625" customWidth="1"/>
    <col min="7180" max="7180" width="7.4140625" customWidth="1"/>
    <col min="7182" max="7182" width="14.4140625" customWidth="1"/>
    <col min="7183" max="7183" width="8.25" customWidth="1"/>
    <col min="7426" max="7426" width="11.6640625" bestFit="1" customWidth="1"/>
    <col min="7432" max="7432" width="12.6640625" customWidth="1"/>
    <col min="7433" max="7433" width="6.75" customWidth="1"/>
    <col min="7435" max="7435" width="11.9140625" customWidth="1"/>
    <col min="7436" max="7436" width="7.4140625" customWidth="1"/>
    <col min="7438" max="7438" width="14.4140625" customWidth="1"/>
    <col min="7439" max="7439" width="8.25" customWidth="1"/>
    <col min="7682" max="7682" width="11.6640625" bestFit="1" customWidth="1"/>
    <col min="7688" max="7688" width="12.6640625" customWidth="1"/>
    <col min="7689" max="7689" width="6.75" customWidth="1"/>
    <col min="7691" max="7691" width="11.9140625" customWidth="1"/>
    <col min="7692" max="7692" width="7.4140625" customWidth="1"/>
    <col min="7694" max="7694" width="14.4140625" customWidth="1"/>
    <col min="7695" max="7695" width="8.25" customWidth="1"/>
    <col min="7938" max="7938" width="11.6640625" bestFit="1" customWidth="1"/>
    <col min="7944" max="7944" width="12.6640625" customWidth="1"/>
    <col min="7945" max="7945" width="6.75" customWidth="1"/>
    <col min="7947" max="7947" width="11.9140625" customWidth="1"/>
    <col min="7948" max="7948" width="7.4140625" customWidth="1"/>
    <col min="7950" max="7950" width="14.4140625" customWidth="1"/>
    <col min="7951" max="7951" width="8.25" customWidth="1"/>
    <col min="8194" max="8194" width="11.6640625" bestFit="1" customWidth="1"/>
    <col min="8200" max="8200" width="12.6640625" customWidth="1"/>
    <col min="8201" max="8201" width="6.75" customWidth="1"/>
    <col min="8203" max="8203" width="11.9140625" customWidth="1"/>
    <col min="8204" max="8204" width="7.4140625" customWidth="1"/>
    <col min="8206" max="8206" width="14.4140625" customWidth="1"/>
    <col min="8207" max="8207" width="8.25" customWidth="1"/>
    <col min="8450" max="8450" width="11.6640625" bestFit="1" customWidth="1"/>
    <col min="8456" max="8456" width="12.6640625" customWidth="1"/>
    <col min="8457" max="8457" width="6.75" customWidth="1"/>
    <col min="8459" max="8459" width="11.9140625" customWidth="1"/>
    <col min="8460" max="8460" width="7.4140625" customWidth="1"/>
    <col min="8462" max="8462" width="14.4140625" customWidth="1"/>
    <col min="8463" max="8463" width="8.25" customWidth="1"/>
    <col min="8706" max="8706" width="11.6640625" bestFit="1" customWidth="1"/>
    <col min="8712" max="8712" width="12.6640625" customWidth="1"/>
    <col min="8713" max="8713" width="6.75" customWidth="1"/>
    <col min="8715" max="8715" width="11.9140625" customWidth="1"/>
    <col min="8716" max="8716" width="7.4140625" customWidth="1"/>
    <col min="8718" max="8718" width="14.4140625" customWidth="1"/>
    <col min="8719" max="8719" width="8.25" customWidth="1"/>
    <col min="8962" max="8962" width="11.6640625" bestFit="1" customWidth="1"/>
    <col min="8968" max="8968" width="12.6640625" customWidth="1"/>
    <col min="8969" max="8969" width="6.75" customWidth="1"/>
    <col min="8971" max="8971" width="11.9140625" customWidth="1"/>
    <col min="8972" max="8972" width="7.4140625" customWidth="1"/>
    <col min="8974" max="8974" width="14.4140625" customWidth="1"/>
    <col min="8975" max="8975" width="8.25" customWidth="1"/>
    <col min="9218" max="9218" width="11.6640625" bestFit="1" customWidth="1"/>
    <col min="9224" max="9224" width="12.6640625" customWidth="1"/>
    <col min="9225" max="9225" width="6.75" customWidth="1"/>
    <col min="9227" max="9227" width="11.9140625" customWidth="1"/>
    <col min="9228" max="9228" width="7.4140625" customWidth="1"/>
    <col min="9230" max="9230" width="14.4140625" customWidth="1"/>
    <col min="9231" max="9231" width="8.25" customWidth="1"/>
    <col min="9474" max="9474" width="11.6640625" bestFit="1" customWidth="1"/>
    <col min="9480" max="9480" width="12.6640625" customWidth="1"/>
    <col min="9481" max="9481" width="6.75" customWidth="1"/>
    <col min="9483" max="9483" width="11.9140625" customWidth="1"/>
    <col min="9484" max="9484" width="7.4140625" customWidth="1"/>
    <col min="9486" max="9486" width="14.4140625" customWidth="1"/>
    <col min="9487" max="9487" width="8.25" customWidth="1"/>
    <col min="9730" max="9730" width="11.6640625" bestFit="1" customWidth="1"/>
    <col min="9736" max="9736" width="12.6640625" customWidth="1"/>
    <col min="9737" max="9737" width="6.75" customWidth="1"/>
    <col min="9739" max="9739" width="11.9140625" customWidth="1"/>
    <col min="9740" max="9740" width="7.4140625" customWidth="1"/>
    <col min="9742" max="9742" width="14.4140625" customWidth="1"/>
    <col min="9743" max="9743" width="8.25" customWidth="1"/>
    <col min="9986" max="9986" width="11.6640625" bestFit="1" customWidth="1"/>
    <col min="9992" max="9992" width="12.6640625" customWidth="1"/>
    <col min="9993" max="9993" width="6.75" customWidth="1"/>
    <col min="9995" max="9995" width="11.9140625" customWidth="1"/>
    <col min="9996" max="9996" width="7.4140625" customWidth="1"/>
    <col min="9998" max="9998" width="14.4140625" customWidth="1"/>
    <col min="9999" max="9999" width="8.25" customWidth="1"/>
    <col min="10242" max="10242" width="11.6640625" bestFit="1" customWidth="1"/>
    <col min="10248" max="10248" width="12.6640625" customWidth="1"/>
    <col min="10249" max="10249" width="6.75" customWidth="1"/>
    <col min="10251" max="10251" width="11.9140625" customWidth="1"/>
    <col min="10252" max="10252" width="7.4140625" customWidth="1"/>
    <col min="10254" max="10254" width="14.4140625" customWidth="1"/>
    <col min="10255" max="10255" width="8.25" customWidth="1"/>
    <col min="10498" max="10498" width="11.6640625" bestFit="1" customWidth="1"/>
    <col min="10504" max="10504" width="12.6640625" customWidth="1"/>
    <col min="10505" max="10505" width="6.75" customWidth="1"/>
    <col min="10507" max="10507" width="11.9140625" customWidth="1"/>
    <col min="10508" max="10508" width="7.4140625" customWidth="1"/>
    <col min="10510" max="10510" width="14.4140625" customWidth="1"/>
    <col min="10511" max="10511" width="8.25" customWidth="1"/>
    <col min="10754" max="10754" width="11.6640625" bestFit="1" customWidth="1"/>
    <col min="10760" max="10760" width="12.6640625" customWidth="1"/>
    <col min="10761" max="10761" width="6.75" customWidth="1"/>
    <col min="10763" max="10763" width="11.9140625" customWidth="1"/>
    <col min="10764" max="10764" width="7.4140625" customWidth="1"/>
    <col min="10766" max="10766" width="14.4140625" customWidth="1"/>
    <col min="10767" max="10767" width="8.25" customWidth="1"/>
    <col min="11010" max="11010" width="11.6640625" bestFit="1" customWidth="1"/>
    <col min="11016" max="11016" width="12.6640625" customWidth="1"/>
    <col min="11017" max="11017" width="6.75" customWidth="1"/>
    <col min="11019" max="11019" width="11.9140625" customWidth="1"/>
    <col min="11020" max="11020" width="7.4140625" customWidth="1"/>
    <col min="11022" max="11022" width="14.4140625" customWidth="1"/>
    <col min="11023" max="11023" width="8.25" customWidth="1"/>
    <col min="11266" max="11266" width="11.6640625" bestFit="1" customWidth="1"/>
    <col min="11272" max="11272" width="12.6640625" customWidth="1"/>
    <col min="11273" max="11273" width="6.75" customWidth="1"/>
    <col min="11275" max="11275" width="11.9140625" customWidth="1"/>
    <col min="11276" max="11276" width="7.4140625" customWidth="1"/>
    <col min="11278" max="11278" width="14.4140625" customWidth="1"/>
    <col min="11279" max="11279" width="8.25" customWidth="1"/>
    <col min="11522" max="11522" width="11.6640625" bestFit="1" customWidth="1"/>
    <col min="11528" max="11528" width="12.6640625" customWidth="1"/>
    <col min="11529" max="11529" width="6.75" customWidth="1"/>
    <col min="11531" max="11531" width="11.9140625" customWidth="1"/>
    <col min="11532" max="11532" width="7.4140625" customWidth="1"/>
    <col min="11534" max="11534" width="14.4140625" customWidth="1"/>
    <col min="11535" max="11535" width="8.25" customWidth="1"/>
    <col min="11778" max="11778" width="11.6640625" bestFit="1" customWidth="1"/>
    <col min="11784" max="11784" width="12.6640625" customWidth="1"/>
    <col min="11785" max="11785" width="6.75" customWidth="1"/>
    <col min="11787" max="11787" width="11.9140625" customWidth="1"/>
    <col min="11788" max="11788" width="7.4140625" customWidth="1"/>
    <col min="11790" max="11790" width="14.4140625" customWidth="1"/>
    <col min="11791" max="11791" width="8.25" customWidth="1"/>
    <col min="12034" max="12034" width="11.6640625" bestFit="1" customWidth="1"/>
    <col min="12040" max="12040" width="12.6640625" customWidth="1"/>
    <col min="12041" max="12041" width="6.75" customWidth="1"/>
    <col min="12043" max="12043" width="11.9140625" customWidth="1"/>
    <col min="12044" max="12044" width="7.4140625" customWidth="1"/>
    <col min="12046" max="12046" width="14.4140625" customWidth="1"/>
    <col min="12047" max="12047" width="8.25" customWidth="1"/>
    <col min="12290" max="12290" width="11.6640625" bestFit="1" customWidth="1"/>
    <col min="12296" max="12296" width="12.6640625" customWidth="1"/>
    <col min="12297" max="12297" width="6.75" customWidth="1"/>
    <col min="12299" max="12299" width="11.9140625" customWidth="1"/>
    <col min="12300" max="12300" width="7.4140625" customWidth="1"/>
    <col min="12302" max="12302" width="14.4140625" customWidth="1"/>
    <col min="12303" max="12303" width="8.25" customWidth="1"/>
    <col min="12546" max="12546" width="11.6640625" bestFit="1" customWidth="1"/>
    <col min="12552" max="12552" width="12.6640625" customWidth="1"/>
    <col min="12553" max="12553" width="6.75" customWidth="1"/>
    <col min="12555" max="12555" width="11.9140625" customWidth="1"/>
    <col min="12556" max="12556" width="7.4140625" customWidth="1"/>
    <col min="12558" max="12558" width="14.4140625" customWidth="1"/>
    <col min="12559" max="12559" width="8.25" customWidth="1"/>
    <col min="12802" max="12802" width="11.6640625" bestFit="1" customWidth="1"/>
    <col min="12808" max="12808" width="12.6640625" customWidth="1"/>
    <col min="12809" max="12809" width="6.75" customWidth="1"/>
    <col min="12811" max="12811" width="11.9140625" customWidth="1"/>
    <col min="12812" max="12812" width="7.4140625" customWidth="1"/>
    <col min="12814" max="12814" width="14.4140625" customWidth="1"/>
    <col min="12815" max="12815" width="8.25" customWidth="1"/>
    <col min="13058" max="13058" width="11.6640625" bestFit="1" customWidth="1"/>
    <col min="13064" max="13064" width="12.6640625" customWidth="1"/>
    <col min="13065" max="13065" width="6.75" customWidth="1"/>
    <col min="13067" max="13067" width="11.9140625" customWidth="1"/>
    <col min="13068" max="13068" width="7.4140625" customWidth="1"/>
    <col min="13070" max="13070" width="14.4140625" customWidth="1"/>
    <col min="13071" max="13071" width="8.25" customWidth="1"/>
    <col min="13314" max="13314" width="11.6640625" bestFit="1" customWidth="1"/>
    <col min="13320" max="13320" width="12.6640625" customWidth="1"/>
    <col min="13321" max="13321" width="6.75" customWidth="1"/>
    <col min="13323" max="13323" width="11.9140625" customWidth="1"/>
    <col min="13324" max="13324" width="7.4140625" customWidth="1"/>
    <col min="13326" max="13326" width="14.4140625" customWidth="1"/>
    <col min="13327" max="13327" width="8.25" customWidth="1"/>
    <col min="13570" max="13570" width="11.6640625" bestFit="1" customWidth="1"/>
    <col min="13576" max="13576" width="12.6640625" customWidth="1"/>
    <col min="13577" max="13577" width="6.75" customWidth="1"/>
    <col min="13579" max="13579" width="11.9140625" customWidth="1"/>
    <col min="13580" max="13580" width="7.4140625" customWidth="1"/>
    <col min="13582" max="13582" width="14.4140625" customWidth="1"/>
    <col min="13583" max="13583" width="8.25" customWidth="1"/>
    <col min="13826" max="13826" width="11.6640625" bestFit="1" customWidth="1"/>
    <col min="13832" max="13832" width="12.6640625" customWidth="1"/>
    <col min="13833" max="13833" width="6.75" customWidth="1"/>
    <col min="13835" max="13835" width="11.9140625" customWidth="1"/>
    <col min="13836" max="13836" width="7.4140625" customWidth="1"/>
    <col min="13838" max="13838" width="14.4140625" customWidth="1"/>
    <col min="13839" max="13839" width="8.25" customWidth="1"/>
    <col min="14082" max="14082" width="11.6640625" bestFit="1" customWidth="1"/>
    <col min="14088" max="14088" width="12.6640625" customWidth="1"/>
    <col min="14089" max="14089" width="6.75" customWidth="1"/>
    <col min="14091" max="14091" width="11.9140625" customWidth="1"/>
    <col min="14092" max="14092" width="7.4140625" customWidth="1"/>
    <col min="14094" max="14094" width="14.4140625" customWidth="1"/>
    <col min="14095" max="14095" width="8.25" customWidth="1"/>
    <col min="14338" max="14338" width="11.6640625" bestFit="1" customWidth="1"/>
    <col min="14344" max="14344" width="12.6640625" customWidth="1"/>
    <col min="14345" max="14345" width="6.75" customWidth="1"/>
    <col min="14347" max="14347" width="11.9140625" customWidth="1"/>
    <col min="14348" max="14348" width="7.4140625" customWidth="1"/>
    <col min="14350" max="14350" width="14.4140625" customWidth="1"/>
    <col min="14351" max="14351" width="8.25" customWidth="1"/>
    <col min="14594" max="14594" width="11.6640625" bestFit="1" customWidth="1"/>
    <col min="14600" max="14600" width="12.6640625" customWidth="1"/>
    <col min="14601" max="14601" width="6.75" customWidth="1"/>
    <col min="14603" max="14603" width="11.9140625" customWidth="1"/>
    <col min="14604" max="14604" width="7.4140625" customWidth="1"/>
    <col min="14606" max="14606" width="14.4140625" customWidth="1"/>
    <col min="14607" max="14607" width="8.25" customWidth="1"/>
    <col min="14850" max="14850" width="11.6640625" bestFit="1" customWidth="1"/>
    <col min="14856" max="14856" width="12.6640625" customWidth="1"/>
    <col min="14857" max="14857" width="6.75" customWidth="1"/>
    <col min="14859" max="14859" width="11.9140625" customWidth="1"/>
    <col min="14860" max="14860" width="7.4140625" customWidth="1"/>
    <col min="14862" max="14862" width="14.4140625" customWidth="1"/>
    <col min="14863" max="14863" width="8.25" customWidth="1"/>
    <col min="15106" max="15106" width="11.6640625" bestFit="1" customWidth="1"/>
    <col min="15112" max="15112" width="12.6640625" customWidth="1"/>
    <col min="15113" max="15113" width="6.75" customWidth="1"/>
    <col min="15115" max="15115" width="11.9140625" customWidth="1"/>
    <col min="15116" max="15116" width="7.4140625" customWidth="1"/>
    <col min="15118" max="15118" width="14.4140625" customWidth="1"/>
    <col min="15119" max="15119" width="8.25" customWidth="1"/>
    <col min="15362" max="15362" width="11.6640625" bestFit="1" customWidth="1"/>
    <col min="15368" max="15368" width="12.6640625" customWidth="1"/>
    <col min="15369" max="15369" width="6.75" customWidth="1"/>
    <col min="15371" max="15371" width="11.9140625" customWidth="1"/>
    <col min="15372" max="15372" width="7.4140625" customWidth="1"/>
    <col min="15374" max="15374" width="14.4140625" customWidth="1"/>
    <col min="15375" max="15375" width="8.25" customWidth="1"/>
    <col min="15618" max="15618" width="11.6640625" bestFit="1" customWidth="1"/>
    <col min="15624" max="15624" width="12.6640625" customWidth="1"/>
    <col min="15625" max="15625" width="6.75" customWidth="1"/>
    <col min="15627" max="15627" width="11.9140625" customWidth="1"/>
    <col min="15628" max="15628" width="7.4140625" customWidth="1"/>
    <col min="15630" max="15630" width="14.4140625" customWidth="1"/>
    <col min="15631" max="15631" width="8.25" customWidth="1"/>
    <col min="15874" max="15874" width="11.6640625" bestFit="1" customWidth="1"/>
    <col min="15880" max="15880" width="12.6640625" customWidth="1"/>
    <col min="15881" max="15881" width="6.75" customWidth="1"/>
    <col min="15883" max="15883" width="11.9140625" customWidth="1"/>
    <col min="15884" max="15884" width="7.4140625" customWidth="1"/>
    <col min="15886" max="15886" width="14.4140625" customWidth="1"/>
    <col min="15887" max="15887" width="8.25" customWidth="1"/>
    <col min="16130" max="16130" width="11.6640625" bestFit="1" customWidth="1"/>
    <col min="16136" max="16136" width="12.6640625" customWidth="1"/>
    <col min="16137" max="16137" width="6.75" customWidth="1"/>
    <col min="16139" max="16139" width="11.9140625" customWidth="1"/>
    <col min="16140" max="16140" width="7.4140625" customWidth="1"/>
    <col min="16142" max="16142" width="14.4140625" customWidth="1"/>
    <col min="16143" max="16143" width="8.25" customWidth="1"/>
  </cols>
  <sheetData>
    <row r="2" spans="1:34" x14ac:dyDescent="0.3">
      <c r="B2" t="s">
        <v>0</v>
      </c>
      <c r="G2" t="s">
        <v>1</v>
      </c>
      <c r="J2" t="s">
        <v>2</v>
      </c>
      <c r="M2" t="s">
        <v>3</v>
      </c>
      <c r="P2" t="s">
        <v>4</v>
      </c>
    </row>
    <row r="3" spans="1:34" x14ac:dyDescent="0.3">
      <c r="B3" t="s">
        <v>5</v>
      </c>
      <c r="C3" t="s">
        <v>6</v>
      </c>
      <c r="F3">
        <v>1</v>
      </c>
      <c r="G3">
        <v>4.1333333333333302</v>
      </c>
      <c r="I3">
        <v>1</v>
      </c>
      <c r="J3">
        <v>5.5833333333333304</v>
      </c>
      <c r="L3">
        <v>1</v>
      </c>
      <c r="M3">
        <v>14</v>
      </c>
      <c r="O3">
        <v>1</v>
      </c>
      <c r="P3">
        <v>4.7333333333333334</v>
      </c>
      <c r="U3">
        <v>12.916666666666666</v>
      </c>
      <c r="V3">
        <v>4.6500000000000004</v>
      </c>
      <c r="W3">
        <v>4.1333333333333302</v>
      </c>
      <c r="X3">
        <v>5.5833333333333304</v>
      </c>
      <c r="Y3">
        <v>14</v>
      </c>
      <c r="Z3">
        <v>4.7333333333333334</v>
      </c>
      <c r="AB3" t="s">
        <v>7</v>
      </c>
    </row>
    <row r="4" spans="1:34" x14ac:dyDescent="0.3">
      <c r="A4">
        <v>1</v>
      </c>
      <c r="B4">
        <v>12.916666666666666</v>
      </c>
      <c r="C4">
        <v>4.6500000000000004</v>
      </c>
      <c r="F4">
        <v>2</v>
      </c>
      <c r="G4">
        <v>1.4333333333333333</v>
      </c>
      <c r="I4">
        <v>2</v>
      </c>
      <c r="J4">
        <v>12.716666666666667</v>
      </c>
      <c r="L4">
        <v>2</v>
      </c>
      <c r="M4">
        <v>3.35</v>
      </c>
      <c r="O4">
        <v>2</v>
      </c>
      <c r="P4">
        <v>3.6</v>
      </c>
      <c r="U4">
        <v>5.0666666666666664</v>
      </c>
      <c r="V4">
        <v>8.3333333333333329E-2</v>
      </c>
      <c r="W4">
        <v>1.4333333333333333</v>
      </c>
      <c r="X4">
        <v>12.716666666666667</v>
      </c>
      <c r="Y4">
        <v>3.35</v>
      </c>
      <c r="Z4">
        <v>3.6</v>
      </c>
    </row>
    <row r="5" spans="1:34" ht="14.5" thickBot="1" x14ac:dyDescent="0.35">
      <c r="A5">
        <v>2</v>
      </c>
      <c r="B5">
        <v>5.0666666666666664</v>
      </c>
      <c r="C5">
        <v>8.3333333333333329E-2</v>
      </c>
      <c r="F5">
        <v>3</v>
      </c>
      <c r="G5">
        <v>13.2</v>
      </c>
      <c r="I5">
        <v>3</v>
      </c>
      <c r="J5">
        <v>10.25</v>
      </c>
      <c r="L5">
        <v>3</v>
      </c>
      <c r="M5">
        <v>2.1833333333333331</v>
      </c>
      <c r="O5">
        <v>3</v>
      </c>
      <c r="P5">
        <v>4.2</v>
      </c>
      <c r="U5">
        <v>13.766666666666667</v>
      </c>
      <c r="V5">
        <v>4.9000000000000004</v>
      </c>
      <c r="W5">
        <v>13.2</v>
      </c>
      <c r="X5">
        <v>10.25</v>
      </c>
      <c r="Y5">
        <v>2.1833333333333331</v>
      </c>
      <c r="Z5">
        <v>4.2</v>
      </c>
      <c r="AB5" t="s">
        <v>8</v>
      </c>
    </row>
    <row r="6" spans="1:34" x14ac:dyDescent="0.3">
      <c r="A6">
        <v>3</v>
      </c>
      <c r="B6">
        <v>13.766666666666667</v>
      </c>
      <c r="C6">
        <v>4.9000000000000004</v>
      </c>
      <c r="F6">
        <v>4</v>
      </c>
      <c r="G6">
        <v>4.4666666666666668</v>
      </c>
      <c r="I6">
        <v>4</v>
      </c>
      <c r="J6">
        <v>5.166666666666667</v>
      </c>
      <c r="L6">
        <v>4</v>
      </c>
      <c r="M6">
        <v>5.166666666666667</v>
      </c>
      <c r="O6">
        <v>4</v>
      </c>
      <c r="P6">
        <v>6.15</v>
      </c>
      <c r="U6">
        <v>13.116666666666667</v>
      </c>
      <c r="V6">
        <v>3.6666666666666665</v>
      </c>
      <c r="W6">
        <v>4.4666666666666668</v>
      </c>
      <c r="X6">
        <v>5.166666666666667</v>
      </c>
      <c r="Y6">
        <v>5.166666666666667</v>
      </c>
      <c r="Z6">
        <v>6.15</v>
      </c>
      <c r="AB6" s="1" t="s">
        <v>9</v>
      </c>
      <c r="AC6" s="1" t="s">
        <v>10</v>
      </c>
      <c r="AD6" s="1" t="s">
        <v>11</v>
      </c>
      <c r="AE6" s="1" t="s">
        <v>12</v>
      </c>
      <c r="AF6" s="1" t="s">
        <v>13</v>
      </c>
    </row>
    <row r="7" spans="1:34" x14ac:dyDescent="0.3">
      <c r="A7">
        <v>4</v>
      </c>
      <c r="B7">
        <v>13.116666666666667</v>
      </c>
      <c r="C7">
        <v>3.6666666666666665</v>
      </c>
      <c r="F7">
        <v>5</v>
      </c>
      <c r="G7">
        <v>9.8000000000000007</v>
      </c>
      <c r="I7">
        <v>5</v>
      </c>
      <c r="J7">
        <v>17.233333333333334</v>
      </c>
      <c r="L7">
        <v>5</v>
      </c>
      <c r="M7">
        <v>9.2166666666666668</v>
      </c>
      <c r="O7">
        <v>5</v>
      </c>
      <c r="P7">
        <v>12.383333333333333</v>
      </c>
      <c r="U7">
        <v>18.633333333333333</v>
      </c>
      <c r="V7">
        <v>8.8000000000000007</v>
      </c>
      <c r="W7">
        <v>9.8000000000000007</v>
      </c>
      <c r="X7">
        <v>17.233333333333334</v>
      </c>
      <c r="Y7">
        <v>9.2166666666666668</v>
      </c>
      <c r="Z7">
        <v>12.383333333333333</v>
      </c>
      <c r="AB7" s="2" t="s">
        <v>14</v>
      </c>
      <c r="AC7" s="2">
        <v>10</v>
      </c>
      <c r="AD7" s="2">
        <v>127.86666666666667</v>
      </c>
      <c r="AE7" s="2">
        <v>12.786666666666667</v>
      </c>
      <c r="AF7" s="2">
        <v>18.438259259259237</v>
      </c>
    </row>
    <row r="8" spans="1:34" x14ac:dyDescent="0.3">
      <c r="A8">
        <v>5</v>
      </c>
      <c r="B8">
        <v>18.633333333333333</v>
      </c>
      <c r="C8">
        <v>8.8000000000000007</v>
      </c>
      <c r="F8">
        <v>6</v>
      </c>
      <c r="G8">
        <v>2.4333333333333331</v>
      </c>
      <c r="I8">
        <v>6</v>
      </c>
      <c r="J8">
        <v>15.35</v>
      </c>
      <c r="L8">
        <v>6</v>
      </c>
      <c r="M8">
        <v>3.35</v>
      </c>
      <c r="O8">
        <v>6</v>
      </c>
      <c r="P8">
        <v>17</v>
      </c>
      <c r="U8">
        <v>12.533333333333333</v>
      </c>
      <c r="V8">
        <v>8.35</v>
      </c>
      <c r="W8">
        <v>2.4333333333333331</v>
      </c>
      <c r="X8">
        <v>15.35</v>
      </c>
      <c r="Y8">
        <v>3.35</v>
      </c>
      <c r="Z8">
        <v>17</v>
      </c>
      <c r="AB8" s="2" t="s">
        <v>15</v>
      </c>
      <c r="AC8" s="2">
        <v>8</v>
      </c>
      <c r="AD8" s="2">
        <v>41.683333333333337</v>
      </c>
      <c r="AE8" s="2">
        <v>5.2104166666666671</v>
      </c>
      <c r="AF8" s="2">
        <v>7.745709325396823</v>
      </c>
    </row>
    <row r="9" spans="1:34" x14ac:dyDescent="0.3">
      <c r="A9">
        <v>6</v>
      </c>
      <c r="B9">
        <v>12.533333333333333</v>
      </c>
      <c r="C9">
        <v>8.35</v>
      </c>
      <c r="F9">
        <v>7</v>
      </c>
      <c r="G9">
        <v>7.5166666666666666</v>
      </c>
      <c r="I9">
        <v>7</v>
      </c>
      <c r="J9">
        <v>12.766666666666667</v>
      </c>
      <c r="L9">
        <v>7</v>
      </c>
      <c r="M9">
        <v>4.1833333333333336</v>
      </c>
      <c r="O9">
        <v>7</v>
      </c>
      <c r="P9">
        <v>18</v>
      </c>
      <c r="U9">
        <v>15.616666666666667</v>
      </c>
      <c r="V9">
        <v>6.6333333333333337</v>
      </c>
      <c r="W9">
        <v>7.5166666666666666</v>
      </c>
      <c r="X9">
        <v>12.766666666666667</v>
      </c>
      <c r="Y9">
        <v>4.1833333333333336</v>
      </c>
      <c r="Z9">
        <v>18</v>
      </c>
      <c r="AB9" s="2" t="s">
        <v>16</v>
      </c>
      <c r="AC9" s="2">
        <v>15</v>
      </c>
      <c r="AD9" s="2">
        <v>82.4</v>
      </c>
      <c r="AE9" s="2">
        <v>5.4933333333333314</v>
      </c>
      <c r="AF9" s="2">
        <v>10.299357142857152</v>
      </c>
    </row>
    <row r="10" spans="1:34" x14ac:dyDescent="0.3">
      <c r="A10">
        <v>7</v>
      </c>
      <c r="B10">
        <v>15.616666666666667</v>
      </c>
      <c r="C10">
        <v>6.6333333333333337</v>
      </c>
      <c r="F10">
        <v>8</v>
      </c>
      <c r="G10">
        <v>0</v>
      </c>
      <c r="L10">
        <v>8</v>
      </c>
      <c r="M10">
        <v>0.2</v>
      </c>
      <c r="O10">
        <v>8</v>
      </c>
      <c r="P10">
        <v>15.55</v>
      </c>
      <c r="U10">
        <v>5.6833333333333336</v>
      </c>
      <c r="V10">
        <v>4.5999999999999996</v>
      </c>
      <c r="W10">
        <v>0</v>
      </c>
      <c r="Y10">
        <v>0.2</v>
      </c>
      <c r="Z10">
        <v>15.55</v>
      </c>
      <c r="AB10" s="2" t="s">
        <v>17</v>
      </c>
      <c r="AC10" s="2">
        <v>7</v>
      </c>
      <c r="AD10" s="2">
        <v>79.066666666666663</v>
      </c>
      <c r="AE10" s="2">
        <v>11.295238095238094</v>
      </c>
      <c r="AF10" s="2">
        <v>21.194232804232836</v>
      </c>
    </row>
    <row r="11" spans="1:34" x14ac:dyDescent="0.3">
      <c r="A11">
        <v>8</v>
      </c>
      <c r="B11">
        <v>5.6833333333333336</v>
      </c>
      <c r="C11">
        <v>4.5999999999999996</v>
      </c>
      <c r="F11">
        <v>9</v>
      </c>
      <c r="G11">
        <v>4.583333333333333</v>
      </c>
      <c r="L11">
        <v>9</v>
      </c>
      <c r="M11">
        <v>5.6166666666666663</v>
      </c>
      <c r="O11">
        <v>9</v>
      </c>
      <c r="P11">
        <v>15.616666666666667</v>
      </c>
      <c r="U11">
        <v>14.916666666666666</v>
      </c>
      <c r="W11">
        <v>4.583333333333333</v>
      </c>
      <c r="Y11">
        <v>5.6166666666666663</v>
      </c>
      <c r="Z11">
        <v>15.616666666666667</v>
      </c>
      <c r="AB11" s="2" t="s">
        <v>18</v>
      </c>
      <c r="AC11" s="2">
        <v>9</v>
      </c>
      <c r="AD11" s="2">
        <v>47.266666666666673</v>
      </c>
      <c r="AE11" s="2">
        <v>5.2518518518518524</v>
      </c>
      <c r="AF11" s="2">
        <v>16.962878086419749</v>
      </c>
    </row>
    <row r="12" spans="1:34" ht="14.5" thickBot="1" x14ac:dyDescent="0.35">
      <c r="A12">
        <v>9</v>
      </c>
      <c r="B12">
        <v>14.916666666666666</v>
      </c>
      <c r="F12">
        <v>10</v>
      </c>
      <c r="G12">
        <v>5.2333333333333334</v>
      </c>
      <c r="O12">
        <v>10</v>
      </c>
      <c r="P12">
        <v>7.0333333333333332</v>
      </c>
      <c r="U12">
        <v>15.616666666666667</v>
      </c>
      <c r="W12">
        <v>5.2333333333333334</v>
      </c>
      <c r="Z12">
        <v>7.0333333333333332</v>
      </c>
      <c r="AB12" s="3" t="s">
        <v>19</v>
      </c>
      <c r="AC12" s="3">
        <v>11</v>
      </c>
      <c r="AD12" s="3">
        <v>117.31666666666665</v>
      </c>
      <c r="AE12" s="3">
        <v>10.665151515151514</v>
      </c>
      <c r="AF12" s="3">
        <v>31.142691919191954</v>
      </c>
    </row>
    <row r="13" spans="1:34" x14ac:dyDescent="0.3">
      <c r="A13">
        <v>10</v>
      </c>
      <c r="B13">
        <v>15.616666666666667</v>
      </c>
      <c r="F13">
        <v>11</v>
      </c>
      <c r="G13">
        <v>6.5166666666666666</v>
      </c>
      <c r="O13">
        <v>11</v>
      </c>
      <c r="P13">
        <v>13.05</v>
      </c>
      <c r="W13">
        <v>6.5166666666666666</v>
      </c>
      <c r="Z13">
        <v>13.05</v>
      </c>
    </row>
    <row r="14" spans="1:34" x14ac:dyDescent="0.3">
      <c r="F14">
        <v>12</v>
      </c>
      <c r="G14">
        <v>5.3666666666666663</v>
      </c>
      <c r="W14">
        <v>5.3666666666666663</v>
      </c>
    </row>
    <row r="15" spans="1:34" ht="14.5" thickBot="1" x14ac:dyDescent="0.35">
      <c r="F15">
        <v>13</v>
      </c>
      <c r="G15">
        <v>6.6166666666666663</v>
      </c>
      <c r="W15">
        <v>6.6166666666666663</v>
      </c>
      <c r="AB15" t="s">
        <v>20</v>
      </c>
    </row>
    <row r="16" spans="1:34" x14ac:dyDescent="0.3">
      <c r="F16">
        <v>14</v>
      </c>
      <c r="G16">
        <v>5.5166666666666666</v>
      </c>
      <c r="W16">
        <v>5.5166666666666666</v>
      </c>
      <c r="AB16" s="1" t="s">
        <v>21</v>
      </c>
      <c r="AC16" s="1" t="s">
        <v>22</v>
      </c>
      <c r="AD16" s="1" t="s">
        <v>23</v>
      </c>
      <c r="AE16" s="1" t="s">
        <v>24</v>
      </c>
      <c r="AF16" s="1" t="s">
        <v>25</v>
      </c>
      <c r="AG16" s="1" t="s">
        <v>26</v>
      </c>
      <c r="AH16" s="1" t="s">
        <v>27</v>
      </c>
    </row>
    <row r="17" spans="1:34" x14ac:dyDescent="0.3">
      <c r="F17">
        <v>15</v>
      </c>
      <c r="G17">
        <v>5.583333333333333</v>
      </c>
      <c r="W17">
        <v>5.583333333333333</v>
      </c>
      <c r="AB17" s="2" t="s">
        <v>28</v>
      </c>
      <c r="AC17" s="2">
        <v>603.68502734688161</v>
      </c>
      <c r="AD17" s="2">
        <v>5</v>
      </c>
      <c r="AE17" s="2">
        <v>120.73700546937633</v>
      </c>
      <c r="AF17" s="2">
        <v>6.9459264418879467</v>
      </c>
      <c r="AG17" s="2">
        <v>4.5101749275419921E-5</v>
      </c>
      <c r="AH17" s="2">
        <v>2.3860698526361643</v>
      </c>
    </row>
    <row r="18" spans="1:34" x14ac:dyDescent="0.3">
      <c r="AB18" s="2" t="s">
        <v>29</v>
      </c>
      <c r="AC18" s="2">
        <v>938.65063931978523</v>
      </c>
      <c r="AD18" s="2">
        <v>54</v>
      </c>
      <c r="AE18" s="2">
        <v>17.382419246662689</v>
      </c>
      <c r="AF18" s="2"/>
      <c r="AG18" s="2"/>
      <c r="AH18" s="2"/>
    </row>
    <row r="19" spans="1:34" x14ac:dyDescent="0.3">
      <c r="A19" t="s">
        <v>30</v>
      </c>
      <c r="B19">
        <f>AVERAGE(B4:B13)</f>
        <v>12.786666666666667</v>
      </c>
      <c r="C19">
        <f>AVERAGE(C4:C13)</f>
        <v>5.2104166666666671</v>
      </c>
      <c r="G19">
        <f>AVERAGE(G3:G17)</f>
        <v>5.4933333333333314</v>
      </c>
      <c r="J19">
        <f>AVERAGE(J3:J12)</f>
        <v>11.295238095238094</v>
      </c>
      <c r="M19">
        <f>AVERAGE(M3:M12)</f>
        <v>5.2518518518518524</v>
      </c>
      <c r="P19">
        <f>AVERAGE(P3:P13)</f>
        <v>10.665151515151514</v>
      </c>
      <c r="AB19" s="2"/>
      <c r="AC19" s="2"/>
      <c r="AD19" s="2"/>
      <c r="AE19" s="2"/>
      <c r="AF19" s="2"/>
      <c r="AG19" s="2"/>
      <c r="AH19" s="2"/>
    </row>
    <row r="20" spans="1:34" ht="14.5" thickBot="1" x14ac:dyDescent="0.35">
      <c r="A20" t="s">
        <v>31</v>
      </c>
      <c r="B20">
        <f>STDEV(B4:B13)</f>
        <v>4.2939794199855266</v>
      </c>
      <c r="C20">
        <f>STDEV(C4:C13)</f>
        <v>2.7831114468157439</v>
      </c>
      <c r="G20">
        <f>STDEV(G3:G17)</f>
        <v>3.2092611521746175</v>
      </c>
      <c r="J20">
        <f>STDEV(J3:J12)</f>
        <v>4.6037194532500392</v>
      </c>
      <c r="M20">
        <f>STDEV(M3:M12)</f>
        <v>4.1186014721528652</v>
      </c>
      <c r="P20">
        <f>STDEV(P3:P13)</f>
        <v>5.5805637635629566</v>
      </c>
      <c r="AB20" s="3" t="s">
        <v>32</v>
      </c>
      <c r="AC20" s="3">
        <v>1542.3356666666668</v>
      </c>
      <c r="AD20" s="3">
        <v>59</v>
      </c>
      <c r="AE20" s="3"/>
      <c r="AF20" s="3"/>
      <c r="AG20" s="3"/>
      <c r="AH20" s="3"/>
    </row>
    <row r="21" spans="1:34" x14ac:dyDescent="0.3">
      <c r="A21" t="s">
        <v>33</v>
      </c>
      <c r="B21">
        <f>B20/(SQRT(COUNT(B4:B13)))</f>
        <v>1.3578755193043004</v>
      </c>
      <c r="C21">
        <f>C20/(SQRT(COUNT(C4:C13)))</f>
        <v>0.98397848842065783</v>
      </c>
      <c r="G21">
        <f>G20/(SQRT(COUNT(G4:G13)))</f>
        <v>1.0148574847168026</v>
      </c>
      <c r="J21">
        <f>J20/(SQRT(COUNT(J3:J12)))</f>
        <v>1.7400423970299788</v>
      </c>
      <c r="M21">
        <f>M20/(SQRT(COUNT(M3:M12)))</f>
        <v>1.3728671573842883</v>
      </c>
      <c r="P21">
        <f>P20/(SQRT(COUNT(P3:P13)))</f>
        <v>1.6826032838538121</v>
      </c>
    </row>
    <row r="23" spans="1:34" x14ac:dyDescent="0.3">
      <c r="B23" t="s">
        <v>34</v>
      </c>
    </row>
    <row r="24" spans="1:34" x14ac:dyDescent="0.3">
      <c r="B24" t="s">
        <v>35</v>
      </c>
      <c r="C24" t="s">
        <v>36</v>
      </c>
    </row>
    <row r="25" spans="1:34" x14ac:dyDescent="0.3">
      <c r="A25">
        <v>1</v>
      </c>
      <c r="C25">
        <f>-((B4-C4)/B4)*100</f>
        <v>-63.999999999999993</v>
      </c>
      <c r="F25">
        <v>1</v>
      </c>
      <c r="G25">
        <f t="shared" ref="G25:G39" si="0">((G3-$B$19)/$B$19)*100</f>
        <v>-67.674661105318052</v>
      </c>
      <c r="I25">
        <v>1</v>
      </c>
      <c r="J25">
        <f t="shared" ref="J25:J31" si="1">((J3-$B$19)/$B$19)*100</f>
        <v>-56.334723670490114</v>
      </c>
      <c r="L25">
        <v>1</v>
      </c>
      <c r="M25">
        <f t="shared" ref="M25:M33" si="2">((M3-$B$19)/$B$19)*100</f>
        <v>9.4890510948905078</v>
      </c>
      <c r="O25">
        <v>1</v>
      </c>
      <c r="P25">
        <f t="shared" ref="P25:P35" si="3">((P3-$B$19)/$B$19)*100</f>
        <v>-62.982273201251317</v>
      </c>
    </row>
    <row r="26" spans="1:34" x14ac:dyDescent="0.3">
      <c r="A26">
        <v>2</v>
      </c>
      <c r="C26">
        <f>-((B5-C5)/B5)*100</f>
        <v>-98.35526315789474</v>
      </c>
      <c r="F26">
        <v>2</v>
      </c>
      <c r="G26">
        <f t="shared" si="0"/>
        <v>-88.790406673618349</v>
      </c>
      <c r="I26">
        <v>2</v>
      </c>
      <c r="J26">
        <f t="shared" si="1"/>
        <v>-0.54744525547445477</v>
      </c>
      <c r="L26">
        <v>2</v>
      </c>
      <c r="M26">
        <f t="shared" si="2"/>
        <v>-73.80083420229407</v>
      </c>
      <c r="O26">
        <v>2</v>
      </c>
      <c r="P26">
        <f t="shared" si="3"/>
        <v>-71.845672575599579</v>
      </c>
    </row>
    <row r="27" spans="1:34" x14ac:dyDescent="0.3">
      <c r="A27">
        <v>3</v>
      </c>
      <c r="C27">
        <f t="shared" ref="C27:C32" si="4">-((B6-C6)/B6)*100</f>
        <v>-64.406779661016941</v>
      </c>
      <c r="F27">
        <v>3</v>
      </c>
      <c r="G27">
        <f t="shared" si="0"/>
        <v>3.2325338894681872</v>
      </c>
      <c r="I27">
        <v>3</v>
      </c>
      <c r="J27">
        <f t="shared" si="1"/>
        <v>-19.838373305526595</v>
      </c>
      <c r="L27">
        <v>3</v>
      </c>
      <c r="M27">
        <f t="shared" si="2"/>
        <v>-82.924921793534935</v>
      </c>
      <c r="O27">
        <v>3</v>
      </c>
      <c r="P27">
        <f t="shared" si="3"/>
        <v>-67.153284671532845</v>
      </c>
    </row>
    <row r="28" spans="1:34" x14ac:dyDescent="0.3">
      <c r="A28">
        <v>4</v>
      </c>
      <c r="C28">
        <f t="shared" si="4"/>
        <v>-72.045743329097846</v>
      </c>
      <c r="F28">
        <v>4</v>
      </c>
      <c r="G28">
        <f t="shared" si="0"/>
        <v>-65.067778936392074</v>
      </c>
      <c r="I28">
        <v>4</v>
      </c>
      <c r="J28">
        <f t="shared" si="1"/>
        <v>-59.59332638164755</v>
      </c>
      <c r="L28">
        <v>4</v>
      </c>
      <c r="M28">
        <f t="shared" si="2"/>
        <v>-59.59332638164755</v>
      </c>
      <c r="O28">
        <v>4</v>
      </c>
      <c r="P28">
        <f t="shared" si="3"/>
        <v>-51.903023983315954</v>
      </c>
    </row>
    <row r="29" spans="1:34" x14ac:dyDescent="0.3">
      <c r="A29">
        <v>5</v>
      </c>
      <c r="C29">
        <f t="shared" si="4"/>
        <v>-52.772808586762068</v>
      </c>
      <c r="F29">
        <v>5</v>
      </c>
      <c r="G29">
        <f t="shared" si="0"/>
        <v>-23.357664233576639</v>
      </c>
      <c r="I29">
        <v>5</v>
      </c>
      <c r="J29">
        <f t="shared" si="1"/>
        <v>34.775808133472367</v>
      </c>
      <c r="L29">
        <v>5</v>
      </c>
      <c r="M29">
        <f t="shared" si="2"/>
        <v>-27.919708029197082</v>
      </c>
      <c r="O29">
        <v>5</v>
      </c>
      <c r="P29">
        <f t="shared" si="3"/>
        <v>-3.1543274244004236</v>
      </c>
    </row>
    <row r="30" spans="1:34" x14ac:dyDescent="0.3">
      <c r="A30">
        <v>6</v>
      </c>
      <c r="C30">
        <f t="shared" si="4"/>
        <v>-33.37765957446809</v>
      </c>
      <c r="F30">
        <v>6</v>
      </c>
      <c r="G30">
        <f t="shared" si="0"/>
        <v>-80.969760166840459</v>
      </c>
      <c r="I30">
        <v>6</v>
      </c>
      <c r="J30">
        <f t="shared" si="1"/>
        <v>20.046923879040659</v>
      </c>
      <c r="L30">
        <v>6</v>
      </c>
      <c r="M30">
        <f t="shared" si="2"/>
        <v>-73.80083420229407</v>
      </c>
      <c r="O30">
        <v>6</v>
      </c>
      <c r="P30">
        <f t="shared" si="3"/>
        <v>32.950990615224185</v>
      </c>
    </row>
    <row r="31" spans="1:34" x14ac:dyDescent="0.3">
      <c r="A31">
        <v>7</v>
      </c>
      <c r="C31">
        <f t="shared" si="4"/>
        <v>-57.524012806830314</v>
      </c>
      <c r="F31">
        <v>7</v>
      </c>
      <c r="G31">
        <f t="shared" si="0"/>
        <v>-41.214807090719503</v>
      </c>
      <c r="I31">
        <v>7</v>
      </c>
      <c r="J31">
        <f t="shared" si="1"/>
        <v>-0.15641293013555455</v>
      </c>
      <c r="L31">
        <v>7</v>
      </c>
      <c r="M31">
        <f t="shared" si="2"/>
        <v>-67.283628779979139</v>
      </c>
      <c r="O31">
        <v>7</v>
      </c>
      <c r="P31">
        <f t="shared" si="3"/>
        <v>40.771637122002083</v>
      </c>
    </row>
    <row r="32" spans="1:34" x14ac:dyDescent="0.3">
      <c r="A32">
        <v>8</v>
      </c>
      <c r="C32">
        <f t="shared" si="4"/>
        <v>-19.061583577712621</v>
      </c>
      <c r="F32">
        <v>8</v>
      </c>
      <c r="G32">
        <f t="shared" si="0"/>
        <v>-100</v>
      </c>
      <c r="L32">
        <v>8</v>
      </c>
      <c r="M32">
        <f t="shared" si="2"/>
        <v>-98.435870698644422</v>
      </c>
      <c r="O32">
        <v>8</v>
      </c>
      <c r="P32">
        <f t="shared" si="3"/>
        <v>21.611053180396247</v>
      </c>
    </row>
    <row r="33" spans="1:16" x14ac:dyDescent="0.3">
      <c r="A33">
        <v>9</v>
      </c>
      <c r="F33">
        <v>9</v>
      </c>
      <c r="G33">
        <f t="shared" si="0"/>
        <v>-64.155370177267983</v>
      </c>
      <c r="L33">
        <v>9</v>
      </c>
      <c r="M33">
        <f t="shared" si="2"/>
        <v>-56.074035453597503</v>
      </c>
      <c r="O33">
        <v>9</v>
      </c>
      <c r="P33">
        <f t="shared" si="3"/>
        <v>22.13242961418144</v>
      </c>
    </row>
    <row r="34" spans="1:16" x14ac:dyDescent="0.3">
      <c r="A34">
        <v>10</v>
      </c>
      <c r="F34">
        <v>10</v>
      </c>
      <c r="G34">
        <f t="shared" si="0"/>
        <v>-59.071949947862358</v>
      </c>
      <c r="O34">
        <v>10</v>
      </c>
      <c r="P34">
        <f t="shared" si="3"/>
        <v>-44.994786235662147</v>
      </c>
    </row>
    <row r="35" spans="1:16" x14ac:dyDescent="0.3">
      <c r="F35">
        <v>11</v>
      </c>
      <c r="G35">
        <f t="shared" si="0"/>
        <v>-49.035453597497394</v>
      </c>
      <c r="O35">
        <v>11</v>
      </c>
      <c r="P35">
        <f t="shared" si="3"/>
        <v>2.0594369134515143</v>
      </c>
    </row>
    <row r="36" spans="1:16" x14ac:dyDescent="0.3">
      <c r="F36">
        <v>12</v>
      </c>
      <c r="G36">
        <f t="shared" si="0"/>
        <v>-58.029197080291972</v>
      </c>
    </row>
    <row r="37" spans="1:16" x14ac:dyDescent="0.3">
      <c r="F37">
        <v>13</v>
      </c>
      <c r="G37">
        <f t="shared" si="0"/>
        <v>-48.253388946819612</v>
      </c>
    </row>
    <row r="38" spans="1:16" x14ac:dyDescent="0.3">
      <c r="F38">
        <v>14</v>
      </c>
      <c r="G38">
        <f t="shared" si="0"/>
        <v>-56.856100104275285</v>
      </c>
    </row>
    <row r="39" spans="1:16" x14ac:dyDescent="0.3">
      <c r="F39">
        <v>15</v>
      </c>
      <c r="G39">
        <f t="shared" si="0"/>
        <v>-56.334723670490092</v>
      </c>
    </row>
    <row r="41" spans="1:16" x14ac:dyDescent="0.3">
      <c r="A41" t="s">
        <v>30</v>
      </c>
      <c r="C41">
        <f>AVERAGE(C25:C34)</f>
        <v>-57.692981336722831</v>
      </c>
      <c r="G41">
        <f>AVERAGE(G25:G39)</f>
        <v>-57.038581856100102</v>
      </c>
      <c r="J41">
        <f>AVERAGE(J25:J34)</f>
        <v>-11.663935647251606</v>
      </c>
      <c r="M41">
        <f>AVERAGE(M25:M34)</f>
        <v>-58.927123160699807</v>
      </c>
      <c r="P41">
        <f>AVERAGE(P25:P35)</f>
        <v>-16.591620058773344</v>
      </c>
    </row>
    <row r="42" spans="1:16" x14ac:dyDescent="0.3">
      <c r="A42" t="s">
        <v>31</v>
      </c>
      <c r="C42">
        <f>STDEV(C25:C34)</f>
        <v>24.05984481467226</v>
      </c>
      <c r="G42">
        <f>STDEV(G25:G39)</f>
        <v>25.098497019092424</v>
      </c>
      <c r="J42">
        <f>STDEV(J25:J34)</f>
        <v>36.004062460245322</v>
      </c>
      <c r="M42">
        <f>STDEV(M25:M34)</f>
        <v>32.2101262160026</v>
      </c>
      <c r="P42">
        <f>STDEV(P25:P35)</f>
        <v>43.643616503359908</v>
      </c>
    </row>
    <row r="43" spans="1:16" x14ac:dyDescent="0.3">
      <c r="A43" t="s">
        <v>33</v>
      </c>
      <c r="C43">
        <f>C42/(SQRT(COUNT(C25:C34)))</f>
        <v>8.5064397113753731</v>
      </c>
      <c r="G43">
        <f>G42/(SQRT(COUNT(G25:G39)))</f>
        <v>6.4804040646520971</v>
      </c>
      <c r="J43">
        <f>J42/(SQRT(COUNT(J25:J34)))</f>
        <v>13.608256493977924</v>
      </c>
      <c r="M43">
        <f>M42/(SQRT(COUNT(M25:M34)))</f>
        <v>10.736708738667533</v>
      </c>
      <c r="P43">
        <f>P42/(SQRT(COUNT(P25:P35)))</f>
        <v>13.159045494164321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Avy Susswein</dc:creator>
  <cp:lastModifiedBy>Avy Susswein</cp:lastModifiedBy>
  <dcterms:created xsi:type="dcterms:W3CDTF">2016-08-19T12:23:26Z</dcterms:created>
  <dcterms:modified xsi:type="dcterms:W3CDTF">2016-08-19T12:24:19Z</dcterms:modified>
</cp:coreProperties>
</file>