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y\OneDrive - Bar Ilan University 1\Roi paper\roi figures\"/>
    </mc:Choice>
  </mc:AlternateContent>
  <bookViews>
    <workbookView xWindow="0" yWindow="0" windowWidth="19200" windowHeight="70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U22" i="1"/>
  <c r="U20" i="1"/>
  <c r="U24" i="1" s="1"/>
  <c r="Q20" i="1"/>
  <c r="Q22" i="1" s="1"/>
  <c r="L20" i="1"/>
  <c r="L22" i="1" s="1"/>
  <c r="F19" i="1"/>
  <c r="B19" i="1"/>
  <c r="P18" i="1"/>
  <c r="M18" i="1"/>
  <c r="F18" i="1"/>
  <c r="F20" i="1" s="1"/>
  <c r="B18" i="1"/>
  <c r="B20" i="1" s="1"/>
  <c r="R17" i="1"/>
  <c r="R18" i="1" s="1"/>
  <c r="P17" i="1"/>
  <c r="M17" i="1"/>
  <c r="K17" i="1"/>
  <c r="K18" i="1" s="1"/>
  <c r="R16" i="1"/>
  <c r="P16" i="1"/>
  <c r="M16" i="1"/>
  <c r="K16" i="1"/>
  <c r="G15" i="1"/>
  <c r="G16" i="1" s="1"/>
  <c r="F15" i="1"/>
  <c r="F16" i="1" s="1"/>
  <c r="C15" i="1"/>
  <c r="C16" i="1" s="1"/>
  <c r="B15" i="1"/>
  <c r="B16" i="1" s="1"/>
  <c r="G14" i="1"/>
  <c r="F14" i="1"/>
  <c r="C14" i="1"/>
  <c r="B14" i="1"/>
  <c r="Q24" i="1" l="1"/>
</calcChain>
</file>

<file path=xl/sharedStrings.xml><?xml version="1.0" encoding="utf-8"?>
<sst xmlns="http://schemas.openxmlformats.org/spreadsheetml/2006/main" count="40" uniqueCount="23">
  <si>
    <t>Figure 8A)</t>
  </si>
  <si>
    <t>Figure 8B)</t>
  </si>
  <si>
    <t>1-C/EBP after 3 min training with ASW vs naïve</t>
  </si>
  <si>
    <t>2-C/EBP after 3 min training with Aniso vs naïve</t>
  </si>
  <si>
    <t xml:space="preserve">Normalized buccal ganglia levels of apC/EBP to apH4 mRNA 15 min after LFI training. </t>
  </si>
  <si>
    <t>3 min train</t>
  </si>
  <si>
    <t>naïve</t>
  </si>
  <si>
    <t>Kept isolated</t>
  </si>
  <si>
    <t>With conspecifics</t>
  </si>
  <si>
    <t>8B1) Training in isolation</t>
  </si>
  <si>
    <t>Naïve in isolation</t>
  </si>
  <si>
    <t>8B2)Trained</t>
  </si>
  <si>
    <t>Naïve</t>
  </si>
  <si>
    <t>mean</t>
  </si>
  <si>
    <t>sd</t>
  </si>
  <si>
    <t>se</t>
  </si>
  <si>
    <t>(data expressed as a percentage of mean naïve in isolation)</t>
  </si>
  <si>
    <t>p=</t>
  </si>
  <si>
    <t>df=</t>
  </si>
  <si>
    <t>Naïve - isolated vs conspecifics</t>
  </si>
  <si>
    <t>t=</t>
  </si>
  <si>
    <t xml:space="preserve">(C/EBP)/GAPDH value for each was normalized to the mean of the naïve with ASW </t>
  </si>
  <si>
    <t>correction: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</si>
</sst>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Arial"/>
      <family val="2"/>
      <charset val="177"/>
      <scheme val="minor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Fill="1"/>
    <xf numFmtId="2" fontId="1" fillId="0" borderId="0" xfId="1" applyNumberFormat="1" applyFont="1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left" vertical="center"/>
    </xf>
    <xf numFmtId="2" fontId="1" fillId="0" borderId="0" xfId="1" applyNumberFormat="1" applyFont="1" applyBorder="1"/>
  </cellXfs>
  <cellStyles count="2">
    <cellStyle name="Normal" xfId="0" builtinId="0"/>
    <cellStyle name="Normal_Figure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workbookViewId="0">
      <selection sqref="A1:XFD1048576"/>
    </sheetView>
  </sheetViews>
  <sheetFormatPr defaultRowHeight="14" x14ac:dyDescent="0.3"/>
  <cols>
    <col min="12" max="12" width="10.9140625" customWidth="1"/>
    <col min="268" max="268" width="10.9140625" customWidth="1"/>
    <col min="524" max="524" width="10.9140625" customWidth="1"/>
    <col min="780" max="780" width="10.9140625" customWidth="1"/>
    <col min="1036" max="1036" width="10.9140625" customWidth="1"/>
    <col min="1292" max="1292" width="10.9140625" customWidth="1"/>
    <col min="1548" max="1548" width="10.9140625" customWidth="1"/>
    <col min="1804" max="1804" width="10.9140625" customWidth="1"/>
    <col min="2060" max="2060" width="10.9140625" customWidth="1"/>
    <col min="2316" max="2316" width="10.9140625" customWidth="1"/>
    <col min="2572" max="2572" width="10.9140625" customWidth="1"/>
    <col min="2828" max="2828" width="10.9140625" customWidth="1"/>
    <col min="3084" max="3084" width="10.9140625" customWidth="1"/>
    <col min="3340" max="3340" width="10.9140625" customWidth="1"/>
    <col min="3596" max="3596" width="10.9140625" customWidth="1"/>
    <col min="3852" max="3852" width="10.9140625" customWidth="1"/>
    <col min="4108" max="4108" width="10.9140625" customWidth="1"/>
    <col min="4364" max="4364" width="10.9140625" customWidth="1"/>
    <col min="4620" max="4620" width="10.9140625" customWidth="1"/>
    <col min="4876" max="4876" width="10.9140625" customWidth="1"/>
    <col min="5132" max="5132" width="10.9140625" customWidth="1"/>
    <col min="5388" max="5388" width="10.9140625" customWidth="1"/>
    <col min="5644" max="5644" width="10.9140625" customWidth="1"/>
    <col min="5900" max="5900" width="10.9140625" customWidth="1"/>
    <col min="6156" max="6156" width="10.9140625" customWidth="1"/>
    <col min="6412" max="6412" width="10.9140625" customWidth="1"/>
    <col min="6668" max="6668" width="10.9140625" customWidth="1"/>
    <col min="6924" max="6924" width="10.9140625" customWidth="1"/>
    <col min="7180" max="7180" width="10.9140625" customWidth="1"/>
    <col min="7436" max="7436" width="10.9140625" customWidth="1"/>
    <col min="7692" max="7692" width="10.9140625" customWidth="1"/>
    <col min="7948" max="7948" width="10.9140625" customWidth="1"/>
    <col min="8204" max="8204" width="10.9140625" customWidth="1"/>
    <col min="8460" max="8460" width="10.9140625" customWidth="1"/>
    <col min="8716" max="8716" width="10.9140625" customWidth="1"/>
    <col min="8972" max="8972" width="10.9140625" customWidth="1"/>
    <col min="9228" max="9228" width="10.9140625" customWidth="1"/>
    <col min="9484" max="9484" width="10.9140625" customWidth="1"/>
    <col min="9740" max="9740" width="10.9140625" customWidth="1"/>
    <col min="9996" max="9996" width="10.9140625" customWidth="1"/>
    <col min="10252" max="10252" width="10.9140625" customWidth="1"/>
    <col min="10508" max="10508" width="10.9140625" customWidth="1"/>
    <col min="10764" max="10764" width="10.9140625" customWidth="1"/>
    <col min="11020" max="11020" width="10.9140625" customWidth="1"/>
    <col min="11276" max="11276" width="10.9140625" customWidth="1"/>
    <col min="11532" max="11532" width="10.9140625" customWidth="1"/>
    <col min="11788" max="11788" width="10.9140625" customWidth="1"/>
    <col min="12044" max="12044" width="10.9140625" customWidth="1"/>
    <col min="12300" max="12300" width="10.9140625" customWidth="1"/>
    <col min="12556" max="12556" width="10.9140625" customWidth="1"/>
    <col min="12812" max="12812" width="10.9140625" customWidth="1"/>
    <col min="13068" max="13068" width="10.9140625" customWidth="1"/>
    <col min="13324" max="13324" width="10.9140625" customWidth="1"/>
    <col min="13580" max="13580" width="10.9140625" customWidth="1"/>
    <col min="13836" max="13836" width="10.9140625" customWidth="1"/>
    <col min="14092" max="14092" width="10.9140625" customWidth="1"/>
    <col min="14348" max="14348" width="10.9140625" customWidth="1"/>
    <col min="14604" max="14604" width="10.9140625" customWidth="1"/>
    <col min="14860" max="14860" width="10.9140625" customWidth="1"/>
    <col min="15116" max="15116" width="10.9140625" customWidth="1"/>
    <col min="15372" max="15372" width="10.9140625" customWidth="1"/>
    <col min="15628" max="15628" width="10.9140625" customWidth="1"/>
    <col min="15884" max="15884" width="10.9140625" customWidth="1"/>
    <col min="16140" max="16140" width="10.9140625" customWidth="1"/>
  </cols>
  <sheetData>
    <row r="1" spans="1:23" x14ac:dyDescent="0.3">
      <c r="A1" t="s">
        <v>0</v>
      </c>
      <c r="K1" t="s">
        <v>1</v>
      </c>
    </row>
    <row r="2" spans="1:23" x14ac:dyDescent="0.3">
      <c r="A2" t="s">
        <v>2</v>
      </c>
      <c r="F2" t="s">
        <v>3</v>
      </c>
      <c r="K2" t="s">
        <v>4</v>
      </c>
    </row>
    <row r="3" spans="1:23" x14ac:dyDescent="0.3">
      <c r="B3" t="s">
        <v>5</v>
      </c>
      <c r="C3" t="s">
        <v>6</v>
      </c>
      <c r="F3" t="s">
        <v>5</v>
      </c>
      <c r="G3" t="s">
        <v>6</v>
      </c>
      <c r="K3" t="s">
        <v>7</v>
      </c>
      <c r="P3" t="s">
        <v>8</v>
      </c>
    </row>
    <row r="4" spans="1:23" x14ac:dyDescent="0.3">
      <c r="A4">
        <v>1</v>
      </c>
      <c r="B4">
        <v>131.53997182751661</v>
      </c>
      <c r="C4">
        <v>51.300370720963983</v>
      </c>
      <c r="F4">
        <v>22648.602722028467</v>
      </c>
      <c r="G4">
        <v>31566.914207053032</v>
      </c>
      <c r="K4" t="s">
        <v>9</v>
      </c>
      <c r="M4" t="s">
        <v>10</v>
      </c>
      <c r="P4" t="s">
        <v>11</v>
      </c>
      <c r="R4" t="s">
        <v>12</v>
      </c>
    </row>
    <row r="5" spans="1:23" x14ac:dyDescent="0.3">
      <c r="A5">
        <v>2</v>
      </c>
      <c r="B5">
        <v>269.9406841464446</v>
      </c>
      <c r="C5">
        <v>27.80888236471019</v>
      </c>
      <c r="F5">
        <v>38254.905855155121</v>
      </c>
      <c r="G5">
        <v>15896.793681006637</v>
      </c>
      <c r="J5">
        <v>1</v>
      </c>
      <c r="K5">
        <v>511.45451162826231</v>
      </c>
      <c r="M5">
        <v>68.409155659023128</v>
      </c>
      <c r="O5">
        <v>1</v>
      </c>
      <c r="P5">
        <v>1579.3628722195094</v>
      </c>
      <c r="R5">
        <v>320.31211340137872</v>
      </c>
    </row>
    <row r="6" spans="1:23" x14ac:dyDescent="0.3">
      <c r="A6">
        <v>3</v>
      </c>
      <c r="B6">
        <v>1185.2768351795539</v>
      </c>
      <c r="C6">
        <v>54.871926859929268</v>
      </c>
      <c r="F6">
        <v>46325.471131256498</v>
      </c>
      <c r="G6">
        <v>20997.595258145542</v>
      </c>
      <c r="J6">
        <v>2</v>
      </c>
      <c r="K6">
        <v>622.22176150678229</v>
      </c>
      <c r="M6">
        <v>32.745008802518072</v>
      </c>
      <c r="O6">
        <v>2</v>
      </c>
      <c r="P6">
        <v>591.32609654696864</v>
      </c>
      <c r="Q6" s="1"/>
      <c r="R6" s="1">
        <v>175.4076212601729</v>
      </c>
      <c r="S6" s="1"/>
      <c r="T6" s="1"/>
      <c r="U6" s="1"/>
      <c r="V6" s="1"/>
      <c r="W6" s="1"/>
    </row>
    <row r="7" spans="1:23" x14ac:dyDescent="0.3">
      <c r="A7">
        <v>4</v>
      </c>
      <c r="B7">
        <v>786.94779979596387</v>
      </c>
      <c r="C7">
        <v>98.981113058481071</v>
      </c>
      <c r="F7">
        <v>38929.849517062743</v>
      </c>
      <c r="G7">
        <v>17326.411235958778</v>
      </c>
      <c r="J7">
        <v>3</v>
      </c>
      <c r="K7">
        <v>1469.5430654322165</v>
      </c>
      <c r="M7">
        <v>97.900378462622527</v>
      </c>
      <c r="O7">
        <v>3</v>
      </c>
      <c r="P7">
        <v>934.84654371893839</v>
      </c>
      <c r="R7">
        <v>194.89822642699437</v>
      </c>
    </row>
    <row r="8" spans="1:23" x14ac:dyDescent="0.3">
      <c r="A8">
        <v>5</v>
      </c>
      <c r="B8">
        <v>210.2905761856756</v>
      </c>
      <c r="C8">
        <v>23.155314117623231</v>
      </c>
      <c r="F8">
        <v>25460.743184695802</v>
      </c>
      <c r="G8">
        <v>15784.333548465858</v>
      </c>
      <c r="J8">
        <v>4</v>
      </c>
      <c r="K8">
        <v>608.49358761890949</v>
      </c>
      <c r="M8">
        <v>227.54377826384493</v>
      </c>
      <c r="O8">
        <v>4</v>
      </c>
      <c r="P8">
        <v>1016.6470107326095</v>
      </c>
      <c r="R8">
        <v>82.892064033056656</v>
      </c>
    </row>
    <row r="9" spans="1:23" x14ac:dyDescent="0.3">
      <c r="A9">
        <v>6</v>
      </c>
      <c r="B9">
        <v>1367.9663881401082</v>
      </c>
      <c r="C9">
        <v>35.193556480745123</v>
      </c>
      <c r="F9">
        <v>48677.516490428636</v>
      </c>
      <c r="G9">
        <v>11799.23676942694</v>
      </c>
      <c r="J9">
        <v>5</v>
      </c>
      <c r="K9">
        <v>2227.9591930107872</v>
      </c>
      <c r="M9">
        <v>178.47045473970985</v>
      </c>
      <c r="O9">
        <v>5</v>
      </c>
      <c r="P9">
        <v>1473.5779175011312</v>
      </c>
      <c r="R9">
        <v>251.7259183864827</v>
      </c>
    </row>
    <row r="10" spans="1:23" x14ac:dyDescent="0.3">
      <c r="A10">
        <v>7</v>
      </c>
      <c r="B10">
        <v>1028.3472035585785</v>
      </c>
      <c r="C10">
        <v>264.32339811509689</v>
      </c>
      <c r="F10">
        <v>26626.904147562909</v>
      </c>
      <c r="G10">
        <v>7248.8440439108472</v>
      </c>
      <c r="J10">
        <v>6</v>
      </c>
      <c r="K10">
        <v>1233.2763007915344</v>
      </c>
      <c r="M10">
        <v>118.03452952073279</v>
      </c>
      <c r="O10">
        <v>6</v>
      </c>
      <c r="P10">
        <v>390.44723808020404</v>
      </c>
      <c r="R10">
        <v>125.34613701776907</v>
      </c>
    </row>
    <row r="11" spans="1:23" x14ac:dyDescent="0.3">
      <c r="A11">
        <v>8</v>
      </c>
      <c r="B11">
        <v>336.338881956742</v>
      </c>
      <c r="C11">
        <v>147.06178111400862</v>
      </c>
      <c r="F11">
        <v>12436.15251004675</v>
      </c>
      <c r="G11">
        <v>9432.9276754881139</v>
      </c>
      <c r="J11">
        <v>7</v>
      </c>
      <c r="K11">
        <v>2783.1622644853323</v>
      </c>
      <c r="M11">
        <v>73.119945315868804</v>
      </c>
    </row>
    <row r="12" spans="1:23" x14ac:dyDescent="0.3">
      <c r="A12">
        <v>9</v>
      </c>
      <c r="C12">
        <v>197.30365716844159</v>
      </c>
      <c r="J12">
        <v>8</v>
      </c>
      <c r="K12">
        <v>712.84727426227926</v>
      </c>
      <c r="M12">
        <v>68.455768590023183</v>
      </c>
    </row>
    <row r="13" spans="1:23" x14ac:dyDescent="0.3">
      <c r="J13">
        <v>9</v>
      </c>
      <c r="K13">
        <v>288.2087984936457</v>
      </c>
      <c r="M13">
        <v>89.267789689738251</v>
      </c>
    </row>
    <row r="14" spans="1:23" x14ac:dyDescent="0.3">
      <c r="A14" t="s">
        <v>13</v>
      </c>
      <c r="B14">
        <f>AVERAGE(B4:B12)</f>
        <v>664.58104259882282</v>
      </c>
      <c r="C14">
        <f>AVERAGE(C4:C12)</f>
        <v>100</v>
      </c>
      <c r="F14">
        <f>AVERAGE(F4:F12)</f>
        <v>32420.018194779619</v>
      </c>
      <c r="G14">
        <f>AVERAGE(G4:G12)</f>
        <v>16256.632052431967</v>
      </c>
      <c r="J14">
        <v>10</v>
      </c>
      <c r="K14">
        <v>1880.6133621537174</v>
      </c>
      <c r="M14">
        <v>46.053190955918453</v>
      </c>
    </row>
    <row r="15" spans="1:23" x14ac:dyDescent="0.3">
      <c r="A15" t="s">
        <v>14</v>
      </c>
      <c r="B15">
        <f>STDEV(B4:B12)</f>
        <v>488.02386291262917</v>
      </c>
      <c r="C15">
        <f>STDEV(C4:C12)</f>
        <v>85.447912095123485</v>
      </c>
      <c r="F15">
        <f>STDEV(F4:F12)</f>
        <v>12597.725515413962</v>
      </c>
      <c r="G15">
        <f>STDEV(G4:G12)</f>
        <v>7615.3042125078582</v>
      </c>
    </row>
    <row r="16" spans="1:23" x14ac:dyDescent="0.3">
      <c r="A16" t="s">
        <v>15</v>
      </c>
      <c r="B16">
        <f>B15/SQRT(COUNT(B4:B12))</f>
        <v>172.54249142318704</v>
      </c>
      <c r="C16">
        <f>C15/SQRT(COUNT(C4:C12))</f>
        <v>28.48263736504116</v>
      </c>
      <c r="F16">
        <f>F15/SQRT(COUNT(F4:F12))</f>
        <v>4453.9685697380037</v>
      </c>
      <c r="G16">
        <f>G15/SQRT(COUNT(G4:G12))</f>
        <v>2692.4166247313938</v>
      </c>
      <c r="J16" t="s">
        <v>13</v>
      </c>
      <c r="K16">
        <f>AVERAGE(K5:K14)</f>
        <v>1233.7780119383467</v>
      </c>
      <c r="M16">
        <f t="shared" ref="M16:R16" si="0">AVERAGE(M5:M14)</f>
        <v>99.999999999999986</v>
      </c>
      <c r="P16">
        <f t="shared" si="0"/>
        <v>997.70127979989354</v>
      </c>
      <c r="R16">
        <f t="shared" si="0"/>
        <v>191.76368008764237</v>
      </c>
      <c r="T16" t="s">
        <v>16</v>
      </c>
    </row>
    <row r="17" spans="1:21" ht="15.5" x14ac:dyDescent="0.35">
      <c r="B17" s="2"/>
      <c r="C17" s="3"/>
      <c r="J17" t="s">
        <v>14</v>
      </c>
      <c r="K17">
        <f>STDEV(K5:K14)</f>
        <v>837.66686788691277</v>
      </c>
      <c r="M17">
        <f t="shared" ref="M17:R17" si="1">STDEV(M5:M14)</f>
        <v>60.570353963073082</v>
      </c>
      <c r="P17">
        <f t="shared" si="1"/>
        <v>469.68004039411505</v>
      </c>
      <c r="R17">
        <f t="shared" si="1"/>
        <v>85.629241010439742</v>
      </c>
    </row>
    <row r="18" spans="1:21" x14ac:dyDescent="0.3">
      <c r="A18" t="s">
        <v>17</v>
      </c>
      <c r="B18">
        <f>TTEST(B4:B13,C4:C13,2,2)</f>
        <v>3.7546779244836169E-3</v>
      </c>
      <c r="C18" s="3"/>
      <c r="E18" t="s">
        <v>17</v>
      </c>
      <c r="F18">
        <f>TTEST(F4:F13,G4:G13,2,2)</f>
        <v>7.7449984046387881E-3</v>
      </c>
      <c r="J18" t="s">
        <v>15</v>
      </c>
      <c r="K18">
        <f>K17/SQRT(COUNT(K5:K14))</f>
        <v>264.89352229820014</v>
      </c>
      <c r="M18">
        <f t="shared" ref="M18:R18" si="2">M17/SQRT(COUNT(M5:M14))</f>
        <v>19.154027720591724</v>
      </c>
      <c r="P18">
        <f t="shared" si="2"/>
        <v>191.74607355589561</v>
      </c>
      <c r="R18">
        <f t="shared" si="2"/>
        <v>34.957991256230137</v>
      </c>
    </row>
    <row r="19" spans="1:21" x14ac:dyDescent="0.3">
      <c r="A19" t="s">
        <v>18</v>
      </c>
      <c r="B19">
        <f>COUNT(B4:C12)-2</f>
        <v>15</v>
      </c>
      <c r="C19" s="3"/>
      <c r="E19" t="s">
        <v>18</v>
      </c>
      <c r="F19">
        <f>COUNT(F4:G12)-2</f>
        <v>14</v>
      </c>
      <c r="T19" t="s">
        <v>19</v>
      </c>
    </row>
    <row r="20" spans="1:21" x14ac:dyDescent="0.3">
      <c r="A20" t="s">
        <v>20</v>
      </c>
      <c r="B20">
        <f>TINV(B18,B19)</f>
        <v>3.4256732196220518</v>
      </c>
      <c r="C20" s="3"/>
      <c r="E20" t="s">
        <v>20</v>
      </c>
      <c r="F20">
        <f>TINV(F18,F19)</f>
        <v>3.1056488478352478</v>
      </c>
      <c r="K20" t="s">
        <v>17</v>
      </c>
      <c r="L20">
        <f>TTEST(K5:K14,M5:M14,2,2)</f>
        <v>4.6179686564167075E-4</v>
      </c>
      <c r="P20" t="s">
        <v>17</v>
      </c>
      <c r="Q20">
        <f>TTEST(P5:P14,R5:R14,2,2)</f>
        <v>2.0279708985158E-3</v>
      </c>
      <c r="T20" t="s">
        <v>17</v>
      </c>
      <c r="U20">
        <f>TTEST(M5:M14,R5:R14,2,2)</f>
        <v>2.4557528343794488E-2</v>
      </c>
    </row>
    <row r="21" spans="1:21" ht="15.5" x14ac:dyDescent="0.35">
      <c r="B21" s="2"/>
      <c r="C21" s="3"/>
      <c r="K21" t="s">
        <v>18</v>
      </c>
      <c r="L21">
        <v>18</v>
      </c>
      <c r="P21" t="s">
        <v>18</v>
      </c>
      <c r="Q21">
        <v>10</v>
      </c>
      <c r="T21" t="s">
        <v>18</v>
      </c>
      <c r="U21">
        <v>14</v>
      </c>
    </row>
    <row r="22" spans="1:21" ht="15.5" x14ac:dyDescent="0.35">
      <c r="B22" s="2"/>
      <c r="C22" s="3"/>
      <c r="K22" t="s">
        <v>20</v>
      </c>
      <c r="L22">
        <f>TINV(L20,L21)</f>
        <v>4.2689817118972337</v>
      </c>
      <c r="P22" t="s">
        <v>20</v>
      </c>
      <c r="Q22">
        <f>TINV(Q20,Q21)</f>
        <v>4.1349919747215083</v>
      </c>
      <c r="T22" t="s">
        <v>20</v>
      </c>
      <c r="U22">
        <f>TINV(U20,U21)</f>
        <v>2.5188023074182082</v>
      </c>
    </row>
    <row r="23" spans="1:21" ht="15.5" x14ac:dyDescent="0.35">
      <c r="A23" s="4" t="s">
        <v>21</v>
      </c>
      <c r="B23" s="2"/>
      <c r="C23" s="3"/>
    </row>
    <row r="24" spans="1:21" ht="15.5" x14ac:dyDescent="0.35">
      <c r="B24" s="2"/>
      <c r="C24" s="3"/>
      <c r="E24" s="3"/>
      <c r="F24" s="5"/>
      <c r="G24" s="3"/>
      <c r="H24" s="5"/>
      <c r="I24" s="3"/>
      <c r="K24" t="s">
        <v>22</v>
      </c>
      <c r="L24">
        <f>L20*2</f>
        <v>9.235937312833415E-4</v>
      </c>
      <c r="Q24">
        <f>Q20*2</f>
        <v>4.0559417970316E-3</v>
      </c>
      <c r="U24">
        <f>U20*2</f>
        <v>4.9115056687588976E-2</v>
      </c>
    </row>
    <row r="25" spans="1:21" ht="15.5" x14ac:dyDescent="0.35">
      <c r="E25" s="3"/>
      <c r="F25" s="5"/>
      <c r="G25" s="3"/>
      <c r="H25" s="5"/>
      <c r="I25" s="3"/>
    </row>
    <row r="26" spans="1:21" ht="15.5" x14ac:dyDescent="0.35">
      <c r="E26" s="3"/>
      <c r="F26" s="5"/>
      <c r="G26" s="3"/>
      <c r="H26" s="5"/>
      <c r="I26" s="3"/>
    </row>
    <row r="27" spans="1:21" ht="15.5" x14ac:dyDescent="0.35">
      <c r="E27" s="3"/>
      <c r="F27" s="5"/>
      <c r="G27" s="3"/>
      <c r="H27" s="5"/>
      <c r="I27" s="3"/>
    </row>
    <row r="28" spans="1:21" ht="15.5" x14ac:dyDescent="0.35">
      <c r="E28" s="3"/>
      <c r="F28" s="5"/>
      <c r="G28" s="3"/>
      <c r="H28" s="5"/>
      <c r="I28" s="3"/>
    </row>
    <row r="29" spans="1:21" ht="15.5" x14ac:dyDescent="0.35">
      <c r="E29" s="3"/>
      <c r="F29" s="5"/>
      <c r="G29" s="3"/>
      <c r="H29" s="5"/>
      <c r="I29" s="3"/>
    </row>
    <row r="30" spans="1:21" ht="15.5" x14ac:dyDescent="0.35">
      <c r="E30" s="3"/>
      <c r="F30" s="5"/>
      <c r="G30" s="3"/>
      <c r="H30" s="5"/>
      <c r="I30" s="3"/>
    </row>
    <row r="31" spans="1:21" ht="15.5" x14ac:dyDescent="0.35">
      <c r="E31" s="3"/>
      <c r="F31" s="5"/>
      <c r="G31" s="3"/>
      <c r="H31" s="5"/>
      <c r="I31" s="3"/>
    </row>
    <row r="32" spans="1:21" x14ac:dyDescent="0.3">
      <c r="E32" s="3"/>
      <c r="F32" s="3"/>
      <c r="G32" s="3"/>
      <c r="H32" s="3"/>
      <c r="I32" s="3"/>
    </row>
    <row r="33" spans="5:9" x14ac:dyDescent="0.3">
      <c r="E33" s="3"/>
      <c r="F33" s="3"/>
      <c r="G33" s="3"/>
      <c r="H33" s="3"/>
      <c r="I3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Avy Susswein</dc:creator>
  <cp:lastModifiedBy>Avy Susswein</cp:lastModifiedBy>
  <dcterms:created xsi:type="dcterms:W3CDTF">2016-08-19T12:30:29Z</dcterms:created>
  <dcterms:modified xsi:type="dcterms:W3CDTF">2016-08-19T12:30:59Z</dcterms:modified>
</cp:coreProperties>
</file>