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440" yWindow="0" windowWidth="18240" windowHeight="13380" tabRatio="500"/>
  </bookViews>
  <sheets>
    <sheet name="Figure 4A and 4B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8" i="2" l="1"/>
  <c r="C67" i="2"/>
  <c r="C76" i="2"/>
  <c r="C75" i="2"/>
  <c r="D75" i="2"/>
  <c r="E75" i="2"/>
  <c r="F75" i="2"/>
  <c r="C88" i="2"/>
  <c r="C89" i="2"/>
  <c r="C90" i="2"/>
  <c r="C91" i="2"/>
  <c r="C92" i="2"/>
  <c r="C93" i="2"/>
  <c r="D89" i="2"/>
  <c r="D90" i="2"/>
  <c r="D91" i="2"/>
  <c r="D92" i="2"/>
  <c r="D93" i="2"/>
  <c r="E88" i="2"/>
  <c r="F88" i="2"/>
  <c r="E89" i="2"/>
  <c r="F89" i="2"/>
  <c r="E90" i="2"/>
  <c r="F90" i="2"/>
  <c r="E91" i="2"/>
  <c r="F91" i="2"/>
  <c r="E92" i="2"/>
  <c r="F92" i="2"/>
  <c r="E93" i="2"/>
  <c r="F93" i="2"/>
  <c r="D88" i="2"/>
  <c r="C80" i="2"/>
  <c r="C81" i="2"/>
  <c r="C82" i="2"/>
  <c r="C83" i="2"/>
  <c r="C84" i="2"/>
  <c r="C85" i="2"/>
  <c r="E80" i="2"/>
  <c r="F80" i="2"/>
  <c r="E81" i="2"/>
  <c r="F81" i="2"/>
  <c r="E82" i="2"/>
  <c r="F82" i="2"/>
  <c r="E83" i="2"/>
  <c r="F83" i="2"/>
  <c r="E84" i="2"/>
  <c r="F84" i="2"/>
  <c r="E85" i="2"/>
  <c r="F85" i="2"/>
  <c r="D81" i="2"/>
  <c r="D82" i="2"/>
  <c r="D83" i="2"/>
  <c r="D84" i="2"/>
  <c r="D85" i="2"/>
  <c r="D80" i="2"/>
  <c r="C8" i="2"/>
  <c r="D64" i="2"/>
  <c r="C17" i="2"/>
  <c r="D65" i="2"/>
  <c r="C27" i="2"/>
  <c r="D66" i="2"/>
  <c r="C37" i="2"/>
  <c r="D67" i="2"/>
  <c r="C47" i="2"/>
  <c r="D68" i="2"/>
  <c r="C58" i="2"/>
  <c r="D69" i="2"/>
  <c r="D8" i="2"/>
  <c r="E64" i="2"/>
  <c r="D17" i="2"/>
  <c r="E65" i="2"/>
  <c r="D27" i="2"/>
  <c r="E66" i="2"/>
  <c r="D37" i="2"/>
  <c r="E67" i="2"/>
  <c r="D47" i="2"/>
  <c r="E68" i="2"/>
  <c r="D58" i="2"/>
  <c r="E69" i="2"/>
  <c r="E8" i="2"/>
  <c r="F64" i="2"/>
  <c r="E17" i="2"/>
  <c r="F65" i="2"/>
  <c r="E27" i="2"/>
  <c r="F66" i="2"/>
  <c r="E37" i="2"/>
  <c r="F67" i="2"/>
  <c r="E47" i="2"/>
  <c r="F68" i="2"/>
  <c r="E58" i="2"/>
  <c r="F69" i="2"/>
  <c r="E59" i="2"/>
  <c r="D59" i="2"/>
  <c r="C59" i="2"/>
  <c r="B59" i="2"/>
  <c r="B58" i="2"/>
  <c r="E48" i="2"/>
  <c r="D48" i="2"/>
  <c r="C48" i="2"/>
  <c r="B48" i="2"/>
  <c r="B47" i="2"/>
  <c r="E38" i="2"/>
  <c r="D38" i="2"/>
  <c r="C38" i="2"/>
  <c r="B38" i="2"/>
  <c r="B37" i="2"/>
  <c r="E28" i="2"/>
  <c r="D28" i="2"/>
  <c r="C28" i="2"/>
  <c r="B28" i="2"/>
  <c r="B27" i="2"/>
  <c r="E18" i="2"/>
  <c r="D18" i="2"/>
  <c r="C18" i="2"/>
  <c r="B18" i="2"/>
  <c r="B17" i="2"/>
  <c r="C9" i="2"/>
  <c r="D9" i="2"/>
  <c r="E9" i="2"/>
  <c r="B9" i="2"/>
  <c r="B8" i="2"/>
  <c r="F77" i="2"/>
  <c r="E77" i="2"/>
  <c r="D77" i="2"/>
  <c r="C77" i="2"/>
  <c r="C64" i="2"/>
  <c r="F74" i="2"/>
  <c r="E74" i="2"/>
  <c r="D74" i="2"/>
  <c r="C74" i="2"/>
  <c r="F76" i="2"/>
  <c r="E76" i="2"/>
  <c r="D76" i="2"/>
  <c r="F73" i="2"/>
  <c r="E73" i="2"/>
  <c r="D73" i="2"/>
  <c r="C73" i="2"/>
  <c r="F72" i="2"/>
  <c r="E72" i="2"/>
  <c r="D72" i="2"/>
  <c r="C72" i="2"/>
  <c r="C69" i="2"/>
  <c r="C66" i="2"/>
  <c r="C65" i="2"/>
</calcChain>
</file>

<file path=xl/sharedStrings.xml><?xml version="1.0" encoding="utf-8"?>
<sst xmlns="http://schemas.openxmlformats.org/spreadsheetml/2006/main" count="104" uniqueCount="25">
  <si>
    <t>neg cd71 low</t>
  </si>
  <si>
    <t>pos CD71 high</t>
  </si>
  <si>
    <t>pos CD71 low</t>
  </si>
  <si>
    <t>neg cd71 high</t>
  </si>
  <si>
    <t>luc SCF</t>
  </si>
  <si>
    <t>luc unstimulated</t>
  </si>
  <si>
    <t>luc EPO</t>
  </si>
  <si>
    <t>exo8 unstimulated</t>
  </si>
  <si>
    <t>exo8 SCF</t>
  </si>
  <si>
    <t>exo8 EPO</t>
  </si>
  <si>
    <t>se</t>
  </si>
  <si>
    <t>luc</t>
  </si>
  <si>
    <t>EPO</t>
  </si>
  <si>
    <t>avg</t>
  </si>
  <si>
    <t xml:space="preserve">se </t>
  </si>
  <si>
    <t xml:space="preserve">ages </t>
  </si>
  <si>
    <t>SCF</t>
  </si>
  <si>
    <t>Exosc8</t>
  </si>
  <si>
    <t>unstimulated</t>
  </si>
  <si>
    <t>avg to luc sample (neg cd71 low =1</t>
  </si>
  <si>
    <t>se to luc sample (neg cd71 low =1</t>
  </si>
  <si>
    <t>neg cd71 low pAKT MFI</t>
  </si>
  <si>
    <t>neg cd71 high pAKT MFI</t>
  </si>
  <si>
    <t>pos CD71 high pAKT MFI</t>
  </si>
  <si>
    <t>pos CD71 low pAKT MFI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</si>
</sst>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0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/>
    <xf numFmtId="164" fontId="0" fillId="0" borderId="0" xfId="0" applyNumberFormat="1"/>
    <xf numFmtId="0" fontId="0" fillId="0" borderId="0" xfId="0" applyAlignment="1">
      <alignment horizontal="center"/>
    </xf>
  </cellXfs>
  <cellStyles count="4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4A and 4B'!$K$79</c:f>
              <c:strCache>
                <c:ptCount val="1"/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'Figure 4A and 4B'!$K$88:$K$93</c:f>
                <c:numCache>
                  <c:formatCode>General</c:formatCode>
                  <c:ptCount val="6"/>
                </c:numCache>
              </c:numRef>
            </c:plus>
            <c:minus>
              <c:numRef>
                <c:f>'Figure 4A and 4B'!$K$88:$K$93</c:f>
                <c:numCache>
                  <c:formatCode>General</c:formatCode>
                  <c:ptCount val="6"/>
                </c:numCache>
              </c:numRef>
            </c:minus>
          </c:errBars>
          <c:cat>
            <c:multiLvlStrRef>
              <c:f>'Figure 4A and 4B'!$H$80:$I$85</c:f>
            </c:multiLvlStrRef>
          </c:cat>
          <c:val>
            <c:numRef>
              <c:f>'Figure 4A and 4B'!$K$80:$K$85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080616"/>
        <c:axId val="2048185976"/>
      </c:barChart>
      <c:catAx>
        <c:axId val="20480806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48185976"/>
        <c:crosses val="autoZero"/>
        <c:auto val="1"/>
        <c:lblAlgn val="ctr"/>
        <c:lblOffset val="100"/>
        <c:noMultiLvlLbl val="0"/>
      </c:catAx>
      <c:valAx>
        <c:axId val="2048185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8080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4A and 4B'!$M$79</c:f>
              <c:strCache>
                <c:ptCount val="1"/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'Figure 4A and 4B'!$M$88:$M$93</c:f>
                <c:numCache>
                  <c:formatCode>General</c:formatCode>
                  <c:ptCount val="6"/>
                </c:numCache>
              </c:numRef>
            </c:plus>
            <c:minus>
              <c:numRef>
                <c:f>'Figure 4A and 4B'!$M$88:$M$93</c:f>
                <c:numCache>
                  <c:formatCode>General</c:formatCode>
                  <c:ptCount val="6"/>
                </c:numCache>
              </c:numRef>
            </c:minus>
          </c:errBars>
          <c:cat>
            <c:multiLvlStrRef>
              <c:f>'Figure 4A and 4B'!$H$80:$I$85</c:f>
            </c:multiLvlStrRef>
          </c:cat>
          <c:val>
            <c:numRef>
              <c:f>'Figure 4A and 4B'!$M$80:$M$85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529592"/>
        <c:axId val="2096532568"/>
      </c:barChart>
      <c:catAx>
        <c:axId val="2096529592"/>
        <c:scaling>
          <c:orientation val="minMax"/>
        </c:scaling>
        <c:delete val="0"/>
        <c:axPos val="b"/>
        <c:majorTickMark val="out"/>
        <c:minorTickMark val="none"/>
        <c:tickLblPos val="nextTo"/>
        <c:crossAx val="2096532568"/>
        <c:crosses val="autoZero"/>
        <c:auto val="1"/>
        <c:lblAlgn val="ctr"/>
        <c:lblOffset val="100"/>
        <c:noMultiLvlLbl val="0"/>
      </c:catAx>
      <c:valAx>
        <c:axId val="2096532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529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94</xdr:row>
      <xdr:rowOff>0</xdr:rowOff>
    </xdr:from>
    <xdr:to>
      <xdr:col>19</xdr:col>
      <xdr:colOff>444500</xdr:colOff>
      <xdr:row>108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139700</xdr:colOff>
      <xdr:row>109</xdr:row>
      <xdr:rowOff>25400</xdr:rowOff>
    </xdr:from>
    <xdr:to>
      <xdr:col>19</xdr:col>
      <xdr:colOff>584200</xdr:colOff>
      <xdr:row>123</xdr:row>
      <xdr:rowOff>101600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03"/>
  <sheetViews>
    <sheetView tabSelected="1" topLeftCell="A4" workbookViewId="0">
      <selection activeCell="C19" sqref="C19"/>
    </sheetView>
  </sheetViews>
  <sheetFormatPr baseColWidth="10" defaultRowHeight="15" x14ac:dyDescent="0"/>
  <cols>
    <col min="1" max="1" width="16.33203125" bestFit="1" customWidth="1"/>
    <col min="2" max="2" width="19.1640625" bestFit="1" customWidth="1"/>
    <col min="3" max="3" width="18.5" bestFit="1" customWidth="1"/>
    <col min="4" max="4" width="19" bestFit="1" customWidth="1"/>
    <col min="5" max="5" width="18.5" bestFit="1" customWidth="1"/>
  </cols>
  <sheetData>
    <row r="1" spans="1:5">
      <c r="B1" t="s">
        <v>22</v>
      </c>
      <c r="C1" t="s">
        <v>21</v>
      </c>
      <c r="D1" t="s">
        <v>23</v>
      </c>
      <c r="E1" t="s">
        <v>24</v>
      </c>
    </row>
    <row r="2" spans="1:5">
      <c r="A2" t="s">
        <v>5</v>
      </c>
      <c r="B2">
        <v>2704</v>
      </c>
      <c r="C2">
        <v>703</v>
      </c>
      <c r="D2">
        <v>867</v>
      </c>
      <c r="E2">
        <v>403</v>
      </c>
    </row>
    <row r="3" spans="1:5">
      <c r="A3" t="s">
        <v>5</v>
      </c>
      <c r="B3">
        <v>972</v>
      </c>
      <c r="C3">
        <v>435</v>
      </c>
      <c r="D3">
        <v>707</v>
      </c>
      <c r="E3">
        <v>333</v>
      </c>
    </row>
    <row r="4" spans="1:5">
      <c r="A4" t="s">
        <v>5</v>
      </c>
      <c r="B4">
        <v>1682</v>
      </c>
      <c r="C4">
        <v>648</v>
      </c>
      <c r="D4">
        <v>937</v>
      </c>
      <c r="E4">
        <v>419</v>
      </c>
    </row>
    <row r="5" spans="1:5">
      <c r="A5" t="s">
        <v>5</v>
      </c>
      <c r="B5">
        <v>526</v>
      </c>
      <c r="C5">
        <v>84.8</v>
      </c>
      <c r="D5">
        <v>1120</v>
      </c>
      <c r="E5">
        <v>248</v>
      </c>
    </row>
    <row r="6" spans="1:5">
      <c r="A6" t="s">
        <v>5</v>
      </c>
      <c r="B6">
        <v>961</v>
      </c>
      <c r="C6">
        <v>133</v>
      </c>
      <c r="D6">
        <v>1123</v>
      </c>
      <c r="E6">
        <v>231</v>
      </c>
    </row>
    <row r="7" spans="1:5">
      <c r="A7" t="s">
        <v>5</v>
      </c>
      <c r="B7">
        <v>548</v>
      </c>
      <c r="C7">
        <v>83.8</v>
      </c>
      <c r="D7">
        <v>896</v>
      </c>
      <c r="E7">
        <v>202</v>
      </c>
    </row>
    <row r="8" spans="1:5">
      <c r="A8" t="s">
        <v>13</v>
      </c>
      <c r="B8">
        <f>AVERAGE(B2:B7)</f>
        <v>1232.1666666666667</v>
      </c>
      <c r="C8">
        <f t="shared" ref="C8:E8" si="0">AVERAGE(C2:C7)</f>
        <v>347.93333333333334</v>
      </c>
      <c r="D8">
        <f t="shared" si="0"/>
        <v>941.66666666666663</v>
      </c>
      <c r="E8">
        <f t="shared" si="0"/>
        <v>306</v>
      </c>
    </row>
    <row r="9" spans="1:5">
      <c r="A9" t="s">
        <v>14</v>
      </c>
      <c r="B9">
        <f>STDEV(B2:B7)/SQRT(6)</f>
        <v>340.42213173907749</v>
      </c>
      <c r="C9">
        <f t="shared" ref="C9:E9" si="1">STDEV(C2:C7)/SQRT(6)</f>
        <v>116.74685625079782</v>
      </c>
      <c r="D9">
        <f t="shared" si="1"/>
        <v>65.175489598808809</v>
      </c>
      <c r="E9">
        <f t="shared" si="1"/>
        <v>37.732391036526344</v>
      </c>
    </row>
    <row r="11" spans="1:5">
      <c r="A11" t="s">
        <v>4</v>
      </c>
      <c r="B11">
        <v>5979</v>
      </c>
      <c r="C11">
        <v>1355</v>
      </c>
      <c r="D11">
        <v>1153</v>
      </c>
      <c r="E11">
        <v>775</v>
      </c>
    </row>
    <row r="12" spans="1:5">
      <c r="A12" t="s">
        <v>4</v>
      </c>
      <c r="B12">
        <v>7560</v>
      </c>
      <c r="C12">
        <v>1206</v>
      </c>
      <c r="D12">
        <v>1327</v>
      </c>
      <c r="E12">
        <v>616</v>
      </c>
    </row>
    <row r="13" spans="1:5">
      <c r="A13" t="s">
        <v>4</v>
      </c>
      <c r="B13">
        <v>8396</v>
      </c>
      <c r="C13">
        <v>1084</v>
      </c>
      <c r="D13">
        <v>2082</v>
      </c>
      <c r="E13">
        <v>808</v>
      </c>
    </row>
    <row r="14" spans="1:5">
      <c r="A14" t="s">
        <v>4</v>
      </c>
      <c r="B14">
        <v>5494</v>
      </c>
      <c r="C14">
        <v>158</v>
      </c>
      <c r="D14">
        <v>3863</v>
      </c>
      <c r="E14">
        <v>357</v>
      </c>
    </row>
    <row r="15" spans="1:5">
      <c r="A15" t="s">
        <v>4</v>
      </c>
      <c r="B15">
        <v>6285</v>
      </c>
      <c r="C15">
        <v>195</v>
      </c>
      <c r="D15">
        <v>3778</v>
      </c>
      <c r="E15">
        <v>472</v>
      </c>
    </row>
    <row r="16" spans="1:5">
      <c r="A16" t="s">
        <v>4</v>
      </c>
      <c r="B16">
        <v>7227</v>
      </c>
      <c r="C16">
        <v>245</v>
      </c>
      <c r="D16">
        <v>3632</v>
      </c>
      <c r="E16">
        <v>406</v>
      </c>
    </row>
    <row r="17" spans="1:5">
      <c r="A17" t="s">
        <v>13</v>
      </c>
      <c r="B17">
        <f>AVERAGE(B11:B16)</f>
        <v>6823.5</v>
      </c>
      <c r="C17">
        <f t="shared" ref="C17" si="2">AVERAGE(C11:C16)</f>
        <v>707.16666666666663</v>
      </c>
      <c r="D17">
        <f t="shared" ref="D17" si="3">AVERAGE(D11:D16)</f>
        <v>2639.1666666666665</v>
      </c>
      <c r="E17">
        <f t="shared" ref="E17" si="4">AVERAGE(E11:E16)</f>
        <v>572.33333333333337</v>
      </c>
    </row>
    <row r="18" spans="1:5">
      <c r="A18" t="s">
        <v>14</v>
      </c>
      <c r="B18">
        <f>STDEV(B11:B16)/SQRT(6)</f>
        <v>445.29890710248401</v>
      </c>
      <c r="C18">
        <f t="shared" ref="C18:E18" si="5">STDEV(C11:C16)/SQRT(6)</f>
        <v>230.07410641887643</v>
      </c>
      <c r="D18">
        <f t="shared" si="5"/>
        <v>517.08589980561055</v>
      </c>
      <c r="E18">
        <f t="shared" si="5"/>
        <v>78.021649417182772</v>
      </c>
    </row>
    <row r="19" spans="1:5">
      <c r="B19" s="2"/>
    </row>
    <row r="21" spans="1:5">
      <c r="A21" t="s">
        <v>6</v>
      </c>
      <c r="B21">
        <v>4161</v>
      </c>
      <c r="C21">
        <v>772</v>
      </c>
      <c r="D21">
        <v>3970</v>
      </c>
      <c r="E21">
        <v>873</v>
      </c>
    </row>
    <row r="22" spans="1:5">
      <c r="A22" t="s">
        <v>6</v>
      </c>
      <c r="B22">
        <v>1532</v>
      </c>
      <c r="C22">
        <v>532</v>
      </c>
      <c r="D22">
        <v>2457</v>
      </c>
      <c r="E22">
        <v>479</v>
      </c>
    </row>
    <row r="23" spans="1:5">
      <c r="A23" t="s">
        <v>6</v>
      </c>
      <c r="B23">
        <v>2329</v>
      </c>
      <c r="C23">
        <v>616</v>
      </c>
      <c r="D23">
        <v>3854</v>
      </c>
      <c r="E23">
        <v>500</v>
      </c>
    </row>
    <row r="24" spans="1:5">
      <c r="A24" t="s">
        <v>6</v>
      </c>
      <c r="B24">
        <v>1449</v>
      </c>
      <c r="C24">
        <v>93.8</v>
      </c>
      <c r="D24">
        <v>3825</v>
      </c>
      <c r="E24">
        <v>225</v>
      </c>
    </row>
    <row r="25" spans="1:5">
      <c r="A25" t="s">
        <v>6</v>
      </c>
      <c r="B25">
        <v>2234</v>
      </c>
      <c r="C25">
        <v>153</v>
      </c>
      <c r="D25">
        <v>5775</v>
      </c>
      <c r="E25">
        <v>249</v>
      </c>
    </row>
    <row r="26" spans="1:5">
      <c r="A26" t="s">
        <v>6</v>
      </c>
      <c r="B26">
        <v>1301</v>
      </c>
      <c r="C26">
        <v>163</v>
      </c>
      <c r="D26">
        <v>4265</v>
      </c>
      <c r="E26">
        <v>315</v>
      </c>
    </row>
    <row r="27" spans="1:5">
      <c r="A27" t="s">
        <v>13</v>
      </c>
      <c r="B27">
        <f>AVERAGE(B21:B26)</f>
        <v>2167.6666666666665</v>
      </c>
      <c r="C27">
        <f t="shared" ref="C27" si="6">AVERAGE(C21:C26)</f>
        <v>388.3</v>
      </c>
      <c r="D27">
        <f t="shared" ref="D27" si="7">AVERAGE(D21:D26)</f>
        <v>4024.3333333333335</v>
      </c>
      <c r="E27">
        <f t="shared" ref="E27" si="8">AVERAGE(E21:E26)</f>
        <v>440.16666666666669</v>
      </c>
    </row>
    <row r="28" spans="1:5">
      <c r="A28" t="s">
        <v>14</v>
      </c>
      <c r="B28">
        <f>STDEV(B21:B26)/SQRT(6)</f>
        <v>434.95100618090055</v>
      </c>
      <c r="C28">
        <f>STDEV(C21:C26)/SQRT(6)</f>
        <v>117.2716362411076</v>
      </c>
      <c r="D28">
        <f>STDEV(D21:D26)/SQRT(6)</f>
        <v>434.01180219487617</v>
      </c>
      <c r="E28">
        <f>STDEV(E21:E26)/SQRT(6)</f>
        <v>98.478565067621574</v>
      </c>
    </row>
    <row r="31" spans="1:5">
      <c r="A31" t="s">
        <v>7</v>
      </c>
      <c r="B31">
        <v>1333</v>
      </c>
      <c r="C31">
        <v>585</v>
      </c>
      <c r="D31">
        <v>466</v>
      </c>
      <c r="E31">
        <v>246</v>
      </c>
    </row>
    <row r="32" spans="1:5">
      <c r="A32" t="s">
        <v>7</v>
      </c>
      <c r="B32">
        <v>1183</v>
      </c>
      <c r="C32">
        <v>521</v>
      </c>
      <c r="D32">
        <v>532</v>
      </c>
      <c r="E32">
        <v>284</v>
      </c>
    </row>
    <row r="33" spans="1:5">
      <c r="A33" t="s">
        <v>7</v>
      </c>
      <c r="B33">
        <v>1654</v>
      </c>
      <c r="C33">
        <v>702</v>
      </c>
      <c r="D33">
        <v>877</v>
      </c>
      <c r="E33">
        <v>412</v>
      </c>
    </row>
    <row r="34" spans="1:5">
      <c r="A34" t="s">
        <v>7</v>
      </c>
      <c r="B34">
        <v>710</v>
      </c>
      <c r="C34">
        <v>187</v>
      </c>
      <c r="D34">
        <v>580</v>
      </c>
      <c r="E34">
        <v>290</v>
      </c>
    </row>
    <row r="35" spans="1:5">
      <c r="A35" t="s">
        <v>7</v>
      </c>
      <c r="B35">
        <v>634</v>
      </c>
      <c r="C35">
        <v>167</v>
      </c>
      <c r="D35">
        <v>728</v>
      </c>
      <c r="E35">
        <v>327</v>
      </c>
    </row>
    <row r="36" spans="1:5">
      <c r="A36" t="s">
        <v>7</v>
      </c>
      <c r="B36">
        <v>633</v>
      </c>
      <c r="C36">
        <v>129</v>
      </c>
      <c r="D36">
        <v>544</v>
      </c>
      <c r="E36">
        <v>334</v>
      </c>
    </row>
    <row r="37" spans="1:5">
      <c r="A37" t="s">
        <v>13</v>
      </c>
      <c r="B37">
        <f>AVERAGE(B31:B36)</f>
        <v>1024.5</v>
      </c>
      <c r="C37">
        <f t="shared" ref="C37" si="9">AVERAGE(C31:C36)</f>
        <v>381.83333333333331</v>
      </c>
      <c r="D37">
        <f t="shared" ref="D37" si="10">AVERAGE(D31:D36)</f>
        <v>621.16666666666663</v>
      </c>
      <c r="E37">
        <f t="shared" ref="E37" si="11">AVERAGE(E31:E36)</f>
        <v>315.5</v>
      </c>
    </row>
    <row r="38" spans="1:5">
      <c r="A38" t="s">
        <v>14</v>
      </c>
      <c r="B38">
        <f>STDEV(B31:B36)/SQRT(6)</f>
        <v>175.2367446247124</v>
      </c>
      <c r="C38">
        <f t="shared" ref="C38:E38" si="12">STDEV(C31:C36)/SQRT(6)</f>
        <v>101.84773493363078</v>
      </c>
      <c r="D38">
        <f t="shared" si="12"/>
        <v>62.327317000208268</v>
      </c>
      <c r="E38">
        <f t="shared" si="12"/>
        <v>23.280535503577521</v>
      </c>
    </row>
    <row r="41" spans="1:5">
      <c r="A41" t="s">
        <v>8</v>
      </c>
      <c r="B41">
        <v>1791</v>
      </c>
      <c r="C41">
        <v>772</v>
      </c>
      <c r="D41">
        <v>572</v>
      </c>
      <c r="E41">
        <v>360</v>
      </c>
    </row>
    <row r="42" spans="1:5">
      <c r="A42" t="s">
        <v>8</v>
      </c>
      <c r="B42">
        <v>1880</v>
      </c>
      <c r="C42">
        <v>761</v>
      </c>
      <c r="D42">
        <v>643</v>
      </c>
      <c r="E42">
        <v>359</v>
      </c>
    </row>
    <row r="43" spans="1:5">
      <c r="A43" t="s">
        <v>8</v>
      </c>
      <c r="B43">
        <v>2946</v>
      </c>
      <c r="C43">
        <v>1155</v>
      </c>
      <c r="D43">
        <v>1017</v>
      </c>
      <c r="E43">
        <v>512</v>
      </c>
    </row>
    <row r="44" spans="1:5">
      <c r="A44" t="s">
        <v>8</v>
      </c>
      <c r="B44">
        <v>730</v>
      </c>
      <c r="C44">
        <v>171</v>
      </c>
      <c r="D44">
        <v>536</v>
      </c>
      <c r="E44">
        <v>363</v>
      </c>
    </row>
    <row r="45" spans="1:5">
      <c r="A45" t="s">
        <v>8</v>
      </c>
      <c r="B45">
        <v>758</v>
      </c>
      <c r="C45">
        <v>187</v>
      </c>
      <c r="D45">
        <v>642</v>
      </c>
      <c r="E45">
        <v>354</v>
      </c>
    </row>
    <row r="46" spans="1:5">
      <c r="A46" t="s">
        <v>8</v>
      </c>
      <c r="B46">
        <v>1365</v>
      </c>
      <c r="C46">
        <v>277</v>
      </c>
      <c r="D46">
        <v>570</v>
      </c>
      <c r="E46">
        <v>349</v>
      </c>
    </row>
    <row r="47" spans="1:5">
      <c r="A47" t="s">
        <v>13</v>
      </c>
      <c r="B47">
        <f>AVERAGE(B41:B46)</f>
        <v>1578.3333333333333</v>
      </c>
      <c r="C47">
        <f t="shared" ref="C47" si="13">AVERAGE(C41:C46)</f>
        <v>553.83333333333337</v>
      </c>
      <c r="D47">
        <f t="shared" ref="D47" si="14">AVERAGE(D41:D46)</f>
        <v>663.33333333333337</v>
      </c>
      <c r="E47">
        <f t="shared" ref="E47" si="15">AVERAGE(E41:E46)</f>
        <v>382.83333333333331</v>
      </c>
    </row>
    <row r="48" spans="1:5">
      <c r="A48" t="s">
        <v>14</v>
      </c>
      <c r="B48">
        <f>STDEV(B41:B46)/SQRT(6)</f>
        <v>338.86424682721815</v>
      </c>
      <c r="C48">
        <f t="shared" ref="C48:E48" si="16">STDEV(C41:C46)/SQRT(6)</f>
        <v>164.28439095395251</v>
      </c>
      <c r="D48">
        <f t="shared" si="16"/>
        <v>72.850379393506131</v>
      </c>
      <c r="E48">
        <f t="shared" si="16"/>
        <v>25.911923467349528</v>
      </c>
    </row>
    <row r="52" spans="1:6">
      <c r="A52" t="s">
        <v>9</v>
      </c>
      <c r="B52">
        <v>4192</v>
      </c>
      <c r="C52">
        <v>547</v>
      </c>
      <c r="D52">
        <v>3243</v>
      </c>
      <c r="E52">
        <v>409</v>
      </c>
    </row>
    <row r="53" spans="1:6">
      <c r="A53" t="s">
        <v>9</v>
      </c>
      <c r="B53">
        <v>5373</v>
      </c>
      <c r="C53">
        <v>712</v>
      </c>
      <c r="D53">
        <v>3323</v>
      </c>
      <c r="E53">
        <v>395</v>
      </c>
    </row>
    <row r="54" spans="1:6">
      <c r="A54" t="s">
        <v>9</v>
      </c>
      <c r="B54">
        <v>6146</v>
      </c>
      <c r="C54">
        <v>723</v>
      </c>
      <c r="D54">
        <v>4394</v>
      </c>
      <c r="E54">
        <v>583</v>
      </c>
    </row>
    <row r="55" spans="1:6">
      <c r="A55" t="s">
        <v>9</v>
      </c>
      <c r="B55">
        <v>3714</v>
      </c>
      <c r="C55">
        <v>154</v>
      </c>
      <c r="D55">
        <v>1449</v>
      </c>
      <c r="E55">
        <v>93.8</v>
      </c>
    </row>
    <row r="56" spans="1:6">
      <c r="A56" t="s">
        <v>9</v>
      </c>
      <c r="B56">
        <v>2306</v>
      </c>
      <c r="C56">
        <v>163</v>
      </c>
      <c r="D56">
        <v>2234</v>
      </c>
      <c r="E56">
        <v>153</v>
      </c>
    </row>
    <row r="57" spans="1:6">
      <c r="A57" t="s">
        <v>9</v>
      </c>
      <c r="B57">
        <v>2882</v>
      </c>
      <c r="C57">
        <v>130</v>
      </c>
      <c r="D57">
        <v>1301</v>
      </c>
      <c r="E57">
        <v>163</v>
      </c>
    </row>
    <row r="58" spans="1:6">
      <c r="A58" t="s">
        <v>13</v>
      </c>
      <c r="B58">
        <f>AVERAGE(B52:B57)</f>
        <v>4102.166666666667</v>
      </c>
      <c r="C58">
        <f t="shared" ref="C58" si="17">AVERAGE(C52:C57)</f>
        <v>404.83333333333331</v>
      </c>
      <c r="D58">
        <f t="shared" ref="D58" si="18">AVERAGE(D52:D57)</f>
        <v>2657.3333333333335</v>
      </c>
      <c r="E58">
        <f t="shared" ref="E58" si="19">AVERAGE(E52:E57)</f>
        <v>299.46666666666664</v>
      </c>
    </row>
    <row r="59" spans="1:6">
      <c r="A59" t="s">
        <v>14</v>
      </c>
      <c r="B59">
        <f>STDEV(B52:B57)/SQRT(6)</f>
        <v>596.26718936321743</v>
      </c>
      <c r="C59">
        <f t="shared" ref="C59:E59" si="20">STDEV(C52:C57)/SQRT(6)</f>
        <v>117.29263025063047</v>
      </c>
      <c r="D59">
        <f t="shared" si="20"/>
        <v>492.64758645957517</v>
      </c>
      <c r="E59">
        <f t="shared" si="20"/>
        <v>78.29213100802518</v>
      </c>
    </row>
    <row r="63" spans="1:6">
      <c r="A63" t="s">
        <v>15</v>
      </c>
      <c r="C63" t="s">
        <v>3</v>
      </c>
      <c r="D63" t="s">
        <v>0</v>
      </c>
      <c r="E63" t="s">
        <v>1</v>
      </c>
      <c r="F63" t="s">
        <v>2</v>
      </c>
    </row>
    <row r="64" spans="1:6">
      <c r="A64" s="3" t="s">
        <v>11</v>
      </c>
      <c r="B64" t="s">
        <v>18</v>
      </c>
      <c r="C64">
        <f>B8</f>
        <v>1232.1666666666667</v>
      </c>
      <c r="D64">
        <f>C8</f>
        <v>347.93333333333334</v>
      </c>
      <c r="E64">
        <f>D8</f>
        <v>941.66666666666663</v>
      </c>
      <c r="F64">
        <f>E8</f>
        <v>306</v>
      </c>
    </row>
    <row r="65" spans="1:8">
      <c r="A65" s="3"/>
      <c r="B65" t="s">
        <v>16</v>
      </c>
      <c r="C65">
        <f>B17</f>
        <v>6823.5</v>
      </c>
      <c r="D65">
        <f>C17</f>
        <v>707.16666666666663</v>
      </c>
      <c r="E65">
        <f>D17</f>
        <v>2639.1666666666665</v>
      </c>
      <c r="F65">
        <f>E17</f>
        <v>572.33333333333337</v>
      </c>
    </row>
    <row r="66" spans="1:8">
      <c r="A66" s="3"/>
      <c r="B66" t="s">
        <v>12</v>
      </c>
      <c r="C66">
        <f>B27</f>
        <v>2167.6666666666665</v>
      </c>
      <c r="D66">
        <f>C27</f>
        <v>388.3</v>
      </c>
      <c r="E66">
        <f>D27</f>
        <v>4024.3333333333335</v>
      </c>
      <c r="F66">
        <f>E27</f>
        <v>440.16666666666669</v>
      </c>
    </row>
    <row r="67" spans="1:8">
      <c r="A67" s="3" t="s">
        <v>17</v>
      </c>
      <c r="B67" t="s">
        <v>18</v>
      </c>
      <c r="C67">
        <f>B37</f>
        <v>1024.5</v>
      </c>
      <c r="D67">
        <f t="shared" ref="D67:F67" si="21">C37</f>
        <v>381.83333333333331</v>
      </c>
      <c r="E67">
        <f t="shared" si="21"/>
        <v>621.16666666666663</v>
      </c>
      <c r="F67">
        <f t="shared" si="21"/>
        <v>315.5</v>
      </c>
    </row>
    <row r="68" spans="1:8">
      <c r="A68" s="3"/>
      <c r="B68" t="s">
        <v>16</v>
      </c>
      <c r="C68">
        <f>B47</f>
        <v>1578.3333333333333</v>
      </c>
      <c r="D68">
        <f t="shared" ref="D68:F68" si="22">C47</f>
        <v>553.83333333333337</v>
      </c>
      <c r="E68">
        <f t="shared" si="22"/>
        <v>663.33333333333337</v>
      </c>
      <c r="F68">
        <f t="shared" si="22"/>
        <v>382.83333333333331</v>
      </c>
    </row>
    <row r="69" spans="1:8">
      <c r="A69" s="3"/>
      <c r="B69" t="s">
        <v>12</v>
      </c>
      <c r="C69">
        <f>B58</f>
        <v>4102.166666666667</v>
      </c>
      <c r="D69">
        <f t="shared" ref="D69:F69" si="23">C58</f>
        <v>404.83333333333331</v>
      </c>
      <c r="E69">
        <f t="shared" si="23"/>
        <v>2657.3333333333335</v>
      </c>
      <c r="F69">
        <f t="shared" si="23"/>
        <v>299.46666666666664</v>
      </c>
    </row>
    <row r="71" spans="1:8">
      <c r="A71" t="s">
        <v>10</v>
      </c>
      <c r="C71" t="s">
        <v>3</v>
      </c>
      <c r="D71" t="s">
        <v>0</v>
      </c>
      <c r="E71" t="s">
        <v>1</v>
      </c>
      <c r="F71" t="s">
        <v>2</v>
      </c>
    </row>
    <row r="72" spans="1:8">
      <c r="A72" s="3" t="s">
        <v>11</v>
      </c>
      <c r="B72" t="s">
        <v>18</v>
      </c>
      <c r="C72">
        <f>B9</f>
        <v>340.42213173907749</v>
      </c>
      <c r="D72">
        <f>C9</f>
        <v>116.74685625079782</v>
      </c>
      <c r="E72">
        <f>D9</f>
        <v>65.175489598808809</v>
      </c>
      <c r="F72">
        <f>E9</f>
        <v>37.732391036526344</v>
      </c>
    </row>
    <row r="73" spans="1:8">
      <c r="A73" s="3"/>
      <c r="B73" t="s">
        <v>16</v>
      </c>
      <c r="C73">
        <f>B18</f>
        <v>445.29890710248401</v>
      </c>
      <c r="D73">
        <f>C18</f>
        <v>230.07410641887643</v>
      </c>
      <c r="E73">
        <f>D18</f>
        <v>517.08589980561055</v>
      </c>
      <c r="F73">
        <f>E18</f>
        <v>78.021649417182772</v>
      </c>
    </row>
    <row r="74" spans="1:8">
      <c r="A74" s="3"/>
      <c r="B74" t="s">
        <v>12</v>
      </c>
      <c r="C74">
        <f>B28</f>
        <v>434.95100618090055</v>
      </c>
      <c r="D74">
        <f t="shared" ref="D74:F74" si="24">C28</f>
        <v>117.2716362411076</v>
      </c>
      <c r="E74">
        <f t="shared" si="24"/>
        <v>434.01180219487617</v>
      </c>
      <c r="F74">
        <f t="shared" si="24"/>
        <v>98.478565067621574</v>
      </c>
    </row>
    <row r="75" spans="1:8">
      <c r="A75" s="3" t="s">
        <v>17</v>
      </c>
      <c r="B75" t="s">
        <v>18</v>
      </c>
      <c r="C75">
        <f>B38</f>
        <v>175.2367446247124</v>
      </c>
      <c r="D75">
        <f t="shared" ref="D75:F75" si="25">C38</f>
        <v>101.84773493363078</v>
      </c>
      <c r="E75">
        <f t="shared" si="25"/>
        <v>62.327317000208268</v>
      </c>
      <c r="F75">
        <f t="shared" si="25"/>
        <v>23.280535503577521</v>
      </c>
    </row>
    <row r="76" spans="1:8">
      <c r="A76" s="3"/>
      <c r="B76" t="s">
        <v>16</v>
      </c>
      <c r="C76">
        <f>B48</f>
        <v>338.86424682721815</v>
      </c>
      <c r="D76">
        <f t="shared" ref="D76:F76" si="26">C48</f>
        <v>164.28439095395251</v>
      </c>
      <c r="E76">
        <f t="shared" si="26"/>
        <v>72.850379393506131</v>
      </c>
      <c r="F76">
        <f t="shared" si="26"/>
        <v>25.911923467349528</v>
      </c>
    </row>
    <row r="77" spans="1:8">
      <c r="A77" s="3"/>
      <c r="B77" t="s">
        <v>12</v>
      </c>
      <c r="C77">
        <f>B59</f>
        <v>596.26718936321743</v>
      </c>
      <c r="D77">
        <f t="shared" ref="D77:F77" si="27">C59</f>
        <v>117.29263025063047</v>
      </c>
      <c r="E77">
        <f t="shared" si="27"/>
        <v>492.64758645957517</v>
      </c>
      <c r="F77">
        <f t="shared" si="27"/>
        <v>78.29213100802518</v>
      </c>
    </row>
    <row r="79" spans="1:8">
      <c r="A79" t="s">
        <v>19</v>
      </c>
      <c r="C79" t="s">
        <v>3</v>
      </c>
      <c r="D79" t="s">
        <v>0</v>
      </c>
      <c r="E79" t="s">
        <v>1</v>
      </c>
      <c r="F79" t="s">
        <v>2</v>
      </c>
    </row>
    <row r="80" spans="1:8">
      <c r="A80" s="3" t="s">
        <v>11</v>
      </c>
      <c r="B80" t="s">
        <v>18</v>
      </c>
      <c r="C80">
        <f>C64/$D$64</f>
        <v>3.5413872389346621</v>
      </c>
      <c r="D80">
        <f>D64/$D$64</f>
        <v>1</v>
      </c>
      <c r="E80">
        <f t="shared" ref="E80:F80" si="28">E64/$D$64</f>
        <v>2.7064571757041578</v>
      </c>
      <c r="F80">
        <f t="shared" si="28"/>
        <v>0.87947882736156346</v>
      </c>
      <c r="H80" s="3"/>
    </row>
    <row r="81" spans="1:8">
      <c r="A81" s="3"/>
      <c r="B81" t="s">
        <v>16</v>
      </c>
      <c r="C81">
        <f t="shared" ref="C81" si="29">C65/$D$64</f>
        <v>19.611515616018394</v>
      </c>
      <c r="D81">
        <f t="shared" ref="D81:F85" si="30">D65/$D$64</f>
        <v>2.0324774861084496</v>
      </c>
      <c r="E81">
        <f t="shared" si="30"/>
        <v>7.5852653765089091</v>
      </c>
      <c r="F81">
        <f t="shared" si="30"/>
        <v>1.6449511400651466</v>
      </c>
      <c r="H81" s="3"/>
    </row>
    <row r="82" spans="1:8">
      <c r="A82" s="3"/>
      <c r="B82" t="s">
        <v>12</v>
      </c>
      <c r="C82">
        <f t="shared" ref="C82" si="31">C66/$D$64</f>
        <v>6.2301207127802254</v>
      </c>
      <c r="D82">
        <f t="shared" si="30"/>
        <v>1.1160183943284154</v>
      </c>
      <c r="E82">
        <f t="shared" si="30"/>
        <v>11.566392029124353</v>
      </c>
      <c r="F82">
        <f t="shared" si="30"/>
        <v>1.2650890975282623</v>
      </c>
      <c r="H82" s="3"/>
    </row>
    <row r="83" spans="1:8">
      <c r="A83" s="3" t="s">
        <v>17</v>
      </c>
      <c r="B83" t="s">
        <v>18</v>
      </c>
      <c r="C83">
        <f t="shared" ref="C83" si="32">C67/$D$64</f>
        <v>2.9445296033722936</v>
      </c>
      <c r="D83">
        <f t="shared" si="30"/>
        <v>1.0974324583253496</v>
      </c>
      <c r="E83">
        <f t="shared" si="30"/>
        <v>1.7853036980264416</v>
      </c>
      <c r="F83">
        <f t="shared" si="30"/>
        <v>0.90678290860318067</v>
      </c>
      <c r="H83" s="3"/>
    </row>
    <row r="84" spans="1:8">
      <c r="A84" s="3"/>
      <c r="B84" t="s">
        <v>16</v>
      </c>
      <c r="C84">
        <f t="shared" ref="C84" si="33">C68/$D$64</f>
        <v>4.5363096378616588</v>
      </c>
      <c r="D84">
        <f t="shared" si="30"/>
        <v>1.5917800344893658</v>
      </c>
      <c r="E84">
        <f t="shared" si="30"/>
        <v>1.9064954972216901</v>
      </c>
      <c r="F84">
        <f t="shared" si="30"/>
        <v>1.1003065721402567</v>
      </c>
      <c r="H84" s="3"/>
    </row>
    <row r="85" spans="1:8">
      <c r="A85" s="3"/>
      <c r="B85" t="s">
        <v>12</v>
      </c>
      <c r="C85">
        <f t="shared" ref="C85" si="34">C69/$D$64</f>
        <v>11.790093887717955</v>
      </c>
      <c r="D85">
        <f t="shared" si="30"/>
        <v>1.1635370760682122</v>
      </c>
      <c r="E85">
        <f t="shared" si="30"/>
        <v>7.6374784441463888</v>
      </c>
      <c r="F85">
        <f t="shared" si="30"/>
        <v>0.86070128377083721</v>
      </c>
      <c r="H85" s="3"/>
    </row>
    <row r="87" spans="1:8">
      <c r="A87" t="s">
        <v>20</v>
      </c>
      <c r="C87" t="s">
        <v>3</v>
      </c>
      <c r="D87" t="s">
        <v>0</v>
      </c>
      <c r="E87" t="s">
        <v>1</v>
      </c>
      <c r="F87" t="s">
        <v>2</v>
      </c>
    </row>
    <row r="88" spans="1:8">
      <c r="A88" s="3" t="s">
        <v>11</v>
      </c>
      <c r="B88" t="s">
        <v>18</v>
      </c>
      <c r="C88">
        <f>C72/$D$64</f>
        <v>0.97841195173139728</v>
      </c>
      <c r="D88">
        <f>D72/$D$64</f>
        <v>0.33554375239738787</v>
      </c>
      <c r="E88">
        <f t="shared" ref="E88:F88" si="35">E72/$D$64</f>
        <v>0.18732177504926847</v>
      </c>
      <c r="F88">
        <f t="shared" si="35"/>
        <v>0.10844718634755608</v>
      </c>
      <c r="H88" s="3"/>
    </row>
    <row r="89" spans="1:8">
      <c r="A89" s="3"/>
      <c r="B89" t="s">
        <v>16</v>
      </c>
      <c r="C89">
        <f t="shared" ref="C89:D93" si="36">C73/$D$64</f>
        <v>1.2798397406662694</v>
      </c>
      <c r="D89">
        <f t="shared" si="36"/>
        <v>0.66125916771089222</v>
      </c>
      <c r="E89">
        <f t="shared" ref="E89:F93" si="37">E73/$D$64</f>
        <v>1.4861637281249584</v>
      </c>
      <c r="F89">
        <f t="shared" si="37"/>
        <v>0.22424310045176118</v>
      </c>
      <c r="H89" s="3"/>
    </row>
    <row r="90" spans="1:8">
      <c r="A90" s="3"/>
      <c r="B90" t="s">
        <v>12</v>
      </c>
      <c r="C90">
        <f t="shared" si="36"/>
        <v>1.2500986956722568</v>
      </c>
      <c r="D90">
        <f t="shared" si="36"/>
        <v>0.33705202981732402</v>
      </c>
      <c r="E90">
        <f t="shared" si="37"/>
        <v>1.2473993165210082</v>
      </c>
      <c r="F90">
        <f t="shared" si="37"/>
        <v>0.28303860433307598</v>
      </c>
      <c r="H90" s="3"/>
    </row>
    <row r="91" spans="1:8">
      <c r="A91" s="3" t="s">
        <v>17</v>
      </c>
      <c r="B91" t="s">
        <v>18</v>
      </c>
      <c r="C91">
        <f t="shared" si="36"/>
        <v>0.50365034860522817</v>
      </c>
      <c r="D91">
        <f t="shared" si="36"/>
        <v>0.29272198198974164</v>
      </c>
      <c r="E91">
        <f t="shared" si="37"/>
        <v>0.17913580283639088</v>
      </c>
      <c r="F91">
        <f t="shared" si="37"/>
        <v>6.6910908709266678E-2</v>
      </c>
      <c r="H91" s="3"/>
    </row>
    <row r="92" spans="1:8">
      <c r="A92" s="3"/>
      <c r="B92" t="s">
        <v>16</v>
      </c>
      <c r="C92">
        <f t="shared" si="36"/>
        <v>0.97393441318418705</v>
      </c>
      <c r="D92">
        <f t="shared" si="36"/>
        <v>0.47217203761434906</v>
      </c>
      <c r="E92">
        <f t="shared" si="37"/>
        <v>0.20938028183609733</v>
      </c>
      <c r="F92">
        <f t="shared" si="37"/>
        <v>7.4473817208323995E-2</v>
      </c>
      <c r="H92" s="3"/>
    </row>
    <row r="93" spans="1:8">
      <c r="A93" s="3"/>
      <c r="B93" t="s">
        <v>12</v>
      </c>
      <c r="C93">
        <f t="shared" si="36"/>
        <v>1.7137397663246334</v>
      </c>
      <c r="D93">
        <f t="shared" si="36"/>
        <v>0.33711236899012398</v>
      </c>
      <c r="E93">
        <f t="shared" si="37"/>
        <v>1.4159252341240902</v>
      </c>
      <c r="F93">
        <f t="shared" si="37"/>
        <v>0.22502049532867938</v>
      </c>
      <c r="H93" s="3"/>
    </row>
    <row r="94" spans="1:8">
      <c r="A94" s="1"/>
    </row>
    <row r="95" spans="1:8">
      <c r="A95" s="1"/>
    </row>
    <row r="96" spans="1:8">
      <c r="A96" s="1"/>
    </row>
    <row r="97" spans="1:1">
      <c r="A97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</sheetData>
  <mergeCells count="14">
    <mergeCell ref="H92:H93"/>
    <mergeCell ref="H80:H81"/>
    <mergeCell ref="H82:H83"/>
    <mergeCell ref="H84:H85"/>
    <mergeCell ref="H88:H89"/>
    <mergeCell ref="H90:H91"/>
    <mergeCell ref="A83:A85"/>
    <mergeCell ref="A88:A90"/>
    <mergeCell ref="A91:A93"/>
    <mergeCell ref="A64:A66"/>
    <mergeCell ref="A67:A69"/>
    <mergeCell ref="A72:A74"/>
    <mergeCell ref="A75:A77"/>
    <mergeCell ref="A80:A82"/>
  </mergeCells>
  <phoneticPr fontId="3" type="noConversion"/>
  <pageMargins left="0.75" right="0.75" top="1" bottom="1" header="0.5" footer="0.5"/>
  <pageSetup scale="8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4A and 4B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McIver</dc:creator>
  <cp:lastModifiedBy>emery bresnick</cp:lastModifiedBy>
  <cp:lastPrinted>2015-12-23T19:53:00Z</cp:lastPrinted>
  <dcterms:created xsi:type="dcterms:W3CDTF">2015-12-14T19:42:45Z</dcterms:created>
  <dcterms:modified xsi:type="dcterms:W3CDTF">2016-08-04T19:52:43Z</dcterms:modified>
</cp:coreProperties>
</file>