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7022"/>
  <workbookPr showInkAnnotation="0" autoCompressPictures="0"/>
  <bookViews>
    <workbookView xWindow="2340" yWindow="0" windowWidth="25600" windowHeight="16060" tabRatio="707"/>
  </bookViews>
  <sheets>
    <sheet name="Exp1" sheetId="1" r:id="rId1"/>
    <sheet name="Exp2" sheetId="2" r:id="rId2"/>
    <sheet name="Exp3" sheetId="3" r:id="rId3"/>
    <sheet name="Exp4" sheetId="4" r:id="rId4"/>
    <sheet name="Exp5" sheetId="5" r:id="rId5"/>
    <sheet name="Exp6" sheetId="6" r:id="rId6"/>
    <sheet name="Exp7" sheetId="11" r:id="rId7"/>
    <sheet name="Exp8" sheetId="7" r:id="rId8"/>
    <sheet name="Exp9" sheetId="8" r:id="rId9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26" i="8" l="1"/>
  <c r="A27" i="8"/>
  <c r="A28" i="8"/>
  <c r="A29" i="8"/>
  <c r="A30" i="8"/>
  <c r="A31" i="8"/>
  <c r="A20" i="8"/>
  <c r="A21" i="8"/>
  <c r="A22" i="8"/>
  <c r="A23" i="8"/>
  <c r="A24" i="8"/>
  <c r="A25" i="8"/>
  <c r="K25" i="8"/>
  <c r="L25" i="8"/>
  <c r="M25" i="8"/>
  <c r="J25" i="8"/>
  <c r="G5" i="8"/>
  <c r="G6" i="8"/>
  <c r="G7" i="8"/>
  <c r="G8" i="8"/>
  <c r="G9" i="8"/>
  <c r="G10" i="8"/>
  <c r="G11" i="8"/>
  <c r="G12" i="8"/>
  <c r="G13" i="8"/>
  <c r="G14" i="8"/>
  <c r="G15" i="8"/>
  <c r="G16" i="8"/>
  <c r="G17" i="8"/>
  <c r="G18" i="8"/>
  <c r="G19" i="8"/>
  <c r="G20" i="8"/>
  <c r="G21" i="8"/>
  <c r="G22" i="8"/>
  <c r="G23" i="8"/>
  <c r="G24" i="8"/>
  <c r="G25" i="8"/>
  <c r="E20" i="8"/>
  <c r="E21" i="8"/>
  <c r="E22" i="8"/>
  <c r="E23" i="8"/>
  <c r="E24" i="8"/>
  <c r="E25" i="8"/>
  <c r="K24" i="8"/>
  <c r="L24" i="8"/>
  <c r="M24" i="8"/>
  <c r="J24" i="8"/>
  <c r="K23" i="8"/>
  <c r="L23" i="8"/>
  <c r="M23" i="8"/>
  <c r="J23" i="8"/>
  <c r="K22" i="8"/>
  <c r="L22" i="8"/>
  <c r="M22" i="8"/>
  <c r="J22" i="8"/>
  <c r="K21" i="8"/>
  <c r="L21" i="8"/>
  <c r="M21" i="8"/>
  <c r="J21" i="8"/>
  <c r="K20" i="8"/>
  <c r="L20" i="8"/>
  <c r="M20" i="8"/>
  <c r="N20" i="8"/>
  <c r="J20" i="8"/>
  <c r="E20" i="11"/>
  <c r="E21" i="11"/>
  <c r="E22" i="11"/>
  <c r="E23" i="11"/>
  <c r="E24" i="11"/>
  <c r="E25" i="11"/>
  <c r="A20" i="11"/>
  <c r="A21" i="11"/>
  <c r="A22" i="11"/>
  <c r="A23" i="11"/>
  <c r="A24" i="11"/>
  <c r="A25" i="11"/>
  <c r="A26" i="11"/>
  <c r="A27" i="11"/>
  <c r="A28" i="11"/>
  <c r="A29" i="11"/>
  <c r="A30" i="11"/>
  <c r="A31" i="11"/>
  <c r="A32" i="11"/>
  <c r="A33" i="11"/>
  <c r="A34" i="11"/>
  <c r="A35" i="11"/>
  <c r="A36" i="11"/>
  <c r="A37" i="11"/>
  <c r="G20" i="11"/>
  <c r="G21" i="11"/>
  <c r="G22" i="11"/>
  <c r="G23" i="11"/>
  <c r="G24" i="11"/>
  <c r="G25" i="11"/>
  <c r="K37" i="11"/>
  <c r="L37" i="11"/>
  <c r="M37" i="11"/>
  <c r="J37" i="11"/>
  <c r="G3" i="11"/>
  <c r="G4" i="11"/>
  <c r="G5" i="11"/>
  <c r="G6" i="11"/>
  <c r="G7" i="11"/>
  <c r="G8" i="11"/>
  <c r="G9" i="11"/>
  <c r="G10" i="11"/>
  <c r="G11" i="11"/>
  <c r="G12" i="11"/>
  <c r="G13" i="11"/>
  <c r="G14" i="11"/>
  <c r="G15" i="11"/>
  <c r="G16" i="11"/>
  <c r="G17" i="11"/>
  <c r="G18" i="11"/>
  <c r="G19" i="11"/>
  <c r="G26" i="11"/>
  <c r="G27" i="11"/>
  <c r="G28" i="11"/>
  <c r="G29" i="11"/>
  <c r="G30" i="11"/>
  <c r="G31" i="11"/>
  <c r="G32" i="11"/>
  <c r="G33" i="11"/>
  <c r="G34" i="11"/>
  <c r="G35" i="11"/>
  <c r="G36" i="11"/>
  <c r="G37" i="11"/>
  <c r="E2" i="11"/>
  <c r="E3" i="11"/>
  <c r="E4" i="11"/>
  <c r="E5" i="11"/>
  <c r="E6" i="11"/>
  <c r="E7" i="11"/>
  <c r="E8" i="11"/>
  <c r="E9" i="11"/>
  <c r="E10" i="11"/>
  <c r="E11" i="11"/>
  <c r="E12" i="11"/>
  <c r="E13" i="11"/>
  <c r="E14" i="11"/>
  <c r="E15" i="11"/>
  <c r="E16" i="11"/>
  <c r="E17" i="11"/>
  <c r="E18" i="11"/>
  <c r="E19" i="11"/>
  <c r="E26" i="11"/>
  <c r="E27" i="11"/>
  <c r="E28" i="11"/>
  <c r="E29" i="11"/>
  <c r="E30" i="11"/>
  <c r="E31" i="11"/>
  <c r="E32" i="11"/>
  <c r="E33" i="11"/>
  <c r="E34" i="11"/>
  <c r="E35" i="11"/>
  <c r="E36" i="11"/>
  <c r="E37" i="11"/>
  <c r="A3" i="11"/>
  <c r="A4" i="11"/>
  <c r="A5" i="11"/>
  <c r="A6" i="11"/>
  <c r="A7" i="11"/>
  <c r="A8" i="11"/>
  <c r="A9" i="11"/>
  <c r="A10" i="11"/>
  <c r="A11" i="11"/>
  <c r="A12" i="11"/>
  <c r="A13" i="11"/>
  <c r="A14" i="11"/>
  <c r="A15" i="11"/>
  <c r="A16" i="11"/>
  <c r="A17" i="11"/>
  <c r="A18" i="11"/>
  <c r="A19" i="11"/>
  <c r="K36" i="11"/>
  <c r="L36" i="11"/>
  <c r="M36" i="11"/>
  <c r="J36" i="11"/>
  <c r="K35" i="11"/>
  <c r="L35" i="11"/>
  <c r="M35" i="11"/>
  <c r="J35" i="11"/>
  <c r="K34" i="11"/>
  <c r="L34" i="11"/>
  <c r="M34" i="11"/>
  <c r="J34" i="11"/>
  <c r="K33" i="11"/>
  <c r="L33" i="11"/>
  <c r="M33" i="11"/>
  <c r="J33" i="11"/>
  <c r="K32" i="11"/>
  <c r="L32" i="11"/>
  <c r="M32" i="11"/>
  <c r="N32" i="11"/>
  <c r="J32" i="11"/>
  <c r="K31" i="11"/>
  <c r="L31" i="11"/>
  <c r="M31" i="11"/>
  <c r="J31" i="11"/>
  <c r="K30" i="11"/>
  <c r="L30" i="11"/>
  <c r="M30" i="11"/>
  <c r="J30" i="11"/>
  <c r="K29" i="11"/>
  <c r="L29" i="11"/>
  <c r="M29" i="11"/>
  <c r="J29" i="11"/>
  <c r="K28" i="11"/>
  <c r="L28" i="11"/>
  <c r="M28" i="11"/>
  <c r="J28" i="11"/>
  <c r="K27" i="11"/>
  <c r="L27" i="11"/>
  <c r="M27" i="11"/>
  <c r="J27" i="11"/>
  <c r="K26" i="11"/>
  <c r="L26" i="11"/>
  <c r="M26" i="11"/>
  <c r="N26" i="11"/>
  <c r="J26" i="11"/>
  <c r="K25" i="11"/>
  <c r="L25" i="11"/>
  <c r="M25" i="11"/>
  <c r="J25" i="11"/>
  <c r="K24" i="11"/>
  <c r="L24" i="11"/>
  <c r="M24" i="11"/>
  <c r="J24" i="11"/>
  <c r="K23" i="11"/>
  <c r="L23" i="11"/>
  <c r="M23" i="11"/>
  <c r="J23" i="11"/>
  <c r="K22" i="11"/>
  <c r="L22" i="11"/>
  <c r="M22" i="11"/>
  <c r="J22" i="11"/>
  <c r="K21" i="11"/>
  <c r="L21" i="11"/>
  <c r="M21" i="11"/>
  <c r="J21" i="11"/>
  <c r="K20" i="11"/>
  <c r="L20" i="11"/>
  <c r="M20" i="11"/>
  <c r="N20" i="11"/>
  <c r="J20" i="11"/>
  <c r="K19" i="11"/>
  <c r="L19" i="11"/>
  <c r="M19" i="11"/>
  <c r="J19" i="11"/>
  <c r="K18" i="11"/>
  <c r="L18" i="11"/>
  <c r="M18" i="11"/>
  <c r="J18" i="11"/>
  <c r="K17" i="11"/>
  <c r="L17" i="11"/>
  <c r="M17" i="11"/>
  <c r="J17" i="11"/>
  <c r="K16" i="11"/>
  <c r="L16" i="11"/>
  <c r="M16" i="11"/>
  <c r="J16" i="11"/>
  <c r="K15" i="11"/>
  <c r="L15" i="11"/>
  <c r="M15" i="11"/>
  <c r="J15" i="11"/>
  <c r="K14" i="11"/>
  <c r="L14" i="11"/>
  <c r="M14" i="11"/>
  <c r="N14" i="11"/>
  <c r="J14" i="11"/>
  <c r="K13" i="11"/>
  <c r="L13" i="11"/>
  <c r="M13" i="11"/>
  <c r="J13" i="11"/>
  <c r="K12" i="11"/>
  <c r="L12" i="11"/>
  <c r="M12" i="11"/>
  <c r="J12" i="11"/>
  <c r="K11" i="11"/>
  <c r="L11" i="11"/>
  <c r="M11" i="11"/>
  <c r="J11" i="11"/>
  <c r="K10" i="11"/>
  <c r="L10" i="11"/>
  <c r="M10" i="11"/>
  <c r="J10" i="11"/>
  <c r="K9" i="11"/>
  <c r="L9" i="11"/>
  <c r="M9" i="11"/>
  <c r="J9" i="11"/>
  <c r="K8" i="11"/>
  <c r="L8" i="11"/>
  <c r="M8" i="11"/>
  <c r="N8" i="11"/>
  <c r="J8" i="11"/>
  <c r="K7" i="11"/>
  <c r="L7" i="11"/>
  <c r="M7" i="11"/>
  <c r="J7" i="11"/>
  <c r="K6" i="11"/>
  <c r="L6" i="11"/>
  <c r="M6" i="11"/>
  <c r="J6" i="11"/>
  <c r="K5" i="11"/>
  <c r="L5" i="11"/>
  <c r="M5" i="11"/>
  <c r="J5" i="11"/>
  <c r="K4" i="11"/>
  <c r="L4" i="11"/>
  <c r="M4" i="11"/>
  <c r="J4" i="11"/>
  <c r="K3" i="11"/>
  <c r="L3" i="11"/>
  <c r="M3" i="11"/>
  <c r="J3" i="11"/>
  <c r="J2" i="11"/>
  <c r="N2" i="11"/>
  <c r="K2" i="11"/>
  <c r="L2" i="11"/>
  <c r="M2" i="11"/>
  <c r="G20" i="7"/>
  <c r="G21" i="7"/>
  <c r="G22" i="7"/>
  <c r="G23" i="7"/>
  <c r="G24" i="7"/>
  <c r="G25" i="7"/>
  <c r="E20" i="7"/>
  <c r="E21" i="7"/>
  <c r="E22" i="7"/>
  <c r="E23" i="7"/>
  <c r="E24" i="7"/>
  <c r="E25" i="7"/>
  <c r="A20" i="7"/>
  <c r="A21" i="7"/>
  <c r="A22" i="7"/>
  <c r="A23" i="7"/>
  <c r="A24" i="7"/>
  <c r="A25" i="7"/>
  <c r="E3" i="8"/>
  <c r="E4" i="8"/>
  <c r="E5" i="8"/>
  <c r="E6" i="8"/>
  <c r="E7" i="8"/>
  <c r="E8" i="8"/>
  <c r="E9" i="8"/>
  <c r="E10" i="8"/>
  <c r="E11" i="8"/>
  <c r="E12" i="8"/>
  <c r="E13" i="8"/>
  <c r="E14" i="8"/>
  <c r="E15" i="8"/>
  <c r="E16" i="8"/>
  <c r="E17" i="8"/>
  <c r="E18" i="8"/>
  <c r="E19" i="8"/>
  <c r="E26" i="8"/>
  <c r="E27" i="8"/>
  <c r="E28" i="8"/>
  <c r="E29" i="8"/>
  <c r="E30" i="8"/>
  <c r="E31" i="8"/>
  <c r="G26" i="8"/>
  <c r="G27" i="8"/>
  <c r="G28" i="8"/>
  <c r="G29" i="8"/>
  <c r="G30" i="8"/>
  <c r="G31" i="8"/>
  <c r="A5" i="8"/>
  <c r="A6" i="8"/>
  <c r="A7" i="8"/>
  <c r="A8" i="8"/>
  <c r="A9" i="8"/>
  <c r="A10" i="8"/>
  <c r="A11" i="8"/>
  <c r="A12" i="8"/>
  <c r="A13" i="8"/>
  <c r="A14" i="8"/>
  <c r="A15" i="8"/>
  <c r="A16" i="8"/>
  <c r="A17" i="8"/>
  <c r="A18" i="8"/>
  <c r="A19" i="8"/>
  <c r="K37" i="8"/>
  <c r="L37" i="8"/>
  <c r="M37" i="8"/>
  <c r="J37" i="8"/>
  <c r="G3" i="8"/>
  <c r="G4" i="8"/>
  <c r="G32" i="8"/>
  <c r="G33" i="8"/>
  <c r="G34" i="8"/>
  <c r="G35" i="8"/>
  <c r="G36" i="8"/>
  <c r="G37" i="8"/>
  <c r="E2" i="8"/>
  <c r="E32" i="8"/>
  <c r="E33" i="8"/>
  <c r="E34" i="8"/>
  <c r="E35" i="8"/>
  <c r="E36" i="8"/>
  <c r="E37" i="8"/>
  <c r="A3" i="8"/>
  <c r="A4" i="8"/>
  <c r="A32" i="8"/>
  <c r="A33" i="8"/>
  <c r="A34" i="8"/>
  <c r="A35" i="8"/>
  <c r="A36" i="8"/>
  <c r="A37" i="8"/>
  <c r="K36" i="8"/>
  <c r="L36" i="8"/>
  <c r="M36" i="8"/>
  <c r="J36" i="8"/>
  <c r="K35" i="8"/>
  <c r="L35" i="8"/>
  <c r="M35" i="8"/>
  <c r="J35" i="8"/>
  <c r="K34" i="8"/>
  <c r="L34" i="8"/>
  <c r="M34" i="8"/>
  <c r="J34" i="8"/>
  <c r="K33" i="8"/>
  <c r="L33" i="8"/>
  <c r="M33" i="8"/>
  <c r="J33" i="8"/>
  <c r="K32" i="8"/>
  <c r="L32" i="8"/>
  <c r="M32" i="8"/>
  <c r="N32" i="8"/>
  <c r="J32" i="8"/>
  <c r="K31" i="8"/>
  <c r="L31" i="8"/>
  <c r="M31" i="8"/>
  <c r="J31" i="8"/>
  <c r="K30" i="8"/>
  <c r="L30" i="8"/>
  <c r="M30" i="8"/>
  <c r="J30" i="8"/>
  <c r="K29" i="8"/>
  <c r="L29" i="8"/>
  <c r="M29" i="8"/>
  <c r="J29" i="8"/>
  <c r="K28" i="8"/>
  <c r="L28" i="8"/>
  <c r="M28" i="8"/>
  <c r="J28" i="8"/>
  <c r="K27" i="8"/>
  <c r="L27" i="8"/>
  <c r="M27" i="8"/>
  <c r="J27" i="8"/>
  <c r="K26" i="8"/>
  <c r="L26" i="8"/>
  <c r="M26" i="8"/>
  <c r="N26" i="8"/>
  <c r="J26" i="8"/>
  <c r="K19" i="8"/>
  <c r="L19" i="8"/>
  <c r="M19" i="8"/>
  <c r="J19" i="8"/>
  <c r="K18" i="8"/>
  <c r="L18" i="8"/>
  <c r="M18" i="8"/>
  <c r="J18" i="8"/>
  <c r="K17" i="8"/>
  <c r="L17" i="8"/>
  <c r="M17" i="8"/>
  <c r="J17" i="8"/>
  <c r="K16" i="8"/>
  <c r="L16" i="8"/>
  <c r="M16" i="8"/>
  <c r="J16" i="8"/>
  <c r="K15" i="8"/>
  <c r="L15" i="8"/>
  <c r="M15" i="8"/>
  <c r="J15" i="8"/>
  <c r="K14" i="8"/>
  <c r="L14" i="8"/>
  <c r="M14" i="8"/>
  <c r="N14" i="8"/>
  <c r="J14" i="8"/>
  <c r="K13" i="8"/>
  <c r="L13" i="8"/>
  <c r="M13" i="8"/>
  <c r="J13" i="8"/>
  <c r="K12" i="8"/>
  <c r="L12" i="8"/>
  <c r="M12" i="8"/>
  <c r="J12" i="8"/>
  <c r="K11" i="8"/>
  <c r="L11" i="8"/>
  <c r="M11" i="8"/>
  <c r="J11" i="8"/>
  <c r="K10" i="8"/>
  <c r="L10" i="8"/>
  <c r="M10" i="8"/>
  <c r="J10" i="8"/>
  <c r="K9" i="8"/>
  <c r="L9" i="8"/>
  <c r="M9" i="8"/>
  <c r="J9" i="8"/>
  <c r="K8" i="8"/>
  <c r="L8" i="8"/>
  <c r="M8" i="8"/>
  <c r="N8" i="8"/>
  <c r="J8" i="8"/>
  <c r="K7" i="8"/>
  <c r="L7" i="8"/>
  <c r="M7" i="8"/>
  <c r="J7" i="8"/>
  <c r="K6" i="8"/>
  <c r="L6" i="8"/>
  <c r="M6" i="8"/>
  <c r="J6" i="8"/>
  <c r="K5" i="8"/>
  <c r="L5" i="8"/>
  <c r="M5" i="8"/>
  <c r="J5" i="8"/>
  <c r="K4" i="8"/>
  <c r="L4" i="8"/>
  <c r="M4" i="8"/>
  <c r="J4" i="8"/>
  <c r="K3" i="8"/>
  <c r="L3" i="8"/>
  <c r="M3" i="8"/>
  <c r="J3" i="8"/>
  <c r="J2" i="8"/>
  <c r="N2" i="8"/>
  <c r="K2" i="8"/>
  <c r="L2" i="8"/>
  <c r="M2" i="8"/>
  <c r="K37" i="7"/>
  <c r="L37" i="7"/>
  <c r="M37" i="7"/>
  <c r="J37" i="7"/>
  <c r="G3" i="7"/>
  <c r="G4" i="7"/>
  <c r="G5" i="7"/>
  <c r="G6" i="7"/>
  <c r="G7" i="7"/>
  <c r="G8" i="7"/>
  <c r="G9" i="7"/>
  <c r="G10" i="7"/>
  <c r="G11" i="7"/>
  <c r="G12" i="7"/>
  <c r="G13" i="7"/>
  <c r="G14" i="7"/>
  <c r="G15" i="7"/>
  <c r="G16" i="7"/>
  <c r="G17" i="7"/>
  <c r="G18" i="7"/>
  <c r="G19" i="7"/>
  <c r="G26" i="7"/>
  <c r="G27" i="7"/>
  <c r="G28" i="7"/>
  <c r="G29" i="7"/>
  <c r="G30" i="7"/>
  <c r="G31" i="7"/>
  <c r="G32" i="7"/>
  <c r="G33" i="7"/>
  <c r="G34" i="7"/>
  <c r="G35" i="7"/>
  <c r="G36" i="7"/>
  <c r="G37" i="7"/>
  <c r="E2" i="7"/>
  <c r="E3" i="7"/>
  <c r="E4" i="7"/>
  <c r="E5" i="7"/>
  <c r="E6" i="7"/>
  <c r="E7" i="7"/>
  <c r="E8" i="7"/>
  <c r="E9" i="7"/>
  <c r="E10" i="7"/>
  <c r="E11" i="7"/>
  <c r="E12" i="7"/>
  <c r="E13" i="7"/>
  <c r="E14" i="7"/>
  <c r="E15" i="7"/>
  <c r="E16" i="7"/>
  <c r="E17" i="7"/>
  <c r="E18" i="7"/>
  <c r="E19" i="7"/>
  <c r="E26" i="7"/>
  <c r="E27" i="7"/>
  <c r="E28" i="7"/>
  <c r="E29" i="7"/>
  <c r="E30" i="7"/>
  <c r="E31" i="7"/>
  <c r="E32" i="7"/>
  <c r="E33" i="7"/>
  <c r="E34" i="7"/>
  <c r="E35" i="7"/>
  <c r="E36" i="7"/>
  <c r="E37" i="7"/>
  <c r="A3" i="7"/>
  <c r="A4" i="7"/>
  <c r="A5" i="7"/>
  <c r="A6" i="7"/>
  <c r="A7" i="7"/>
  <c r="A8" i="7"/>
  <c r="A9" i="7"/>
  <c r="A10" i="7"/>
  <c r="A11" i="7"/>
  <c r="A12" i="7"/>
  <c r="A13" i="7"/>
  <c r="A14" i="7"/>
  <c r="A15" i="7"/>
  <c r="A16" i="7"/>
  <c r="A17" i="7"/>
  <c r="A18" i="7"/>
  <c r="A19" i="7"/>
  <c r="A26" i="7"/>
  <c r="A27" i="7"/>
  <c r="A28" i="7"/>
  <c r="A29" i="7"/>
  <c r="A30" i="7"/>
  <c r="A31" i="7"/>
  <c r="A32" i="7"/>
  <c r="A33" i="7"/>
  <c r="A34" i="7"/>
  <c r="A35" i="7"/>
  <c r="A36" i="7"/>
  <c r="A37" i="7"/>
  <c r="K36" i="7"/>
  <c r="L36" i="7"/>
  <c r="M36" i="7"/>
  <c r="J36" i="7"/>
  <c r="K35" i="7"/>
  <c r="L35" i="7"/>
  <c r="M35" i="7"/>
  <c r="J35" i="7"/>
  <c r="K34" i="7"/>
  <c r="L34" i="7"/>
  <c r="M34" i="7"/>
  <c r="J34" i="7"/>
  <c r="K33" i="7"/>
  <c r="L33" i="7"/>
  <c r="M33" i="7"/>
  <c r="J33" i="7"/>
  <c r="K32" i="7"/>
  <c r="L32" i="7"/>
  <c r="M32" i="7"/>
  <c r="N32" i="7"/>
  <c r="J32" i="7"/>
  <c r="K31" i="7"/>
  <c r="L31" i="7"/>
  <c r="M31" i="7"/>
  <c r="J31" i="7"/>
  <c r="K30" i="7"/>
  <c r="L30" i="7"/>
  <c r="M30" i="7"/>
  <c r="J30" i="7"/>
  <c r="K29" i="7"/>
  <c r="L29" i="7"/>
  <c r="M29" i="7"/>
  <c r="J29" i="7"/>
  <c r="K28" i="7"/>
  <c r="L28" i="7"/>
  <c r="M28" i="7"/>
  <c r="J28" i="7"/>
  <c r="K27" i="7"/>
  <c r="L27" i="7"/>
  <c r="M27" i="7"/>
  <c r="J27" i="7"/>
  <c r="K26" i="7"/>
  <c r="L26" i="7"/>
  <c r="M26" i="7"/>
  <c r="N26" i="7"/>
  <c r="J26" i="7"/>
  <c r="K25" i="7"/>
  <c r="L25" i="7"/>
  <c r="M25" i="7"/>
  <c r="J25" i="7"/>
  <c r="K24" i="7"/>
  <c r="L24" i="7"/>
  <c r="M24" i="7"/>
  <c r="J24" i="7"/>
  <c r="K23" i="7"/>
  <c r="L23" i="7"/>
  <c r="M23" i="7"/>
  <c r="J23" i="7"/>
  <c r="K22" i="7"/>
  <c r="L22" i="7"/>
  <c r="M22" i="7"/>
  <c r="J22" i="7"/>
  <c r="K21" i="7"/>
  <c r="L21" i="7"/>
  <c r="M21" i="7"/>
  <c r="J21" i="7"/>
  <c r="K20" i="7"/>
  <c r="L20" i="7"/>
  <c r="M20" i="7"/>
  <c r="N20" i="7"/>
  <c r="J20" i="7"/>
  <c r="K19" i="7"/>
  <c r="L19" i="7"/>
  <c r="M19" i="7"/>
  <c r="J19" i="7"/>
  <c r="K18" i="7"/>
  <c r="L18" i="7"/>
  <c r="M18" i="7"/>
  <c r="J18" i="7"/>
  <c r="K17" i="7"/>
  <c r="L17" i="7"/>
  <c r="M17" i="7"/>
  <c r="J17" i="7"/>
  <c r="K16" i="7"/>
  <c r="L16" i="7"/>
  <c r="M16" i="7"/>
  <c r="J16" i="7"/>
  <c r="K15" i="7"/>
  <c r="L15" i="7"/>
  <c r="M15" i="7"/>
  <c r="J15" i="7"/>
  <c r="K14" i="7"/>
  <c r="L14" i="7"/>
  <c r="M14" i="7"/>
  <c r="N14" i="7"/>
  <c r="J14" i="7"/>
  <c r="K13" i="7"/>
  <c r="L13" i="7"/>
  <c r="M13" i="7"/>
  <c r="J13" i="7"/>
  <c r="K12" i="7"/>
  <c r="L12" i="7"/>
  <c r="M12" i="7"/>
  <c r="J12" i="7"/>
  <c r="K11" i="7"/>
  <c r="L11" i="7"/>
  <c r="M11" i="7"/>
  <c r="J11" i="7"/>
  <c r="K10" i="7"/>
  <c r="L10" i="7"/>
  <c r="M10" i="7"/>
  <c r="J10" i="7"/>
  <c r="K9" i="7"/>
  <c r="L9" i="7"/>
  <c r="M9" i="7"/>
  <c r="J9" i="7"/>
  <c r="K8" i="7"/>
  <c r="L8" i="7"/>
  <c r="M8" i="7"/>
  <c r="N8" i="7"/>
  <c r="J8" i="7"/>
  <c r="K7" i="7"/>
  <c r="L7" i="7"/>
  <c r="M7" i="7"/>
  <c r="J7" i="7"/>
  <c r="K6" i="7"/>
  <c r="L6" i="7"/>
  <c r="M6" i="7"/>
  <c r="J6" i="7"/>
  <c r="K5" i="7"/>
  <c r="L5" i="7"/>
  <c r="M5" i="7"/>
  <c r="J5" i="7"/>
  <c r="K4" i="7"/>
  <c r="L4" i="7"/>
  <c r="M4" i="7"/>
  <c r="J4" i="7"/>
  <c r="K3" i="7"/>
  <c r="L3" i="7"/>
  <c r="M3" i="7"/>
  <c r="J3" i="7"/>
  <c r="J2" i="7"/>
  <c r="N2" i="7"/>
  <c r="K2" i="7"/>
  <c r="L2" i="7"/>
  <c r="M2" i="7"/>
  <c r="E56" i="6"/>
  <c r="E57" i="6"/>
  <c r="E58" i="6"/>
  <c r="E59" i="6"/>
  <c r="E60" i="6"/>
  <c r="E61" i="6"/>
  <c r="E62" i="6"/>
  <c r="E63" i="6"/>
  <c r="E64" i="6"/>
  <c r="E65" i="6"/>
  <c r="E66" i="6"/>
  <c r="E67" i="6"/>
  <c r="E50" i="6"/>
  <c r="E51" i="6"/>
  <c r="E52" i="6"/>
  <c r="E53" i="6"/>
  <c r="E54" i="6"/>
  <c r="E55" i="6"/>
  <c r="E26" i="6"/>
  <c r="E27" i="6"/>
  <c r="E28" i="6"/>
  <c r="E29" i="6"/>
  <c r="E30" i="6"/>
  <c r="E31" i="6"/>
  <c r="E32" i="6"/>
  <c r="E33" i="6"/>
  <c r="E34" i="6"/>
  <c r="E35" i="6"/>
  <c r="E36" i="6"/>
  <c r="E37" i="6"/>
  <c r="K57" i="6"/>
  <c r="L57" i="6"/>
  <c r="M57" i="6"/>
  <c r="K61" i="6"/>
  <c r="L61" i="6"/>
  <c r="M61" i="6"/>
  <c r="K63" i="6"/>
  <c r="L63" i="6"/>
  <c r="M63" i="6"/>
  <c r="K65" i="6"/>
  <c r="L65" i="6"/>
  <c r="M65" i="6"/>
  <c r="K67" i="6"/>
  <c r="L67" i="6"/>
  <c r="M67" i="6"/>
  <c r="N57" i="6"/>
  <c r="K56" i="6"/>
  <c r="L56" i="6"/>
  <c r="M56" i="6"/>
  <c r="K58" i="6"/>
  <c r="L58" i="6"/>
  <c r="M58" i="6"/>
  <c r="K60" i="6"/>
  <c r="L60" i="6"/>
  <c r="M60" i="6"/>
  <c r="K62" i="6"/>
  <c r="L62" i="6"/>
  <c r="M62" i="6"/>
  <c r="K64" i="6"/>
  <c r="L64" i="6"/>
  <c r="M64" i="6"/>
  <c r="K66" i="6"/>
  <c r="L66" i="6"/>
  <c r="M66" i="6"/>
  <c r="N56" i="6"/>
  <c r="G14" i="6"/>
  <c r="G15" i="6"/>
  <c r="G16" i="6"/>
  <c r="G17" i="6"/>
  <c r="G18" i="6"/>
  <c r="G19" i="6"/>
  <c r="G20" i="6"/>
  <c r="G21" i="6"/>
  <c r="G22" i="6"/>
  <c r="G23" i="6"/>
  <c r="G24" i="6"/>
  <c r="G25" i="6"/>
  <c r="G26" i="6"/>
  <c r="G27" i="6"/>
  <c r="G28" i="6"/>
  <c r="G29" i="6"/>
  <c r="G30" i="6"/>
  <c r="G31" i="6"/>
  <c r="G32" i="6"/>
  <c r="G33" i="6"/>
  <c r="G34" i="6"/>
  <c r="G35" i="6"/>
  <c r="G36" i="6"/>
  <c r="G37" i="6"/>
  <c r="G38" i="6"/>
  <c r="G39" i="6"/>
  <c r="G40" i="6"/>
  <c r="G41" i="6"/>
  <c r="G42" i="6"/>
  <c r="G43" i="6"/>
  <c r="G44" i="6"/>
  <c r="G45" i="6"/>
  <c r="G46" i="6"/>
  <c r="G47" i="6"/>
  <c r="G48" i="6"/>
  <c r="G49" i="6"/>
  <c r="G50" i="6"/>
  <c r="G51" i="6"/>
  <c r="G52" i="6"/>
  <c r="G53" i="6"/>
  <c r="G54" i="6"/>
  <c r="G55" i="6"/>
  <c r="G56" i="6"/>
  <c r="G57" i="6"/>
  <c r="G58" i="6"/>
  <c r="G59" i="6"/>
  <c r="G60" i="6"/>
  <c r="G61" i="6"/>
  <c r="G62" i="6"/>
  <c r="G63" i="6"/>
  <c r="G64" i="6"/>
  <c r="G65" i="6"/>
  <c r="G66" i="6"/>
  <c r="G67" i="6"/>
  <c r="A14" i="6"/>
  <c r="A15" i="6"/>
  <c r="A16" i="6"/>
  <c r="A17" i="6"/>
  <c r="A18" i="6"/>
  <c r="A19" i="6"/>
  <c r="A20" i="6"/>
  <c r="A21" i="6"/>
  <c r="A22" i="6"/>
  <c r="A23" i="6"/>
  <c r="A24" i="6"/>
  <c r="A25" i="6"/>
  <c r="A26" i="6"/>
  <c r="A27" i="6"/>
  <c r="A28" i="6"/>
  <c r="A29" i="6"/>
  <c r="A30" i="6"/>
  <c r="A31" i="6"/>
  <c r="A32" i="6"/>
  <c r="A33" i="6"/>
  <c r="A34" i="6"/>
  <c r="A35" i="6"/>
  <c r="A36" i="6"/>
  <c r="A37" i="6"/>
  <c r="A38" i="6"/>
  <c r="A39" i="6"/>
  <c r="A40" i="6"/>
  <c r="A41" i="6"/>
  <c r="A42" i="6"/>
  <c r="A43" i="6"/>
  <c r="A44" i="6"/>
  <c r="A45" i="6"/>
  <c r="A46" i="6"/>
  <c r="A47" i="6"/>
  <c r="A48" i="6"/>
  <c r="A49" i="6"/>
  <c r="A50" i="6"/>
  <c r="A51" i="6"/>
  <c r="A52" i="6"/>
  <c r="A53" i="6"/>
  <c r="A54" i="6"/>
  <c r="A55" i="6"/>
  <c r="A56" i="6"/>
  <c r="A57" i="6"/>
  <c r="A58" i="6"/>
  <c r="A59" i="6"/>
  <c r="A60" i="6"/>
  <c r="A61" i="6"/>
  <c r="A62" i="6"/>
  <c r="A63" i="6"/>
  <c r="A64" i="6"/>
  <c r="A65" i="6"/>
  <c r="A66" i="6"/>
  <c r="A67" i="6"/>
  <c r="E50" i="5"/>
  <c r="E51" i="5"/>
  <c r="E52" i="5"/>
  <c r="E53" i="5"/>
  <c r="E54" i="5"/>
  <c r="E55" i="5"/>
  <c r="E56" i="5"/>
  <c r="E57" i="5"/>
  <c r="E58" i="5"/>
  <c r="E59" i="5"/>
  <c r="E60" i="5"/>
  <c r="E61" i="5"/>
  <c r="E62" i="5"/>
  <c r="E63" i="5"/>
  <c r="E64" i="5"/>
  <c r="E65" i="5"/>
  <c r="E66" i="5"/>
  <c r="E67" i="5"/>
  <c r="E26" i="5"/>
  <c r="E27" i="5"/>
  <c r="E28" i="5"/>
  <c r="E29" i="5"/>
  <c r="E30" i="5"/>
  <c r="E31" i="5"/>
  <c r="E32" i="5"/>
  <c r="E33" i="5"/>
  <c r="E34" i="5"/>
  <c r="E35" i="5"/>
  <c r="E36" i="5"/>
  <c r="E37" i="5"/>
  <c r="N57" i="5"/>
  <c r="N56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G39" i="5"/>
  <c r="G40" i="5"/>
  <c r="G41" i="5"/>
  <c r="G42" i="5"/>
  <c r="G43" i="5"/>
  <c r="G44" i="5"/>
  <c r="G45" i="5"/>
  <c r="G46" i="5"/>
  <c r="G47" i="5"/>
  <c r="G48" i="5"/>
  <c r="G49" i="5"/>
  <c r="G50" i="5"/>
  <c r="G51" i="5"/>
  <c r="G52" i="5"/>
  <c r="G53" i="5"/>
  <c r="G54" i="5"/>
  <c r="G55" i="5"/>
  <c r="G56" i="5"/>
  <c r="G57" i="5"/>
  <c r="G58" i="5"/>
  <c r="G59" i="5"/>
  <c r="G60" i="5"/>
  <c r="G61" i="5"/>
  <c r="G62" i="5"/>
  <c r="G63" i="5"/>
  <c r="G64" i="5"/>
  <c r="G65" i="5"/>
  <c r="G66" i="5"/>
  <c r="G67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E44" i="4"/>
  <c r="E45" i="4"/>
  <c r="E46" i="4"/>
  <c r="E47" i="4"/>
  <c r="E48" i="4"/>
  <c r="E49" i="4"/>
  <c r="E50" i="4"/>
  <c r="E51" i="4"/>
  <c r="E52" i="4"/>
  <c r="E53" i="4"/>
  <c r="E54" i="4"/>
  <c r="E55" i="4"/>
  <c r="E38" i="4"/>
  <c r="E39" i="4"/>
  <c r="E40" i="4"/>
  <c r="E41" i="4"/>
  <c r="E42" i="4"/>
  <c r="E43" i="4"/>
  <c r="E14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G40" i="4"/>
  <c r="G41" i="4"/>
  <c r="G42" i="4"/>
  <c r="G43" i="4"/>
  <c r="G44" i="4"/>
  <c r="G45" i="4"/>
  <c r="G46" i="4"/>
  <c r="G47" i="4"/>
  <c r="G48" i="4"/>
  <c r="G49" i="4"/>
  <c r="G50" i="4"/>
  <c r="G51" i="4"/>
  <c r="G52" i="4"/>
  <c r="G53" i="4"/>
  <c r="G54" i="4"/>
  <c r="G55" i="4"/>
  <c r="E13" i="4"/>
  <c r="N45" i="4"/>
  <c r="N44" i="4"/>
  <c r="A14" i="4"/>
  <c r="A15" i="4"/>
  <c r="A16" i="4"/>
  <c r="A17" i="4"/>
  <c r="A18" i="4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55" i="4"/>
  <c r="J57" i="6"/>
  <c r="J59" i="6"/>
  <c r="K59" i="6"/>
  <c r="L59" i="6"/>
  <c r="M59" i="6"/>
  <c r="J61" i="6"/>
  <c r="J63" i="6"/>
  <c r="J65" i="6"/>
  <c r="J67" i="6"/>
  <c r="J57" i="5"/>
  <c r="K57" i="5"/>
  <c r="L57" i="5"/>
  <c r="M57" i="5"/>
  <c r="J59" i="5"/>
  <c r="K59" i="5"/>
  <c r="L59" i="5"/>
  <c r="M59" i="5"/>
  <c r="J61" i="5"/>
  <c r="K61" i="5"/>
  <c r="L61" i="5"/>
  <c r="M61" i="5"/>
  <c r="J63" i="5"/>
  <c r="K63" i="5"/>
  <c r="L63" i="5"/>
  <c r="M63" i="5"/>
  <c r="J65" i="5"/>
  <c r="K65" i="5"/>
  <c r="L65" i="5"/>
  <c r="M65" i="5"/>
  <c r="J67" i="5"/>
  <c r="K67" i="5"/>
  <c r="L67" i="5"/>
  <c r="M67" i="5"/>
  <c r="K55" i="4"/>
  <c r="L55" i="4"/>
  <c r="M55" i="4"/>
  <c r="J55" i="4"/>
  <c r="K53" i="4"/>
  <c r="L53" i="4"/>
  <c r="M53" i="4"/>
  <c r="J53" i="4"/>
  <c r="K51" i="4"/>
  <c r="L51" i="4"/>
  <c r="M51" i="4"/>
  <c r="J51" i="4"/>
  <c r="K49" i="4"/>
  <c r="L49" i="4"/>
  <c r="M49" i="4"/>
  <c r="J49" i="4"/>
  <c r="K47" i="4"/>
  <c r="L47" i="4"/>
  <c r="M47" i="4"/>
  <c r="J47" i="4"/>
  <c r="K45" i="4"/>
  <c r="L45" i="4"/>
  <c r="M45" i="4"/>
  <c r="J45" i="4"/>
  <c r="J66" i="6"/>
  <c r="J64" i="6"/>
  <c r="J62" i="6"/>
  <c r="J60" i="6"/>
  <c r="J58" i="6"/>
  <c r="J56" i="6"/>
  <c r="K66" i="5"/>
  <c r="L66" i="5"/>
  <c r="M66" i="5"/>
  <c r="J66" i="5"/>
  <c r="K64" i="5"/>
  <c r="L64" i="5"/>
  <c r="M64" i="5"/>
  <c r="J64" i="5"/>
  <c r="K62" i="5"/>
  <c r="L62" i="5"/>
  <c r="M62" i="5"/>
  <c r="J62" i="5"/>
  <c r="K60" i="5"/>
  <c r="L60" i="5"/>
  <c r="M60" i="5"/>
  <c r="J60" i="5"/>
  <c r="K58" i="5"/>
  <c r="L58" i="5"/>
  <c r="M58" i="5"/>
  <c r="J58" i="5"/>
  <c r="K56" i="5"/>
  <c r="L56" i="5"/>
  <c r="M56" i="5"/>
  <c r="J56" i="5"/>
  <c r="K54" i="4"/>
  <c r="L54" i="4"/>
  <c r="M54" i="4"/>
  <c r="J54" i="4"/>
  <c r="K52" i="4"/>
  <c r="L52" i="4"/>
  <c r="M52" i="4"/>
  <c r="J52" i="4"/>
  <c r="K50" i="4"/>
  <c r="L50" i="4"/>
  <c r="M50" i="4"/>
  <c r="J50" i="4"/>
  <c r="K48" i="4"/>
  <c r="L48" i="4"/>
  <c r="M48" i="4"/>
  <c r="J48" i="4"/>
  <c r="K46" i="4"/>
  <c r="L46" i="4"/>
  <c r="M46" i="4"/>
  <c r="J46" i="4"/>
  <c r="K44" i="4"/>
  <c r="L44" i="4"/>
  <c r="M44" i="4"/>
  <c r="J44" i="4"/>
  <c r="K50" i="1"/>
  <c r="L50" i="1"/>
  <c r="M50" i="1"/>
  <c r="K2" i="1"/>
  <c r="L2" i="1"/>
  <c r="M2" i="1"/>
  <c r="K54" i="1"/>
  <c r="L54" i="1"/>
  <c r="M54" i="1"/>
  <c r="K56" i="1"/>
  <c r="L56" i="1"/>
  <c r="M56" i="1"/>
  <c r="K58" i="1"/>
  <c r="L58" i="1"/>
  <c r="M58" i="1"/>
  <c r="K60" i="1"/>
  <c r="L60" i="1"/>
  <c r="M60" i="1"/>
  <c r="N50" i="1"/>
  <c r="J60" i="1"/>
  <c r="E50" i="1"/>
  <c r="E52" i="1"/>
  <c r="E54" i="1"/>
  <c r="E56" i="1"/>
  <c r="E58" i="1"/>
  <c r="E60" i="1"/>
  <c r="J58" i="1"/>
  <c r="J56" i="1"/>
  <c r="J54" i="1"/>
  <c r="K52" i="1"/>
  <c r="L52" i="1"/>
  <c r="M52" i="1"/>
  <c r="J52" i="1"/>
  <c r="J50" i="1"/>
  <c r="J2" i="1"/>
  <c r="J4" i="1"/>
  <c r="J6" i="1"/>
  <c r="J8" i="1"/>
  <c r="J10" i="1"/>
  <c r="J12" i="1"/>
  <c r="N2" i="1"/>
  <c r="K50" i="5"/>
  <c r="L50" i="5"/>
  <c r="M50" i="5"/>
  <c r="K52" i="5"/>
  <c r="L52" i="5"/>
  <c r="M52" i="5"/>
  <c r="K54" i="5"/>
  <c r="L54" i="5"/>
  <c r="M54" i="5"/>
  <c r="K55" i="5"/>
  <c r="L55" i="5"/>
  <c r="M55" i="5"/>
  <c r="N50" i="5"/>
  <c r="J2" i="6"/>
  <c r="J4" i="6"/>
  <c r="J6" i="6"/>
  <c r="J8" i="6"/>
  <c r="J10" i="6"/>
  <c r="J12" i="6"/>
  <c r="N2" i="6"/>
  <c r="K39" i="6"/>
  <c r="L39" i="6"/>
  <c r="M39" i="6"/>
  <c r="K43" i="6"/>
  <c r="L43" i="6"/>
  <c r="M43" i="6"/>
  <c r="K45" i="6"/>
  <c r="L45" i="6"/>
  <c r="M45" i="6"/>
  <c r="K47" i="6"/>
  <c r="L47" i="6"/>
  <c r="M47" i="6"/>
  <c r="K49" i="6"/>
  <c r="L49" i="6"/>
  <c r="M49" i="6"/>
  <c r="N39" i="6"/>
  <c r="K38" i="6"/>
  <c r="L38" i="6"/>
  <c r="M38" i="6"/>
  <c r="K40" i="6"/>
  <c r="L40" i="6"/>
  <c r="M40" i="6"/>
  <c r="K42" i="6"/>
  <c r="L42" i="6"/>
  <c r="M42" i="6"/>
  <c r="K44" i="6"/>
  <c r="L44" i="6"/>
  <c r="M44" i="6"/>
  <c r="K46" i="6"/>
  <c r="L46" i="6"/>
  <c r="M46" i="6"/>
  <c r="K48" i="6"/>
  <c r="L48" i="6"/>
  <c r="M48" i="6"/>
  <c r="N38" i="6"/>
  <c r="K27" i="6"/>
  <c r="L27" i="6"/>
  <c r="M27" i="6"/>
  <c r="K31" i="6"/>
  <c r="L31" i="6"/>
  <c r="M31" i="6"/>
  <c r="K33" i="6"/>
  <c r="L33" i="6"/>
  <c r="M33" i="6"/>
  <c r="K35" i="6"/>
  <c r="L35" i="6"/>
  <c r="M35" i="6"/>
  <c r="K37" i="6"/>
  <c r="L37" i="6"/>
  <c r="M37" i="6"/>
  <c r="N27" i="6"/>
  <c r="K26" i="6"/>
  <c r="L26" i="6"/>
  <c r="M26" i="6"/>
  <c r="K28" i="6"/>
  <c r="L28" i="6"/>
  <c r="M28" i="6"/>
  <c r="K30" i="6"/>
  <c r="L30" i="6"/>
  <c r="M30" i="6"/>
  <c r="K32" i="6"/>
  <c r="L32" i="6"/>
  <c r="M32" i="6"/>
  <c r="K34" i="6"/>
  <c r="L34" i="6"/>
  <c r="M34" i="6"/>
  <c r="K36" i="6"/>
  <c r="L36" i="6"/>
  <c r="M36" i="6"/>
  <c r="N26" i="6"/>
  <c r="K50" i="6"/>
  <c r="L50" i="6"/>
  <c r="M50" i="6"/>
  <c r="K52" i="6"/>
  <c r="L52" i="6"/>
  <c r="M52" i="6"/>
  <c r="K53" i="6"/>
  <c r="L53" i="6"/>
  <c r="M53" i="6"/>
  <c r="K54" i="6"/>
  <c r="L54" i="6"/>
  <c r="M54" i="6"/>
  <c r="K55" i="6"/>
  <c r="L55" i="6"/>
  <c r="M55" i="6"/>
  <c r="N50" i="6"/>
  <c r="K15" i="6"/>
  <c r="L15" i="6"/>
  <c r="M15" i="6"/>
  <c r="K17" i="6"/>
  <c r="L17" i="6"/>
  <c r="M17" i="6"/>
  <c r="K19" i="6"/>
  <c r="L19" i="6"/>
  <c r="M19" i="6"/>
  <c r="K21" i="6"/>
  <c r="L21" i="6"/>
  <c r="M21" i="6"/>
  <c r="K23" i="6"/>
  <c r="L23" i="6"/>
  <c r="M23" i="6"/>
  <c r="K25" i="6"/>
  <c r="L25" i="6"/>
  <c r="M25" i="6"/>
  <c r="N15" i="6"/>
  <c r="K14" i="6"/>
  <c r="L14" i="6"/>
  <c r="M14" i="6"/>
  <c r="K16" i="6"/>
  <c r="L16" i="6"/>
  <c r="M16" i="6"/>
  <c r="K18" i="6"/>
  <c r="L18" i="6"/>
  <c r="M18" i="6"/>
  <c r="K20" i="6"/>
  <c r="L20" i="6"/>
  <c r="M20" i="6"/>
  <c r="K22" i="6"/>
  <c r="L22" i="6"/>
  <c r="M22" i="6"/>
  <c r="K24" i="6"/>
  <c r="L24" i="6"/>
  <c r="M24" i="6"/>
  <c r="N14" i="6"/>
  <c r="K3" i="6"/>
  <c r="L3" i="6"/>
  <c r="M3" i="6"/>
  <c r="K5" i="6"/>
  <c r="L5" i="6"/>
  <c r="M5" i="6"/>
  <c r="K7" i="6"/>
  <c r="L7" i="6"/>
  <c r="M7" i="6"/>
  <c r="K9" i="6"/>
  <c r="L9" i="6"/>
  <c r="M9" i="6"/>
  <c r="K11" i="6"/>
  <c r="L11" i="6"/>
  <c r="M11" i="6"/>
  <c r="K13" i="6"/>
  <c r="L13" i="6"/>
  <c r="M13" i="6"/>
  <c r="N4" i="6"/>
  <c r="K2" i="6"/>
  <c r="L2" i="6"/>
  <c r="M2" i="6"/>
  <c r="K4" i="6"/>
  <c r="L4" i="6"/>
  <c r="M4" i="6"/>
  <c r="K6" i="6"/>
  <c r="L6" i="6"/>
  <c r="M6" i="6"/>
  <c r="K8" i="6"/>
  <c r="L8" i="6"/>
  <c r="M8" i="6"/>
  <c r="K10" i="6"/>
  <c r="L10" i="6"/>
  <c r="M10" i="6"/>
  <c r="K12" i="6"/>
  <c r="L12" i="6"/>
  <c r="M12" i="6"/>
  <c r="N3" i="6"/>
  <c r="K39" i="5"/>
  <c r="L39" i="5"/>
  <c r="M39" i="5"/>
  <c r="K43" i="5"/>
  <c r="L43" i="5"/>
  <c r="M43" i="5"/>
  <c r="K45" i="5"/>
  <c r="L45" i="5"/>
  <c r="M45" i="5"/>
  <c r="K47" i="5"/>
  <c r="L47" i="5"/>
  <c r="M47" i="5"/>
  <c r="K49" i="5"/>
  <c r="L49" i="5"/>
  <c r="M49" i="5"/>
  <c r="N39" i="5"/>
  <c r="K38" i="5"/>
  <c r="L38" i="5"/>
  <c r="M38" i="5"/>
  <c r="K40" i="5"/>
  <c r="L40" i="5"/>
  <c r="M40" i="5"/>
  <c r="K42" i="5"/>
  <c r="L42" i="5"/>
  <c r="M42" i="5"/>
  <c r="K44" i="5"/>
  <c r="L44" i="5"/>
  <c r="M44" i="5"/>
  <c r="K46" i="5"/>
  <c r="L46" i="5"/>
  <c r="M46" i="5"/>
  <c r="K48" i="5"/>
  <c r="L48" i="5"/>
  <c r="M48" i="5"/>
  <c r="N38" i="5"/>
  <c r="K27" i="5"/>
  <c r="L27" i="5"/>
  <c r="M27" i="5"/>
  <c r="K31" i="5"/>
  <c r="L31" i="5"/>
  <c r="M31" i="5"/>
  <c r="K33" i="5"/>
  <c r="L33" i="5"/>
  <c r="M33" i="5"/>
  <c r="K35" i="5"/>
  <c r="L35" i="5"/>
  <c r="M35" i="5"/>
  <c r="K37" i="5"/>
  <c r="L37" i="5"/>
  <c r="M37" i="5"/>
  <c r="N27" i="5"/>
  <c r="K26" i="5"/>
  <c r="L26" i="5"/>
  <c r="M26" i="5"/>
  <c r="K28" i="5"/>
  <c r="L28" i="5"/>
  <c r="M28" i="5"/>
  <c r="K30" i="5"/>
  <c r="L30" i="5"/>
  <c r="M30" i="5"/>
  <c r="K32" i="5"/>
  <c r="L32" i="5"/>
  <c r="M32" i="5"/>
  <c r="K34" i="5"/>
  <c r="L34" i="5"/>
  <c r="M34" i="5"/>
  <c r="K36" i="5"/>
  <c r="L36" i="5"/>
  <c r="M36" i="5"/>
  <c r="N26" i="5"/>
  <c r="K15" i="5"/>
  <c r="L15" i="5"/>
  <c r="M15" i="5"/>
  <c r="K17" i="5"/>
  <c r="L17" i="5"/>
  <c r="M17" i="5"/>
  <c r="K19" i="5"/>
  <c r="L19" i="5"/>
  <c r="M19" i="5"/>
  <c r="K21" i="5"/>
  <c r="L21" i="5"/>
  <c r="M21" i="5"/>
  <c r="K23" i="5"/>
  <c r="L23" i="5"/>
  <c r="M23" i="5"/>
  <c r="K25" i="5"/>
  <c r="L25" i="5"/>
  <c r="M25" i="5"/>
  <c r="N15" i="5"/>
  <c r="K14" i="5"/>
  <c r="L14" i="5"/>
  <c r="M14" i="5"/>
  <c r="K16" i="5"/>
  <c r="L16" i="5"/>
  <c r="M16" i="5"/>
  <c r="K18" i="5"/>
  <c r="L18" i="5"/>
  <c r="M18" i="5"/>
  <c r="K20" i="5"/>
  <c r="L20" i="5"/>
  <c r="M20" i="5"/>
  <c r="K22" i="5"/>
  <c r="L22" i="5"/>
  <c r="M22" i="5"/>
  <c r="K24" i="5"/>
  <c r="L24" i="5"/>
  <c r="M24" i="5"/>
  <c r="N14" i="5"/>
  <c r="K3" i="5"/>
  <c r="L3" i="5"/>
  <c r="M3" i="5"/>
  <c r="K5" i="5"/>
  <c r="L5" i="5"/>
  <c r="M5" i="5"/>
  <c r="K7" i="5"/>
  <c r="L7" i="5"/>
  <c r="M7" i="5"/>
  <c r="K9" i="5"/>
  <c r="L9" i="5"/>
  <c r="M9" i="5"/>
  <c r="K11" i="5"/>
  <c r="L11" i="5"/>
  <c r="M11" i="5"/>
  <c r="K13" i="5"/>
  <c r="L13" i="5"/>
  <c r="M13" i="5"/>
  <c r="N4" i="5"/>
  <c r="K2" i="5"/>
  <c r="L2" i="5"/>
  <c r="M2" i="5"/>
  <c r="K4" i="5"/>
  <c r="L4" i="5"/>
  <c r="M4" i="5"/>
  <c r="K6" i="5"/>
  <c r="L6" i="5"/>
  <c r="M6" i="5"/>
  <c r="K8" i="5"/>
  <c r="L8" i="5"/>
  <c r="M8" i="5"/>
  <c r="K10" i="5"/>
  <c r="L10" i="5"/>
  <c r="M10" i="5"/>
  <c r="K12" i="5"/>
  <c r="L12" i="5"/>
  <c r="M12" i="5"/>
  <c r="N3" i="5"/>
  <c r="J2" i="5"/>
  <c r="J4" i="5"/>
  <c r="J6" i="5"/>
  <c r="J8" i="5"/>
  <c r="J10" i="5"/>
  <c r="J12" i="5"/>
  <c r="N2" i="5"/>
  <c r="K27" i="4"/>
  <c r="L27" i="4"/>
  <c r="M27" i="4"/>
  <c r="K31" i="4"/>
  <c r="L31" i="4"/>
  <c r="M31" i="4"/>
  <c r="K33" i="4"/>
  <c r="L33" i="4"/>
  <c r="M33" i="4"/>
  <c r="K35" i="4"/>
  <c r="L35" i="4"/>
  <c r="M35" i="4"/>
  <c r="K37" i="4"/>
  <c r="L37" i="4"/>
  <c r="M37" i="4"/>
  <c r="N27" i="4"/>
  <c r="K26" i="4"/>
  <c r="L26" i="4"/>
  <c r="M26" i="4"/>
  <c r="K28" i="4"/>
  <c r="L28" i="4"/>
  <c r="M28" i="4"/>
  <c r="K30" i="4"/>
  <c r="L30" i="4"/>
  <c r="M30" i="4"/>
  <c r="K32" i="4"/>
  <c r="L32" i="4"/>
  <c r="M32" i="4"/>
  <c r="K34" i="4"/>
  <c r="L34" i="4"/>
  <c r="M34" i="4"/>
  <c r="K36" i="4"/>
  <c r="L36" i="4"/>
  <c r="M36" i="4"/>
  <c r="N26" i="4"/>
  <c r="K15" i="4"/>
  <c r="L15" i="4"/>
  <c r="M15" i="4"/>
  <c r="K19" i="4"/>
  <c r="L19" i="4"/>
  <c r="M19" i="4"/>
  <c r="K21" i="4"/>
  <c r="L21" i="4"/>
  <c r="M21" i="4"/>
  <c r="K23" i="4"/>
  <c r="L23" i="4"/>
  <c r="M23" i="4"/>
  <c r="K25" i="4"/>
  <c r="L25" i="4"/>
  <c r="M25" i="4"/>
  <c r="N15" i="4"/>
  <c r="K14" i="4"/>
  <c r="L14" i="4"/>
  <c r="M14" i="4"/>
  <c r="K16" i="4"/>
  <c r="L16" i="4"/>
  <c r="M16" i="4"/>
  <c r="K18" i="4"/>
  <c r="L18" i="4"/>
  <c r="M18" i="4"/>
  <c r="K20" i="4"/>
  <c r="L20" i="4"/>
  <c r="M20" i="4"/>
  <c r="K22" i="4"/>
  <c r="L22" i="4"/>
  <c r="M22" i="4"/>
  <c r="K24" i="4"/>
  <c r="L24" i="4"/>
  <c r="M24" i="4"/>
  <c r="N14" i="4"/>
  <c r="K38" i="4"/>
  <c r="L38" i="4"/>
  <c r="M38" i="4"/>
  <c r="K40" i="4"/>
  <c r="L40" i="4"/>
  <c r="M40" i="4"/>
  <c r="K41" i="4"/>
  <c r="L41" i="4"/>
  <c r="M41" i="4"/>
  <c r="K42" i="4"/>
  <c r="L42" i="4"/>
  <c r="M42" i="4"/>
  <c r="K43" i="4"/>
  <c r="L43" i="4"/>
  <c r="M43" i="4"/>
  <c r="N38" i="4"/>
  <c r="K3" i="4"/>
  <c r="L3" i="4"/>
  <c r="M3" i="4"/>
  <c r="K5" i="4"/>
  <c r="L5" i="4"/>
  <c r="M5" i="4"/>
  <c r="K7" i="4"/>
  <c r="L7" i="4"/>
  <c r="M7" i="4"/>
  <c r="K9" i="4"/>
  <c r="L9" i="4"/>
  <c r="M9" i="4"/>
  <c r="K11" i="4"/>
  <c r="L11" i="4"/>
  <c r="M11" i="4"/>
  <c r="K13" i="4"/>
  <c r="L13" i="4"/>
  <c r="M13" i="4"/>
  <c r="N4" i="4"/>
  <c r="K2" i="4"/>
  <c r="L2" i="4"/>
  <c r="M2" i="4"/>
  <c r="K4" i="4"/>
  <c r="L4" i="4"/>
  <c r="M4" i="4"/>
  <c r="K6" i="4"/>
  <c r="L6" i="4"/>
  <c r="M6" i="4"/>
  <c r="K8" i="4"/>
  <c r="L8" i="4"/>
  <c r="M8" i="4"/>
  <c r="K10" i="4"/>
  <c r="L10" i="4"/>
  <c r="M10" i="4"/>
  <c r="K12" i="4"/>
  <c r="L12" i="4"/>
  <c r="M12" i="4"/>
  <c r="N3" i="4"/>
  <c r="J2" i="4"/>
  <c r="J4" i="4"/>
  <c r="J6" i="4"/>
  <c r="J8" i="4"/>
  <c r="J10" i="4"/>
  <c r="J12" i="4"/>
  <c r="N2" i="4"/>
  <c r="K67" i="1"/>
  <c r="L67" i="1"/>
  <c r="M67" i="1"/>
  <c r="K69" i="1"/>
  <c r="L69" i="1"/>
  <c r="M69" i="1"/>
  <c r="K71" i="1"/>
  <c r="L71" i="1"/>
  <c r="M71" i="1"/>
  <c r="K73" i="1"/>
  <c r="L73" i="1"/>
  <c r="M73" i="1"/>
  <c r="N63" i="1"/>
  <c r="K38" i="1"/>
  <c r="L38" i="1"/>
  <c r="M38" i="1"/>
  <c r="K40" i="1"/>
  <c r="L40" i="1"/>
  <c r="M40" i="1"/>
  <c r="K44" i="1"/>
  <c r="L44" i="1"/>
  <c r="M44" i="1"/>
  <c r="K46" i="1"/>
  <c r="L46" i="1"/>
  <c r="M46" i="1"/>
  <c r="K48" i="1"/>
  <c r="L48" i="1"/>
  <c r="M48" i="1"/>
  <c r="N38" i="1"/>
  <c r="K62" i="1"/>
  <c r="L62" i="1"/>
  <c r="M62" i="1"/>
  <c r="K64" i="1"/>
  <c r="L64" i="1"/>
  <c r="M64" i="1"/>
  <c r="K66" i="1"/>
  <c r="L66" i="1"/>
  <c r="M66" i="1"/>
  <c r="K68" i="1"/>
  <c r="L68" i="1"/>
  <c r="M68" i="1"/>
  <c r="K70" i="1"/>
  <c r="L70" i="1"/>
  <c r="M70" i="1"/>
  <c r="K72" i="1"/>
  <c r="L72" i="1"/>
  <c r="M72" i="1"/>
  <c r="N62" i="1"/>
  <c r="K51" i="1"/>
  <c r="L51" i="1"/>
  <c r="M51" i="1"/>
  <c r="K55" i="1"/>
  <c r="L55" i="1"/>
  <c r="M55" i="1"/>
  <c r="K57" i="1"/>
  <c r="L57" i="1"/>
  <c r="M57" i="1"/>
  <c r="K59" i="1"/>
  <c r="L59" i="1"/>
  <c r="M59" i="1"/>
  <c r="K61" i="1"/>
  <c r="L61" i="1"/>
  <c r="M61" i="1"/>
  <c r="N51" i="1"/>
  <c r="K39" i="1"/>
  <c r="L39" i="1"/>
  <c r="M39" i="1"/>
  <c r="K43" i="1"/>
  <c r="L43" i="1"/>
  <c r="M43" i="1"/>
  <c r="K45" i="1"/>
  <c r="L45" i="1"/>
  <c r="M45" i="1"/>
  <c r="K47" i="1"/>
  <c r="L47" i="1"/>
  <c r="M47" i="1"/>
  <c r="K49" i="1"/>
  <c r="L49" i="1"/>
  <c r="M49" i="1"/>
  <c r="N39" i="1"/>
  <c r="K27" i="1"/>
  <c r="L27" i="1"/>
  <c r="M27" i="1"/>
  <c r="K31" i="1"/>
  <c r="L31" i="1"/>
  <c r="M31" i="1"/>
  <c r="K33" i="1"/>
  <c r="L33" i="1"/>
  <c r="M33" i="1"/>
  <c r="K35" i="1"/>
  <c r="L35" i="1"/>
  <c r="M35" i="1"/>
  <c r="K37" i="1"/>
  <c r="L37" i="1"/>
  <c r="M37" i="1"/>
  <c r="N27" i="1"/>
  <c r="K26" i="1"/>
  <c r="L26" i="1"/>
  <c r="M26" i="1"/>
  <c r="K28" i="1"/>
  <c r="L28" i="1"/>
  <c r="M28" i="1"/>
  <c r="K30" i="1"/>
  <c r="L30" i="1"/>
  <c r="M30" i="1"/>
  <c r="K32" i="1"/>
  <c r="L32" i="1"/>
  <c r="M32" i="1"/>
  <c r="K34" i="1"/>
  <c r="L34" i="1"/>
  <c r="M34" i="1"/>
  <c r="K36" i="1"/>
  <c r="L36" i="1"/>
  <c r="M36" i="1"/>
  <c r="N26" i="1"/>
  <c r="K15" i="1"/>
  <c r="L15" i="1"/>
  <c r="M15" i="1"/>
  <c r="K17" i="1"/>
  <c r="L17" i="1"/>
  <c r="M17" i="1"/>
  <c r="K19" i="1"/>
  <c r="L19" i="1"/>
  <c r="M19" i="1"/>
  <c r="K21" i="1"/>
  <c r="L21" i="1"/>
  <c r="M21" i="1"/>
  <c r="K23" i="1"/>
  <c r="L23" i="1"/>
  <c r="M23" i="1"/>
  <c r="K25" i="1"/>
  <c r="L25" i="1"/>
  <c r="M25" i="1"/>
  <c r="N15" i="1"/>
  <c r="K14" i="1"/>
  <c r="L14" i="1"/>
  <c r="M14" i="1"/>
  <c r="K16" i="1"/>
  <c r="L16" i="1"/>
  <c r="M16" i="1"/>
  <c r="K18" i="1"/>
  <c r="L18" i="1"/>
  <c r="M18" i="1"/>
  <c r="K20" i="1"/>
  <c r="L20" i="1"/>
  <c r="M20" i="1"/>
  <c r="K22" i="1"/>
  <c r="L22" i="1"/>
  <c r="M22" i="1"/>
  <c r="K24" i="1"/>
  <c r="L24" i="1"/>
  <c r="M24" i="1"/>
  <c r="N14" i="1"/>
  <c r="K3" i="1"/>
  <c r="L3" i="1"/>
  <c r="M3" i="1"/>
  <c r="K5" i="1"/>
  <c r="L5" i="1"/>
  <c r="M5" i="1"/>
  <c r="K7" i="1"/>
  <c r="L7" i="1"/>
  <c r="M7" i="1"/>
  <c r="K9" i="1"/>
  <c r="L9" i="1"/>
  <c r="M9" i="1"/>
  <c r="K11" i="1"/>
  <c r="L11" i="1"/>
  <c r="M11" i="1"/>
  <c r="K13" i="1"/>
  <c r="L13" i="1"/>
  <c r="M13" i="1"/>
  <c r="N4" i="1"/>
  <c r="K4" i="1"/>
  <c r="L4" i="1"/>
  <c r="M4" i="1"/>
  <c r="K6" i="1"/>
  <c r="L6" i="1"/>
  <c r="M6" i="1"/>
  <c r="K8" i="1"/>
  <c r="L8" i="1"/>
  <c r="M8" i="1"/>
  <c r="K10" i="1"/>
  <c r="L10" i="1"/>
  <c r="M10" i="1"/>
  <c r="K12" i="1"/>
  <c r="L12" i="1"/>
  <c r="M12" i="1"/>
  <c r="N3" i="1"/>
  <c r="N63" i="3"/>
  <c r="N62" i="3"/>
  <c r="N51" i="3"/>
  <c r="N50" i="3"/>
  <c r="N39" i="3"/>
  <c r="N38" i="3"/>
  <c r="N27" i="3"/>
  <c r="N26" i="3"/>
  <c r="N15" i="3"/>
  <c r="N14" i="3"/>
  <c r="N4" i="3"/>
  <c r="N3" i="3"/>
  <c r="N2" i="3"/>
  <c r="N63" i="2"/>
  <c r="N62" i="2"/>
  <c r="N51" i="2"/>
  <c r="N50" i="2"/>
  <c r="N39" i="2"/>
  <c r="N38" i="2"/>
  <c r="N27" i="2"/>
  <c r="N26" i="2"/>
  <c r="N15" i="2"/>
  <c r="N14" i="2"/>
  <c r="N4" i="2"/>
  <c r="N3" i="2"/>
  <c r="N2" i="2"/>
  <c r="E2" i="6"/>
  <c r="E3" i="6"/>
  <c r="E4" i="6"/>
  <c r="E5" i="6"/>
  <c r="E6" i="6"/>
  <c r="E7" i="6"/>
  <c r="E8" i="6"/>
  <c r="E9" i="6"/>
  <c r="E10" i="6"/>
  <c r="E11" i="6"/>
  <c r="E12" i="6"/>
  <c r="E13" i="6"/>
  <c r="E14" i="6"/>
  <c r="E15" i="6"/>
  <c r="E16" i="6"/>
  <c r="E17" i="6"/>
  <c r="E18" i="6"/>
  <c r="E19" i="6"/>
  <c r="E20" i="6"/>
  <c r="E21" i="6"/>
  <c r="E22" i="6"/>
  <c r="E23" i="6"/>
  <c r="E24" i="6"/>
  <c r="E25" i="6"/>
  <c r="E38" i="6"/>
  <c r="E39" i="6"/>
  <c r="E40" i="6"/>
  <c r="E41" i="6"/>
  <c r="E42" i="6"/>
  <c r="E43" i="6"/>
  <c r="E44" i="6"/>
  <c r="E45" i="6"/>
  <c r="E46" i="6"/>
  <c r="E47" i="6"/>
  <c r="E48" i="6"/>
  <c r="E49" i="6"/>
  <c r="J49" i="6"/>
  <c r="J48" i="6"/>
  <c r="J47" i="6"/>
  <c r="J46" i="6"/>
  <c r="J45" i="6"/>
  <c r="J44" i="6"/>
  <c r="J43" i="6"/>
  <c r="J42" i="6"/>
  <c r="K41" i="6"/>
  <c r="L41" i="6"/>
  <c r="M41" i="6"/>
  <c r="J41" i="6"/>
  <c r="J40" i="6"/>
  <c r="J39" i="6"/>
  <c r="J38" i="6"/>
  <c r="J37" i="6"/>
  <c r="J36" i="6"/>
  <c r="J35" i="6"/>
  <c r="J34" i="6"/>
  <c r="J33" i="6"/>
  <c r="J32" i="6"/>
  <c r="J31" i="6"/>
  <c r="J30" i="6"/>
  <c r="K29" i="6"/>
  <c r="L29" i="6"/>
  <c r="M29" i="6"/>
  <c r="J29" i="6"/>
  <c r="J28" i="6"/>
  <c r="J27" i="6"/>
  <c r="J26" i="6"/>
  <c r="J55" i="6"/>
  <c r="J54" i="6"/>
  <c r="J53" i="6"/>
  <c r="J52" i="6"/>
  <c r="K51" i="6"/>
  <c r="L51" i="6"/>
  <c r="M51" i="6"/>
  <c r="J51" i="6"/>
  <c r="J50" i="6"/>
  <c r="J25" i="6"/>
  <c r="J24" i="6"/>
  <c r="J23" i="6"/>
  <c r="J22" i="6"/>
  <c r="J21" i="6"/>
  <c r="J20" i="6"/>
  <c r="J19" i="6"/>
  <c r="J18" i="6"/>
  <c r="J17" i="6"/>
  <c r="J16" i="6"/>
  <c r="J15" i="6"/>
  <c r="J14" i="6"/>
  <c r="J13" i="6"/>
  <c r="J11" i="6"/>
  <c r="J9" i="6"/>
  <c r="J7" i="6"/>
  <c r="J5" i="6"/>
  <c r="J3" i="6"/>
  <c r="E2" i="5"/>
  <c r="E3" i="5"/>
  <c r="E4" i="5"/>
  <c r="E5" i="5"/>
  <c r="E6" i="5"/>
  <c r="E7" i="5"/>
  <c r="E8" i="5"/>
  <c r="E9" i="5"/>
  <c r="E10" i="5"/>
  <c r="E11" i="5"/>
  <c r="E12" i="5"/>
  <c r="E13" i="5"/>
  <c r="E14" i="5"/>
  <c r="E15" i="5"/>
  <c r="E16" i="5"/>
  <c r="E17" i="5"/>
  <c r="E18" i="5"/>
  <c r="E19" i="5"/>
  <c r="E20" i="5"/>
  <c r="E21" i="5"/>
  <c r="E22" i="5"/>
  <c r="E23" i="5"/>
  <c r="E24" i="5"/>
  <c r="E25" i="5"/>
  <c r="E38" i="5"/>
  <c r="E39" i="5"/>
  <c r="E40" i="5"/>
  <c r="E41" i="5"/>
  <c r="E42" i="5"/>
  <c r="E43" i="5"/>
  <c r="E44" i="5"/>
  <c r="E45" i="5"/>
  <c r="E46" i="5"/>
  <c r="E47" i="5"/>
  <c r="E48" i="5"/>
  <c r="E49" i="5"/>
  <c r="J49" i="5"/>
  <c r="J48" i="5"/>
  <c r="J47" i="5"/>
  <c r="J46" i="5"/>
  <c r="J45" i="5"/>
  <c r="J44" i="5"/>
  <c r="J43" i="5"/>
  <c r="J42" i="5"/>
  <c r="K41" i="5"/>
  <c r="L41" i="5"/>
  <c r="M41" i="5"/>
  <c r="J41" i="5"/>
  <c r="J40" i="5"/>
  <c r="J39" i="5"/>
  <c r="J38" i="5"/>
  <c r="J37" i="5"/>
  <c r="J36" i="5"/>
  <c r="J35" i="5"/>
  <c r="J34" i="5"/>
  <c r="J33" i="5"/>
  <c r="J32" i="5"/>
  <c r="J31" i="5"/>
  <c r="J30" i="5"/>
  <c r="K29" i="5"/>
  <c r="L29" i="5"/>
  <c r="M29" i="5"/>
  <c r="J29" i="5"/>
  <c r="J28" i="5"/>
  <c r="J27" i="5"/>
  <c r="J26" i="5"/>
  <c r="J55" i="5"/>
  <c r="J54" i="5"/>
  <c r="K53" i="5"/>
  <c r="L53" i="5"/>
  <c r="M53" i="5"/>
  <c r="J53" i="5"/>
  <c r="J52" i="5"/>
  <c r="K51" i="5"/>
  <c r="L51" i="5"/>
  <c r="M51" i="5"/>
  <c r="J51" i="5"/>
  <c r="J50" i="5"/>
  <c r="J25" i="5"/>
  <c r="J24" i="5"/>
  <c r="J23" i="5"/>
  <c r="J22" i="5"/>
  <c r="J21" i="5"/>
  <c r="J20" i="5"/>
  <c r="J19" i="5"/>
  <c r="J18" i="5"/>
  <c r="J17" i="5"/>
  <c r="J16" i="5"/>
  <c r="J15" i="5"/>
  <c r="J14" i="5"/>
  <c r="J13" i="5"/>
  <c r="J11" i="5"/>
  <c r="J9" i="5"/>
  <c r="J7" i="5"/>
  <c r="J5" i="5"/>
  <c r="J3" i="5"/>
  <c r="E2" i="4"/>
  <c r="E3" i="4"/>
  <c r="E4" i="4"/>
  <c r="E5" i="4"/>
  <c r="E6" i="4"/>
  <c r="E7" i="4"/>
  <c r="E8" i="4"/>
  <c r="E9" i="4"/>
  <c r="E10" i="4"/>
  <c r="E11" i="4"/>
  <c r="E12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7" i="4"/>
  <c r="J37" i="4"/>
  <c r="J36" i="4"/>
  <c r="J35" i="4"/>
  <c r="J34" i="4"/>
  <c r="J33" i="4"/>
  <c r="J32" i="4"/>
  <c r="J31" i="4"/>
  <c r="J30" i="4"/>
  <c r="K29" i="4"/>
  <c r="L29" i="4"/>
  <c r="M29" i="4"/>
  <c r="J29" i="4"/>
  <c r="J28" i="4"/>
  <c r="J27" i="4"/>
  <c r="J26" i="4"/>
  <c r="J25" i="4"/>
  <c r="J24" i="4"/>
  <c r="J23" i="4"/>
  <c r="J22" i="4"/>
  <c r="J21" i="4"/>
  <c r="J20" i="4"/>
  <c r="J19" i="4"/>
  <c r="J18" i="4"/>
  <c r="K17" i="4"/>
  <c r="L17" i="4"/>
  <c r="M17" i="4"/>
  <c r="J17" i="4"/>
  <c r="J16" i="4"/>
  <c r="J15" i="4"/>
  <c r="J14" i="4"/>
  <c r="J43" i="4"/>
  <c r="J42" i="4"/>
  <c r="J41" i="4"/>
  <c r="J40" i="4"/>
  <c r="K39" i="4"/>
  <c r="L39" i="4"/>
  <c r="M39" i="4"/>
  <c r="J39" i="4"/>
  <c r="J38" i="4"/>
  <c r="J13" i="4"/>
  <c r="J11" i="4"/>
  <c r="J9" i="4"/>
  <c r="J7" i="4"/>
  <c r="J5" i="4"/>
  <c r="J3" i="4"/>
  <c r="M14" i="3"/>
  <c r="M15" i="3"/>
  <c r="M16" i="3"/>
  <c r="M17" i="3"/>
  <c r="M18" i="3"/>
  <c r="M19" i="3"/>
  <c r="M20" i="3"/>
  <c r="M21" i="3"/>
  <c r="M22" i="3"/>
  <c r="M23" i="3"/>
  <c r="M24" i="3"/>
  <c r="M25" i="3"/>
  <c r="M26" i="3"/>
  <c r="M27" i="3"/>
  <c r="M28" i="3"/>
  <c r="M29" i="3"/>
  <c r="M30" i="3"/>
  <c r="M31" i="3"/>
  <c r="M32" i="3"/>
  <c r="M33" i="3"/>
  <c r="M34" i="3"/>
  <c r="M35" i="3"/>
  <c r="M36" i="3"/>
  <c r="M37" i="3"/>
  <c r="M38" i="3"/>
  <c r="M39" i="3"/>
  <c r="M40" i="3"/>
  <c r="M41" i="3"/>
  <c r="M42" i="3"/>
  <c r="M43" i="3"/>
  <c r="M44" i="3"/>
  <c r="M45" i="3"/>
  <c r="M46" i="3"/>
  <c r="M47" i="3"/>
  <c r="M48" i="3"/>
  <c r="M49" i="3"/>
  <c r="M50" i="3"/>
  <c r="M51" i="3"/>
  <c r="M52" i="3"/>
  <c r="M53" i="3"/>
  <c r="M54" i="3"/>
  <c r="M55" i="3"/>
  <c r="M56" i="3"/>
  <c r="M57" i="3"/>
  <c r="M58" i="3"/>
  <c r="M59" i="3"/>
  <c r="M60" i="3"/>
  <c r="M61" i="3"/>
  <c r="M62" i="3"/>
  <c r="M63" i="3"/>
  <c r="M64" i="3"/>
  <c r="M65" i="3"/>
  <c r="M66" i="3"/>
  <c r="M67" i="3"/>
  <c r="M68" i="3"/>
  <c r="M69" i="3"/>
  <c r="M70" i="3"/>
  <c r="M71" i="3"/>
  <c r="M72" i="3"/>
  <c r="M73" i="3"/>
  <c r="M3" i="3"/>
  <c r="M4" i="3"/>
  <c r="M5" i="3"/>
  <c r="M6" i="3"/>
  <c r="M7" i="3"/>
  <c r="M8" i="3"/>
  <c r="M9" i="3"/>
  <c r="M10" i="3"/>
  <c r="M11" i="3"/>
  <c r="M12" i="3"/>
  <c r="M13" i="3"/>
  <c r="M2" i="3"/>
  <c r="J72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34" i="3"/>
  <c r="J35" i="3"/>
  <c r="J36" i="3"/>
  <c r="J37" i="3"/>
  <c r="J38" i="3"/>
  <c r="J39" i="3"/>
  <c r="J40" i="3"/>
  <c r="J41" i="3"/>
  <c r="J42" i="3"/>
  <c r="J43" i="3"/>
  <c r="J44" i="3"/>
  <c r="J45" i="3"/>
  <c r="J46" i="3"/>
  <c r="J47" i="3"/>
  <c r="J48" i="3"/>
  <c r="J49" i="3"/>
  <c r="J50" i="3"/>
  <c r="J51" i="3"/>
  <c r="J52" i="3"/>
  <c r="J53" i="3"/>
  <c r="J54" i="3"/>
  <c r="J55" i="3"/>
  <c r="J56" i="3"/>
  <c r="J57" i="3"/>
  <c r="J58" i="3"/>
  <c r="J59" i="3"/>
  <c r="J60" i="3"/>
  <c r="J61" i="3"/>
  <c r="J62" i="3"/>
  <c r="J63" i="3"/>
  <c r="J64" i="3"/>
  <c r="J65" i="3"/>
  <c r="J66" i="3"/>
  <c r="J67" i="3"/>
  <c r="J68" i="3"/>
  <c r="J69" i="3"/>
  <c r="J70" i="3"/>
  <c r="J71" i="3"/>
  <c r="J73" i="3"/>
  <c r="J13" i="3"/>
  <c r="J12" i="3"/>
  <c r="J11" i="3"/>
  <c r="J10" i="3"/>
  <c r="J9" i="3"/>
  <c r="J8" i="3"/>
  <c r="J7" i="3"/>
  <c r="J6" i="3"/>
  <c r="J5" i="3"/>
  <c r="J4" i="3"/>
  <c r="J3" i="3"/>
  <c r="J2" i="3"/>
  <c r="K29" i="1"/>
  <c r="L29" i="1"/>
  <c r="M29" i="1"/>
  <c r="L41" i="1"/>
  <c r="K41" i="1"/>
  <c r="M41" i="1"/>
  <c r="K42" i="1"/>
  <c r="L42" i="1"/>
  <c r="M42" i="1"/>
  <c r="L53" i="1"/>
  <c r="K53" i="1"/>
  <c r="M53" i="1"/>
  <c r="K63" i="1"/>
  <c r="L63" i="1"/>
  <c r="M63" i="1"/>
  <c r="L65" i="1"/>
  <c r="K65" i="1"/>
  <c r="M65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1" i="1"/>
  <c r="J53" i="1"/>
  <c r="J55" i="1"/>
  <c r="J57" i="1"/>
  <c r="J59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13" i="1"/>
  <c r="J11" i="1"/>
  <c r="J9" i="1"/>
  <c r="J7" i="1"/>
  <c r="J5" i="1"/>
  <c r="J3" i="1"/>
  <c r="K73" i="3"/>
  <c r="L73" i="3"/>
  <c r="G63" i="3"/>
  <c r="G64" i="3"/>
  <c r="G65" i="3"/>
  <c r="G66" i="3"/>
  <c r="G67" i="3"/>
  <c r="G68" i="3"/>
  <c r="G69" i="3"/>
  <c r="G70" i="3"/>
  <c r="G71" i="3"/>
  <c r="G72" i="3"/>
  <c r="G73" i="3"/>
  <c r="E2" i="3"/>
  <c r="E3" i="3"/>
  <c r="E4" i="3"/>
  <c r="E5" i="3"/>
  <c r="E6" i="3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E63" i="3"/>
  <c r="E64" i="3"/>
  <c r="E65" i="3"/>
  <c r="E66" i="3"/>
  <c r="E67" i="3"/>
  <c r="E68" i="3"/>
  <c r="E69" i="3"/>
  <c r="E70" i="3"/>
  <c r="E71" i="3"/>
  <c r="E72" i="3"/>
  <c r="E73" i="3"/>
  <c r="K72" i="3"/>
  <c r="L72" i="3"/>
  <c r="K71" i="3"/>
  <c r="L71" i="3"/>
  <c r="K70" i="3"/>
  <c r="L70" i="3"/>
  <c r="K69" i="3"/>
  <c r="L69" i="3"/>
  <c r="K68" i="3"/>
  <c r="L68" i="3"/>
  <c r="K67" i="3"/>
  <c r="L67" i="3"/>
  <c r="K66" i="3"/>
  <c r="L66" i="3"/>
  <c r="K65" i="3"/>
  <c r="L65" i="3"/>
  <c r="K64" i="3"/>
  <c r="L64" i="3"/>
  <c r="K63" i="3"/>
  <c r="L63" i="3"/>
  <c r="K62" i="3"/>
  <c r="L62" i="3"/>
  <c r="K61" i="3"/>
  <c r="L61" i="3"/>
  <c r="G51" i="3"/>
  <c r="G52" i="3"/>
  <c r="G53" i="3"/>
  <c r="G54" i="3"/>
  <c r="G55" i="3"/>
  <c r="G56" i="3"/>
  <c r="G57" i="3"/>
  <c r="G58" i="3"/>
  <c r="G59" i="3"/>
  <c r="G60" i="3"/>
  <c r="G61" i="3"/>
  <c r="K60" i="3"/>
  <c r="L60" i="3"/>
  <c r="K59" i="3"/>
  <c r="L59" i="3"/>
  <c r="K58" i="3"/>
  <c r="L58" i="3"/>
  <c r="K57" i="3"/>
  <c r="L57" i="3"/>
  <c r="K56" i="3"/>
  <c r="L56" i="3"/>
  <c r="K55" i="3"/>
  <c r="L55" i="3"/>
  <c r="K54" i="3"/>
  <c r="L54" i="3"/>
  <c r="K53" i="3"/>
  <c r="L53" i="3"/>
  <c r="K52" i="3"/>
  <c r="L52" i="3"/>
  <c r="K51" i="3"/>
  <c r="L51" i="3"/>
  <c r="K50" i="3"/>
  <c r="L50" i="3"/>
  <c r="K49" i="3"/>
  <c r="L49" i="3"/>
  <c r="G39" i="3"/>
  <c r="G40" i="3"/>
  <c r="G41" i="3"/>
  <c r="G42" i="3"/>
  <c r="G43" i="3"/>
  <c r="G44" i="3"/>
  <c r="G45" i="3"/>
  <c r="G46" i="3"/>
  <c r="G47" i="3"/>
  <c r="G48" i="3"/>
  <c r="G49" i="3"/>
  <c r="K48" i="3"/>
  <c r="L48" i="3"/>
  <c r="K47" i="3"/>
  <c r="L47" i="3"/>
  <c r="K46" i="3"/>
  <c r="L46" i="3"/>
  <c r="K45" i="3"/>
  <c r="L45" i="3"/>
  <c r="K44" i="3"/>
  <c r="L44" i="3"/>
  <c r="K43" i="3"/>
  <c r="L43" i="3"/>
  <c r="K42" i="3"/>
  <c r="L42" i="3"/>
  <c r="K41" i="3"/>
  <c r="L41" i="3"/>
  <c r="K40" i="3"/>
  <c r="L40" i="3"/>
  <c r="K39" i="3"/>
  <c r="L39" i="3"/>
  <c r="K38" i="3"/>
  <c r="L38" i="3"/>
  <c r="K37" i="3"/>
  <c r="L37" i="3"/>
  <c r="G27" i="3"/>
  <c r="G28" i="3"/>
  <c r="G29" i="3"/>
  <c r="G30" i="3"/>
  <c r="G31" i="3"/>
  <c r="G32" i="3"/>
  <c r="G33" i="3"/>
  <c r="G34" i="3"/>
  <c r="G35" i="3"/>
  <c r="G36" i="3"/>
  <c r="G37" i="3"/>
  <c r="K36" i="3"/>
  <c r="L36" i="3"/>
  <c r="K35" i="3"/>
  <c r="L35" i="3"/>
  <c r="K34" i="3"/>
  <c r="L34" i="3"/>
  <c r="K33" i="3"/>
  <c r="L33" i="3"/>
  <c r="K32" i="3"/>
  <c r="L32" i="3"/>
  <c r="K31" i="3"/>
  <c r="L31" i="3"/>
  <c r="K30" i="3"/>
  <c r="L30" i="3"/>
  <c r="K29" i="3"/>
  <c r="L29" i="3"/>
  <c r="K28" i="3"/>
  <c r="L28" i="3"/>
  <c r="K27" i="3"/>
  <c r="L27" i="3"/>
  <c r="K26" i="3"/>
  <c r="L26" i="3"/>
  <c r="K25" i="3"/>
  <c r="L25" i="3"/>
  <c r="G15" i="3"/>
  <c r="G16" i="3"/>
  <c r="G17" i="3"/>
  <c r="G18" i="3"/>
  <c r="G19" i="3"/>
  <c r="G20" i="3"/>
  <c r="G21" i="3"/>
  <c r="G22" i="3"/>
  <c r="G23" i="3"/>
  <c r="G24" i="3"/>
  <c r="G25" i="3"/>
  <c r="K24" i="3"/>
  <c r="L24" i="3"/>
  <c r="K23" i="3"/>
  <c r="L23" i="3"/>
  <c r="K22" i="3"/>
  <c r="L22" i="3"/>
  <c r="K21" i="3"/>
  <c r="L21" i="3"/>
  <c r="K20" i="3"/>
  <c r="L20" i="3"/>
  <c r="K19" i="3"/>
  <c r="L19" i="3"/>
  <c r="K18" i="3"/>
  <c r="L18" i="3"/>
  <c r="K17" i="3"/>
  <c r="L17" i="3"/>
  <c r="K16" i="3"/>
  <c r="L16" i="3"/>
  <c r="K15" i="3"/>
  <c r="L15" i="3"/>
  <c r="K14" i="3"/>
  <c r="L14" i="3"/>
  <c r="K13" i="3"/>
  <c r="L13" i="3"/>
  <c r="G3" i="3"/>
  <c r="G4" i="3"/>
  <c r="G5" i="3"/>
  <c r="G6" i="3"/>
  <c r="G7" i="3"/>
  <c r="G8" i="3"/>
  <c r="G9" i="3"/>
  <c r="G10" i="3"/>
  <c r="G11" i="3"/>
  <c r="G12" i="3"/>
  <c r="G13" i="3"/>
  <c r="K12" i="3"/>
  <c r="L12" i="3"/>
  <c r="K11" i="3"/>
  <c r="L11" i="3"/>
  <c r="K10" i="3"/>
  <c r="L10" i="3"/>
  <c r="K9" i="3"/>
  <c r="L9" i="3"/>
  <c r="K8" i="3"/>
  <c r="L8" i="3"/>
  <c r="K7" i="3"/>
  <c r="L7" i="3"/>
  <c r="K6" i="3"/>
  <c r="L6" i="3"/>
  <c r="K5" i="3"/>
  <c r="L5" i="3"/>
  <c r="K4" i="3"/>
  <c r="L4" i="3"/>
  <c r="K3" i="3"/>
  <c r="L3" i="3"/>
  <c r="K2" i="3"/>
  <c r="L2" i="3"/>
  <c r="K73" i="2"/>
  <c r="L73" i="2"/>
  <c r="M73" i="2"/>
  <c r="J73" i="2"/>
  <c r="G63" i="2"/>
  <c r="G64" i="2"/>
  <c r="G65" i="2"/>
  <c r="G66" i="2"/>
  <c r="G67" i="2"/>
  <c r="G68" i="2"/>
  <c r="G69" i="2"/>
  <c r="G70" i="2"/>
  <c r="G71" i="2"/>
  <c r="G72" i="2"/>
  <c r="G73" i="2"/>
  <c r="E2" i="2"/>
  <c r="E3" i="2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K72" i="2"/>
  <c r="L72" i="2"/>
  <c r="M72" i="2"/>
  <c r="J72" i="2"/>
  <c r="K71" i="2"/>
  <c r="L71" i="2"/>
  <c r="M71" i="2"/>
  <c r="J71" i="2"/>
  <c r="K70" i="2"/>
  <c r="L70" i="2"/>
  <c r="M70" i="2"/>
  <c r="J70" i="2"/>
  <c r="K69" i="2"/>
  <c r="L69" i="2"/>
  <c r="M69" i="2"/>
  <c r="J69" i="2"/>
  <c r="K68" i="2"/>
  <c r="L68" i="2"/>
  <c r="M68" i="2"/>
  <c r="J68" i="2"/>
  <c r="K67" i="2"/>
  <c r="L67" i="2"/>
  <c r="M67" i="2"/>
  <c r="J67" i="2"/>
  <c r="K66" i="2"/>
  <c r="L66" i="2"/>
  <c r="M66" i="2"/>
  <c r="J66" i="2"/>
  <c r="K65" i="2"/>
  <c r="L65" i="2"/>
  <c r="M65" i="2"/>
  <c r="J65" i="2"/>
  <c r="K64" i="2"/>
  <c r="L64" i="2"/>
  <c r="M64" i="2"/>
  <c r="J64" i="2"/>
  <c r="K63" i="2"/>
  <c r="L63" i="2"/>
  <c r="M63" i="2"/>
  <c r="J63" i="2"/>
  <c r="K62" i="2"/>
  <c r="L62" i="2"/>
  <c r="M62" i="2"/>
  <c r="J62" i="2"/>
  <c r="K61" i="2"/>
  <c r="L61" i="2"/>
  <c r="M61" i="2"/>
  <c r="J61" i="2"/>
  <c r="G51" i="2"/>
  <c r="G52" i="2"/>
  <c r="G53" i="2"/>
  <c r="G54" i="2"/>
  <c r="G55" i="2"/>
  <c r="G56" i="2"/>
  <c r="G57" i="2"/>
  <c r="G58" i="2"/>
  <c r="G59" i="2"/>
  <c r="G60" i="2"/>
  <c r="G61" i="2"/>
  <c r="K60" i="2"/>
  <c r="L60" i="2"/>
  <c r="M60" i="2"/>
  <c r="J60" i="2"/>
  <c r="K59" i="2"/>
  <c r="L59" i="2"/>
  <c r="M59" i="2"/>
  <c r="J59" i="2"/>
  <c r="K58" i="2"/>
  <c r="L58" i="2"/>
  <c r="M58" i="2"/>
  <c r="J58" i="2"/>
  <c r="K57" i="2"/>
  <c r="L57" i="2"/>
  <c r="M57" i="2"/>
  <c r="J57" i="2"/>
  <c r="K56" i="2"/>
  <c r="L56" i="2"/>
  <c r="M56" i="2"/>
  <c r="J56" i="2"/>
  <c r="K55" i="2"/>
  <c r="L55" i="2"/>
  <c r="M55" i="2"/>
  <c r="J55" i="2"/>
  <c r="K54" i="2"/>
  <c r="L54" i="2"/>
  <c r="M54" i="2"/>
  <c r="J54" i="2"/>
  <c r="K53" i="2"/>
  <c r="L53" i="2"/>
  <c r="M53" i="2"/>
  <c r="J53" i="2"/>
  <c r="K52" i="2"/>
  <c r="L52" i="2"/>
  <c r="M52" i="2"/>
  <c r="J52" i="2"/>
  <c r="K51" i="2"/>
  <c r="L51" i="2"/>
  <c r="M51" i="2"/>
  <c r="J51" i="2"/>
  <c r="K50" i="2"/>
  <c r="L50" i="2"/>
  <c r="M50" i="2"/>
  <c r="J50" i="2"/>
  <c r="K49" i="2"/>
  <c r="L49" i="2"/>
  <c r="M49" i="2"/>
  <c r="J49" i="2"/>
  <c r="G39" i="2"/>
  <c r="G40" i="2"/>
  <c r="G41" i="2"/>
  <c r="G42" i="2"/>
  <c r="G43" i="2"/>
  <c r="G44" i="2"/>
  <c r="G45" i="2"/>
  <c r="G46" i="2"/>
  <c r="G47" i="2"/>
  <c r="G48" i="2"/>
  <c r="G49" i="2"/>
  <c r="K48" i="2"/>
  <c r="L48" i="2"/>
  <c r="M48" i="2"/>
  <c r="J48" i="2"/>
  <c r="K47" i="2"/>
  <c r="L47" i="2"/>
  <c r="M47" i="2"/>
  <c r="J47" i="2"/>
  <c r="K46" i="2"/>
  <c r="L46" i="2"/>
  <c r="M46" i="2"/>
  <c r="J46" i="2"/>
  <c r="K45" i="2"/>
  <c r="L45" i="2"/>
  <c r="M45" i="2"/>
  <c r="J45" i="2"/>
  <c r="K44" i="2"/>
  <c r="L44" i="2"/>
  <c r="M44" i="2"/>
  <c r="J44" i="2"/>
  <c r="K43" i="2"/>
  <c r="L43" i="2"/>
  <c r="M43" i="2"/>
  <c r="J43" i="2"/>
  <c r="K42" i="2"/>
  <c r="L42" i="2"/>
  <c r="M42" i="2"/>
  <c r="J42" i="2"/>
  <c r="K41" i="2"/>
  <c r="L41" i="2"/>
  <c r="M41" i="2"/>
  <c r="J41" i="2"/>
  <c r="K40" i="2"/>
  <c r="L40" i="2"/>
  <c r="M40" i="2"/>
  <c r="J40" i="2"/>
  <c r="K39" i="2"/>
  <c r="L39" i="2"/>
  <c r="M39" i="2"/>
  <c r="J39" i="2"/>
  <c r="K38" i="2"/>
  <c r="L38" i="2"/>
  <c r="M38" i="2"/>
  <c r="J38" i="2"/>
  <c r="K37" i="2"/>
  <c r="L37" i="2"/>
  <c r="M37" i="2"/>
  <c r="J37" i="2"/>
  <c r="G27" i="2"/>
  <c r="G28" i="2"/>
  <c r="G29" i="2"/>
  <c r="G30" i="2"/>
  <c r="G31" i="2"/>
  <c r="G32" i="2"/>
  <c r="G33" i="2"/>
  <c r="G34" i="2"/>
  <c r="G35" i="2"/>
  <c r="G36" i="2"/>
  <c r="G37" i="2"/>
  <c r="K36" i="2"/>
  <c r="L36" i="2"/>
  <c r="M36" i="2"/>
  <c r="J36" i="2"/>
  <c r="K35" i="2"/>
  <c r="L35" i="2"/>
  <c r="M35" i="2"/>
  <c r="J35" i="2"/>
  <c r="K34" i="2"/>
  <c r="L34" i="2"/>
  <c r="M34" i="2"/>
  <c r="J34" i="2"/>
  <c r="K33" i="2"/>
  <c r="L33" i="2"/>
  <c r="M33" i="2"/>
  <c r="J33" i="2"/>
  <c r="K32" i="2"/>
  <c r="L32" i="2"/>
  <c r="M32" i="2"/>
  <c r="J32" i="2"/>
  <c r="K31" i="2"/>
  <c r="L31" i="2"/>
  <c r="M31" i="2"/>
  <c r="J31" i="2"/>
  <c r="K30" i="2"/>
  <c r="L30" i="2"/>
  <c r="M30" i="2"/>
  <c r="J30" i="2"/>
  <c r="K29" i="2"/>
  <c r="L29" i="2"/>
  <c r="M29" i="2"/>
  <c r="J29" i="2"/>
  <c r="K28" i="2"/>
  <c r="L28" i="2"/>
  <c r="M28" i="2"/>
  <c r="J28" i="2"/>
  <c r="K27" i="2"/>
  <c r="L27" i="2"/>
  <c r="M27" i="2"/>
  <c r="J27" i="2"/>
  <c r="K26" i="2"/>
  <c r="L26" i="2"/>
  <c r="M26" i="2"/>
  <c r="J26" i="2"/>
  <c r="K25" i="2"/>
  <c r="L25" i="2"/>
  <c r="M25" i="2"/>
  <c r="J25" i="2"/>
  <c r="G15" i="2"/>
  <c r="G16" i="2"/>
  <c r="G17" i="2"/>
  <c r="G18" i="2"/>
  <c r="G19" i="2"/>
  <c r="G20" i="2"/>
  <c r="G21" i="2"/>
  <c r="G22" i="2"/>
  <c r="G23" i="2"/>
  <c r="G24" i="2"/>
  <c r="G25" i="2"/>
  <c r="K24" i="2"/>
  <c r="L24" i="2"/>
  <c r="M24" i="2"/>
  <c r="J24" i="2"/>
  <c r="K23" i="2"/>
  <c r="L23" i="2"/>
  <c r="M23" i="2"/>
  <c r="J23" i="2"/>
  <c r="K22" i="2"/>
  <c r="L22" i="2"/>
  <c r="M22" i="2"/>
  <c r="J22" i="2"/>
  <c r="K21" i="2"/>
  <c r="L21" i="2"/>
  <c r="M21" i="2"/>
  <c r="J21" i="2"/>
  <c r="K20" i="2"/>
  <c r="L20" i="2"/>
  <c r="M20" i="2"/>
  <c r="J20" i="2"/>
  <c r="K19" i="2"/>
  <c r="L19" i="2"/>
  <c r="M19" i="2"/>
  <c r="J19" i="2"/>
  <c r="K18" i="2"/>
  <c r="L18" i="2"/>
  <c r="M18" i="2"/>
  <c r="J18" i="2"/>
  <c r="K17" i="2"/>
  <c r="L17" i="2"/>
  <c r="M17" i="2"/>
  <c r="J17" i="2"/>
  <c r="K16" i="2"/>
  <c r="L16" i="2"/>
  <c r="M16" i="2"/>
  <c r="J16" i="2"/>
  <c r="K15" i="2"/>
  <c r="L15" i="2"/>
  <c r="M15" i="2"/>
  <c r="J15" i="2"/>
  <c r="K14" i="2"/>
  <c r="L14" i="2"/>
  <c r="M14" i="2"/>
  <c r="J14" i="2"/>
  <c r="K13" i="2"/>
  <c r="L13" i="2"/>
  <c r="M13" i="2"/>
  <c r="J13" i="2"/>
  <c r="G3" i="2"/>
  <c r="G4" i="2"/>
  <c r="G5" i="2"/>
  <c r="G6" i="2"/>
  <c r="G7" i="2"/>
  <c r="G8" i="2"/>
  <c r="G9" i="2"/>
  <c r="G10" i="2"/>
  <c r="G11" i="2"/>
  <c r="G12" i="2"/>
  <c r="G13" i="2"/>
  <c r="K12" i="2"/>
  <c r="L12" i="2"/>
  <c r="M12" i="2"/>
  <c r="J12" i="2"/>
  <c r="K11" i="2"/>
  <c r="L11" i="2"/>
  <c r="M11" i="2"/>
  <c r="J11" i="2"/>
  <c r="K10" i="2"/>
  <c r="L10" i="2"/>
  <c r="M10" i="2"/>
  <c r="J10" i="2"/>
  <c r="K9" i="2"/>
  <c r="L9" i="2"/>
  <c r="M9" i="2"/>
  <c r="J9" i="2"/>
  <c r="K8" i="2"/>
  <c r="L8" i="2"/>
  <c r="M8" i="2"/>
  <c r="J8" i="2"/>
  <c r="K7" i="2"/>
  <c r="L7" i="2"/>
  <c r="M7" i="2"/>
  <c r="J7" i="2"/>
  <c r="K6" i="2"/>
  <c r="L6" i="2"/>
  <c r="M6" i="2"/>
  <c r="J6" i="2"/>
  <c r="K5" i="2"/>
  <c r="L5" i="2"/>
  <c r="M5" i="2"/>
  <c r="J5" i="2"/>
  <c r="K4" i="2"/>
  <c r="L4" i="2"/>
  <c r="M4" i="2"/>
  <c r="J4" i="2"/>
  <c r="K3" i="2"/>
  <c r="L3" i="2"/>
  <c r="M3" i="2"/>
  <c r="J3" i="2"/>
  <c r="K2" i="2"/>
  <c r="L2" i="2"/>
  <c r="M2" i="2"/>
  <c r="J2" i="2"/>
  <c r="E2" i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1" i="1"/>
  <c r="E53" i="1"/>
  <c r="E55" i="1"/>
  <c r="E57" i="1"/>
  <c r="E59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</calcChain>
</file>

<file path=xl/sharedStrings.xml><?xml version="1.0" encoding="utf-8"?>
<sst xmlns="http://schemas.openxmlformats.org/spreadsheetml/2006/main" count="1650" uniqueCount="44">
  <si>
    <t>Experiment #</t>
  </si>
  <si>
    <t>Test Arm</t>
  </si>
  <si>
    <t>Control Arm</t>
  </si>
  <si>
    <t>Test Side</t>
  </si>
  <si>
    <t>Time_Experiment</t>
  </si>
  <si>
    <t>Center Flies</t>
  </si>
  <si>
    <t>Left Arm</t>
  </si>
  <si>
    <t>Right Arm</t>
  </si>
  <si>
    <t>Left Side RI</t>
  </si>
  <si>
    <t>Test Arm RI</t>
  </si>
  <si>
    <t>L</t>
  </si>
  <si>
    <t>R</t>
  </si>
  <si>
    <t>Apple Juice Liquid, 100%, pH ~5.3 + 0.5% YE</t>
  </si>
  <si>
    <t>X</t>
  </si>
  <si>
    <t>LAB10 L. brevis_wild (B135)</t>
  </si>
  <si>
    <t>LAB 11 Leuconostoc sp_Fabian</t>
  </si>
  <si>
    <t>AAB18 Acetobacter pasteurianus_lab (B50)</t>
  </si>
  <si>
    <t>AAB19 A. cerevisiae (B74)</t>
  </si>
  <si>
    <t>AAB20 A. malorum (B95)</t>
  </si>
  <si>
    <t>AAB21 A. indonensiensis (B117)</t>
  </si>
  <si>
    <t>Mock (empty tube)</t>
  </si>
  <si>
    <t>Y1 Saccharomyces cerevisiae (I112)</t>
  </si>
  <si>
    <t>Y3 S. cerevisiae YB-210</t>
  </si>
  <si>
    <t>Y2 S. cerevisiae Y9</t>
  </si>
  <si>
    <t>LAB7 Lactobacillus plantarum cs (B48)</t>
  </si>
  <si>
    <t>LAB8 L. brevis_lab (B65)</t>
  </si>
  <si>
    <t>Y4 Pichia membranefaciens (I46)</t>
  </si>
  <si>
    <t xml:space="preserve">Y5 Candida californica </t>
  </si>
  <si>
    <t>Y6 Hanseniaspora uvarum</t>
  </si>
  <si>
    <t>LAB L. fermentum (B122)</t>
  </si>
  <si>
    <t>LAB L. plantarum (B128)</t>
  </si>
  <si>
    <t>LAB Leuconostoc durionsis (B140)</t>
  </si>
  <si>
    <t>AAB A. pasteurianus_wild (B131)</t>
  </si>
  <si>
    <t>AAB A. orleanensis (B132)</t>
  </si>
  <si>
    <t>Water</t>
  </si>
  <si>
    <t>Benzaldehyde (-2)</t>
  </si>
  <si>
    <t>Parafin Oil</t>
  </si>
  <si>
    <t>ACV (25%)</t>
  </si>
  <si>
    <t>Mock</t>
  </si>
  <si>
    <t>ACV (1/4)</t>
  </si>
  <si>
    <t>Paraffin Oil</t>
  </si>
  <si>
    <t>L. brevis_wild (B135)</t>
  </si>
  <si>
    <t>L. plantarum cs</t>
  </si>
  <si>
    <t>L. brevis_lab (B65)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</si>
</sst>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400]h:mm:ss\ AM/PM"/>
  </numFmts>
  <fonts count="7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8"/>
      <name val="Calibri"/>
      <family val="2"/>
      <scheme val="minor"/>
    </font>
    <font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00"/>
        <bgColor rgb="FF000000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099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36">
    <xf numFmtId="0" fontId="0" fillId="0" borderId="0" xfId="0"/>
    <xf numFmtId="0" fontId="1" fillId="0" borderId="1" xfId="0" applyFont="1" applyBorder="1"/>
    <xf numFmtId="164" fontId="1" fillId="0" borderId="1" xfId="0" applyNumberFormat="1" applyFont="1" applyBorder="1"/>
    <xf numFmtId="0" fontId="1" fillId="2" borderId="1" xfId="0" applyFont="1" applyFill="1" applyBorder="1"/>
    <xf numFmtId="164" fontId="1" fillId="2" borderId="1" xfId="0" applyNumberFormat="1" applyFont="1" applyFill="1" applyBorder="1"/>
    <xf numFmtId="0" fontId="1" fillId="2" borderId="0" xfId="0" applyFont="1" applyFill="1"/>
    <xf numFmtId="0" fontId="0" fillId="0" borderId="1" xfId="0" applyBorder="1"/>
    <xf numFmtId="0" fontId="0" fillId="0" borderId="1" xfId="0" applyFont="1" applyFill="1" applyBorder="1"/>
    <xf numFmtId="164" fontId="0" fillId="0" borderId="1" xfId="0" applyNumberFormat="1" applyBorder="1"/>
    <xf numFmtId="0" fontId="0" fillId="0" borderId="1" xfId="0" applyFill="1" applyBorder="1"/>
    <xf numFmtId="0" fontId="1" fillId="0" borderId="1" xfId="0" applyFont="1" applyFill="1" applyBorder="1"/>
    <xf numFmtId="0" fontId="1" fillId="0" borderId="0" xfId="0" applyFont="1"/>
    <xf numFmtId="0" fontId="2" fillId="0" borderId="1" xfId="0" applyFont="1" applyBorder="1"/>
    <xf numFmtId="0" fontId="0" fillId="0" borderId="0" xfId="0" applyFill="1"/>
    <xf numFmtId="0" fontId="1" fillId="0" borderId="0" xfId="0" applyFont="1" applyFill="1"/>
    <xf numFmtId="0" fontId="2" fillId="0" borderId="2" xfId="0" applyFont="1" applyBorder="1"/>
    <xf numFmtId="0" fontId="2" fillId="3" borderId="3" xfId="0" applyFont="1" applyFill="1" applyBorder="1"/>
    <xf numFmtId="0" fontId="2" fillId="3" borderId="4" xfId="0" applyFont="1" applyFill="1" applyBorder="1"/>
    <xf numFmtId="0" fontId="6" fillId="0" borderId="3" xfId="0" applyFont="1" applyBorder="1"/>
    <xf numFmtId="0" fontId="6" fillId="0" borderId="4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4" xfId="0" applyFont="1" applyFill="1" applyBorder="1"/>
    <xf numFmtId="0" fontId="6" fillId="0" borderId="4" xfId="0" applyFont="1" applyFill="1" applyBorder="1"/>
    <xf numFmtId="0" fontId="2" fillId="2" borderId="4" xfId="0" applyFont="1" applyFill="1" applyBorder="1"/>
    <xf numFmtId="0" fontId="2" fillId="2" borderId="3" xfId="0" applyFont="1" applyFill="1" applyBorder="1"/>
    <xf numFmtId="0" fontId="2" fillId="0" borderId="3" xfId="0" applyFont="1" applyFill="1" applyBorder="1"/>
    <xf numFmtId="0" fontId="6" fillId="0" borderId="3" xfId="0" applyFont="1" applyFill="1" applyBorder="1"/>
    <xf numFmtId="0" fontId="0" fillId="0" borderId="1" xfId="0" applyFont="1" applyBorder="1"/>
    <xf numFmtId="164" fontId="0" fillId="0" borderId="1" xfId="0" applyNumberFormat="1" applyFont="1" applyBorder="1"/>
    <xf numFmtId="0" fontId="0" fillId="0" borderId="0" xfId="0" applyFont="1"/>
    <xf numFmtId="0" fontId="0" fillId="0" borderId="0" xfId="0" applyFont="1" applyFill="1"/>
    <xf numFmtId="0" fontId="2" fillId="3" borderId="1" xfId="0" applyFont="1" applyFill="1" applyBorder="1"/>
    <xf numFmtId="0" fontId="6" fillId="0" borderId="1" xfId="0" applyFont="1" applyBorder="1"/>
    <xf numFmtId="0" fontId="2" fillId="2" borderId="1" xfId="0" applyFont="1" applyFill="1" applyBorder="1"/>
    <xf numFmtId="0" fontId="6" fillId="0" borderId="1" xfId="0" applyFont="1" applyFill="1" applyBorder="1"/>
  </cellXfs>
  <cellStyles count="1099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Followed Hyperlink" xfId="232" builtinId="9" hidden="1"/>
    <cellStyle name="Followed Hyperlink" xfId="234" builtinId="9" hidden="1"/>
    <cellStyle name="Followed Hyperlink" xfId="236" builtinId="9" hidden="1"/>
    <cellStyle name="Followed Hyperlink" xfId="238" builtinId="9" hidden="1"/>
    <cellStyle name="Followed Hyperlink" xfId="240" builtinId="9" hidden="1"/>
    <cellStyle name="Followed Hyperlink" xfId="242" builtinId="9" hidden="1"/>
    <cellStyle name="Followed Hyperlink" xfId="244" builtinId="9" hidden="1"/>
    <cellStyle name="Followed Hyperlink" xfId="246" builtinId="9" hidden="1"/>
    <cellStyle name="Followed Hyperlink" xfId="248" builtinId="9" hidden="1"/>
    <cellStyle name="Followed Hyperlink" xfId="250" builtinId="9" hidden="1"/>
    <cellStyle name="Followed Hyperlink" xfId="252" builtinId="9" hidden="1"/>
    <cellStyle name="Followed Hyperlink" xfId="254" builtinId="9" hidden="1"/>
    <cellStyle name="Followed Hyperlink" xfId="256" builtinId="9" hidden="1"/>
    <cellStyle name="Followed Hyperlink" xfId="258" builtinId="9" hidden="1"/>
    <cellStyle name="Followed Hyperlink" xfId="260" builtinId="9" hidden="1"/>
    <cellStyle name="Followed Hyperlink" xfId="262" builtinId="9" hidden="1"/>
    <cellStyle name="Followed Hyperlink" xfId="264" builtinId="9" hidden="1"/>
    <cellStyle name="Followed Hyperlink" xfId="266" builtinId="9" hidden="1"/>
    <cellStyle name="Followed Hyperlink" xfId="268" builtinId="9" hidden="1"/>
    <cellStyle name="Followed Hyperlink" xfId="270" builtinId="9" hidden="1"/>
    <cellStyle name="Followed Hyperlink" xfId="272" builtinId="9" hidden="1"/>
    <cellStyle name="Followed Hyperlink" xfId="274" builtinId="9" hidden="1"/>
    <cellStyle name="Followed Hyperlink" xfId="276" builtinId="9" hidden="1"/>
    <cellStyle name="Followed Hyperlink" xfId="278" builtinId="9" hidden="1"/>
    <cellStyle name="Followed Hyperlink" xfId="280" builtinId="9" hidden="1"/>
    <cellStyle name="Followed Hyperlink" xfId="282" builtinId="9" hidden="1"/>
    <cellStyle name="Followed Hyperlink" xfId="284" builtinId="9" hidden="1"/>
    <cellStyle name="Followed Hyperlink" xfId="286" builtinId="9" hidden="1"/>
    <cellStyle name="Followed Hyperlink" xfId="288" builtinId="9" hidden="1"/>
    <cellStyle name="Followed Hyperlink" xfId="290" builtinId="9" hidden="1"/>
    <cellStyle name="Followed Hyperlink" xfId="292" builtinId="9" hidden="1"/>
    <cellStyle name="Followed Hyperlink" xfId="294" builtinId="9" hidden="1"/>
    <cellStyle name="Followed Hyperlink" xfId="296" builtinId="9" hidden="1"/>
    <cellStyle name="Followed Hyperlink" xfId="298" builtinId="9" hidden="1"/>
    <cellStyle name="Followed Hyperlink" xfId="300" builtinId="9" hidden="1"/>
    <cellStyle name="Followed Hyperlink" xfId="302" builtinId="9" hidden="1"/>
    <cellStyle name="Followed Hyperlink" xfId="304" builtinId="9" hidden="1"/>
    <cellStyle name="Followed Hyperlink" xfId="306" builtinId="9" hidden="1"/>
    <cellStyle name="Followed Hyperlink" xfId="308" builtinId="9" hidden="1"/>
    <cellStyle name="Followed Hyperlink" xfId="310" builtinId="9" hidden="1"/>
    <cellStyle name="Followed Hyperlink" xfId="312" builtinId="9" hidden="1"/>
    <cellStyle name="Followed Hyperlink" xfId="314" builtinId="9" hidden="1"/>
    <cellStyle name="Followed Hyperlink" xfId="316" builtinId="9" hidden="1"/>
    <cellStyle name="Followed Hyperlink" xfId="318" builtinId="9" hidden="1"/>
    <cellStyle name="Followed Hyperlink" xfId="320" builtinId="9" hidden="1"/>
    <cellStyle name="Followed Hyperlink" xfId="322" builtinId="9" hidden="1"/>
    <cellStyle name="Followed Hyperlink" xfId="324" builtinId="9" hidden="1"/>
    <cellStyle name="Followed Hyperlink" xfId="326" builtinId="9" hidden="1"/>
    <cellStyle name="Followed Hyperlink" xfId="328" builtinId="9" hidden="1"/>
    <cellStyle name="Followed Hyperlink" xfId="330" builtinId="9" hidden="1"/>
    <cellStyle name="Followed Hyperlink" xfId="332" builtinId="9" hidden="1"/>
    <cellStyle name="Followed Hyperlink" xfId="334" builtinId="9" hidden="1"/>
    <cellStyle name="Followed Hyperlink" xfId="336" builtinId="9" hidden="1"/>
    <cellStyle name="Followed Hyperlink" xfId="338" builtinId="9" hidden="1"/>
    <cellStyle name="Followed Hyperlink" xfId="340" builtinId="9" hidden="1"/>
    <cellStyle name="Followed Hyperlink" xfId="342" builtinId="9" hidden="1"/>
    <cellStyle name="Followed Hyperlink" xfId="344" builtinId="9" hidden="1"/>
    <cellStyle name="Followed Hyperlink" xfId="346" builtinId="9" hidden="1"/>
    <cellStyle name="Followed Hyperlink" xfId="348" builtinId="9" hidden="1"/>
    <cellStyle name="Followed Hyperlink" xfId="350" builtinId="9" hidden="1"/>
    <cellStyle name="Followed Hyperlink" xfId="352" builtinId="9" hidden="1"/>
    <cellStyle name="Followed Hyperlink" xfId="354" builtinId="9" hidden="1"/>
    <cellStyle name="Followed Hyperlink" xfId="356" builtinId="9" hidden="1"/>
    <cellStyle name="Followed Hyperlink" xfId="358" builtinId="9" hidden="1"/>
    <cellStyle name="Followed Hyperlink" xfId="360" builtinId="9" hidden="1"/>
    <cellStyle name="Followed Hyperlink" xfId="362" builtinId="9" hidden="1"/>
    <cellStyle name="Followed Hyperlink" xfId="364" builtinId="9" hidden="1"/>
    <cellStyle name="Followed Hyperlink" xfId="366" builtinId="9" hidden="1"/>
    <cellStyle name="Followed Hyperlink" xfId="368" builtinId="9" hidden="1"/>
    <cellStyle name="Followed Hyperlink" xfId="370" builtinId="9" hidden="1"/>
    <cellStyle name="Followed Hyperlink" xfId="372" builtinId="9" hidden="1"/>
    <cellStyle name="Followed Hyperlink" xfId="374" builtinId="9" hidden="1"/>
    <cellStyle name="Followed Hyperlink" xfId="376" builtinId="9" hidden="1"/>
    <cellStyle name="Followed Hyperlink" xfId="378" builtinId="9" hidden="1"/>
    <cellStyle name="Followed Hyperlink" xfId="380" builtinId="9" hidden="1"/>
    <cellStyle name="Followed Hyperlink" xfId="382" builtinId="9" hidden="1"/>
    <cellStyle name="Followed Hyperlink" xfId="384" builtinId="9" hidden="1"/>
    <cellStyle name="Followed Hyperlink" xfId="386" builtinId="9" hidden="1"/>
    <cellStyle name="Followed Hyperlink" xfId="388" builtinId="9" hidden="1"/>
    <cellStyle name="Followed Hyperlink" xfId="390" builtinId="9" hidden="1"/>
    <cellStyle name="Followed Hyperlink" xfId="392" builtinId="9" hidden="1"/>
    <cellStyle name="Followed Hyperlink" xfId="394" builtinId="9" hidden="1"/>
    <cellStyle name="Followed Hyperlink" xfId="396" builtinId="9" hidden="1"/>
    <cellStyle name="Followed Hyperlink" xfId="398" builtinId="9" hidden="1"/>
    <cellStyle name="Followed Hyperlink" xfId="400" builtinId="9" hidden="1"/>
    <cellStyle name="Followed Hyperlink" xfId="402" builtinId="9" hidden="1"/>
    <cellStyle name="Followed Hyperlink" xfId="404" builtinId="9" hidden="1"/>
    <cellStyle name="Followed Hyperlink" xfId="406" builtinId="9" hidden="1"/>
    <cellStyle name="Followed Hyperlink" xfId="408" builtinId="9" hidden="1"/>
    <cellStyle name="Followed Hyperlink" xfId="410" builtinId="9" hidden="1"/>
    <cellStyle name="Followed Hyperlink" xfId="412" builtinId="9" hidden="1"/>
    <cellStyle name="Followed Hyperlink" xfId="414" builtinId="9" hidden="1"/>
    <cellStyle name="Followed Hyperlink" xfId="416" builtinId="9" hidden="1"/>
    <cellStyle name="Followed Hyperlink" xfId="418" builtinId="9" hidden="1"/>
    <cellStyle name="Followed Hyperlink" xfId="420" builtinId="9" hidden="1"/>
    <cellStyle name="Followed Hyperlink" xfId="422" builtinId="9" hidden="1"/>
    <cellStyle name="Followed Hyperlink" xfId="424" builtinId="9" hidden="1"/>
    <cellStyle name="Followed Hyperlink" xfId="426" builtinId="9" hidden="1"/>
    <cellStyle name="Followed Hyperlink" xfId="428" builtinId="9" hidden="1"/>
    <cellStyle name="Followed Hyperlink" xfId="430" builtinId="9" hidden="1"/>
    <cellStyle name="Followed Hyperlink" xfId="432" builtinId="9" hidden="1"/>
    <cellStyle name="Followed Hyperlink" xfId="434" builtinId="9" hidden="1"/>
    <cellStyle name="Followed Hyperlink" xfId="436" builtinId="9" hidden="1"/>
    <cellStyle name="Followed Hyperlink" xfId="438" builtinId="9" hidden="1"/>
    <cellStyle name="Followed Hyperlink" xfId="440" builtinId="9" hidden="1"/>
    <cellStyle name="Followed Hyperlink" xfId="442" builtinId="9" hidden="1"/>
    <cellStyle name="Followed Hyperlink" xfId="444" builtinId="9" hidden="1"/>
    <cellStyle name="Followed Hyperlink" xfId="446" builtinId="9" hidden="1"/>
    <cellStyle name="Followed Hyperlink" xfId="448" builtinId="9" hidden="1"/>
    <cellStyle name="Followed Hyperlink" xfId="450" builtinId="9" hidden="1"/>
    <cellStyle name="Followed Hyperlink" xfId="452" builtinId="9" hidden="1"/>
    <cellStyle name="Followed Hyperlink" xfId="454" builtinId="9" hidden="1"/>
    <cellStyle name="Followed Hyperlink" xfId="456" builtinId="9" hidden="1"/>
    <cellStyle name="Followed Hyperlink" xfId="458" builtinId="9" hidden="1"/>
    <cellStyle name="Followed Hyperlink" xfId="460" builtinId="9" hidden="1"/>
    <cellStyle name="Followed Hyperlink" xfId="462" builtinId="9" hidden="1"/>
    <cellStyle name="Followed Hyperlink" xfId="464" builtinId="9" hidden="1"/>
    <cellStyle name="Followed Hyperlink" xfId="466" builtinId="9" hidden="1"/>
    <cellStyle name="Followed Hyperlink" xfId="468" builtinId="9" hidden="1"/>
    <cellStyle name="Followed Hyperlink" xfId="470" builtinId="9" hidden="1"/>
    <cellStyle name="Followed Hyperlink" xfId="472" builtinId="9" hidden="1"/>
    <cellStyle name="Followed Hyperlink" xfId="474" builtinId="9" hidden="1"/>
    <cellStyle name="Followed Hyperlink" xfId="476" builtinId="9" hidden="1"/>
    <cellStyle name="Followed Hyperlink" xfId="478" builtinId="9" hidden="1"/>
    <cellStyle name="Followed Hyperlink" xfId="480" builtinId="9" hidden="1"/>
    <cellStyle name="Followed Hyperlink" xfId="482" builtinId="9" hidden="1"/>
    <cellStyle name="Followed Hyperlink" xfId="484" builtinId="9" hidden="1"/>
    <cellStyle name="Followed Hyperlink" xfId="486" builtinId="9" hidden="1"/>
    <cellStyle name="Followed Hyperlink" xfId="488" builtinId="9" hidden="1"/>
    <cellStyle name="Followed Hyperlink" xfId="490" builtinId="9" hidden="1"/>
    <cellStyle name="Followed Hyperlink" xfId="492" builtinId="9" hidden="1"/>
    <cellStyle name="Followed Hyperlink" xfId="494" builtinId="9" hidden="1"/>
    <cellStyle name="Followed Hyperlink" xfId="496" builtinId="9" hidden="1"/>
    <cellStyle name="Followed Hyperlink" xfId="498" builtinId="9" hidden="1"/>
    <cellStyle name="Followed Hyperlink" xfId="500" builtinId="9" hidden="1"/>
    <cellStyle name="Followed Hyperlink" xfId="502" builtinId="9" hidden="1"/>
    <cellStyle name="Followed Hyperlink" xfId="504" builtinId="9" hidden="1"/>
    <cellStyle name="Followed Hyperlink" xfId="506" builtinId="9" hidden="1"/>
    <cellStyle name="Followed Hyperlink" xfId="508" builtinId="9" hidden="1"/>
    <cellStyle name="Followed Hyperlink" xfId="510" builtinId="9" hidden="1"/>
    <cellStyle name="Followed Hyperlink" xfId="512" builtinId="9" hidden="1"/>
    <cellStyle name="Followed Hyperlink" xfId="514" builtinId="9" hidden="1"/>
    <cellStyle name="Followed Hyperlink" xfId="516" builtinId="9" hidden="1"/>
    <cellStyle name="Followed Hyperlink" xfId="518" builtinId="9" hidden="1"/>
    <cellStyle name="Followed Hyperlink" xfId="520" builtinId="9" hidden="1"/>
    <cellStyle name="Followed Hyperlink" xfId="522" builtinId="9" hidden="1"/>
    <cellStyle name="Followed Hyperlink" xfId="524" builtinId="9" hidden="1"/>
    <cellStyle name="Followed Hyperlink" xfId="526" builtinId="9" hidden="1"/>
    <cellStyle name="Followed Hyperlink" xfId="528" builtinId="9" hidden="1"/>
    <cellStyle name="Followed Hyperlink" xfId="530" builtinId="9" hidden="1"/>
    <cellStyle name="Followed Hyperlink" xfId="532" builtinId="9" hidden="1"/>
    <cellStyle name="Followed Hyperlink" xfId="534" builtinId="9" hidden="1"/>
    <cellStyle name="Followed Hyperlink" xfId="536" builtinId="9" hidden="1"/>
    <cellStyle name="Followed Hyperlink" xfId="538" builtinId="9" hidden="1"/>
    <cellStyle name="Followed Hyperlink" xfId="540" builtinId="9" hidden="1"/>
    <cellStyle name="Followed Hyperlink" xfId="542" builtinId="9" hidden="1"/>
    <cellStyle name="Followed Hyperlink" xfId="544" builtinId="9" hidden="1"/>
    <cellStyle name="Followed Hyperlink" xfId="546" builtinId="9" hidden="1"/>
    <cellStyle name="Followed Hyperlink" xfId="548" builtinId="9" hidden="1"/>
    <cellStyle name="Followed Hyperlink" xfId="550" builtinId="9" hidden="1"/>
    <cellStyle name="Followed Hyperlink" xfId="552" builtinId="9" hidden="1"/>
    <cellStyle name="Followed Hyperlink" xfId="554" builtinId="9" hidden="1"/>
    <cellStyle name="Followed Hyperlink" xfId="556" builtinId="9" hidden="1"/>
    <cellStyle name="Followed Hyperlink" xfId="558" builtinId="9" hidden="1"/>
    <cellStyle name="Followed Hyperlink" xfId="560" builtinId="9" hidden="1"/>
    <cellStyle name="Followed Hyperlink" xfId="562" builtinId="9" hidden="1"/>
    <cellStyle name="Followed Hyperlink" xfId="564" builtinId="9" hidden="1"/>
    <cellStyle name="Followed Hyperlink" xfId="566" builtinId="9" hidden="1"/>
    <cellStyle name="Followed Hyperlink" xfId="568" builtinId="9" hidden="1"/>
    <cellStyle name="Followed Hyperlink" xfId="570" builtinId="9" hidden="1"/>
    <cellStyle name="Followed Hyperlink" xfId="572" builtinId="9" hidden="1"/>
    <cellStyle name="Followed Hyperlink" xfId="574" builtinId="9" hidden="1"/>
    <cellStyle name="Followed Hyperlink" xfId="576" builtinId="9" hidden="1"/>
    <cellStyle name="Followed Hyperlink" xfId="578" builtinId="9" hidden="1"/>
    <cellStyle name="Followed Hyperlink" xfId="580" builtinId="9" hidden="1"/>
    <cellStyle name="Followed Hyperlink" xfId="582" builtinId="9" hidden="1"/>
    <cellStyle name="Followed Hyperlink" xfId="584" builtinId="9" hidden="1"/>
    <cellStyle name="Followed Hyperlink" xfId="586" builtinId="9" hidden="1"/>
    <cellStyle name="Followed Hyperlink" xfId="588" builtinId="9" hidden="1"/>
    <cellStyle name="Followed Hyperlink" xfId="590" builtinId="9" hidden="1"/>
    <cellStyle name="Followed Hyperlink" xfId="592" builtinId="9" hidden="1"/>
    <cellStyle name="Followed Hyperlink" xfId="594" builtinId="9" hidden="1"/>
    <cellStyle name="Followed Hyperlink" xfId="596" builtinId="9" hidden="1"/>
    <cellStyle name="Followed Hyperlink" xfId="598" builtinId="9" hidden="1"/>
    <cellStyle name="Followed Hyperlink" xfId="600" builtinId="9" hidden="1"/>
    <cellStyle name="Followed Hyperlink" xfId="602" builtinId="9" hidden="1"/>
    <cellStyle name="Followed Hyperlink" xfId="604" builtinId="9" hidden="1"/>
    <cellStyle name="Followed Hyperlink" xfId="606" builtinId="9" hidden="1"/>
    <cellStyle name="Followed Hyperlink" xfId="608" builtinId="9" hidden="1"/>
    <cellStyle name="Followed Hyperlink" xfId="610" builtinId="9" hidden="1"/>
    <cellStyle name="Followed Hyperlink" xfId="612" builtinId="9" hidden="1"/>
    <cellStyle name="Followed Hyperlink" xfId="614" builtinId="9" hidden="1"/>
    <cellStyle name="Followed Hyperlink" xfId="616" builtinId="9" hidden="1"/>
    <cellStyle name="Followed Hyperlink" xfId="618" builtinId="9" hidden="1"/>
    <cellStyle name="Followed Hyperlink" xfId="620" builtinId="9" hidden="1"/>
    <cellStyle name="Followed Hyperlink" xfId="622" builtinId="9" hidden="1"/>
    <cellStyle name="Followed Hyperlink" xfId="624" builtinId="9" hidden="1"/>
    <cellStyle name="Followed Hyperlink" xfId="626" builtinId="9" hidden="1"/>
    <cellStyle name="Followed Hyperlink" xfId="628" builtinId="9" hidden="1"/>
    <cellStyle name="Followed Hyperlink" xfId="630" builtinId="9" hidden="1"/>
    <cellStyle name="Followed Hyperlink" xfId="632" builtinId="9" hidden="1"/>
    <cellStyle name="Followed Hyperlink" xfId="634" builtinId="9" hidden="1"/>
    <cellStyle name="Followed Hyperlink" xfId="636" builtinId="9" hidden="1"/>
    <cellStyle name="Followed Hyperlink" xfId="638" builtinId="9" hidden="1"/>
    <cellStyle name="Followed Hyperlink" xfId="640" builtinId="9" hidden="1"/>
    <cellStyle name="Followed Hyperlink" xfId="642" builtinId="9" hidden="1"/>
    <cellStyle name="Followed Hyperlink" xfId="644" builtinId="9" hidden="1"/>
    <cellStyle name="Followed Hyperlink" xfId="646" builtinId="9" hidden="1"/>
    <cellStyle name="Followed Hyperlink" xfId="648" builtinId="9" hidden="1"/>
    <cellStyle name="Followed Hyperlink" xfId="650" builtinId="9" hidden="1"/>
    <cellStyle name="Followed Hyperlink" xfId="652" builtinId="9" hidden="1"/>
    <cellStyle name="Followed Hyperlink" xfId="654" builtinId="9" hidden="1"/>
    <cellStyle name="Followed Hyperlink" xfId="656" builtinId="9" hidden="1"/>
    <cellStyle name="Followed Hyperlink" xfId="658" builtinId="9" hidden="1"/>
    <cellStyle name="Followed Hyperlink" xfId="660" builtinId="9" hidden="1"/>
    <cellStyle name="Followed Hyperlink" xfId="662" builtinId="9" hidden="1"/>
    <cellStyle name="Followed Hyperlink" xfId="664" builtinId="9" hidden="1"/>
    <cellStyle name="Followed Hyperlink" xfId="666" builtinId="9" hidden="1"/>
    <cellStyle name="Followed Hyperlink" xfId="668" builtinId="9" hidden="1"/>
    <cellStyle name="Followed Hyperlink" xfId="670" builtinId="9" hidden="1"/>
    <cellStyle name="Followed Hyperlink" xfId="672" builtinId="9" hidden="1"/>
    <cellStyle name="Followed Hyperlink" xfId="674" builtinId="9" hidden="1"/>
    <cellStyle name="Followed Hyperlink" xfId="676" builtinId="9" hidden="1"/>
    <cellStyle name="Followed Hyperlink" xfId="678" builtinId="9" hidden="1"/>
    <cellStyle name="Followed Hyperlink" xfId="680" builtinId="9" hidden="1"/>
    <cellStyle name="Followed Hyperlink" xfId="682" builtinId="9" hidden="1"/>
    <cellStyle name="Followed Hyperlink" xfId="684" builtinId="9" hidden="1"/>
    <cellStyle name="Followed Hyperlink" xfId="686" builtinId="9" hidden="1"/>
    <cellStyle name="Followed Hyperlink" xfId="688" builtinId="9" hidden="1"/>
    <cellStyle name="Followed Hyperlink" xfId="690" builtinId="9" hidden="1"/>
    <cellStyle name="Followed Hyperlink" xfId="692" builtinId="9" hidden="1"/>
    <cellStyle name="Followed Hyperlink" xfId="694" builtinId="9" hidden="1"/>
    <cellStyle name="Followed Hyperlink" xfId="696" builtinId="9" hidden="1"/>
    <cellStyle name="Followed Hyperlink" xfId="698" builtinId="9" hidden="1"/>
    <cellStyle name="Followed Hyperlink" xfId="700" builtinId="9" hidden="1"/>
    <cellStyle name="Followed Hyperlink" xfId="702" builtinId="9" hidden="1"/>
    <cellStyle name="Followed Hyperlink" xfId="704" builtinId="9" hidden="1"/>
    <cellStyle name="Followed Hyperlink" xfId="706" builtinId="9" hidden="1"/>
    <cellStyle name="Followed Hyperlink" xfId="708" builtinId="9" hidden="1"/>
    <cellStyle name="Followed Hyperlink" xfId="710" builtinId="9" hidden="1"/>
    <cellStyle name="Followed Hyperlink" xfId="712" builtinId="9" hidden="1"/>
    <cellStyle name="Followed Hyperlink" xfId="714" builtinId="9" hidden="1"/>
    <cellStyle name="Followed Hyperlink" xfId="716" builtinId="9" hidden="1"/>
    <cellStyle name="Followed Hyperlink" xfId="718" builtinId="9" hidden="1"/>
    <cellStyle name="Followed Hyperlink" xfId="720" builtinId="9" hidden="1"/>
    <cellStyle name="Followed Hyperlink" xfId="722" builtinId="9" hidden="1"/>
    <cellStyle name="Followed Hyperlink" xfId="724" builtinId="9" hidden="1"/>
    <cellStyle name="Followed Hyperlink" xfId="726" builtinId="9" hidden="1"/>
    <cellStyle name="Followed Hyperlink" xfId="728" builtinId="9" hidden="1"/>
    <cellStyle name="Followed Hyperlink" xfId="730" builtinId="9" hidden="1"/>
    <cellStyle name="Followed Hyperlink" xfId="732" builtinId="9" hidden="1"/>
    <cellStyle name="Followed Hyperlink" xfId="734" builtinId="9" hidden="1"/>
    <cellStyle name="Followed Hyperlink" xfId="736" builtinId="9" hidden="1"/>
    <cellStyle name="Followed Hyperlink" xfId="738" builtinId="9" hidden="1"/>
    <cellStyle name="Followed Hyperlink" xfId="740" builtinId="9" hidden="1"/>
    <cellStyle name="Followed Hyperlink" xfId="742" builtinId="9" hidden="1"/>
    <cellStyle name="Followed Hyperlink" xfId="744" builtinId="9" hidden="1"/>
    <cellStyle name="Followed Hyperlink" xfId="746" builtinId="9" hidden="1"/>
    <cellStyle name="Followed Hyperlink" xfId="748" builtinId="9" hidden="1"/>
    <cellStyle name="Followed Hyperlink" xfId="750" builtinId="9" hidden="1"/>
    <cellStyle name="Followed Hyperlink" xfId="752" builtinId="9" hidden="1"/>
    <cellStyle name="Followed Hyperlink" xfId="754" builtinId="9" hidden="1"/>
    <cellStyle name="Followed Hyperlink" xfId="756" builtinId="9" hidden="1"/>
    <cellStyle name="Followed Hyperlink" xfId="758" builtinId="9" hidden="1"/>
    <cellStyle name="Followed Hyperlink" xfId="760" builtinId="9" hidden="1"/>
    <cellStyle name="Followed Hyperlink" xfId="762" builtinId="9" hidden="1"/>
    <cellStyle name="Followed Hyperlink" xfId="764" builtinId="9" hidden="1"/>
    <cellStyle name="Followed Hyperlink" xfId="766" builtinId="9" hidden="1"/>
    <cellStyle name="Followed Hyperlink" xfId="768" builtinId="9" hidden="1"/>
    <cellStyle name="Followed Hyperlink" xfId="770" builtinId="9" hidden="1"/>
    <cellStyle name="Followed Hyperlink" xfId="772" builtinId="9" hidden="1"/>
    <cellStyle name="Followed Hyperlink" xfId="774" builtinId="9" hidden="1"/>
    <cellStyle name="Followed Hyperlink" xfId="776" builtinId="9" hidden="1"/>
    <cellStyle name="Followed Hyperlink" xfId="778" builtinId="9" hidden="1"/>
    <cellStyle name="Followed Hyperlink" xfId="780" builtinId="9" hidden="1"/>
    <cellStyle name="Followed Hyperlink" xfId="782" builtinId="9" hidden="1"/>
    <cellStyle name="Followed Hyperlink" xfId="784" builtinId="9" hidden="1"/>
    <cellStyle name="Followed Hyperlink" xfId="786" builtinId="9" hidden="1"/>
    <cellStyle name="Followed Hyperlink" xfId="788" builtinId="9" hidden="1"/>
    <cellStyle name="Followed Hyperlink" xfId="790" builtinId="9" hidden="1"/>
    <cellStyle name="Followed Hyperlink" xfId="792" builtinId="9" hidden="1"/>
    <cellStyle name="Followed Hyperlink" xfId="794" builtinId="9" hidden="1"/>
    <cellStyle name="Followed Hyperlink" xfId="796" builtinId="9" hidden="1"/>
    <cellStyle name="Followed Hyperlink" xfId="798" builtinId="9" hidden="1"/>
    <cellStyle name="Followed Hyperlink" xfId="800" builtinId="9" hidden="1"/>
    <cellStyle name="Followed Hyperlink" xfId="802" builtinId="9" hidden="1"/>
    <cellStyle name="Followed Hyperlink" xfId="804" builtinId="9" hidden="1"/>
    <cellStyle name="Followed Hyperlink" xfId="806" builtinId="9" hidden="1"/>
    <cellStyle name="Followed Hyperlink" xfId="808" builtinId="9" hidden="1"/>
    <cellStyle name="Followed Hyperlink" xfId="810" builtinId="9" hidden="1"/>
    <cellStyle name="Followed Hyperlink" xfId="812" builtinId="9" hidden="1"/>
    <cellStyle name="Followed Hyperlink" xfId="814" builtinId="9" hidden="1"/>
    <cellStyle name="Followed Hyperlink" xfId="816" builtinId="9" hidden="1"/>
    <cellStyle name="Followed Hyperlink" xfId="818" builtinId="9" hidden="1"/>
    <cellStyle name="Followed Hyperlink" xfId="820" builtinId="9" hidden="1"/>
    <cellStyle name="Followed Hyperlink" xfId="822" builtinId="9" hidden="1"/>
    <cellStyle name="Followed Hyperlink" xfId="824" builtinId="9" hidden="1"/>
    <cellStyle name="Followed Hyperlink" xfId="826" builtinId="9" hidden="1"/>
    <cellStyle name="Followed Hyperlink" xfId="828" builtinId="9" hidden="1"/>
    <cellStyle name="Followed Hyperlink" xfId="830" builtinId="9" hidden="1"/>
    <cellStyle name="Followed Hyperlink" xfId="832" builtinId="9" hidden="1"/>
    <cellStyle name="Followed Hyperlink" xfId="834" builtinId="9" hidden="1"/>
    <cellStyle name="Followed Hyperlink" xfId="836" builtinId="9" hidden="1"/>
    <cellStyle name="Followed Hyperlink" xfId="838" builtinId="9" hidden="1"/>
    <cellStyle name="Followed Hyperlink" xfId="840" builtinId="9" hidden="1"/>
    <cellStyle name="Followed Hyperlink" xfId="842" builtinId="9" hidden="1"/>
    <cellStyle name="Followed Hyperlink" xfId="844" builtinId="9" hidden="1"/>
    <cellStyle name="Followed Hyperlink" xfId="846" builtinId="9" hidden="1"/>
    <cellStyle name="Followed Hyperlink" xfId="848" builtinId="9" hidden="1"/>
    <cellStyle name="Followed Hyperlink" xfId="850" builtinId="9" hidden="1"/>
    <cellStyle name="Followed Hyperlink" xfId="852" builtinId="9" hidden="1"/>
    <cellStyle name="Followed Hyperlink" xfId="854" builtinId="9" hidden="1"/>
    <cellStyle name="Followed Hyperlink" xfId="856" builtinId="9" hidden="1"/>
    <cellStyle name="Followed Hyperlink" xfId="858" builtinId="9" hidden="1"/>
    <cellStyle name="Followed Hyperlink" xfId="860" builtinId="9" hidden="1"/>
    <cellStyle name="Followed Hyperlink" xfId="862" builtinId="9" hidden="1"/>
    <cellStyle name="Followed Hyperlink" xfId="864" builtinId="9" hidden="1"/>
    <cellStyle name="Followed Hyperlink" xfId="866" builtinId="9" hidden="1"/>
    <cellStyle name="Followed Hyperlink" xfId="868" builtinId="9" hidden="1"/>
    <cellStyle name="Followed Hyperlink" xfId="870" builtinId="9" hidden="1"/>
    <cellStyle name="Followed Hyperlink" xfId="872" builtinId="9" hidden="1"/>
    <cellStyle name="Followed Hyperlink" xfId="874" builtinId="9" hidden="1"/>
    <cellStyle name="Followed Hyperlink" xfId="876" builtinId="9" hidden="1"/>
    <cellStyle name="Followed Hyperlink" xfId="878" builtinId="9" hidden="1"/>
    <cellStyle name="Followed Hyperlink" xfId="880" builtinId="9" hidden="1"/>
    <cellStyle name="Followed Hyperlink" xfId="882" builtinId="9" hidden="1"/>
    <cellStyle name="Followed Hyperlink" xfId="884" builtinId="9" hidden="1"/>
    <cellStyle name="Followed Hyperlink" xfId="886" builtinId="9" hidden="1"/>
    <cellStyle name="Followed Hyperlink" xfId="888" builtinId="9" hidden="1"/>
    <cellStyle name="Followed Hyperlink" xfId="890" builtinId="9" hidden="1"/>
    <cellStyle name="Followed Hyperlink" xfId="892" builtinId="9" hidden="1"/>
    <cellStyle name="Followed Hyperlink" xfId="894" builtinId="9" hidden="1"/>
    <cellStyle name="Followed Hyperlink" xfId="896" builtinId="9" hidden="1"/>
    <cellStyle name="Followed Hyperlink" xfId="898" builtinId="9" hidden="1"/>
    <cellStyle name="Followed Hyperlink" xfId="900" builtinId="9" hidden="1"/>
    <cellStyle name="Followed Hyperlink" xfId="902" builtinId="9" hidden="1"/>
    <cellStyle name="Followed Hyperlink" xfId="904" builtinId="9" hidden="1"/>
    <cellStyle name="Followed Hyperlink" xfId="906" builtinId="9" hidden="1"/>
    <cellStyle name="Followed Hyperlink" xfId="908" builtinId="9" hidden="1"/>
    <cellStyle name="Followed Hyperlink" xfId="910" builtinId="9" hidden="1"/>
    <cellStyle name="Followed Hyperlink" xfId="912" builtinId="9" hidden="1"/>
    <cellStyle name="Followed Hyperlink" xfId="914" builtinId="9" hidden="1"/>
    <cellStyle name="Followed Hyperlink" xfId="916" builtinId="9" hidden="1"/>
    <cellStyle name="Followed Hyperlink" xfId="918" builtinId="9" hidden="1"/>
    <cellStyle name="Followed Hyperlink" xfId="920" builtinId="9" hidden="1"/>
    <cellStyle name="Followed Hyperlink" xfId="922" builtinId="9" hidden="1"/>
    <cellStyle name="Followed Hyperlink" xfId="924" builtinId="9" hidden="1"/>
    <cellStyle name="Followed Hyperlink" xfId="926" builtinId="9" hidden="1"/>
    <cellStyle name="Followed Hyperlink" xfId="928" builtinId="9" hidden="1"/>
    <cellStyle name="Followed Hyperlink" xfId="930" builtinId="9" hidden="1"/>
    <cellStyle name="Followed Hyperlink" xfId="932" builtinId="9" hidden="1"/>
    <cellStyle name="Followed Hyperlink" xfId="934" builtinId="9" hidden="1"/>
    <cellStyle name="Followed Hyperlink" xfId="936" builtinId="9" hidden="1"/>
    <cellStyle name="Followed Hyperlink" xfId="938" builtinId="9" hidden="1"/>
    <cellStyle name="Followed Hyperlink" xfId="940" builtinId="9" hidden="1"/>
    <cellStyle name="Followed Hyperlink" xfId="942" builtinId="9" hidden="1"/>
    <cellStyle name="Followed Hyperlink" xfId="944" builtinId="9" hidden="1"/>
    <cellStyle name="Followed Hyperlink" xfId="946" builtinId="9" hidden="1"/>
    <cellStyle name="Followed Hyperlink" xfId="948" builtinId="9" hidden="1"/>
    <cellStyle name="Followed Hyperlink" xfId="950" builtinId="9" hidden="1"/>
    <cellStyle name="Followed Hyperlink" xfId="952" builtinId="9" hidden="1"/>
    <cellStyle name="Followed Hyperlink" xfId="954" builtinId="9" hidden="1"/>
    <cellStyle name="Followed Hyperlink" xfId="956" builtinId="9" hidden="1"/>
    <cellStyle name="Followed Hyperlink" xfId="958" builtinId="9" hidden="1"/>
    <cellStyle name="Followed Hyperlink" xfId="960" builtinId="9" hidden="1"/>
    <cellStyle name="Followed Hyperlink" xfId="962" builtinId="9" hidden="1"/>
    <cellStyle name="Followed Hyperlink" xfId="964" builtinId="9" hidden="1"/>
    <cellStyle name="Followed Hyperlink" xfId="966" builtinId="9" hidden="1"/>
    <cellStyle name="Followed Hyperlink" xfId="968" builtinId="9" hidden="1"/>
    <cellStyle name="Followed Hyperlink" xfId="970" builtinId="9" hidden="1"/>
    <cellStyle name="Followed Hyperlink" xfId="972" builtinId="9" hidden="1"/>
    <cellStyle name="Followed Hyperlink" xfId="974" builtinId="9" hidden="1"/>
    <cellStyle name="Followed Hyperlink" xfId="976" builtinId="9" hidden="1"/>
    <cellStyle name="Followed Hyperlink" xfId="978" builtinId="9" hidden="1"/>
    <cellStyle name="Followed Hyperlink" xfId="980" builtinId="9" hidden="1"/>
    <cellStyle name="Followed Hyperlink" xfId="982" builtinId="9" hidden="1"/>
    <cellStyle name="Followed Hyperlink" xfId="984" builtinId="9" hidden="1"/>
    <cellStyle name="Followed Hyperlink" xfId="986" builtinId="9" hidden="1"/>
    <cellStyle name="Followed Hyperlink" xfId="988" builtinId="9" hidden="1"/>
    <cellStyle name="Followed Hyperlink" xfId="990" builtinId="9" hidden="1"/>
    <cellStyle name="Followed Hyperlink" xfId="992" builtinId="9" hidden="1"/>
    <cellStyle name="Followed Hyperlink" xfId="994" builtinId="9" hidden="1"/>
    <cellStyle name="Followed Hyperlink" xfId="996" builtinId="9" hidden="1"/>
    <cellStyle name="Followed Hyperlink" xfId="998" builtinId="9" hidden="1"/>
    <cellStyle name="Followed Hyperlink" xfId="1000" builtinId="9" hidden="1"/>
    <cellStyle name="Followed Hyperlink" xfId="1002" builtinId="9" hidden="1"/>
    <cellStyle name="Followed Hyperlink" xfId="1004" builtinId="9" hidden="1"/>
    <cellStyle name="Followed Hyperlink" xfId="1006" builtinId="9" hidden="1"/>
    <cellStyle name="Followed Hyperlink" xfId="1008" builtinId="9" hidden="1"/>
    <cellStyle name="Followed Hyperlink" xfId="1010" builtinId="9" hidden="1"/>
    <cellStyle name="Followed Hyperlink" xfId="1012" builtinId="9" hidden="1"/>
    <cellStyle name="Followed Hyperlink" xfId="1014" builtinId="9" hidden="1"/>
    <cellStyle name="Followed Hyperlink" xfId="1016" builtinId="9" hidden="1"/>
    <cellStyle name="Followed Hyperlink" xfId="1018" builtinId="9" hidden="1"/>
    <cellStyle name="Followed Hyperlink" xfId="1020" builtinId="9" hidden="1"/>
    <cellStyle name="Followed Hyperlink" xfId="1022" builtinId="9" hidden="1"/>
    <cellStyle name="Followed Hyperlink" xfId="1024" builtinId="9" hidden="1"/>
    <cellStyle name="Followed Hyperlink" xfId="1026" builtinId="9" hidden="1"/>
    <cellStyle name="Followed Hyperlink" xfId="1028" builtinId="9" hidden="1"/>
    <cellStyle name="Followed Hyperlink" xfId="1030" builtinId="9" hidden="1"/>
    <cellStyle name="Followed Hyperlink" xfId="1032" builtinId="9" hidden="1"/>
    <cellStyle name="Followed Hyperlink" xfId="1034" builtinId="9" hidden="1"/>
    <cellStyle name="Followed Hyperlink" xfId="1036" builtinId="9" hidden="1"/>
    <cellStyle name="Followed Hyperlink" xfId="1038" builtinId="9" hidden="1"/>
    <cellStyle name="Followed Hyperlink" xfId="1040" builtinId="9" hidden="1"/>
    <cellStyle name="Followed Hyperlink" xfId="1042" builtinId="9" hidden="1"/>
    <cellStyle name="Followed Hyperlink" xfId="1044" builtinId="9" hidden="1"/>
    <cellStyle name="Followed Hyperlink" xfId="1046" builtinId="9" hidden="1"/>
    <cellStyle name="Followed Hyperlink" xfId="1048" builtinId="9" hidden="1"/>
    <cellStyle name="Followed Hyperlink" xfId="1050" builtinId="9" hidden="1"/>
    <cellStyle name="Followed Hyperlink" xfId="1052" builtinId="9" hidden="1"/>
    <cellStyle name="Followed Hyperlink" xfId="1054" builtinId="9" hidden="1"/>
    <cellStyle name="Followed Hyperlink" xfId="1056" builtinId="9" hidden="1"/>
    <cellStyle name="Followed Hyperlink" xfId="1058" builtinId="9" hidden="1"/>
    <cellStyle name="Followed Hyperlink" xfId="1060" builtinId="9" hidden="1"/>
    <cellStyle name="Followed Hyperlink" xfId="1062" builtinId="9" hidden="1"/>
    <cellStyle name="Followed Hyperlink" xfId="1064" builtinId="9" hidden="1"/>
    <cellStyle name="Followed Hyperlink" xfId="1066" builtinId="9" hidden="1"/>
    <cellStyle name="Followed Hyperlink" xfId="1068" builtinId="9" hidden="1"/>
    <cellStyle name="Followed Hyperlink" xfId="1070" builtinId="9" hidden="1"/>
    <cellStyle name="Followed Hyperlink" xfId="1072" builtinId="9" hidden="1"/>
    <cellStyle name="Followed Hyperlink" xfId="1074" builtinId="9" hidden="1"/>
    <cellStyle name="Followed Hyperlink" xfId="1076" builtinId="9" hidden="1"/>
    <cellStyle name="Followed Hyperlink" xfId="1078" builtinId="9" hidden="1"/>
    <cellStyle name="Followed Hyperlink" xfId="1080" builtinId="9" hidden="1"/>
    <cellStyle name="Followed Hyperlink" xfId="1082" builtinId="9" hidden="1"/>
    <cellStyle name="Followed Hyperlink" xfId="1084" builtinId="9" hidden="1"/>
    <cellStyle name="Followed Hyperlink" xfId="1086" builtinId="9" hidden="1"/>
    <cellStyle name="Followed Hyperlink" xfId="1088" builtinId="9" hidden="1"/>
    <cellStyle name="Followed Hyperlink" xfId="1090" builtinId="9" hidden="1"/>
    <cellStyle name="Followed Hyperlink" xfId="1092" builtinId="9" hidden="1"/>
    <cellStyle name="Followed Hyperlink" xfId="1094" builtinId="9" hidden="1"/>
    <cellStyle name="Followed Hyperlink" xfId="1096" builtinId="9" hidden="1"/>
    <cellStyle name="Followed Hyperlink" xfId="109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Hyperlink" xfId="241" builtinId="8" hidden="1"/>
    <cellStyle name="Hyperlink" xfId="243" builtinId="8" hidden="1"/>
    <cellStyle name="Hyperlink" xfId="245" builtinId="8" hidden="1"/>
    <cellStyle name="Hyperlink" xfId="247" builtinId="8" hidden="1"/>
    <cellStyle name="Hyperlink" xfId="249" builtinId="8" hidden="1"/>
    <cellStyle name="Hyperlink" xfId="251" builtinId="8" hidden="1"/>
    <cellStyle name="Hyperlink" xfId="253" builtinId="8" hidden="1"/>
    <cellStyle name="Hyperlink" xfId="255" builtinId="8" hidden="1"/>
    <cellStyle name="Hyperlink" xfId="257" builtinId="8" hidden="1"/>
    <cellStyle name="Hyperlink" xfId="259" builtinId="8" hidden="1"/>
    <cellStyle name="Hyperlink" xfId="261" builtinId="8" hidden="1"/>
    <cellStyle name="Hyperlink" xfId="263" builtinId="8" hidden="1"/>
    <cellStyle name="Hyperlink" xfId="265" builtinId="8" hidden="1"/>
    <cellStyle name="Hyperlink" xfId="267" builtinId="8" hidden="1"/>
    <cellStyle name="Hyperlink" xfId="269" builtinId="8" hidden="1"/>
    <cellStyle name="Hyperlink" xfId="271" builtinId="8" hidden="1"/>
    <cellStyle name="Hyperlink" xfId="273" builtinId="8" hidden="1"/>
    <cellStyle name="Hyperlink" xfId="275" builtinId="8" hidden="1"/>
    <cellStyle name="Hyperlink" xfId="277" builtinId="8" hidden="1"/>
    <cellStyle name="Hyperlink" xfId="279" builtinId="8" hidden="1"/>
    <cellStyle name="Hyperlink" xfId="281" builtinId="8" hidden="1"/>
    <cellStyle name="Hyperlink" xfId="283" builtinId="8" hidden="1"/>
    <cellStyle name="Hyperlink" xfId="285" builtinId="8" hidden="1"/>
    <cellStyle name="Hyperlink" xfId="287" builtinId="8" hidden="1"/>
    <cellStyle name="Hyperlink" xfId="289" builtinId="8" hidden="1"/>
    <cellStyle name="Hyperlink" xfId="291" builtinId="8" hidden="1"/>
    <cellStyle name="Hyperlink" xfId="293" builtinId="8" hidden="1"/>
    <cellStyle name="Hyperlink" xfId="295" builtinId="8" hidden="1"/>
    <cellStyle name="Hyperlink" xfId="297" builtinId="8" hidden="1"/>
    <cellStyle name="Hyperlink" xfId="299" builtinId="8" hidden="1"/>
    <cellStyle name="Hyperlink" xfId="301" builtinId="8" hidden="1"/>
    <cellStyle name="Hyperlink" xfId="303" builtinId="8" hidden="1"/>
    <cellStyle name="Hyperlink" xfId="305" builtinId="8" hidden="1"/>
    <cellStyle name="Hyperlink" xfId="307" builtinId="8" hidden="1"/>
    <cellStyle name="Hyperlink" xfId="309" builtinId="8" hidden="1"/>
    <cellStyle name="Hyperlink" xfId="311" builtinId="8" hidden="1"/>
    <cellStyle name="Hyperlink" xfId="313" builtinId="8" hidden="1"/>
    <cellStyle name="Hyperlink" xfId="315" builtinId="8" hidden="1"/>
    <cellStyle name="Hyperlink" xfId="317" builtinId="8" hidden="1"/>
    <cellStyle name="Hyperlink" xfId="319" builtinId="8" hidden="1"/>
    <cellStyle name="Hyperlink" xfId="321" builtinId="8" hidden="1"/>
    <cellStyle name="Hyperlink" xfId="323" builtinId="8" hidden="1"/>
    <cellStyle name="Hyperlink" xfId="325" builtinId="8" hidden="1"/>
    <cellStyle name="Hyperlink" xfId="327" builtinId="8" hidden="1"/>
    <cellStyle name="Hyperlink" xfId="329" builtinId="8" hidden="1"/>
    <cellStyle name="Hyperlink" xfId="331" builtinId="8" hidden="1"/>
    <cellStyle name="Hyperlink" xfId="333" builtinId="8" hidden="1"/>
    <cellStyle name="Hyperlink" xfId="335" builtinId="8" hidden="1"/>
    <cellStyle name="Hyperlink" xfId="337" builtinId="8" hidden="1"/>
    <cellStyle name="Hyperlink" xfId="339" builtinId="8" hidden="1"/>
    <cellStyle name="Hyperlink" xfId="341" builtinId="8" hidden="1"/>
    <cellStyle name="Hyperlink" xfId="343" builtinId="8" hidden="1"/>
    <cellStyle name="Hyperlink" xfId="345" builtinId="8" hidden="1"/>
    <cellStyle name="Hyperlink" xfId="347" builtinId="8" hidden="1"/>
    <cellStyle name="Hyperlink" xfId="349" builtinId="8" hidden="1"/>
    <cellStyle name="Hyperlink" xfId="351" builtinId="8" hidden="1"/>
    <cellStyle name="Hyperlink" xfId="353" builtinId="8" hidden="1"/>
    <cellStyle name="Hyperlink" xfId="355" builtinId="8" hidden="1"/>
    <cellStyle name="Hyperlink" xfId="357" builtinId="8" hidden="1"/>
    <cellStyle name="Hyperlink" xfId="359" builtinId="8" hidden="1"/>
    <cellStyle name="Hyperlink" xfId="361" builtinId="8" hidden="1"/>
    <cellStyle name="Hyperlink" xfId="363" builtinId="8" hidden="1"/>
    <cellStyle name="Hyperlink" xfId="365" builtinId="8" hidden="1"/>
    <cellStyle name="Hyperlink" xfId="367" builtinId="8" hidden="1"/>
    <cellStyle name="Hyperlink" xfId="369" builtinId="8" hidden="1"/>
    <cellStyle name="Hyperlink" xfId="371" builtinId="8" hidden="1"/>
    <cellStyle name="Hyperlink" xfId="373" builtinId="8" hidden="1"/>
    <cellStyle name="Hyperlink" xfId="375" builtinId="8" hidden="1"/>
    <cellStyle name="Hyperlink" xfId="377" builtinId="8" hidden="1"/>
    <cellStyle name="Hyperlink" xfId="379" builtinId="8" hidden="1"/>
    <cellStyle name="Hyperlink" xfId="381" builtinId="8" hidden="1"/>
    <cellStyle name="Hyperlink" xfId="383" builtinId="8" hidden="1"/>
    <cellStyle name="Hyperlink" xfId="385" builtinId="8" hidden="1"/>
    <cellStyle name="Hyperlink" xfId="387" builtinId="8" hidden="1"/>
    <cellStyle name="Hyperlink" xfId="389" builtinId="8" hidden="1"/>
    <cellStyle name="Hyperlink" xfId="391" builtinId="8" hidden="1"/>
    <cellStyle name="Hyperlink" xfId="393" builtinId="8" hidden="1"/>
    <cellStyle name="Hyperlink" xfId="395" builtinId="8" hidden="1"/>
    <cellStyle name="Hyperlink" xfId="397" builtinId="8" hidden="1"/>
    <cellStyle name="Hyperlink" xfId="399" builtinId="8" hidden="1"/>
    <cellStyle name="Hyperlink" xfId="401" builtinId="8" hidden="1"/>
    <cellStyle name="Hyperlink" xfId="403" builtinId="8" hidden="1"/>
    <cellStyle name="Hyperlink" xfId="405" builtinId="8" hidden="1"/>
    <cellStyle name="Hyperlink" xfId="407" builtinId="8" hidden="1"/>
    <cellStyle name="Hyperlink" xfId="409" builtinId="8" hidden="1"/>
    <cellStyle name="Hyperlink" xfId="411" builtinId="8" hidden="1"/>
    <cellStyle name="Hyperlink" xfId="413" builtinId="8" hidden="1"/>
    <cellStyle name="Hyperlink" xfId="415" builtinId="8" hidden="1"/>
    <cellStyle name="Hyperlink" xfId="417" builtinId="8" hidden="1"/>
    <cellStyle name="Hyperlink" xfId="419" builtinId="8" hidden="1"/>
    <cellStyle name="Hyperlink" xfId="421" builtinId="8" hidden="1"/>
    <cellStyle name="Hyperlink" xfId="423" builtinId="8" hidden="1"/>
    <cellStyle name="Hyperlink" xfId="425" builtinId="8" hidden="1"/>
    <cellStyle name="Hyperlink" xfId="427" builtinId="8" hidden="1"/>
    <cellStyle name="Hyperlink" xfId="429" builtinId="8" hidden="1"/>
    <cellStyle name="Hyperlink" xfId="431" builtinId="8" hidden="1"/>
    <cellStyle name="Hyperlink" xfId="433" builtinId="8" hidden="1"/>
    <cellStyle name="Hyperlink" xfId="435" builtinId="8" hidden="1"/>
    <cellStyle name="Hyperlink" xfId="437" builtinId="8" hidden="1"/>
    <cellStyle name="Hyperlink" xfId="439" builtinId="8" hidden="1"/>
    <cellStyle name="Hyperlink" xfId="441" builtinId="8" hidden="1"/>
    <cellStyle name="Hyperlink" xfId="443" builtinId="8" hidden="1"/>
    <cellStyle name="Hyperlink" xfId="445" builtinId="8" hidden="1"/>
    <cellStyle name="Hyperlink" xfId="447" builtinId="8" hidden="1"/>
    <cellStyle name="Hyperlink" xfId="449" builtinId="8" hidden="1"/>
    <cellStyle name="Hyperlink" xfId="451" builtinId="8" hidden="1"/>
    <cellStyle name="Hyperlink" xfId="453" builtinId="8" hidden="1"/>
    <cellStyle name="Hyperlink" xfId="455" builtinId="8" hidden="1"/>
    <cellStyle name="Hyperlink" xfId="457" builtinId="8" hidden="1"/>
    <cellStyle name="Hyperlink" xfId="459" builtinId="8" hidden="1"/>
    <cellStyle name="Hyperlink" xfId="461" builtinId="8" hidden="1"/>
    <cellStyle name="Hyperlink" xfId="463" builtinId="8" hidden="1"/>
    <cellStyle name="Hyperlink" xfId="465" builtinId="8" hidden="1"/>
    <cellStyle name="Hyperlink" xfId="467" builtinId="8" hidden="1"/>
    <cellStyle name="Hyperlink" xfId="469" builtinId="8" hidden="1"/>
    <cellStyle name="Hyperlink" xfId="471" builtinId="8" hidden="1"/>
    <cellStyle name="Hyperlink" xfId="473" builtinId="8" hidden="1"/>
    <cellStyle name="Hyperlink" xfId="475" builtinId="8" hidden="1"/>
    <cellStyle name="Hyperlink" xfId="477" builtinId="8" hidden="1"/>
    <cellStyle name="Hyperlink" xfId="479" builtinId="8" hidden="1"/>
    <cellStyle name="Hyperlink" xfId="481" builtinId="8" hidden="1"/>
    <cellStyle name="Hyperlink" xfId="483" builtinId="8" hidden="1"/>
    <cellStyle name="Hyperlink" xfId="485" builtinId="8" hidden="1"/>
    <cellStyle name="Hyperlink" xfId="487" builtinId="8" hidden="1"/>
    <cellStyle name="Hyperlink" xfId="489" builtinId="8" hidden="1"/>
    <cellStyle name="Hyperlink" xfId="491" builtinId="8" hidden="1"/>
    <cellStyle name="Hyperlink" xfId="493" builtinId="8" hidden="1"/>
    <cellStyle name="Hyperlink" xfId="495" builtinId="8" hidden="1"/>
    <cellStyle name="Hyperlink" xfId="497" builtinId="8" hidden="1"/>
    <cellStyle name="Hyperlink" xfId="499" builtinId="8" hidden="1"/>
    <cellStyle name="Hyperlink" xfId="501" builtinId="8" hidden="1"/>
    <cellStyle name="Hyperlink" xfId="503" builtinId="8" hidden="1"/>
    <cellStyle name="Hyperlink" xfId="505" builtinId="8" hidden="1"/>
    <cellStyle name="Hyperlink" xfId="507" builtinId="8" hidden="1"/>
    <cellStyle name="Hyperlink" xfId="509" builtinId="8" hidden="1"/>
    <cellStyle name="Hyperlink" xfId="511" builtinId="8" hidden="1"/>
    <cellStyle name="Hyperlink" xfId="513" builtinId="8" hidden="1"/>
    <cellStyle name="Hyperlink" xfId="515" builtinId="8" hidden="1"/>
    <cellStyle name="Hyperlink" xfId="517" builtinId="8" hidden="1"/>
    <cellStyle name="Hyperlink" xfId="519" builtinId="8" hidden="1"/>
    <cellStyle name="Hyperlink" xfId="521" builtinId="8" hidden="1"/>
    <cellStyle name="Hyperlink" xfId="523" builtinId="8" hidden="1"/>
    <cellStyle name="Hyperlink" xfId="525" builtinId="8" hidden="1"/>
    <cellStyle name="Hyperlink" xfId="527" builtinId="8" hidden="1"/>
    <cellStyle name="Hyperlink" xfId="529" builtinId="8" hidden="1"/>
    <cellStyle name="Hyperlink" xfId="531" builtinId="8" hidden="1"/>
    <cellStyle name="Hyperlink" xfId="533" builtinId="8" hidden="1"/>
    <cellStyle name="Hyperlink" xfId="535" builtinId="8" hidden="1"/>
    <cellStyle name="Hyperlink" xfId="537" builtinId="8" hidden="1"/>
    <cellStyle name="Hyperlink" xfId="539" builtinId="8" hidden="1"/>
    <cellStyle name="Hyperlink" xfId="541" builtinId="8" hidden="1"/>
    <cellStyle name="Hyperlink" xfId="543" builtinId="8" hidden="1"/>
    <cellStyle name="Hyperlink" xfId="545" builtinId="8" hidden="1"/>
    <cellStyle name="Hyperlink" xfId="547" builtinId="8" hidden="1"/>
    <cellStyle name="Hyperlink" xfId="549" builtinId="8" hidden="1"/>
    <cellStyle name="Hyperlink" xfId="551" builtinId="8" hidden="1"/>
    <cellStyle name="Hyperlink" xfId="553" builtinId="8" hidden="1"/>
    <cellStyle name="Hyperlink" xfId="555" builtinId="8" hidden="1"/>
    <cellStyle name="Hyperlink" xfId="557" builtinId="8" hidden="1"/>
    <cellStyle name="Hyperlink" xfId="559" builtinId="8" hidden="1"/>
    <cellStyle name="Hyperlink" xfId="561" builtinId="8" hidden="1"/>
    <cellStyle name="Hyperlink" xfId="563" builtinId="8" hidden="1"/>
    <cellStyle name="Hyperlink" xfId="565" builtinId="8" hidden="1"/>
    <cellStyle name="Hyperlink" xfId="567" builtinId="8" hidden="1"/>
    <cellStyle name="Hyperlink" xfId="569" builtinId="8" hidden="1"/>
    <cellStyle name="Hyperlink" xfId="571" builtinId="8" hidden="1"/>
    <cellStyle name="Hyperlink" xfId="573" builtinId="8" hidden="1"/>
    <cellStyle name="Hyperlink" xfId="575" builtinId="8" hidden="1"/>
    <cellStyle name="Hyperlink" xfId="577" builtinId="8" hidden="1"/>
    <cellStyle name="Hyperlink" xfId="579" builtinId="8" hidden="1"/>
    <cellStyle name="Hyperlink" xfId="581" builtinId="8" hidden="1"/>
    <cellStyle name="Hyperlink" xfId="583" builtinId="8" hidden="1"/>
    <cellStyle name="Hyperlink" xfId="585" builtinId="8" hidden="1"/>
    <cellStyle name="Hyperlink" xfId="587" builtinId="8" hidden="1"/>
    <cellStyle name="Hyperlink" xfId="589" builtinId="8" hidden="1"/>
    <cellStyle name="Hyperlink" xfId="591" builtinId="8" hidden="1"/>
    <cellStyle name="Hyperlink" xfId="593" builtinId="8" hidden="1"/>
    <cellStyle name="Hyperlink" xfId="595" builtinId="8" hidden="1"/>
    <cellStyle name="Hyperlink" xfId="597" builtinId="8" hidden="1"/>
    <cellStyle name="Hyperlink" xfId="599" builtinId="8" hidden="1"/>
    <cellStyle name="Hyperlink" xfId="601" builtinId="8" hidden="1"/>
    <cellStyle name="Hyperlink" xfId="603" builtinId="8" hidden="1"/>
    <cellStyle name="Hyperlink" xfId="605" builtinId="8" hidden="1"/>
    <cellStyle name="Hyperlink" xfId="607" builtinId="8" hidden="1"/>
    <cellStyle name="Hyperlink" xfId="609" builtinId="8" hidden="1"/>
    <cellStyle name="Hyperlink" xfId="611" builtinId="8" hidden="1"/>
    <cellStyle name="Hyperlink" xfId="613" builtinId="8" hidden="1"/>
    <cellStyle name="Hyperlink" xfId="615" builtinId="8" hidden="1"/>
    <cellStyle name="Hyperlink" xfId="617" builtinId="8" hidden="1"/>
    <cellStyle name="Hyperlink" xfId="619" builtinId="8" hidden="1"/>
    <cellStyle name="Hyperlink" xfId="621" builtinId="8" hidden="1"/>
    <cellStyle name="Hyperlink" xfId="623" builtinId="8" hidden="1"/>
    <cellStyle name="Hyperlink" xfId="625" builtinId="8" hidden="1"/>
    <cellStyle name="Hyperlink" xfId="627" builtinId="8" hidden="1"/>
    <cellStyle name="Hyperlink" xfId="629" builtinId="8" hidden="1"/>
    <cellStyle name="Hyperlink" xfId="631" builtinId="8" hidden="1"/>
    <cellStyle name="Hyperlink" xfId="633" builtinId="8" hidden="1"/>
    <cellStyle name="Hyperlink" xfId="635" builtinId="8" hidden="1"/>
    <cellStyle name="Hyperlink" xfId="637" builtinId="8" hidden="1"/>
    <cellStyle name="Hyperlink" xfId="639" builtinId="8" hidden="1"/>
    <cellStyle name="Hyperlink" xfId="641" builtinId="8" hidden="1"/>
    <cellStyle name="Hyperlink" xfId="643" builtinId="8" hidden="1"/>
    <cellStyle name="Hyperlink" xfId="645" builtinId="8" hidden="1"/>
    <cellStyle name="Hyperlink" xfId="647" builtinId="8" hidden="1"/>
    <cellStyle name="Hyperlink" xfId="649" builtinId="8" hidden="1"/>
    <cellStyle name="Hyperlink" xfId="651" builtinId="8" hidden="1"/>
    <cellStyle name="Hyperlink" xfId="653" builtinId="8" hidden="1"/>
    <cellStyle name="Hyperlink" xfId="655" builtinId="8" hidden="1"/>
    <cellStyle name="Hyperlink" xfId="657" builtinId="8" hidden="1"/>
    <cellStyle name="Hyperlink" xfId="659" builtinId="8" hidden="1"/>
    <cellStyle name="Hyperlink" xfId="661" builtinId="8" hidden="1"/>
    <cellStyle name="Hyperlink" xfId="663" builtinId="8" hidden="1"/>
    <cellStyle name="Hyperlink" xfId="665" builtinId="8" hidden="1"/>
    <cellStyle name="Hyperlink" xfId="667" builtinId="8" hidden="1"/>
    <cellStyle name="Hyperlink" xfId="669" builtinId="8" hidden="1"/>
    <cellStyle name="Hyperlink" xfId="671" builtinId="8" hidden="1"/>
    <cellStyle name="Hyperlink" xfId="673" builtinId="8" hidden="1"/>
    <cellStyle name="Hyperlink" xfId="675" builtinId="8" hidden="1"/>
    <cellStyle name="Hyperlink" xfId="677" builtinId="8" hidden="1"/>
    <cellStyle name="Hyperlink" xfId="679" builtinId="8" hidden="1"/>
    <cellStyle name="Hyperlink" xfId="681" builtinId="8" hidden="1"/>
    <cellStyle name="Hyperlink" xfId="683" builtinId="8" hidden="1"/>
    <cellStyle name="Hyperlink" xfId="685" builtinId="8" hidden="1"/>
    <cellStyle name="Hyperlink" xfId="687" builtinId="8" hidden="1"/>
    <cellStyle name="Hyperlink" xfId="689" builtinId="8" hidden="1"/>
    <cellStyle name="Hyperlink" xfId="691" builtinId="8" hidden="1"/>
    <cellStyle name="Hyperlink" xfId="693" builtinId="8" hidden="1"/>
    <cellStyle name="Hyperlink" xfId="695" builtinId="8" hidden="1"/>
    <cellStyle name="Hyperlink" xfId="697" builtinId="8" hidden="1"/>
    <cellStyle name="Hyperlink" xfId="699" builtinId="8" hidden="1"/>
    <cellStyle name="Hyperlink" xfId="701" builtinId="8" hidden="1"/>
    <cellStyle name="Hyperlink" xfId="703" builtinId="8" hidden="1"/>
    <cellStyle name="Hyperlink" xfId="705" builtinId="8" hidden="1"/>
    <cellStyle name="Hyperlink" xfId="707" builtinId="8" hidden="1"/>
    <cellStyle name="Hyperlink" xfId="709" builtinId="8" hidden="1"/>
    <cellStyle name="Hyperlink" xfId="711" builtinId="8" hidden="1"/>
    <cellStyle name="Hyperlink" xfId="713" builtinId="8" hidden="1"/>
    <cellStyle name="Hyperlink" xfId="715" builtinId="8" hidden="1"/>
    <cellStyle name="Hyperlink" xfId="717" builtinId="8" hidden="1"/>
    <cellStyle name="Hyperlink" xfId="719" builtinId="8" hidden="1"/>
    <cellStyle name="Hyperlink" xfId="721" builtinId="8" hidden="1"/>
    <cellStyle name="Hyperlink" xfId="723" builtinId="8" hidden="1"/>
    <cellStyle name="Hyperlink" xfId="725" builtinId="8" hidden="1"/>
    <cellStyle name="Hyperlink" xfId="727" builtinId="8" hidden="1"/>
    <cellStyle name="Hyperlink" xfId="729" builtinId="8" hidden="1"/>
    <cellStyle name="Hyperlink" xfId="731" builtinId="8" hidden="1"/>
    <cellStyle name="Hyperlink" xfId="733" builtinId="8" hidden="1"/>
    <cellStyle name="Hyperlink" xfId="735" builtinId="8" hidden="1"/>
    <cellStyle name="Hyperlink" xfId="737" builtinId="8" hidden="1"/>
    <cellStyle name="Hyperlink" xfId="739" builtinId="8" hidden="1"/>
    <cellStyle name="Hyperlink" xfId="741" builtinId="8" hidden="1"/>
    <cellStyle name="Hyperlink" xfId="743" builtinId="8" hidden="1"/>
    <cellStyle name="Hyperlink" xfId="745" builtinId="8" hidden="1"/>
    <cellStyle name="Hyperlink" xfId="747" builtinId="8" hidden="1"/>
    <cellStyle name="Hyperlink" xfId="749" builtinId="8" hidden="1"/>
    <cellStyle name="Hyperlink" xfId="751" builtinId="8" hidden="1"/>
    <cellStyle name="Hyperlink" xfId="753" builtinId="8" hidden="1"/>
    <cellStyle name="Hyperlink" xfId="755" builtinId="8" hidden="1"/>
    <cellStyle name="Hyperlink" xfId="757" builtinId="8" hidden="1"/>
    <cellStyle name="Hyperlink" xfId="759" builtinId="8" hidden="1"/>
    <cellStyle name="Hyperlink" xfId="761" builtinId="8" hidden="1"/>
    <cellStyle name="Hyperlink" xfId="763" builtinId="8" hidden="1"/>
    <cellStyle name="Hyperlink" xfId="765" builtinId="8" hidden="1"/>
    <cellStyle name="Hyperlink" xfId="767" builtinId="8" hidden="1"/>
    <cellStyle name="Hyperlink" xfId="769" builtinId="8" hidden="1"/>
    <cellStyle name="Hyperlink" xfId="771" builtinId="8" hidden="1"/>
    <cellStyle name="Hyperlink" xfId="773" builtinId="8" hidden="1"/>
    <cellStyle name="Hyperlink" xfId="775" builtinId="8" hidden="1"/>
    <cellStyle name="Hyperlink" xfId="777" builtinId="8" hidden="1"/>
    <cellStyle name="Hyperlink" xfId="779" builtinId="8" hidden="1"/>
    <cellStyle name="Hyperlink" xfId="781" builtinId="8" hidden="1"/>
    <cellStyle name="Hyperlink" xfId="783" builtinId="8" hidden="1"/>
    <cellStyle name="Hyperlink" xfId="785" builtinId="8" hidden="1"/>
    <cellStyle name="Hyperlink" xfId="787" builtinId="8" hidden="1"/>
    <cellStyle name="Hyperlink" xfId="789" builtinId="8" hidden="1"/>
    <cellStyle name="Hyperlink" xfId="791" builtinId="8" hidden="1"/>
    <cellStyle name="Hyperlink" xfId="793" builtinId="8" hidden="1"/>
    <cellStyle name="Hyperlink" xfId="795" builtinId="8" hidden="1"/>
    <cellStyle name="Hyperlink" xfId="797" builtinId="8" hidden="1"/>
    <cellStyle name="Hyperlink" xfId="799" builtinId="8" hidden="1"/>
    <cellStyle name="Hyperlink" xfId="801" builtinId="8" hidden="1"/>
    <cellStyle name="Hyperlink" xfId="803" builtinId="8" hidden="1"/>
    <cellStyle name="Hyperlink" xfId="805" builtinId="8" hidden="1"/>
    <cellStyle name="Hyperlink" xfId="807" builtinId="8" hidden="1"/>
    <cellStyle name="Hyperlink" xfId="809" builtinId="8" hidden="1"/>
    <cellStyle name="Hyperlink" xfId="811" builtinId="8" hidden="1"/>
    <cellStyle name="Hyperlink" xfId="813" builtinId="8" hidden="1"/>
    <cellStyle name="Hyperlink" xfId="815" builtinId="8" hidden="1"/>
    <cellStyle name="Hyperlink" xfId="817" builtinId="8" hidden="1"/>
    <cellStyle name="Hyperlink" xfId="819" builtinId="8" hidden="1"/>
    <cellStyle name="Hyperlink" xfId="821" builtinId="8" hidden="1"/>
    <cellStyle name="Hyperlink" xfId="823" builtinId="8" hidden="1"/>
    <cellStyle name="Hyperlink" xfId="825" builtinId="8" hidden="1"/>
    <cellStyle name="Hyperlink" xfId="827" builtinId="8" hidden="1"/>
    <cellStyle name="Hyperlink" xfId="829" builtinId="8" hidden="1"/>
    <cellStyle name="Hyperlink" xfId="831" builtinId="8" hidden="1"/>
    <cellStyle name="Hyperlink" xfId="833" builtinId="8" hidden="1"/>
    <cellStyle name="Hyperlink" xfId="835" builtinId="8" hidden="1"/>
    <cellStyle name="Hyperlink" xfId="837" builtinId="8" hidden="1"/>
    <cellStyle name="Hyperlink" xfId="839" builtinId="8" hidden="1"/>
    <cellStyle name="Hyperlink" xfId="841" builtinId="8" hidden="1"/>
    <cellStyle name="Hyperlink" xfId="843" builtinId="8" hidden="1"/>
    <cellStyle name="Hyperlink" xfId="845" builtinId="8" hidden="1"/>
    <cellStyle name="Hyperlink" xfId="847" builtinId="8" hidden="1"/>
    <cellStyle name="Hyperlink" xfId="849" builtinId="8" hidden="1"/>
    <cellStyle name="Hyperlink" xfId="851" builtinId="8" hidden="1"/>
    <cellStyle name="Hyperlink" xfId="853" builtinId="8" hidden="1"/>
    <cellStyle name="Hyperlink" xfId="855" builtinId="8" hidden="1"/>
    <cellStyle name="Hyperlink" xfId="857" builtinId="8" hidden="1"/>
    <cellStyle name="Hyperlink" xfId="859" builtinId="8" hidden="1"/>
    <cellStyle name="Hyperlink" xfId="861" builtinId="8" hidden="1"/>
    <cellStyle name="Hyperlink" xfId="863" builtinId="8" hidden="1"/>
    <cellStyle name="Hyperlink" xfId="865" builtinId="8" hidden="1"/>
    <cellStyle name="Hyperlink" xfId="867" builtinId="8" hidden="1"/>
    <cellStyle name="Hyperlink" xfId="869" builtinId="8" hidden="1"/>
    <cellStyle name="Hyperlink" xfId="871" builtinId="8" hidden="1"/>
    <cellStyle name="Hyperlink" xfId="873" builtinId="8" hidden="1"/>
    <cellStyle name="Hyperlink" xfId="875" builtinId="8" hidden="1"/>
    <cellStyle name="Hyperlink" xfId="877" builtinId="8" hidden="1"/>
    <cellStyle name="Hyperlink" xfId="879" builtinId="8" hidden="1"/>
    <cellStyle name="Hyperlink" xfId="881" builtinId="8" hidden="1"/>
    <cellStyle name="Hyperlink" xfId="883" builtinId="8" hidden="1"/>
    <cellStyle name="Hyperlink" xfId="885" builtinId="8" hidden="1"/>
    <cellStyle name="Hyperlink" xfId="887" builtinId="8" hidden="1"/>
    <cellStyle name="Hyperlink" xfId="889" builtinId="8" hidden="1"/>
    <cellStyle name="Hyperlink" xfId="891" builtinId="8" hidden="1"/>
    <cellStyle name="Hyperlink" xfId="893" builtinId="8" hidden="1"/>
    <cellStyle name="Hyperlink" xfId="895" builtinId="8" hidden="1"/>
    <cellStyle name="Hyperlink" xfId="897" builtinId="8" hidden="1"/>
    <cellStyle name="Hyperlink" xfId="899" builtinId="8" hidden="1"/>
    <cellStyle name="Hyperlink" xfId="901" builtinId="8" hidden="1"/>
    <cellStyle name="Hyperlink" xfId="903" builtinId="8" hidden="1"/>
    <cellStyle name="Hyperlink" xfId="905" builtinId="8" hidden="1"/>
    <cellStyle name="Hyperlink" xfId="907" builtinId="8" hidden="1"/>
    <cellStyle name="Hyperlink" xfId="909" builtinId="8" hidden="1"/>
    <cellStyle name="Hyperlink" xfId="911" builtinId="8" hidden="1"/>
    <cellStyle name="Hyperlink" xfId="913" builtinId="8" hidden="1"/>
    <cellStyle name="Hyperlink" xfId="915" builtinId="8" hidden="1"/>
    <cellStyle name="Hyperlink" xfId="917" builtinId="8" hidden="1"/>
    <cellStyle name="Hyperlink" xfId="919" builtinId="8" hidden="1"/>
    <cellStyle name="Hyperlink" xfId="921" builtinId="8" hidden="1"/>
    <cellStyle name="Hyperlink" xfId="923" builtinId="8" hidden="1"/>
    <cellStyle name="Hyperlink" xfId="925" builtinId="8" hidden="1"/>
    <cellStyle name="Hyperlink" xfId="927" builtinId="8" hidden="1"/>
    <cellStyle name="Hyperlink" xfId="929" builtinId="8" hidden="1"/>
    <cellStyle name="Hyperlink" xfId="931" builtinId="8" hidden="1"/>
    <cellStyle name="Hyperlink" xfId="933" builtinId="8" hidden="1"/>
    <cellStyle name="Hyperlink" xfId="935" builtinId="8" hidden="1"/>
    <cellStyle name="Hyperlink" xfId="937" builtinId="8" hidden="1"/>
    <cellStyle name="Hyperlink" xfId="939" builtinId="8" hidden="1"/>
    <cellStyle name="Hyperlink" xfId="941" builtinId="8" hidden="1"/>
    <cellStyle name="Hyperlink" xfId="943" builtinId="8" hidden="1"/>
    <cellStyle name="Hyperlink" xfId="945" builtinId="8" hidden="1"/>
    <cellStyle name="Hyperlink" xfId="947" builtinId="8" hidden="1"/>
    <cellStyle name="Hyperlink" xfId="949" builtinId="8" hidden="1"/>
    <cellStyle name="Hyperlink" xfId="951" builtinId="8" hidden="1"/>
    <cellStyle name="Hyperlink" xfId="953" builtinId="8" hidden="1"/>
    <cellStyle name="Hyperlink" xfId="955" builtinId="8" hidden="1"/>
    <cellStyle name="Hyperlink" xfId="957" builtinId="8" hidden="1"/>
    <cellStyle name="Hyperlink" xfId="959" builtinId="8" hidden="1"/>
    <cellStyle name="Hyperlink" xfId="961" builtinId="8" hidden="1"/>
    <cellStyle name="Hyperlink" xfId="963" builtinId="8" hidden="1"/>
    <cellStyle name="Hyperlink" xfId="965" builtinId="8" hidden="1"/>
    <cellStyle name="Hyperlink" xfId="967" builtinId="8" hidden="1"/>
    <cellStyle name="Hyperlink" xfId="969" builtinId="8" hidden="1"/>
    <cellStyle name="Hyperlink" xfId="971" builtinId="8" hidden="1"/>
    <cellStyle name="Hyperlink" xfId="973" builtinId="8" hidden="1"/>
    <cellStyle name="Hyperlink" xfId="975" builtinId="8" hidden="1"/>
    <cellStyle name="Hyperlink" xfId="977" builtinId="8" hidden="1"/>
    <cellStyle name="Hyperlink" xfId="979" builtinId="8" hidden="1"/>
    <cellStyle name="Hyperlink" xfId="981" builtinId="8" hidden="1"/>
    <cellStyle name="Hyperlink" xfId="983" builtinId="8" hidden="1"/>
    <cellStyle name="Hyperlink" xfId="985" builtinId="8" hidden="1"/>
    <cellStyle name="Hyperlink" xfId="987" builtinId="8" hidden="1"/>
    <cellStyle name="Hyperlink" xfId="989" builtinId="8" hidden="1"/>
    <cellStyle name="Hyperlink" xfId="991" builtinId="8" hidden="1"/>
    <cellStyle name="Hyperlink" xfId="993" builtinId="8" hidden="1"/>
    <cellStyle name="Hyperlink" xfId="995" builtinId="8" hidden="1"/>
    <cellStyle name="Hyperlink" xfId="997" builtinId="8" hidden="1"/>
    <cellStyle name="Hyperlink" xfId="999" builtinId="8" hidden="1"/>
    <cellStyle name="Hyperlink" xfId="1001" builtinId="8" hidden="1"/>
    <cellStyle name="Hyperlink" xfId="1003" builtinId="8" hidden="1"/>
    <cellStyle name="Hyperlink" xfId="1005" builtinId="8" hidden="1"/>
    <cellStyle name="Hyperlink" xfId="1007" builtinId="8" hidden="1"/>
    <cellStyle name="Hyperlink" xfId="1009" builtinId="8" hidden="1"/>
    <cellStyle name="Hyperlink" xfId="1011" builtinId="8" hidden="1"/>
    <cellStyle name="Hyperlink" xfId="1013" builtinId="8" hidden="1"/>
    <cellStyle name="Hyperlink" xfId="1015" builtinId="8" hidden="1"/>
    <cellStyle name="Hyperlink" xfId="1017" builtinId="8" hidden="1"/>
    <cellStyle name="Hyperlink" xfId="1019" builtinId="8" hidden="1"/>
    <cellStyle name="Hyperlink" xfId="1021" builtinId="8" hidden="1"/>
    <cellStyle name="Hyperlink" xfId="1023" builtinId="8" hidden="1"/>
    <cellStyle name="Hyperlink" xfId="1025" builtinId="8" hidden="1"/>
    <cellStyle name="Hyperlink" xfId="1027" builtinId="8" hidden="1"/>
    <cellStyle name="Hyperlink" xfId="1029" builtinId="8" hidden="1"/>
    <cellStyle name="Hyperlink" xfId="1031" builtinId="8" hidden="1"/>
    <cellStyle name="Hyperlink" xfId="1033" builtinId="8" hidden="1"/>
    <cellStyle name="Hyperlink" xfId="1035" builtinId="8" hidden="1"/>
    <cellStyle name="Hyperlink" xfId="1037" builtinId="8" hidden="1"/>
    <cellStyle name="Hyperlink" xfId="1039" builtinId="8" hidden="1"/>
    <cellStyle name="Hyperlink" xfId="1041" builtinId="8" hidden="1"/>
    <cellStyle name="Hyperlink" xfId="1043" builtinId="8" hidden="1"/>
    <cellStyle name="Hyperlink" xfId="1045" builtinId="8" hidden="1"/>
    <cellStyle name="Hyperlink" xfId="1047" builtinId="8" hidden="1"/>
    <cellStyle name="Hyperlink" xfId="1049" builtinId="8" hidden="1"/>
    <cellStyle name="Hyperlink" xfId="1051" builtinId="8" hidden="1"/>
    <cellStyle name="Hyperlink" xfId="1053" builtinId="8" hidden="1"/>
    <cellStyle name="Hyperlink" xfId="1055" builtinId="8" hidden="1"/>
    <cellStyle name="Hyperlink" xfId="1057" builtinId="8" hidden="1"/>
    <cellStyle name="Hyperlink" xfId="1059" builtinId="8" hidden="1"/>
    <cellStyle name="Hyperlink" xfId="1061" builtinId="8" hidden="1"/>
    <cellStyle name="Hyperlink" xfId="1063" builtinId="8" hidden="1"/>
    <cellStyle name="Hyperlink" xfId="1065" builtinId="8" hidden="1"/>
    <cellStyle name="Hyperlink" xfId="1067" builtinId="8" hidden="1"/>
    <cellStyle name="Hyperlink" xfId="1069" builtinId="8" hidden="1"/>
    <cellStyle name="Hyperlink" xfId="1071" builtinId="8" hidden="1"/>
    <cellStyle name="Hyperlink" xfId="1073" builtinId="8" hidden="1"/>
    <cellStyle name="Hyperlink" xfId="1075" builtinId="8" hidden="1"/>
    <cellStyle name="Hyperlink" xfId="1077" builtinId="8" hidden="1"/>
    <cellStyle name="Hyperlink" xfId="1079" builtinId="8" hidden="1"/>
    <cellStyle name="Hyperlink" xfId="1081" builtinId="8" hidden="1"/>
    <cellStyle name="Hyperlink" xfId="1083" builtinId="8" hidden="1"/>
    <cellStyle name="Hyperlink" xfId="1085" builtinId="8" hidden="1"/>
    <cellStyle name="Hyperlink" xfId="1087" builtinId="8" hidden="1"/>
    <cellStyle name="Hyperlink" xfId="1089" builtinId="8" hidden="1"/>
    <cellStyle name="Hyperlink" xfId="1091" builtinId="8" hidden="1"/>
    <cellStyle name="Hyperlink" xfId="1093" builtinId="8" hidden="1"/>
    <cellStyle name="Hyperlink" xfId="1095" builtinId="8" hidden="1"/>
    <cellStyle name="Hyperlink" xfId="1097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styles" Target="styles.xml"/><Relationship Id="rId12" Type="http://schemas.openxmlformats.org/officeDocument/2006/relationships/sharedStrings" Target="sharedStrings.xml"/><Relationship Id="rId13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N73"/>
  <sheetViews>
    <sheetView tabSelected="1" topLeftCell="C1" workbookViewId="0">
      <selection activeCell="O1" sqref="O1"/>
    </sheetView>
  </sheetViews>
  <sheetFormatPr baseColWidth="10" defaultRowHeight="15" x14ac:dyDescent="0"/>
  <cols>
    <col min="1" max="1" width="13.1640625" customWidth="1"/>
    <col min="2" max="2" width="38.5" customWidth="1"/>
    <col min="3" max="3" width="38.6640625" customWidth="1"/>
    <col min="4" max="4" width="8.5" customWidth="1"/>
    <col min="5" max="5" width="11.83203125" bestFit="1" customWidth="1"/>
    <col min="7" max="7" width="13.1640625" customWidth="1"/>
  </cols>
  <sheetData>
    <row r="1" spans="1:14">
      <c r="A1" s="12" t="s">
        <v>0</v>
      </c>
      <c r="B1" s="15" t="s">
        <v>1</v>
      </c>
      <c r="C1" s="15" t="s">
        <v>2</v>
      </c>
      <c r="D1" s="1" t="s">
        <v>3</v>
      </c>
      <c r="E1" s="2" t="s">
        <v>4</v>
      </c>
      <c r="F1" s="1" t="s">
        <v>5</v>
      </c>
      <c r="G1" s="12" t="s">
        <v>0</v>
      </c>
      <c r="H1" s="1" t="s">
        <v>6</v>
      </c>
      <c r="I1" s="1" t="s">
        <v>7</v>
      </c>
      <c r="J1" s="1" t="s">
        <v>8</v>
      </c>
      <c r="K1" s="1" t="s">
        <v>1</v>
      </c>
      <c r="L1" s="1" t="s">
        <v>2</v>
      </c>
      <c r="M1" s="1" t="s">
        <v>9</v>
      </c>
    </row>
    <row r="2" spans="1:14" s="5" customFormat="1">
      <c r="A2" s="16">
        <v>1</v>
      </c>
      <c r="B2" s="17" t="s">
        <v>20</v>
      </c>
      <c r="C2" s="17" t="s">
        <v>20</v>
      </c>
      <c r="D2" s="3" t="s">
        <v>10</v>
      </c>
      <c r="E2" s="4">
        <f>TIME(11,0,0)</f>
        <v>0.45833333333333331</v>
      </c>
      <c r="F2" s="3">
        <v>8</v>
      </c>
      <c r="G2" s="16">
        <v>1</v>
      </c>
      <c r="H2" s="3">
        <v>21</v>
      </c>
      <c r="I2" s="3">
        <v>25</v>
      </c>
      <c r="J2" s="3">
        <f t="shared" ref="J2:J33" si="0">(H2-I2)/(H2+I2+F2)</f>
        <v>-7.407407407407407E-2</v>
      </c>
      <c r="K2" s="3">
        <f>H2</f>
        <v>21</v>
      </c>
      <c r="L2" s="3">
        <f>I2</f>
        <v>25</v>
      </c>
      <c r="M2" s="3">
        <f t="shared" ref="M2:M33" si="1">(K2-L2)/(K2+L2+F2)</f>
        <v>-7.407407407407407E-2</v>
      </c>
      <c r="N2" s="5">
        <f>AVERAGE(J2,J4,J6,J8,J10,J12)</f>
        <v>3.4893087571325719E-2</v>
      </c>
    </row>
    <row r="3" spans="1:14">
      <c r="A3" s="18">
        <v>2</v>
      </c>
      <c r="B3" s="19" t="s">
        <v>21</v>
      </c>
      <c r="C3" s="7" t="s">
        <v>12</v>
      </c>
      <c r="D3" s="6" t="s">
        <v>10</v>
      </c>
      <c r="E3" s="8">
        <f t="shared" ref="E3:E13" si="2">E2+TIME(0,4,0)</f>
        <v>0.46111111111111108</v>
      </c>
      <c r="F3" s="6">
        <v>9</v>
      </c>
      <c r="G3" s="18">
        <v>2</v>
      </c>
      <c r="H3" s="6">
        <v>26</v>
      </c>
      <c r="I3" s="6">
        <v>18</v>
      </c>
      <c r="J3" s="7">
        <f t="shared" si="0"/>
        <v>0.15094339622641509</v>
      </c>
      <c r="K3" s="6">
        <f>H3</f>
        <v>26</v>
      </c>
      <c r="L3" s="6">
        <f>I3</f>
        <v>18</v>
      </c>
      <c r="M3" s="7">
        <f t="shared" si="1"/>
        <v>0.15094339622641509</v>
      </c>
      <c r="N3">
        <f>AVERAGE(M2,M4,M6,M8,M10,M12)</f>
        <v>-1.8921379037093848E-3</v>
      </c>
    </row>
    <row r="4" spans="1:14" s="11" customFormat="1">
      <c r="A4" s="20">
        <v>3</v>
      </c>
      <c r="B4" s="21" t="s">
        <v>20</v>
      </c>
      <c r="C4" s="21" t="s">
        <v>20</v>
      </c>
      <c r="D4" s="1" t="s">
        <v>11</v>
      </c>
      <c r="E4" s="2">
        <f t="shared" si="2"/>
        <v>0.46388888888888885</v>
      </c>
      <c r="F4" s="1">
        <v>15</v>
      </c>
      <c r="G4" s="20">
        <v>3</v>
      </c>
      <c r="H4" s="1">
        <v>28</v>
      </c>
      <c r="I4" s="1">
        <v>14</v>
      </c>
      <c r="J4" s="7">
        <f t="shared" si="0"/>
        <v>0.24561403508771928</v>
      </c>
      <c r="K4" s="10">
        <f>I4</f>
        <v>14</v>
      </c>
      <c r="L4" s="10">
        <f>H4</f>
        <v>28</v>
      </c>
      <c r="M4" s="7">
        <f t="shared" si="1"/>
        <v>-0.24561403508771928</v>
      </c>
      <c r="N4" s="11">
        <f>AVERAGE(M3,M5,M7,M9,M11,M13)</f>
        <v>0.47703087104862907</v>
      </c>
    </row>
    <row r="5" spans="1:14">
      <c r="A5" s="18">
        <v>4</v>
      </c>
      <c r="B5" s="19" t="s">
        <v>21</v>
      </c>
      <c r="C5" s="7" t="s">
        <v>12</v>
      </c>
      <c r="D5" s="6" t="s">
        <v>11</v>
      </c>
      <c r="E5" s="8">
        <f t="shared" si="2"/>
        <v>0.46666666666666662</v>
      </c>
      <c r="F5" s="6">
        <v>2</v>
      </c>
      <c r="G5" s="18">
        <v>4</v>
      </c>
      <c r="H5" s="6">
        <v>11</v>
      </c>
      <c r="I5" s="6">
        <v>35</v>
      </c>
      <c r="J5" s="7">
        <f t="shared" si="0"/>
        <v>-0.5</v>
      </c>
      <c r="K5" s="7">
        <f>I5</f>
        <v>35</v>
      </c>
      <c r="L5" s="7">
        <f>H5</f>
        <v>11</v>
      </c>
      <c r="M5" s="7">
        <f t="shared" si="1"/>
        <v>0.5</v>
      </c>
    </row>
    <row r="6" spans="1:14" s="11" customFormat="1">
      <c r="A6" s="20">
        <v>5</v>
      </c>
      <c r="B6" s="21" t="s">
        <v>20</v>
      </c>
      <c r="C6" s="21" t="s">
        <v>20</v>
      </c>
      <c r="D6" s="1" t="s">
        <v>10</v>
      </c>
      <c r="E6" s="2">
        <f t="shared" si="2"/>
        <v>0.46944444444444439</v>
      </c>
      <c r="F6" s="1">
        <v>11</v>
      </c>
      <c r="G6" s="20">
        <v>5</v>
      </c>
      <c r="H6" s="1">
        <v>25</v>
      </c>
      <c r="I6" s="1">
        <v>16</v>
      </c>
      <c r="J6" s="7">
        <f t="shared" si="0"/>
        <v>0.17307692307692307</v>
      </c>
      <c r="K6" s="10">
        <f>H6</f>
        <v>25</v>
      </c>
      <c r="L6" s="10">
        <f>I6</f>
        <v>16</v>
      </c>
      <c r="M6" s="7">
        <f t="shared" si="1"/>
        <v>0.17307692307692307</v>
      </c>
    </row>
    <row r="7" spans="1:14">
      <c r="A7" s="18">
        <v>6</v>
      </c>
      <c r="B7" s="19" t="s">
        <v>21</v>
      </c>
      <c r="C7" s="7" t="s">
        <v>12</v>
      </c>
      <c r="D7" s="6" t="s">
        <v>10</v>
      </c>
      <c r="E7" s="8">
        <f t="shared" si="2"/>
        <v>0.47222222222222215</v>
      </c>
      <c r="F7" s="6">
        <v>5</v>
      </c>
      <c r="G7" s="18">
        <v>6</v>
      </c>
      <c r="H7" s="6">
        <v>37</v>
      </c>
      <c r="I7" s="6">
        <v>9</v>
      </c>
      <c r="J7" s="7">
        <f t="shared" si="0"/>
        <v>0.5490196078431373</v>
      </c>
      <c r="K7" s="7">
        <f>H7</f>
        <v>37</v>
      </c>
      <c r="L7" s="7">
        <f>I7</f>
        <v>9</v>
      </c>
      <c r="M7" s="7">
        <f t="shared" si="1"/>
        <v>0.5490196078431373</v>
      </c>
    </row>
    <row r="8" spans="1:14" s="13" customFormat="1">
      <c r="A8" s="18">
        <v>7</v>
      </c>
      <c r="B8" s="21" t="s">
        <v>20</v>
      </c>
      <c r="C8" s="21" t="s">
        <v>20</v>
      </c>
      <c r="D8" s="10" t="s">
        <v>11</v>
      </c>
      <c r="E8" s="8">
        <f t="shared" si="2"/>
        <v>0.47499999999999992</v>
      </c>
      <c r="F8" s="10">
        <v>10</v>
      </c>
      <c r="G8" s="18">
        <v>7</v>
      </c>
      <c r="H8" s="10">
        <v>21</v>
      </c>
      <c r="I8" s="10">
        <v>25</v>
      </c>
      <c r="J8" s="7">
        <f t="shared" si="0"/>
        <v>-7.1428571428571425E-2</v>
      </c>
      <c r="K8" s="10">
        <f>I8</f>
        <v>25</v>
      </c>
      <c r="L8" s="10">
        <f>H8</f>
        <v>21</v>
      </c>
      <c r="M8" s="7">
        <f t="shared" si="1"/>
        <v>7.1428571428571425E-2</v>
      </c>
    </row>
    <row r="9" spans="1:14">
      <c r="A9" s="18">
        <v>8</v>
      </c>
      <c r="B9" s="19" t="s">
        <v>21</v>
      </c>
      <c r="C9" s="7" t="s">
        <v>12</v>
      </c>
      <c r="D9" s="6" t="s">
        <v>11</v>
      </c>
      <c r="E9" s="8">
        <f t="shared" si="2"/>
        <v>0.47777777777777769</v>
      </c>
      <c r="F9" s="6">
        <v>0</v>
      </c>
      <c r="G9" s="18">
        <v>8</v>
      </c>
      <c r="H9" s="6">
        <v>9</v>
      </c>
      <c r="I9" s="6">
        <v>41</v>
      </c>
      <c r="J9" s="7">
        <f t="shared" si="0"/>
        <v>-0.64</v>
      </c>
      <c r="K9" s="6">
        <f>I9</f>
        <v>41</v>
      </c>
      <c r="L9" s="6">
        <f>H9</f>
        <v>9</v>
      </c>
      <c r="M9" s="7">
        <f t="shared" si="1"/>
        <v>0.64</v>
      </c>
    </row>
    <row r="10" spans="1:14" s="11" customFormat="1">
      <c r="A10" s="20">
        <v>9</v>
      </c>
      <c r="B10" s="21" t="s">
        <v>20</v>
      </c>
      <c r="C10" s="21" t="s">
        <v>20</v>
      </c>
      <c r="D10" s="1" t="s">
        <v>10</v>
      </c>
      <c r="E10" s="2">
        <f t="shared" si="2"/>
        <v>0.48055555555555546</v>
      </c>
      <c r="F10" s="1">
        <v>10</v>
      </c>
      <c r="G10" s="20">
        <v>9</v>
      </c>
      <c r="H10" s="1">
        <v>16</v>
      </c>
      <c r="I10" s="1">
        <v>16</v>
      </c>
      <c r="J10" s="7">
        <f t="shared" si="0"/>
        <v>0</v>
      </c>
      <c r="K10" s="10">
        <f>H10</f>
        <v>16</v>
      </c>
      <c r="L10" s="10">
        <f>I10</f>
        <v>16</v>
      </c>
      <c r="M10" s="7">
        <f t="shared" si="1"/>
        <v>0</v>
      </c>
    </row>
    <row r="11" spans="1:14">
      <c r="A11" s="18">
        <v>10</v>
      </c>
      <c r="B11" s="19" t="s">
        <v>21</v>
      </c>
      <c r="C11" s="7" t="s">
        <v>12</v>
      </c>
      <c r="D11" s="6" t="s">
        <v>10</v>
      </c>
      <c r="E11" s="8">
        <f t="shared" si="2"/>
        <v>0.48333333333333323</v>
      </c>
      <c r="F11" s="6">
        <v>5</v>
      </c>
      <c r="G11" s="18">
        <v>10</v>
      </c>
      <c r="H11" s="6">
        <v>28</v>
      </c>
      <c r="I11" s="6">
        <v>12</v>
      </c>
      <c r="J11" s="7">
        <f t="shared" si="0"/>
        <v>0.35555555555555557</v>
      </c>
      <c r="K11" s="7">
        <f>H11</f>
        <v>28</v>
      </c>
      <c r="L11" s="7">
        <f>I11</f>
        <v>12</v>
      </c>
      <c r="M11" s="7">
        <f t="shared" si="1"/>
        <v>0.35555555555555557</v>
      </c>
    </row>
    <row r="12" spans="1:14" s="11" customFormat="1">
      <c r="A12" s="20">
        <v>11</v>
      </c>
      <c r="B12" s="21" t="s">
        <v>20</v>
      </c>
      <c r="C12" s="21" t="s">
        <v>20</v>
      </c>
      <c r="D12" s="10" t="s">
        <v>11</v>
      </c>
      <c r="E12" s="2">
        <f t="shared" si="2"/>
        <v>0.48611111111111099</v>
      </c>
      <c r="F12" s="1">
        <v>6</v>
      </c>
      <c r="G12" s="20">
        <v>11</v>
      </c>
      <c r="H12" s="1">
        <v>19</v>
      </c>
      <c r="I12" s="1">
        <v>22</v>
      </c>
      <c r="J12" s="7">
        <f t="shared" si="0"/>
        <v>-6.3829787234042548E-2</v>
      </c>
      <c r="K12" s="10">
        <f>I12</f>
        <v>22</v>
      </c>
      <c r="L12" s="10">
        <f>H12</f>
        <v>19</v>
      </c>
      <c r="M12" s="7">
        <f t="shared" si="1"/>
        <v>6.3829787234042548E-2</v>
      </c>
    </row>
    <row r="13" spans="1:14">
      <c r="A13" s="18">
        <v>12</v>
      </c>
      <c r="B13" s="19" t="s">
        <v>21</v>
      </c>
      <c r="C13" s="7" t="s">
        <v>12</v>
      </c>
      <c r="D13" s="6" t="s">
        <v>11</v>
      </c>
      <c r="E13" s="8">
        <f t="shared" si="2"/>
        <v>0.48888888888888876</v>
      </c>
      <c r="F13" s="6">
        <v>2</v>
      </c>
      <c r="G13" s="18">
        <v>12</v>
      </c>
      <c r="H13" s="6">
        <v>6</v>
      </c>
      <c r="I13" s="6">
        <v>34</v>
      </c>
      <c r="J13" s="7">
        <f t="shared" si="0"/>
        <v>-0.66666666666666663</v>
      </c>
      <c r="K13" s="7">
        <f>I13</f>
        <v>34</v>
      </c>
      <c r="L13" s="7">
        <f>H13</f>
        <v>6</v>
      </c>
      <c r="M13" s="7">
        <f t="shared" si="1"/>
        <v>0.66666666666666663</v>
      </c>
    </row>
    <row r="14" spans="1:14" s="5" customFormat="1">
      <c r="A14" s="16">
        <v>13</v>
      </c>
      <c r="B14" s="17" t="s">
        <v>23</v>
      </c>
      <c r="C14" s="3" t="s">
        <v>12</v>
      </c>
      <c r="D14" s="3" t="s">
        <v>10</v>
      </c>
      <c r="E14" s="4">
        <f>E13+TIME(0,25,0)</f>
        <v>0.50624999999999987</v>
      </c>
      <c r="F14" s="3">
        <v>7</v>
      </c>
      <c r="G14" s="16">
        <v>13</v>
      </c>
      <c r="H14" s="3">
        <v>38</v>
      </c>
      <c r="I14" s="3">
        <v>6</v>
      </c>
      <c r="J14" s="7">
        <f t="shared" si="0"/>
        <v>0.62745098039215685</v>
      </c>
      <c r="K14" s="3">
        <f>H14</f>
        <v>38</v>
      </c>
      <c r="L14" s="3">
        <f>I14</f>
        <v>6</v>
      </c>
      <c r="M14" s="7">
        <f t="shared" si="1"/>
        <v>0.62745098039215685</v>
      </c>
      <c r="N14" s="5">
        <f>AVERAGE(M14,M16,M18,M20,M22,M24)</f>
        <v>0.45546567993203518</v>
      </c>
    </row>
    <row r="15" spans="1:14">
      <c r="A15" s="18">
        <v>14</v>
      </c>
      <c r="B15" s="19" t="s">
        <v>22</v>
      </c>
      <c r="C15" s="7" t="s">
        <v>12</v>
      </c>
      <c r="D15" s="6" t="s">
        <v>10</v>
      </c>
      <c r="E15" s="8">
        <f t="shared" ref="E15:E25" si="3">E14+TIME(0,4,0)</f>
        <v>0.50902777777777763</v>
      </c>
      <c r="F15" s="6">
        <v>4</v>
      </c>
      <c r="G15" s="18">
        <v>14</v>
      </c>
      <c r="H15" s="6">
        <v>40</v>
      </c>
      <c r="I15" s="6">
        <v>8</v>
      </c>
      <c r="J15" s="7">
        <f t="shared" si="0"/>
        <v>0.61538461538461542</v>
      </c>
      <c r="K15" s="6">
        <f>H15</f>
        <v>40</v>
      </c>
      <c r="L15" s="6">
        <f>I15</f>
        <v>8</v>
      </c>
      <c r="M15" s="7">
        <f t="shared" si="1"/>
        <v>0.61538461538461542</v>
      </c>
      <c r="N15">
        <f>AVERAGE(M15,M17,M19,M21,M23,M25)</f>
        <v>0.48497018673235709</v>
      </c>
    </row>
    <row r="16" spans="1:14" s="11" customFormat="1">
      <c r="A16" s="20">
        <v>15</v>
      </c>
      <c r="B16" s="22" t="s">
        <v>23</v>
      </c>
      <c r="C16" s="10" t="s">
        <v>12</v>
      </c>
      <c r="D16" s="1" t="s">
        <v>11</v>
      </c>
      <c r="E16" s="2">
        <f t="shared" si="3"/>
        <v>0.5118055555555554</v>
      </c>
      <c r="F16" s="1">
        <v>2</v>
      </c>
      <c r="G16" s="20">
        <v>15</v>
      </c>
      <c r="H16" s="1">
        <v>8</v>
      </c>
      <c r="I16" s="1">
        <v>33</v>
      </c>
      <c r="J16" s="7">
        <f t="shared" si="0"/>
        <v>-0.58139534883720934</v>
      </c>
      <c r="K16" s="10">
        <f>I16</f>
        <v>33</v>
      </c>
      <c r="L16" s="10">
        <f>H16</f>
        <v>8</v>
      </c>
      <c r="M16" s="7">
        <f t="shared" si="1"/>
        <v>0.58139534883720934</v>
      </c>
    </row>
    <row r="17" spans="1:14">
      <c r="A17" s="18">
        <v>16</v>
      </c>
      <c r="B17" s="19" t="s">
        <v>22</v>
      </c>
      <c r="C17" s="7" t="s">
        <v>12</v>
      </c>
      <c r="D17" s="6" t="s">
        <v>11</v>
      </c>
      <c r="E17" s="8">
        <f t="shared" si="3"/>
        <v>0.51458333333333317</v>
      </c>
      <c r="F17" s="6">
        <v>4</v>
      </c>
      <c r="G17" s="18">
        <v>16</v>
      </c>
      <c r="H17" s="6">
        <v>12</v>
      </c>
      <c r="I17" s="6">
        <v>35</v>
      </c>
      <c r="J17" s="7">
        <f t="shared" si="0"/>
        <v>-0.45098039215686275</v>
      </c>
      <c r="K17" s="7">
        <f>I17</f>
        <v>35</v>
      </c>
      <c r="L17" s="7">
        <f>H17</f>
        <v>12</v>
      </c>
      <c r="M17" s="7">
        <f t="shared" si="1"/>
        <v>0.45098039215686275</v>
      </c>
    </row>
    <row r="18" spans="1:14" s="11" customFormat="1">
      <c r="A18" s="20">
        <v>17</v>
      </c>
      <c r="B18" s="22" t="s">
        <v>23</v>
      </c>
      <c r="C18" s="10" t="s">
        <v>12</v>
      </c>
      <c r="D18" s="1" t="s">
        <v>10</v>
      </c>
      <c r="E18" s="2">
        <f t="shared" si="3"/>
        <v>0.51736111111111094</v>
      </c>
      <c r="F18" s="1">
        <v>7</v>
      </c>
      <c r="G18" s="20">
        <v>17</v>
      </c>
      <c r="H18" s="1">
        <v>34</v>
      </c>
      <c r="I18" s="1">
        <v>11</v>
      </c>
      <c r="J18" s="7">
        <f t="shared" si="0"/>
        <v>0.44230769230769229</v>
      </c>
      <c r="K18" s="10">
        <f>H18</f>
        <v>34</v>
      </c>
      <c r="L18" s="10">
        <f>I18</f>
        <v>11</v>
      </c>
      <c r="M18" s="7">
        <f t="shared" si="1"/>
        <v>0.44230769230769229</v>
      </c>
    </row>
    <row r="19" spans="1:14">
      <c r="A19" s="18">
        <v>18</v>
      </c>
      <c r="B19" s="19" t="s">
        <v>22</v>
      </c>
      <c r="C19" s="7" t="s">
        <v>12</v>
      </c>
      <c r="D19" s="6" t="s">
        <v>10</v>
      </c>
      <c r="E19" s="8">
        <f t="shared" si="3"/>
        <v>0.52013888888888871</v>
      </c>
      <c r="F19" s="6">
        <v>7</v>
      </c>
      <c r="G19" s="18">
        <v>18</v>
      </c>
      <c r="H19" s="6">
        <v>32</v>
      </c>
      <c r="I19" s="6">
        <v>19</v>
      </c>
      <c r="J19" s="7">
        <f t="shared" si="0"/>
        <v>0.22413793103448276</v>
      </c>
      <c r="K19" s="7">
        <f>H19</f>
        <v>32</v>
      </c>
      <c r="L19" s="7">
        <f>I19</f>
        <v>19</v>
      </c>
      <c r="M19" s="7">
        <f t="shared" si="1"/>
        <v>0.22413793103448276</v>
      </c>
    </row>
    <row r="20" spans="1:14" s="13" customFormat="1">
      <c r="A20" s="18">
        <v>19</v>
      </c>
      <c r="B20" s="22" t="s">
        <v>23</v>
      </c>
      <c r="C20" s="10" t="s">
        <v>12</v>
      </c>
      <c r="D20" s="10" t="s">
        <v>11</v>
      </c>
      <c r="E20" s="8">
        <f t="shared" si="3"/>
        <v>0.52291666666666647</v>
      </c>
      <c r="F20" s="10">
        <v>7</v>
      </c>
      <c r="G20" s="18">
        <v>19</v>
      </c>
      <c r="H20" s="10">
        <v>14</v>
      </c>
      <c r="I20" s="10">
        <v>31</v>
      </c>
      <c r="J20" s="7">
        <f t="shared" si="0"/>
        <v>-0.32692307692307693</v>
      </c>
      <c r="K20" s="10">
        <f>I20</f>
        <v>31</v>
      </c>
      <c r="L20" s="10">
        <f>H20</f>
        <v>14</v>
      </c>
      <c r="M20" s="7">
        <f t="shared" si="1"/>
        <v>0.32692307692307693</v>
      </c>
    </row>
    <row r="21" spans="1:14">
      <c r="A21" s="18">
        <v>20</v>
      </c>
      <c r="B21" s="19" t="s">
        <v>22</v>
      </c>
      <c r="C21" s="7" t="s">
        <v>12</v>
      </c>
      <c r="D21" s="6" t="s">
        <v>11</v>
      </c>
      <c r="E21" s="8">
        <f t="shared" si="3"/>
        <v>0.52569444444444424</v>
      </c>
      <c r="F21" s="6">
        <v>6</v>
      </c>
      <c r="G21" s="18">
        <v>20</v>
      </c>
      <c r="H21" s="6">
        <v>7</v>
      </c>
      <c r="I21" s="6">
        <v>42</v>
      </c>
      <c r="J21" s="7">
        <f t="shared" si="0"/>
        <v>-0.63636363636363635</v>
      </c>
      <c r="K21" s="6">
        <f>I21</f>
        <v>42</v>
      </c>
      <c r="L21" s="6">
        <f>H21</f>
        <v>7</v>
      </c>
      <c r="M21" s="7">
        <f t="shared" si="1"/>
        <v>0.63636363636363635</v>
      </c>
    </row>
    <row r="22" spans="1:14" s="11" customFormat="1">
      <c r="A22" s="20">
        <v>21</v>
      </c>
      <c r="B22" s="22" t="s">
        <v>23</v>
      </c>
      <c r="C22" s="10" t="s">
        <v>12</v>
      </c>
      <c r="D22" s="1" t="s">
        <v>10</v>
      </c>
      <c r="E22" s="2">
        <f t="shared" si="3"/>
        <v>0.52847222222222201</v>
      </c>
      <c r="F22" s="1">
        <v>4</v>
      </c>
      <c r="G22" s="20">
        <v>21</v>
      </c>
      <c r="H22" s="1">
        <v>35</v>
      </c>
      <c r="I22" s="1">
        <v>14</v>
      </c>
      <c r="J22" s="7">
        <f t="shared" si="0"/>
        <v>0.39622641509433965</v>
      </c>
      <c r="K22" s="10">
        <f>H22</f>
        <v>35</v>
      </c>
      <c r="L22" s="10">
        <f>I22</f>
        <v>14</v>
      </c>
      <c r="M22" s="7">
        <f t="shared" si="1"/>
        <v>0.39622641509433965</v>
      </c>
    </row>
    <row r="23" spans="1:14">
      <c r="A23" s="18">
        <v>22</v>
      </c>
      <c r="B23" s="19" t="s">
        <v>22</v>
      </c>
      <c r="C23" s="7" t="s">
        <v>12</v>
      </c>
      <c r="D23" s="6" t="s">
        <v>10</v>
      </c>
      <c r="E23" s="8">
        <f t="shared" si="3"/>
        <v>0.53124999999999978</v>
      </c>
      <c r="F23" s="6">
        <v>4</v>
      </c>
      <c r="G23" s="18">
        <v>22</v>
      </c>
      <c r="H23" s="6">
        <v>32</v>
      </c>
      <c r="I23" s="6">
        <v>8</v>
      </c>
      <c r="J23" s="7">
        <f t="shared" si="0"/>
        <v>0.54545454545454541</v>
      </c>
      <c r="K23" s="7">
        <f>H23</f>
        <v>32</v>
      </c>
      <c r="L23" s="7">
        <f>I23</f>
        <v>8</v>
      </c>
      <c r="M23" s="7">
        <f t="shared" si="1"/>
        <v>0.54545454545454541</v>
      </c>
    </row>
    <row r="24" spans="1:14" s="11" customFormat="1">
      <c r="A24" s="20">
        <v>23</v>
      </c>
      <c r="B24" s="22" t="s">
        <v>23</v>
      </c>
      <c r="C24" s="10" t="s">
        <v>12</v>
      </c>
      <c r="D24" s="10" t="s">
        <v>11</v>
      </c>
      <c r="E24" s="2">
        <f t="shared" si="3"/>
        <v>0.53402777777777755</v>
      </c>
      <c r="F24" s="1">
        <v>4</v>
      </c>
      <c r="G24" s="20">
        <v>23</v>
      </c>
      <c r="H24" s="1">
        <v>15</v>
      </c>
      <c r="I24" s="1">
        <v>34</v>
      </c>
      <c r="J24" s="7">
        <f t="shared" si="0"/>
        <v>-0.35849056603773582</v>
      </c>
      <c r="K24" s="10">
        <f>I24</f>
        <v>34</v>
      </c>
      <c r="L24" s="10">
        <f>H24</f>
        <v>15</v>
      </c>
      <c r="M24" s="7">
        <f t="shared" si="1"/>
        <v>0.35849056603773582</v>
      </c>
    </row>
    <row r="25" spans="1:14">
      <c r="A25" s="18">
        <v>24</v>
      </c>
      <c r="B25" s="19" t="s">
        <v>22</v>
      </c>
      <c r="C25" s="7" t="s">
        <v>12</v>
      </c>
      <c r="D25" s="6" t="s">
        <v>11</v>
      </c>
      <c r="E25" s="8">
        <f t="shared" si="3"/>
        <v>0.53680555555555531</v>
      </c>
      <c r="F25" s="6">
        <v>4</v>
      </c>
      <c r="G25" s="18">
        <v>24</v>
      </c>
      <c r="H25" s="6">
        <v>7</v>
      </c>
      <c r="I25" s="6">
        <v>21</v>
      </c>
      <c r="J25" s="7">
        <f t="shared" si="0"/>
        <v>-0.4375</v>
      </c>
      <c r="K25" s="7">
        <f>I25</f>
        <v>21</v>
      </c>
      <c r="L25" s="7">
        <f>H25</f>
        <v>7</v>
      </c>
      <c r="M25" s="7">
        <f t="shared" si="1"/>
        <v>0.4375</v>
      </c>
    </row>
    <row r="26" spans="1:14" s="5" customFormat="1">
      <c r="A26" s="16">
        <v>25</v>
      </c>
      <c r="B26" s="17" t="s">
        <v>24</v>
      </c>
      <c r="C26" s="3" t="s">
        <v>12</v>
      </c>
      <c r="D26" s="3" t="s">
        <v>10</v>
      </c>
      <c r="E26" s="4">
        <f>E25+TIME(0,25,0)</f>
        <v>0.55416666666666647</v>
      </c>
      <c r="F26" s="3">
        <v>12</v>
      </c>
      <c r="G26" s="16">
        <v>25</v>
      </c>
      <c r="H26" s="3">
        <v>21</v>
      </c>
      <c r="I26" s="3">
        <v>30</v>
      </c>
      <c r="J26" s="7">
        <f t="shared" si="0"/>
        <v>-0.14285714285714285</v>
      </c>
      <c r="K26" s="3">
        <f>H26</f>
        <v>21</v>
      </c>
      <c r="L26" s="3">
        <f>I26</f>
        <v>30</v>
      </c>
      <c r="M26" s="7">
        <f t="shared" si="1"/>
        <v>-0.14285714285714285</v>
      </c>
      <c r="N26" s="5">
        <f>AVERAGE(M26,M28,M30,M32,M34,M36)</f>
        <v>8.3154470615650747E-2</v>
      </c>
    </row>
    <row r="27" spans="1:14">
      <c r="A27" s="18">
        <v>26</v>
      </c>
      <c r="B27" s="19" t="s">
        <v>25</v>
      </c>
      <c r="C27" s="7" t="s">
        <v>12</v>
      </c>
      <c r="D27" s="6" t="s">
        <v>10</v>
      </c>
      <c r="E27" s="8">
        <f t="shared" ref="E27:E37" si="4">E26+TIME(0,4,0)</f>
        <v>0.55694444444444424</v>
      </c>
      <c r="F27" s="6">
        <v>8</v>
      </c>
      <c r="G27" s="18">
        <v>26</v>
      </c>
      <c r="H27" s="6">
        <v>23</v>
      </c>
      <c r="I27" s="6">
        <v>26</v>
      </c>
      <c r="J27" s="7">
        <f t="shared" si="0"/>
        <v>-5.2631578947368418E-2</v>
      </c>
      <c r="K27" s="6">
        <f>H27</f>
        <v>23</v>
      </c>
      <c r="L27" s="6">
        <f>I27</f>
        <v>26</v>
      </c>
      <c r="M27" s="7">
        <f t="shared" si="1"/>
        <v>-5.2631578947368418E-2</v>
      </c>
      <c r="N27">
        <f>AVERAGE(M27,M31,M33,M35,M37)</f>
        <v>-0.13559103803464706</v>
      </c>
    </row>
    <row r="28" spans="1:14" s="11" customFormat="1">
      <c r="A28" s="20">
        <v>27</v>
      </c>
      <c r="B28" s="22" t="s">
        <v>24</v>
      </c>
      <c r="C28" s="10" t="s">
        <v>12</v>
      </c>
      <c r="D28" s="1" t="s">
        <v>11</v>
      </c>
      <c r="E28" s="2">
        <f t="shared" si="4"/>
        <v>0.55972222222222201</v>
      </c>
      <c r="F28" s="1">
        <v>7</v>
      </c>
      <c r="G28" s="20">
        <v>27</v>
      </c>
      <c r="H28" s="1">
        <v>17</v>
      </c>
      <c r="I28" s="1">
        <v>24</v>
      </c>
      <c r="J28" s="7">
        <f t="shared" si="0"/>
        <v>-0.14583333333333334</v>
      </c>
      <c r="K28" s="10">
        <f>I28</f>
        <v>24</v>
      </c>
      <c r="L28" s="10">
        <f>H28</f>
        <v>17</v>
      </c>
      <c r="M28" s="7">
        <f t="shared" si="1"/>
        <v>0.14583333333333334</v>
      </c>
    </row>
    <row r="29" spans="1:14">
      <c r="A29" s="18">
        <v>28</v>
      </c>
      <c r="B29" s="19" t="s">
        <v>25</v>
      </c>
      <c r="C29" s="7" t="s">
        <v>12</v>
      </c>
      <c r="D29" s="6" t="s">
        <v>11</v>
      </c>
      <c r="E29" s="8">
        <f t="shared" si="4"/>
        <v>0.56249999999999978</v>
      </c>
      <c r="F29" s="6">
        <v>5</v>
      </c>
      <c r="G29" s="18">
        <v>28</v>
      </c>
      <c r="H29" s="6">
        <v>26</v>
      </c>
      <c r="I29" s="6">
        <v>18</v>
      </c>
      <c r="J29" s="7">
        <f t="shared" si="0"/>
        <v>0.16326530612244897</v>
      </c>
      <c r="K29" s="7">
        <f>I29</f>
        <v>18</v>
      </c>
      <c r="L29" s="7">
        <f>H29</f>
        <v>26</v>
      </c>
      <c r="M29" s="7">
        <f t="shared" si="1"/>
        <v>-0.16326530612244897</v>
      </c>
    </row>
    <row r="30" spans="1:14" s="11" customFormat="1">
      <c r="A30" s="20">
        <v>29</v>
      </c>
      <c r="B30" s="22" t="s">
        <v>24</v>
      </c>
      <c r="C30" s="10" t="s">
        <v>12</v>
      </c>
      <c r="D30" s="1" t="s">
        <v>10</v>
      </c>
      <c r="E30" s="2">
        <f t="shared" si="4"/>
        <v>0.56527777777777755</v>
      </c>
      <c r="F30" s="1">
        <v>5</v>
      </c>
      <c r="G30" s="20">
        <v>29</v>
      </c>
      <c r="H30" s="1">
        <v>28</v>
      </c>
      <c r="I30" s="1">
        <v>16</v>
      </c>
      <c r="J30" s="7">
        <f t="shared" si="0"/>
        <v>0.24489795918367346</v>
      </c>
      <c r="K30" s="10">
        <f>H30</f>
        <v>28</v>
      </c>
      <c r="L30" s="10">
        <f>I30</f>
        <v>16</v>
      </c>
      <c r="M30" s="7">
        <f t="shared" si="1"/>
        <v>0.24489795918367346</v>
      </c>
    </row>
    <row r="31" spans="1:14">
      <c r="A31" s="18">
        <v>30</v>
      </c>
      <c r="B31" s="19" t="s">
        <v>25</v>
      </c>
      <c r="C31" s="7" t="s">
        <v>12</v>
      </c>
      <c r="D31" s="6" t="s">
        <v>10</v>
      </c>
      <c r="E31" s="8">
        <f t="shared" si="4"/>
        <v>0.56805555555555531</v>
      </c>
      <c r="F31" s="6">
        <v>9</v>
      </c>
      <c r="G31" s="18">
        <v>30</v>
      </c>
      <c r="H31" s="6">
        <v>18</v>
      </c>
      <c r="I31" s="6">
        <v>22</v>
      </c>
      <c r="J31" s="7">
        <f t="shared" si="0"/>
        <v>-8.1632653061224483E-2</v>
      </c>
      <c r="K31" s="7">
        <f>H31</f>
        <v>18</v>
      </c>
      <c r="L31" s="7">
        <f>I31</f>
        <v>22</v>
      </c>
      <c r="M31" s="7">
        <f t="shared" si="1"/>
        <v>-8.1632653061224483E-2</v>
      </c>
    </row>
    <row r="32" spans="1:14" s="14" customFormat="1">
      <c r="A32" s="20">
        <v>31</v>
      </c>
      <c r="B32" s="22" t="s">
        <v>24</v>
      </c>
      <c r="C32" s="10" t="s">
        <v>12</v>
      </c>
      <c r="D32" s="10" t="s">
        <v>11</v>
      </c>
      <c r="E32" s="8">
        <f t="shared" si="4"/>
        <v>0.57083333333333308</v>
      </c>
      <c r="F32" s="10">
        <v>9</v>
      </c>
      <c r="G32" s="20">
        <v>31</v>
      </c>
      <c r="H32" s="10">
        <v>18</v>
      </c>
      <c r="I32" s="10">
        <v>19</v>
      </c>
      <c r="J32" s="7">
        <f t="shared" si="0"/>
        <v>-2.1739130434782608E-2</v>
      </c>
      <c r="K32" s="10">
        <f>I32</f>
        <v>19</v>
      </c>
      <c r="L32" s="10">
        <f>H32</f>
        <v>18</v>
      </c>
      <c r="M32" s="7">
        <f t="shared" si="1"/>
        <v>2.1739130434782608E-2</v>
      </c>
    </row>
    <row r="33" spans="1:14">
      <c r="A33" s="18">
        <v>32</v>
      </c>
      <c r="B33" s="19" t="s">
        <v>25</v>
      </c>
      <c r="C33" s="7" t="s">
        <v>12</v>
      </c>
      <c r="D33" s="6" t="s">
        <v>11</v>
      </c>
      <c r="E33" s="8">
        <f t="shared" si="4"/>
        <v>0.57361111111111085</v>
      </c>
      <c r="F33" s="6">
        <v>6</v>
      </c>
      <c r="G33" s="18">
        <v>32</v>
      </c>
      <c r="H33" s="6">
        <v>21</v>
      </c>
      <c r="I33" s="6">
        <v>25</v>
      </c>
      <c r="J33" s="7">
        <f t="shared" si="0"/>
        <v>-7.6923076923076927E-2</v>
      </c>
      <c r="K33" s="6">
        <f>I33</f>
        <v>25</v>
      </c>
      <c r="L33" s="6">
        <f>H33</f>
        <v>21</v>
      </c>
      <c r="M33" s="7">
        <f t="shared" si="1"/>
        <v>7.6923076923076927E-2</v>
      </c>
    </row>
    <row r="34" spans="1:14" s="11" customFormat="1">
      <c r="A34" s="20">
        <v>33</v>
      </c>
      <c r="B34" s="22" t="s">
        <v>24</v>
      </c>
      <c r="C34" s="10" t="s">
        <v>12</v>
      </c>
      <c r="D34" s="1" t="s">
        <v>10</v>
      </c>
      <c r="E34" s="2">
        <f t="shared" si="4"/>
        <v>0.57638888888888862</v>
      </c>
      <c r="F34" s="1">
        <v>4</v>
      </c>
      <c r="G34" s="20">
        <v>33</v>
      </c>
      <c r="H34" s="1">
        <v>25</v>
      </c>
      <c r="I34" s="1">
        <v>20</v>
      </c>
      <c r="J34" s="7">
        <f t="shared" ref="J34:J65" si="5">(H34-I34)/(H34+I34+F34)</f>
        <v>0.10204081632653061</v>
      </c>
      <c r="K34" s="10">
        <f>H34</f>
        <v>25</v>
      </c>
      <c r="L34" s="10">
        <f>I34</f>
        <v>20</v>
      </c>
      <c r="M34" s="7">
        <f t="shared" ref="M34:M65" si="6">(K34-L34)/(K34+L34+F34)</f>
        <v>0.10204081632653061</v>
      </c>
    </row>
    <row r="35" spans="1:14">
      <c r="A35" s="18">
        <v>34</v>
      </c>
      <c r="B35" s="19" t="s">
        <v>25</v>
      </c>
      <c r="C35" s="7" t="s">
        <v>12</v>
      </c>
      <c r="D35" s="6" t="s">
        <v>10</v>
      </c>
      <c r="E35" s="8">
        <f t="shared" si="4"/>
        <v>0.57916666666666639</v>
      </c>
      <c r="F35" s="6">
        <v>4</v>
      </c>
      <c r="G35" s="18">
        <v>34</v>
      </c>
      <c r="H35" s="6">
        <v>21</v>
      </c>
      <c r="I35" s="6">
        <v>23</v>
      </c>
      <c r="J35" s="7">
        <f t="shared" si="5"/>
        <v>-4.1666666666666664E-2</v>
      </c>
      <c r="K35" s="7">
        <f>H35</f>
        <v>21</v>
      </c>
      <c r="L35" s="7">
        <f>I35</f>
        <v>23</v>
      </c>
      <c r="M35" s="7">
        <f t="shared" si="6"/>
        <v>-4.1666666666666664E-2</v>
      </c>
    </row>
    <row r="36" spans="1:14" s="11" customFormat="1">
      <c r="A36" s="20">
        <v>35</v>
      </c>
      <c r="B36" s="22" t="s">
        <v>24</v>
      </c>
      <c r="C36" s="10" t="s">
        <v>12</v>
      </c>
      <c r="D36" s="10" t="s">
        <v>11</v>
      </c>
      <c r="E36" s="2">
        <f t="shared" si="4"/>
        <v>0.58194444444444415</v>
      </c>
      <c r="F36" s="1">
        <v>10</v>
      </c>
      <c r="G36" s="20">
        <v>35</v>
      </c>
      <c r="H36" s="1">
        <v>19</v>
      </c>
      <c r="I36" s="1">
        <v>26</v>
      </c>
      <c r="J36" s="7">
        <f t="shared" si="5"/>
        <v>-0.12727272727272726</v>
      </c>
      <c r="K36" s="10">
        <f>I36</f>
        <v>26</v>
      </c>
      <c r="L36" s="10">
        <f>H36</f>
        <v>19</v>
      </c>
      <c r="M36" s="7">
        <f t="shared" si="6"/>
        <v>0.12727272727272726</v>
      </c>
    </row>
    <row r="37" spans="1:14">
      <c r="A37" s="18">
        <v>36</v>
      </c>
      <c r="B37" s="19" t="s">
        <v>25</v>
      </c>
      <c r="C37" s="7" t="s">
        <v>12</v>
      </c>
      <c r="D37" s="6" t="s">
        <v>11</v>
      </c>
      <c r="E37" s="8">
        <f t="shared" si="4"/>
        <v>0.58472222222222192</v>
      </c>
      <c r="F37" s="6">
        <v>8</v>
      </c>
      <c r="G37" s="18">
        <v>36</v>
      </c>
      <c r="H37" s="6">
        <v>26</v>
      </c>
      <c r="I37" s="6">
        <v>4</v>
      </c>
      <c r="J37" s="7">
        <f t="shared" si="5"/>
        <v>0.57894736842105265</v>
      </c>
      <c r="K37" s="7">
        <f>I37</f>
        <v>4</v>
      </c>
      <c r="L37" s="7">
        <f>H37</f>
        <v>26</v>
      </c>
      <c r="M37" s="7">
        <f t="shared" si="6"/>
        <v>-0.57894736842105265</v>
      </c>
    </row>
    <row r="38" spans="1:14" s="5" customFormat="1">
      <c r="A38" s="16">
        <v>37</v>
      </c>
      <c r="B38" s="17" t="s">
        <v>14</v>
      </c>
      <c r="C38" s="3" t="s">
        <v>12</v>
      </c>
      <c r="D38" s="3" t="s">
        <v>10</v>
      </c>
      <c r="E38" s="4">
        <f>E37+TIME(0,25,0)</f>
        <v>0.60208333333333308</v>
      </c>
      <c r="F38" s="3">
        <v>8</v>
      </c>
      <c r="G38" s="16">
        <v>37</v>
      </c>
      <c r="H38" s="3">
        <v>16</v>
      </c>
      <c r="I38" s="3">
        <v>35</v>
      </c>
      <c r="J38" s="7">
        <f t="shared" si="5"/>
        <v>-0.32203389830508472</v>
      </c>
      <c r="K38" s="3">
        <f>H38</f>
        <v>16</v>
      </c>
      <c r="L38" s="3">
        <f>I38</f>
        <v>35</v>
      </c>
      <c r="M38" s="7">
        <f t="shared" si="6"/>
        <v>-0.32203389830508472</v>
      </c>
      <c r="N38" s="5">
        <f>AVERAGE(M38,M40,M44,M46,M48)</f>
        <v>-0.13838637149775163</v>
      </c>
    </row>
    <row r="39" spans="1:14">
      <c r="A39" s="18">
        <v>38</v>
      </c>
      <c r="B39" s="19" t="s">
        <v>15</v>
      </c>
      <c r="C39" s="7" t="s">
        <v>12</v>
      </c>
      <c r="D39" s="6" t="s">
        <v>10</v>
      </c>
      <c r="E39" s="8">
        <f t="shared" ref="E39:E49" si="7">E38+TIME(0,4,0)</f>
        <v>0.60486111111111085</v>
      </c>
      <c r="F39" s="6">
        <v>7</v>
      </c>
      <c r="G39" s="18">
        <v>38</v>
      </c>
      <c r="H39" s="6">
        <v>20</v>
      </c>
      <c r="I39" s="6">
        <v>26</v>
      </c>
      <c r="J39" s="7">
        <f t="shared" si="5"/>
        <v>-0.11320754716981132</v>
      </c>
      <c r="K39" s="6">
        <f>H39</f>
        <v>20</v>
      </c>
      <c r="L39" s="6">
        <f>I39</f>
        <v>26</v>
      </c>
      <c r="M39" s="7">
        <f t="shared" si="6"/>
        <v>-0.11320754716981132</v>
      </c>
      <c r="N39">
        <f>AVERAGE(M39,M43,M45,M47,M49)</f>
        <v>-6.1541598394033059E-2</v>
      </c>
    </row>
    <row r="40" spans="1:14" s="11" customFormat="1">
      <c r="A40" s="20">
        <v>39</v>
      </c>
      <c r="B40" s="22" t="s">
        <v>14</v>
      </c>
      <c r="C40" s="10" t="s">
        <v>12</v>
      </c>
      <c r="D40" s="1" t="s">
        <v>11</v>
      </c>
      <c r="E40" s="2">
        <f t="shared" si="7"/>
        <v>0.60763888888888862</v>
      </c>
      <c r="F40" s="1">
        <v>6</v>
      </c>
      <c r="G40" s="20">
        <v>39</v>
      </c>
      <c r="H40" s="1">
        <v>28</v>
      </c>
      <c r="I40" s="1">
        <v>22</v>
      </c>
      <c r="J40" s="7">
        <f t="shared" si="5"/>
        <v>0.10714285714285714</v>
      </c>
      <c r="K40" s="10">
        <f>I40</f>
        <v>22</v>
      </c>
      <c r="L40" s="10">
        <f>H40</f>
        <v>28</v>
      </c>
      <c r="M40" s="7">
        <f t="shared" si="6"/>
        <v>-0.10714285714285714</v>
      </c>
    </row>
    <row r="41" spans="1:14">
      <c r="A41" s="18">
        <v>40</v>
      </c>
      <c r="B41" s="23" t="s">
        <v>15</v>
      </c>
      <c r="C41" s="7" t="s">
        <v>12</v>
      </c>
      <c r="D41" s="6" t="s">
        <v>11</v>
      </c>
      <c r="E41" s="8">
        <f t="shared" si="7"/>
        <v>0.61041666666666639</v>
      </c>
      <c r="F41" s="6">
        <v>2</v>
      </c>
      <c r="G41" s="18">
        <v>40</v>
      </c>
      <c r="H41" s="6">
        <v>30</v>
      </c>
      <c r="I41" s="6">
        <v>15</v>
      </c>
      <c r="J41" s="7">
        <f t="shared" si="5"/>
        <v>0.31914893617021278</v>
      </c>
      <c r="K41" s="7">
        <f>I41</f>
        <v>15</v>
      </c>
      <c r="L41" s="7">
        <f>H41</f>
        <v>30</v>
      </c>
      <c r="M41" s="7">
        <f t="shared" si="6"/>
        <v>-0.31914893617021278</v>
      </c>
    </row>
    <row r="42" spans="1:14" s="11" customFormat="1">
      <c r="A42" s="20">
        <v>41</v>
      </c>
      <c r="B42" s="22" t="s">
        <v>14</v>
      </c>
      <c r="C42" s="10" t="s">
        <v>12</v>
      </c>
      <c r="D42" s="1" t="s">
        <v>10</v>
      </c>
      <c r="E42" s="2">
        <f t="shared" si="7"/>
        <v>0.61319444444444415</v>
      </c>
      <c r="F42" s="1"/>
      <c r="G42" s="20">
        <v>41</v>
      </c>
      <c r="H42" s="1"/>
      <c r="I42" s="1"/>
      <c r="J42" s="7" t="e">
        <f t="shared" si="5"/>
        <v>#DIV/0!</v>
      </c>
      <c r="K42" s="10">
        <f>H42</f>
        <v>0</v>
      </c>
      <c r="L42" s="10">
        <f>I42</f>
        <v>0</v>
      </c>
      <c r="M42" s="7" t="e">
        <f t="shared" si="6"/>
        <v>#DIV/0!</v>
      </c>
    </row>
    <row r="43" spans="1:14">
      <c r="A43" s="18">
        <v>42</v>
      </c>
      <c r="B43" s="23" t="s">
        <v>15</v>
      </c>
      <c r="C43" s="7" t="s">
        <v>12</v>
      </c>
      <c r="D43" s="6" t="s">
        <v>10</v>
      </c>
      <c r="E43" s="8">
        <f t="shared" si="7"/>
        <v>0.61597222222222192</v>
      </c>
      <c r="F43" s="6">
        <v>5</v>
      </c>
      <c r="G43" s="18">
        <v>42</v>
      </c>
      <c r="H43" s="6">
        <v>17</v>
      </c>
      <c r="I43" s="6">
        <v>21</v>
      </c>
      <c r="J43" s="7">
        <f t="shared" si="5"/>
        <v>-9.3023255813953487E-2</v>
      </c>
      <c r="K43" s="7">
        <f>H43</f>
        <v>17</v>
      </c>
      <c r="L43" s="7">
        <f>I43</f>
        <v>21</v>
      </c>
      <c r="M43" s="7">
        <f t="shared" si="6"/>
        <v>-9.3023255813953487E-2</v>
      </c>
    </row>
    <row r="44" spans="1:14" s="14" customFormat="1">
      <c r="A44" s="20">
        <v>43</v>
      </c>
      <c r="B44" s="22" t="s">
        <v>14</v>
      </c>
      <c r="C44" s="10" t="s">
        <v>12</v>
      </c>
      <c r="D44" s="10" t="s">
        <v>11</v>
      </c>
      <c r="E44" s="8">
        <f t="shared" si="7"/>
        <v>0.61874999999999969</v>
      </c>
      <c r="F44" s="10">
        <v>5</v>
      </c>
      <c r="G44" s="20">
        <v>43</v>
      </c>
      <c r="H44" s="10">
        <v>27</v>
      </c>
      <c r="I44" s="10">
        <v>17</v>
      </c>
      <c r="J44" s="7">
        <f t="shared" si="5"/>
        <v>0.20408163265306123</v>
      </c>
      <c r="K44" s="10">
        <f>I44</f>
        <v>17</v>
      </c>
      <c r="L44" s="10">
        <f>H44</f>
        <v>27</v>
      </c>
      <c r="M44" s="7">
        <f t="shared" si="6"/>
        <v>-0.20408163265306123</v>
      </c>
    </row>
    <row r="45" spans="1:14">
      <c r="A45" s="18">
        <v>44</v>
      </c>
      <c r="B45" s="23" t="s">
        <v>15</v>
      </c>
      <c r="C45" s="7" t="s">
        <v>12</v>
      </c>
      <c r="D45" s="6" t="s">
        <v>11</v>
      </c>
      <c r="E45" s="8">
        <f t="shared" si="7"/>
        <v>0.62152777777777746</v>
      </c>
      <c r="F45" s="6">
        <v>5</v>
      </c>
      <c r="G45" s="18">
        <v>44</v>
      </c>
      <c r="H45" s="6">
        <v>21</v>
      </c>
      <c r="I45" s="6">
        <v>20</v>
      </c>
      <c r="J45" s="7">
        <f t="shared" si="5"/>
        <v>2.1739130434782608E-2</v>
      </c>
      <c r="K45" s="6">
        <f>I45</f>
        <v>20</v>
      </c>
      <c r="L45" s="6">
        <f>H45</f>
        <v>21</v>
      </c>
      <c r="M45" s="7">
        <f t="shared" si="6"/>
        <v>-2.1739130434782608E-2</v>
      </c>
    </row>
    <row r="46" spans="1:14" s="11" customFormat="1">
      <c r="A46" s="20">
        <v>45</v>
      </c>
      <c r="B46" s="22" t="s">
        <v>14</v>
      </c>
      <c r="C46" s="10" t="s">
        <v>12</v>
      </c>
      <c r="D46" s="1" t="s">
        <v>10</v>
      </c>
      <c r="E46" s="2">
        <f t="shared" si="7"/>
        <v>0.62430555555555522</v>
      </c>
      <c r="F46" s="1">
        <v>6</v>
      </c>
      <c r="G46" s="20">
        <v>45</v>
      </c>
      <c r="H46" s="1">
        <v>24</v>
      </c>
      <c r="I46" s="1">
        <v>18</v>
      </c>
      <c r="J46" s="7">
        <f t="shared" si="5"/>
        <v>0.125</v>
      </c>
      <c r="K46" s="10">
        <f>H46</f>
        <v>24</v>
      </c>
      <c r="L46" s="10">
        <f>I46</f>
        <v>18</v>
      </c>
      <c r="M46" s="7">
        <f t="shared" si="6"/>
        <v>0.125</v>
      </c>
    </row>
    <row r="47" spans="1:14">
      <c r="A47" s="18">
        <v>46</v>
      </c>
      <c r="B47" s="23" t="s">
        <v>15</v>
      </c>
      <c r="C47" s="7" t="s">
        <v>12</v>
      </c>
      <c r="D47" s="6" t="s">
        <v>10</v>
      </c>
      <c r="E47" s="8">
        <f t="shared" si="7"/>
        <v>0.62708333333333299</v>
      </c>
      <c r="F47" s="6">
        <v>5</v>
      </c>
      <c r="G47" s="18">
        <v>46</v>
      </c>
      <c r="H47" s="6">
        <v>28</v>
      </c>
      <c r="I47" s="6">
        <v>26</v>
      </c>
      <c r="J47" s="7">
        <f t="shared" si="5"/>
        <v>3.3898305084745763E-2</v>
      </c>
      <c r="K47" s="7">
        <f>H47</f>
        <v>28</v>
      </c>
      <c r="L47" s="7">
        <f>I47</f>
        <v>26</v>
      </c>
      <c r="M47" s="7">
        <f t="shared" si="6"/>
        <v>3.3898305084745763E-2</v>
      </c>
    </row>
    <row r="48" spans="1:14" s="11" customFormat="1">
      <c r="A48" s="20">
        <v>47</v>
      </c>
      <c r="B48" s="22" t="s">
        <v>14</v>
      </c>
      <c r="C48" s="10" t="s">
        <v>12</v>
      </c>
      <c r="D48" s="10" t="s">
        <v>11</v>
      </c>
      <c r="E48" s="2">
        <f t="shared" si="7"/>
        <v>0.62986111111111076</v>
      </c>
      <c r="F48" s="1">
        <v>4</v>
      </c>
      <c r="G48" s="20">
        <v>47</v>
      </c>
      <c r="H48" s="1">
        <v>27</v>
      </c>
      <c r="I48" s="1">
        <v>18</v>
      </c>
      <c r="J48" s="7">
        <f t="shared" si="5"/>
        <v>0.18367346938775511</v>
      </c>
      <c r="K48" s="10">
        <f>I48</f>
        <v>18</v>
      </c>
      <c r="L48" s="10">
        <f>H48</f>
        <v>27</v>
      </c>
      <c r="M48" s="7">
        <f t="shared" si="6"/>
        <v>-0.18367346938775511</v>
      </c>
    </row>
    <row r="49" spans="1:14">
      <c r="A49" s="18">
        <v>48</v>
      </c>
      <c r="B49" s="23" t="s">
        <v>15</v>
      </c>
      <c r="C49" s="7" t="s">
        <v>12</v>
      </c>
      <c r="D49" s="6" t="s">
        <v>11</v>
      </c>
      <c r="E49" s="8">
        <f t="shared" si="7"/>
        <v>0.63263888888888853</v>
      </c>
      <c r="F49" s="6">
        <v>5</v>
      </c>
      <c r="G49" s="18">
        <v>48</v>
      </c>
      <c r="H49" s="6">
        <v>22</v>
      </c>
      <c r="I49" s="6">
        <v>17</v>
      </c>
      <c r="J49" s="7">
        <f t="shared" si="5"/>
        <v>0.11363636363636363</v>
      </c>
      <c r="K49" s="7">
        <f>I49</f>
        <v>17</v>
      </c>
      <c r="L49" s="7">
        <f>H49</f>
        <v>22</v>
      </c>
      <c r="M49" s="7">
        <f t="shared" si="6"/>
        <v>-0.11363636363636363</v>
      </c>
    </row>
    <row r="50" spans="1:14" s="5" customFormat="1">
      <c r="A50" s="25">
        <v>49</v>
      </c>
      <c r="B50" s="24" t="s">
        <v>16</v>
      </c>
      <c r="C50" s="3" t="s">
        <v>12</v>
      </c>
      <c r="D50" s="3" t="s">
        <v>10</v>
      </c>
      <c r="E50" s="4" t="e">
        <f>#REF!+TIME(0,4,0)</f>
        <v>#REF!</v>
      </c>
      <c r="F50" s="3">
        <v>2</v>
      </c>
      <c r="G50" s="25">
        <v>49</v>
      </c>
      <c r="H50" s="3">
        <v>28</v>
      </c>
      <c r="I50" s="3">
        <v>17</v>
      </c>
      <c r="J50" s="3">
        <f t="shared" si="5"/>
        <v>0.23404255319148937</v>
      </c>
      <c r="K50" s="3">
        <f>H50</f>
        <v>28</v>
      </c>
      <c r="L50" s="3">
        <f>I50</f>
        <v>17</v>
      </c>
      <c r="M50" s="3">
        <f t="shared" si="6"/>
        <v>0.23404255319148937</v>
      </c>
      <c r="N50" s="5">
        <f>AVERAGE(M50,M2,M54,M56,M58,M60)</f>
        <v>9.6140115341568466E-2</v>
      </c>
    </row>
    <row r="51" spans="1:14">
      <c r="A51" s="18">
        <v>50</v>
      </c>
      <c r="B51" s="23" t="s">
        <v>17</v>
      </c>
      <c r="C51" s="7" t="s">
        <v>12</v>
      </c>
      <c r="D51" s="6" t="s">
        <v>10</v>
      </c>
      <c r="E51" s="8" t="e">
        <f>#REF!+TIME(0,4,0)</f>
        <v>#REF!</v>
      </c>
      <c r="F51" s="6">
        <v>9</v>
      </c>
      <c r="G51" s="18">
        <v>50</v>
      </c>
      <c r="H51" s="6">
        <v>27</v>
      </c>
      <c r="I51" s="6">
        <v>29</v>
      </c>
      <c r="J51" s="7">
        <f t="shared" si="5"/>
        <v>-3.0769230769230771E-2</v>
      </c>
      <c r="K51" s="6">
        <f>H51</f>
        <v>27</v>
      </c>
      <c r="L51" s="6">
        <f>I51</f>
        <v>29</v>
      </c>
      <c r="M51" s="7">
        <f t="shared" si="6"/>
        <v>-3.0769230769230771E-2</v>
      </c>
      <c r="N51">
        <f>AVERAGE(M51,M55,M57,M59,M61)</f>
        <v>0.28849492774551322</v>
      </c>
    </row>
    <row r="52" spans="1:14" s="11" customFormat="1">
      <c r="A52" s="20">
        <v>51</v>
      </c>
      <c r="B52" s="22" t="s">
        <v>16</v>
      </c>
      <c r="C52" s="10" t="s">
        <v>12</v>
      </c>
      <c r="D52" s="1" t="s">
        <v>11</v>
      </c>
      <c r="E52" s="2" t="e">
        <f>#REF!+TIME(0,4,0)</f>
        <v>#REF!</v>
      </c>
      <c r="F52" s="1">
        <v>2</v>
      </c>
      <c r="G52" s="20">
        <v>51</v>
      </c>
      <c r="H52" s="1">
        <v>22</v>
      </c>
      <c r="I52" s="1">
        <v>26</v>
      </c>
      <c r="J52" s="10">
        <f t="shared" si="5"/>
        <v>-0.08</v>
      </c>
      <c r="K52" s="10">
        <f>I52</f>
        <v>26</v>
      </c>
      <c r="L52" s="10">
        <f>H52</f>
        <v>22</v>
      </c>
      <c r="M52" s="10">
        <f t="shared" si="6"/>
        <v>0.08</v>
      </c>
    </row>
    <row r="53" spans="1:14">
      <c r="A53" s="18">
        <v>52</v>
      </c>
      <c r="B53" s="23" t="s">
        <v>17</v>
      </c>
      <c r="C53" s="7" t="s">
        <v>12</v>
      </c>
      <c r="D53" s="6" t="s">
        <v>11</v>
      </c>
      <c r="E53" s="8" t="e">
        <f>#REF!+TIME(0,4,0)</f>
        <v>#REF!</v>
      </c>
      <c r="F53" s="6">
        <v>2</v>
      </c>
      <c r="G53" s="18">
        <v>52</v>
      </c>
      <c r="H53" s="6">
        <v>14</v>
      </c>
      <c r="I53" s="6">
        <v>35</v>
      </c>
      <c r="J53" s="7">
        <f t="shared" si="5"/>
        <v>-0.41176470588235292</v>
      </c>
      <c r="K53" s="7">
        <f>I53</f>
        <v>35</v>
      </c>
      <c r="L53" s="7">
        <f>H53</f>
        <v>14</v>
      </c>
      <c r="M53" s="7">
        <f t="shared" si="6"/>
        <v>0.41176470588235292</v>
      </c>
    </row>
    <row r="54" spans="1:14" s="11" customFormat="1">
      <c r="A54" s="20">
        <v>53</v>
      </c>
      <c r="B54" s="22" t="s">
        <v>16</v>
      </c>
      <c r="C54" s="10" t="s">
        <v>12</v>
      </c>
      <c r="D54" s="1" t="s">
        <v>10</v>
      </c>
      <c r="E54" s="2" t="e">
        <f>#REF!+TIME(0,4,0)</f>
        <v>#REF!</v>
      </c>
      <c r="F54" s="1">
        <v>1</v>
      </c>
      <c r="G54" s="20">
        <v>53</v>
      </c>
      <c r="H54" s="1">
        <v>24</v>
      </c>
      <c r="I54" s="1">
        <v>14</v>
      </c>
      <c r="J54" s="10">
        <f t="shared" si="5"/>
        <v>0.25641025641025639</v>
      </c>
      <c r="K54" s="10">
        <f>H54</f>
        <v>24</v>
      </c>
      <c r="L54" s="10">
        <f>I54</f>
        <v>14</v>
      </c>
      <c r="M54" s="10">
        <f t="shared" si="6"/>
        <v>0.25641025641025639</v>
      </c>
    </row>
    <row r="55" spans="1:14">
      <c r="A55" s="18">
        <v>54</v>
      </c>
      <c r="B55" s="23" t="s">
        <v>17</v>
      </c>
      <c r="C55" s="7" t="s">
        <v>12</v>
      </c>
      <c r="D55" s="6" t="s">
        <v>10</v>
      </c>
      <c r="E55" s="8" t="e">
        <f>#REF!+TIME(0,4,0)</f>
        <v>#REF!</v>
      </c>
      <c r="F55" s="6">
        <v>8</v>
      </c>
      <c r="G55" s="18">
        <v>54</v>
      </c>
      <c r="H55" s="6">
        <v>33</v>
      </c>
      <c r="I55" s="6">
        <v>19</v>
      </c>
      <c r="J55" s="7">
        <f t="shared" si="5"/>
        <v>0.23333333333333334</v>
      </c>
      <c r="K55" s="7">
        <f>H55</f>
        <v>33</v>
      </c>
      <c r="L55" s="7">
        <f>I55</f>
        <v>19</v>
      </c>
      <c r="M55" s="7">
        <f t="shared" si="6"/>
        <v>0.23333333333333334</v>
      </c>
    </row>
    <row r="56" spans="1:14" s="11" customFormat="1">
      <c r="A56" s="20">
        <v>55</v>
      </c>
      <c r="B56" s="22" t="s">
        <v>16</v>
      </c>
      <c r="C56" s="10" t="s">
        <v>12</v>
      </c>
      <c r="D56" s="1" t="s">
        <v>11</v>
      </c>
      <c r="E56" s="2" t="e">
        <f>#REF!+TIME(0,4,0)</f>
        <v>#REF!</v>
      </c>
      <c r="F56" s="1">
        <v>4</v>
      </c>
      <c r="G56" s="20">
        <v>55</v>
      </c>
      <c r="H56" s="1">
        <v>25</v>
      </c>
      <c r="I56" s="1">
        <v>31</v>
      </c>
      <c r="J56" s="10">
        <f t="shared" si="5"/>
        <v>-0.1</v>
      </c>
      <c r="K56" s="1">
        <f>I56</f>
        <v>31</v>
      </c>
      <c r="L56" s="1">
        <f>H56</f>
        <v>25</v>
      </c>
      <c r="M56" s="10">
        <f t="shared" si="6"/>
        <v>0.1</v>
      </c>
    </row>
    <row r="57" spans="1:14">
      <c r="A57" s="18">
        <v>56</v>
      </c>
      <c r="B57" s="23" t="s">
        <v>17</v>
      </c>
      <c r="C57" s="7" t="s">
        <v>12</v>
      </c>
      <c r="D57" s="6" t="s">
        <v>11</v>
      </c>
      <c r="E57" s="8" t="e">
        <f>#REF!+TIME(0,4,0)</f>
        <v>#REF!</v>
      </c>
      <c r="F57" s="6">
        <v>4</v>
      </c>
      <c r="G57" s="18">
        <v>56</v>
      </c>
      <c r="H57" s="6">
        <v>13</v>
      </c>
      <c r="I57" s="6">
        <v>32</v>
      </c>
      <c r="J57" s="7">
        <f t="shared" si="5"/>
        <v>-0.38775510204081631</v>
      </c>
      <c r="K57" s="6">
        <f>I57</f>
        <v>32</v>
      </c>
      <c r="L57" s="6">
        <f>H57</f>
        <v>13</v>
      </c>
      <c r="M57" s="7">
        <f t="shared" si="6"/>
        <v>0.38775510204081631</v>
      </c>
    </row>
    <row r="58" spans="1:14" s="11" customFormat="1">
      <c r="A58" s="20">
        <v>57</v>
      </c>
      <c r="B58" s="22" t="s">
        <v>16</v>
      </c>
      <c r="C58" s="10" t="s">
        <v>12</v>
      </c>
      <c r="D58" s="1" t="s">
        <v>10</v>
      </c>
      <c r="E58" s="2" t="e">
        <f>#REF!+TIME(0,4,0)</f>
        <v>#REF!</v>
      </c>
      <c r="F58" s="1">
        <v>11</v>
      </c>
      <c r="G58" s="20">
        <v>57</v>
      </c>
      <c r="H58" s="1">
        <v>34</v>
      </c>
      <c r="I58" s="1">
        <v>19</v>
      </c>
      <c r="J58" s="10">
        <f t="shared" si="5"/>
        <v>0.234375</v>
      </c>
      <c r="K58" s="10">
        <f>H58</f>
        <v>34</v>
      </c>
      <c r="L58" s="10">
        <f>I58</f>
        <v>19</v>
      </c>
      <c r="M58" s="10">
        <f t="shared" si="6"/>
        <v>0.234375</v>
      </c>
    </row>
    <row r="59" spans="1:14">
      <c r="A59" s="18">
        <v>58</v>
      </c>
      <c r="B59" s="23" t="s">
        <v>17</v>
      </c>
      <c r="C59" s="7" t="s">
        <v>12</v>
      </c>
      <c r="D59" s="6" t="s">
        <v>10</v>
      </c>
      <c r="E59" s="8" t="e">
        <f>#REF!+TIME(0,4,0)</f>
        <v>#REF!</v>
      </c>
      <c r="F59" s="6">
        <v>7</v>
      </c>
      <c r="G59" s="18">
        <v>58</v>
      </c>
      <c r="H59" s="6">
        <v>40</v>
      </c>
      <c r="I59" s="6">
        <v>14</v>
      </c>
      <c r="J59" s="7">
        <f t="shared" si="5"/>
        <v>0.42622950819672129</v>
      </c>
      <c r="K59" s="7">
        <f>H59</f>
        <v>40</v>
      </c>
      <c r="L59" s="7">
        <f>I59</f>
        <v>14</v>
      </c>
      <c r="M59" s="7">
        <f t="shared" si="6"/>
        <v>0.42622950819672129</v>
      </c>
    </row>
    <row r="60" spans="1:14" s="11" customFormat="1">
      <c r="A60" s="20">
        <v>59</v>
      </c>
      <c r="B60" s="22" t="s">
        <v>16</v>
      </c>
      <c r="C60" s="10" t="s">
        <v>12</v>
      </c>
      <c r="D60" s="1" t="s">
        <v>11</v>
      </c>
      <c r="E60" s="2" t="e">
        <f>#REF!+TIME(0,4,0)</f>
        <v>#REF!</v>
      </c>
      <c r="F60" s="1">
        <v>10</v>
      </c>
      <c r="G60" s="20">
        <v>59</v>
      </c>
      <c r="H60" s="1">
        <v>22</v>
      </c>
      <c r="I60" s="1">
        <v>14</v>
      </c>
      <c r="J60" s="10">
        <f t="shared" si="5"/>
        <v>0.17391304347826086</v>
      </c>
      <c r="K60" s="10">
        <f>I60</f>
        <v>14</v>
      </c>
      <c r="L60" s="10">
        <f>H60</f>
        <v>22</v>
      </c>
      <c r="M60" s="10">
        <f t="shared" si="6"/>
        <v>-0.17391304347826086</v>
      </c>
    </row>
    <row r="61" spans="1:14">
      <c r="A61" s="18">
        <v>60</v>
      </c>
      <c r="B61" s="23" t="s">
        <v>17</v>
      </c>
      <c r="C61" s="7" t="s">
        <v>12</v>
      </c>
      <c r="D61" s="6" t="s">
        <v>11</v>
      </c>
      <c r="E61" s="8" t="e">
        <f>#REF!+TIME(0,4,0)</f>
        <v>#REF!</v>
      </c>
      <c r="F61" s="6">
        <v>5</v>
      </c>
      <c r="G61" s="18">
        <v>60</v>
      </c>
      <c r="H61" s="6">
        <v>13</v>
      </c>
      <c r="I61" s="6">
        <v>36</v>
      </c>
      <c r="J61" s="7">
        <f t="shared" si="5"/>
        <v>-0.42592592592592593</v>
      </c>
      <c r="K61" s="7">
        <f>I61</f>
        <v>36</v>
      </c>
      <c r="L61" s="7">
        <f>H61</f>
        <v>13</v>
      </c>
      <c r="M61" s="7">
        <f t="shared" si="6"/>
        <v>0.42592592592592593</v>
      </c>
    </row>
    <row r="62" spans="1:14" s="5" customFormat="1">
      <c r="A62" s="16">
        <v>61</v>
      </c>
      <c r="B62" s="17" t="s">
        <v>18</v>
      </c>
      <c r="C62" s="3" t="s">
        <v>12</v>
      </c>
      <c r="D62" s="3" t="s">
        <v>10</v>
      </c>
      <c r="E62" s="4" t="e">
        <f>E61+TIME(0,25,0)</f>
        <v>#REF!</v>
      </c>
      <c r="F62" s="3">
        <v>4</v>
      </c>
      <c r="G62" s="16">
        <v>61</v>
      </c>
      <c r="H62" s="3">
        <v>35</v>
      </c>
      <c r="I62" s="3">
        <v>26</v>
      </c>
      <c r="J62" s="7">
        <f t="shared" si="5"/>
        <v>0.13846153846153847</v>
      </c>
      <c r="K62" s="3">
        <f>H62</f>
        <v>35</v>
      </c>
      <c r="L62" s="3">
        <f>I62</f>
        <v>26</v>
      </c>
      <c r="M62" s="7">
        <f t="shared" si="6"/>
        <v>0.13846153846153847</v>
      </c>
      <c r="N62" s="5">
        <f>AVERAGE(M62,M64,M66,M68,M70,M72)</f>
        <v>0.23935079637871101</v>
      </c>
    </row>
    <row r="63" spans="1:14">
      <c r="A63" s="18">
        <v>62</v>
      </c>
      <c r="B63" s="23" t="s">
        <v>19</v>
      </c>
      <c r="C63" s="7" t="s">
        <v>12</v>
      </c>
      <c r="D63" s="6" t="s">
        <v>10</v>
      </c>
      <c r="E63" s="8" t="e">
        <f t="shared" ref="E63:E73" si="8">E62+TIME(0,4,0)</f>
        <v>#REF!</v>
      </c>
      <c r="F63" s="6" t="s">
        <v>13</v>
      </c>
      <c r="G63" s="18">
        <v>62</v>
      </c>
      <c r="H63" s="6"/>
      <c r="I63" s="6"/>
      <c r="J63" s="7" t="e">
        <f t="shared" si="5"/>
        <v>#VALUE!</v>
      </c>
      <c r="K63" s="6">
        <f>H63</f>
        <v>0</v>
      </c>
      <c r="L63" s="6">
        <f>I63</f>
        <v>0</v>
      </c>
      <c r="M63" s="7" t="e">
        <f t="shared" si="6"/>
        <v>#VALUE!</v>
      </c>
      <c r="N63">
        <f>AVERAGE(M67,M69,M71,M73)</f>
        <v>0.18635430916552667</v>
      </c>
    </row>
    <row r="64" spans="1:14" s="11" customFormat="1">
      <c r="A64" s="20">
        <v>63</v>
      </c>
      <c r="B64" s="22" t="s">
        <v>18</v>
      </c>
      <c r="C64" s="10" t="s">
        <v>12</v>
      </c>
      <c r="D64" s="1" t="s">
        <v>11</v>
      </c>
      <c r="E64" s="2" t="e">
        <f t="shared" si="8"/>
        <v>#REF!</v>
      </c>
      <c r="F64" s="1">
        <v>4</v>
      </c>
      <c r="G64" s="20">
        <v>63</v>
      </c>
      <c r="H64" s="1">
        <v>18</v>
      </c>
      <c r="I64" s="1">
        <v>32</v>
      </c>
      <c r="J64" s="7">
        <f t="shared" si="5"/>
        <v>-0.25925925925925924</v>
      </c>
      <c r="K64" s="10">
        <f>I64</f>
        <v>32</v>
      </c>
      <c r="L64" s="10">
        <f>H64</f>
        <v>18</v>
      </c>
      <c r="M64" s="7">
        <f t="shared" si="6"/>
        <v>0.25925925925925924</v>
      </c>
    </row>
    <row r="65" spans="1:13">
      <c r="A65" s="18">
        <v>64</v>
      </c>
      <c r="B65" s="23" t="s">
        <v>19</v>
      </c>
      <c r="C65" s="7" t="s">
        <v>12</v>
      </c>
      <c r="D65" s="6" t="s">
        <v>11</v>
      </c>
      <c r="E65" s="8" t="e">
        <f t="shared" si="8"/>
        <v>#REF!</v>
      </c>
      <c r="F65" s="6">
        <v>3</v>
      </c>
      <c r="G65" s="18">
        <v>64</v>
      </c>
      <c r="H65" s="6">
        <v>17</v>
      </c>
      <c r="I65" s="6">
        <v>37</v>
      </c>
      <c r="J65" s="7">
        <f t="shared" si="5"/>
        <v>-0.35087719298245612</v>
      </c>
      <c r="K65" s="7">
        <f>I65</f>
        <v>37</v>
      </c>
      <c r="L65" s="7">
        <f>H65</f>
        <v>17</v>
      </c>
      <c r="M65" s="7">
        <f t="shared" si="6"/>
        <v>0.35087719298245612</v>
      </c>
    </row>
    <row r="66" spans="1:13" s="11" customFormat="1">
      <c r="A66" s="20">
        <v>65</v>
      </c>
      <c r="B66" s="22" t="s">
        <v>18</v>
      </c>
      <c r="C66" s="10" t="s">
        <v>12</v>
      </c>
      <c r="D66" s="1" t="s">
        <v>10</v>
      </c>
      <c r="E66" s="2" t="e">
        <f t="shared" si="8"/>
        <v>#REF!</v>
      </c>
      <c r="F66" s="1">
        <v>3</v>
      </c>
      <c r="G66" s="20">
        <v>65</v>
      </c>
      <c r="H66" s="1">
        <v>34</v>
      </c>
      <c r="I66" s="1">
        <v>12</v>
      </c>
      <c r="J66" s="7">
        <f t="shared" ref="J66:J73" si="9">(H66-I66)/(H66+I66+F66)</f>
        <v>0.44897959183673469</v>
      </c>
      <c r="K66" s="10">
        <f>H66</f>
        <v>34</v>
      </c>
      <c r="L66" s="10">
        <f>I66</f>
        <v>12</v>
      </c>
      <c r="M66" s="7">
        <f t="shared" ref="M66:M73" si="10">(K66-L66)/(K66+L66+F66)</f>
        <v>0.44897959183673469</v>
      </c>
    </row>
    <row r="67" spans="1:13">
      <c r="A67" s="18">
        <v>66</v>
      </c>
      <c r="B67" s="23" t="s">
        <v>19</v>
      </c>
      <c r="C67" s="7" t="s">
        <v>12</v>
      </c>
      <c r="D67" s="6" t="s">
        <v>10</v>
      </c>
      <c r="E67" s="8" t="e">
        <f t="shared" si="8"/>
        <v>#REF!</v>
      </c>
      <c r="F67" s="6">
        <v>4</v>
      </c>
      <c r="G67" s="18">
        <v>66</v>
      </c>
      <c r="H67" s="6">
        <v>33</v>
      </c>
      <c r="I67" s="6">
        <v>14</v>
      </c>
      <c r="J67" s="7">
        <f t="shared" si="9"/>
        <v>0.37254901960784315</v>
      </c>
      <c r="K67" s="7">
        <f>H67</f>
        <v>33</v>
      </c>
      <c r="L67" s="7">
        <f>I67</f>
        <v>14</v>
      </c>
      <c r="M67" s="7">
        <f t="shared" si="10"/>
        <v>0.37254901960784315</v>
      </c>
    </row>
    <row r="68" spans="1:13" s="14" customFormat="1">
      <c r="A68" s="20">
        <v>67</v>
      </c>
      <c r="B68" s="22" t="s">
        <v>18</v>
      </c>
      <c r="C68" s="10" t="s">
        <v>12</v>
      </c>
      <c r="D68" s="10" t="s">
        <v>11</v>
      </c>
      <c r="E68" s="8" t="e">
        <f t="shared" si="8"/>
        <v>#REF!</v>
      </c>
      <c r="F68" s="10">
        <v>0</v>
      </c>
      <c r="G68" s="20">
        <v>67</v>
      </c>
      <c r="H68" s="10">
        <v>23</v>
      </c>
      <c r="I68" s="10">
        <v>27</v>
      </c>
      <c r="J68" s="7">
        <f t="shared" si="9"/>
        <v>-0.08</v>
      </c>
      <c r="K68" s="10">
        <f>I68</f>
        <v>27</v>
      </c>
      <c r="L68" s="10">
        <f>H68</f>
        <v>23</v>
      </c>
      <c r="M68" s="7">
        <f t="shared" si="10"/>
        <v>0.08</v>
      </c>
    </row>
    <row r="69" spans="1:13">
      <c r="A69" s="18">
        <v>68</v>
      </c>
      <c r="B69" s="23" t="s">
        <v>19</v>
      </c>
      <c r="C69" s="7" t="s">
        <v>12</v>
      </c>
      <c r="D69" s="6" t="s">
        <v>11</v>
      </c>
      <c r="E69" s="8" t="e">
        <f t="shared" si="8"/>
        <v>#REF!</v>
      </c>
      <c r="F69" s="6">
        <v>8</v>
      </c>
      <c r="G69" s="18">
        <v>68</v>
      </c>
      <c r="H69" s="6">
        <v>21</v>
      </c>
      <c r="I69" s="6">
        <v>31</v>
      </c>
      <c r="J69" s="7">
        <f t="shared" si="9"/>
        <v>-0.16666666666666666</v>
      </c>
      <c r="K69" s="6">
        <f>I69</f>
        <v>31</v>
      </c>
      <c r="L69" s="6">
        <f>H69</f>
        <v>21</v>
      </c>
      <c r="M69" s="7">
        <f t="shared" si="10"/>
        <v>0.16666666666666666</v>
      </c>
    </row>
    <row r="70" spans="1:13" s="11" customFormat="1">
      <c r="A70" s="20">
        <v>69</v>
      </c>
      <c r="B70" s="22" t="s">
        <v>18</v>
      </c>
      <c r="C70" s="10" t="s">
        <v>12</v>
      </c>
      <c r="D70" s="1" t="s">
        <v>10</v>
      </c>
      <c r="E70" s="2" t="e">
        <f t="shared" si="8"/>
        <v>#REF!</v>
      </c>
      <c r="F70" s="1">
        <v>4</v>
      </c>
      <c r="G70" s="20">
        <v>69</v>
      </c>
      <c r="H70" s="1">
        <v>24</v>
      </c>
      <c r="I70" s="1">
        <v>16</v>
      </c>
      <c r="J70" s="7">
        <f t="shared" si="9"/>
        <v>0.18181818181818182</v>
      </c>
      <c r="K70" s="10">
        <f>H70</f>
        <v>24</v>
      </c>
      <c r="L70" s="10">
        <f>I70</f>
        <v>16</v>
      </c>
      <c r="M70" s="7">
        <f t="shared" si="10"/>
        <v>0.18181818181818182</v>
      </c>
    </row>
    <row r="71" spans="1:13">
      <c r="A71" s="18">
        <v>70</v>
      </c>
      <c r="B71" s="23" t="s">
        <v>19</v>
      </c>
      <c r="C71" s="7" t="s">
        <v>12</v>
      </c>
      <c r="D71" s="6" t="s">
        <v>10</v>
      </c>
      <c r="E71" s="8" t="e">
        <f t="shared" si="8"/>
        <v>#REF!</v>
      </c>
      <c r="F71" s="6">
        <v>4</v>
      </c>
      <c r="G71" s="18">
        <v>70</v>
      </c>
      <c r="H71" s="6">
        <v>22</v>
      </c>
      <c r="I71" s="6">
        <v>19</v>
      </c>
      <c r="J71" s="7">
        <f t="shared" si="9"/>
        <v>6.6666666666666666E-2</v>
      </c>
      <c r="K71" s="7">
        <f>H71</f>
        <v>22</v>
      </c>
      <c r="L71" s="7">
        <f>I71</f>
        <v>19</v>
      </c>
      <c r="M71" s="7">
        <f t="shared" si="10"/>
        <v>6.6666666666666666E-2</v>
      </c>
    </row>
    <row r="72" spans="1:13" s="11" customFormat="1">
      <c r="A72" s="20">
        <v>71</v>
      </c>
      <c r="B72" s="22" t="s">
        <v>18</v>
      </c>
      <c r="C72" s="10" t="s">
        <v>12</v>
      </c>
      <c r="D72" s="10" t="s">
        <v>11</v>
      </c>
      <c r="E72" s="2" t="e">
        <f t="shared" si="8"/>
        <v>#REF!</v>
      </c>
      <c r="F72" s="1">
        <v>3</v>
      </c>
      <c r="G72" s="20">
        <v>71</v>
      </c>
      <c r="H72" s="1">
        <v>18</v>
      </c>
      <c r="I72" s="1">
        <v>37</v>
      </c>
      <c r="J72" s="7">
        <f t="shared" si="9"/>
        <v>-0.32758620689655171</v>
      </c>
      <c r="K72" s="10">
        <f>I72</f>
        <v>37</v>
      </c>
      <c r="L72" s="10">
        <f>H72</f>
        <v>18</v>
      </c>
      <c r="M72" s="7">
        <f t="shared" si="10"/>
        <v>0.32758620689655171</v>
      </c>
    </row>
    <row r="73" spans="1:13">
      <c r="A73" s="18">
        <v>72</v>
      </c>
      <c r="B73" s="23" t="s">
        <v>19</v>
      </c>
      <c r="C73" s="7" t="s">
        <v>12</v>
      </c>
      <c r="D73" s="6" t="s">
        <v>11</v>
      </c>
      <c r="E73" s="8" t="e">
        <f t="shared" si="8"/>
        <v>#REF!</v>
      </c>
      <c r="F73" s="6">
        <v>5</v>
      </c>
      <c r="G73" s="18">
        <v>72</v>
      </c>
      <c r="H73" s="6">
        <v>16</v>
      </c>
      <c r="I73" s="6">
        <v>22</v>
      </c>
      <c r="J73" s="7">
        <f t="shared" si="9"/>
        <v>-0.13953488372093023</v>
      </c>
      <c r="K73" s="7">
        <f>I73</f>
        <v>22</v>
      </c>
      <c r="L73" s="7">
        <f>H73</f>
        <v>16</v>
      </c>
      <c r="M73" s="7">
        <f t="shared" si="10"/>
        <v>0.13953488372093023</v>
      </c>
    </row>
  </sheetData>
  <phoneticPr fontId="5" type="noConversion"/>
  <pageMargins left="0.75" right="0.75" top="1" bottom="1" header="0.5" footer="0.5"/>
  <pageSetup scale="59" orientation="portrait" horizontalDpi="4294967292" verticalDpi="4294967292"/>
  <extLst>
    <ext xmlns:mx="http://schemas.microsoft.com/office/mac/excel/2008/main" uri="{64002731-A6B0-56B0-2670-7721B7C09600}">
      <mx:PLV Mode="0" OnePage="0" WScale="10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3"/>
  <sheetViews>
    <sheetView topLeftCell="A20" workbookViewId="0">
      <selection activeCell="B50" sqref="B50:C61"/>
    </sheetView>
  </sheetViews>
  <sheetFormatPr baseColWidth="10" defaultRowHeight="15" x14ac:dyDescent="0"/>
  <cols>
    <col min="1" max="1" width="13.1640625" customWidth="1"/>
    <col min="2" max="2" width="34.6640625" customWidth="1"/>
    <col min="3" max="3" width="37.1640625" customWidth="1"/>
    <col min="4" max="4" width="8.5" customWidth="1"/>
    <col min="5" max="5" width="11.83203125" bestFit="1" customWidth="1"/>
    <col min="7" max="7" width="14.6640625" customWidth="1"/>
  </cols>
  <sheetData>
    <row r="1" spans="1:14">
      <c r="A1" s="12" t="s">
        <v>0</v>
      </c>
      <c r="B1" s="15" t="s">
        <v>1</v>
      </c>
      <c r="C1" s="15" t="s">
        <v>2</v>
      </c>
      <c r="D1" s="1" t="s">
        <v>3</v>
      </c>
      <c r="E1" s="2" t="s">
        <v>4</v>
      </c>
      <c r="F1" s="1" t="s">
        <v>5</v>
      </c>
      <c r="G1" s="1" t="s">
        <v>0</v>
      </c>
      <c r="H1" s="1" t="s">
        <v>6</v>
      </c>
      <c r="I1" s="1" t="s">
        <v>7</v>
      </c>
      <c r="J1" s="1" t="s">
        <v>8</v>
      </c>
      <c r="K1" s="1" t="s">
        <v>1</v>
      </c>
      <c r="L1" s="1" t="s">
        <v>2</v>
      </c>
      <c r="M1" s="1" t="s">
        <v>9</v>
      </c>
    </row>
    <row r="2" spans="1:14" s="5" customFormat="1">
      <c r="A2" s="16">
        <v>1</v>
      </c>
      <c r="B2" s="17" t="s">
        <v>20</v>
      </c>
      <c r="C2" s="17" t="s">
        <v>20</v>
      </c>
      <c r="D2" s="3" t="s">
        <v>10</v>
      </c>
      <c r="E2" s="4">
        <f>TIME(11,0,0)</f>
        <v>0.45833333333333331</v>
      </c>
      <c r="F2" s="3">
        <v>13</v>
      </c>
      <c r="G2" s="3">
        <v>1</v>
      </c>
      <c r="H2" s="3">
        <v>17</v>
      </c>
      <c r="I2" s="3">
        <v>33</v>
      </c>
      <c r="J2" s="3">
        <f t="shared" ref="J2:J65" si="0">(H2-I2)/(H2+I2+F2)</f>
        <v>-0.25396825396825395</v>
      </c>
      <c r="K2" s="3">
        <f>H2</f>
        <v>17</v>
      </c>
      <c r="L2" s="3">
        <f>I2</f>
        <v>33</v>
      </c>
      <c r="M2" s="3">
        <f t="shared" ref="M2:M65" si="1">(K2-L2)/(K2+L2+F2)</f>
        <v>-0.25396825396825395</v>
      </c>
      <c r="N2" s="5">
        <f>AVERAGE(J2,J4,J6,J8,J10,J12)</f>
        <v>-7.3814215688681212E-2</v>
      </c>
    </row>
    <row r="3" spans="1:14">
      <c r="A3" s="18">
        <v>2</v>
      </c>
      <c r="B3" s="19" t="s">
        <v>21</v>
      </c>
      <c r="C3" s="7" t="s">
        <v>12</v>
      </c>
      <c r="D3" s="6" t="s">
        <v>10</v>
      </c>
      <c r="E3" s="8">
        <f t="shared" ref="E3:E13" si="2">E2+TIME(0,4,0)</f>
        <v>0.46111111111111108</v>
      </c>
      <c r="F3" s="6">
        <v>10</v>
      </c>
      <c r="G3" s="6">
        <f t="shared" ref="G3:G13" si="3">G2+1</f>
        <v>2</v>
      </c>
      <c r="H3" s="6">
        <v>31</v>
      </c>
      <c r="I3" s="6">
        <v>15</v>
      </c>
      <c r="J3" s="7">
        <f t="shared" si="0"/>
        <v>0.2857142857142857</v>
      </c>
      <c r="K3" s="6">
        <f>H3</f>
        <v>31</v>
      </c>
      <c r="L3" s="6">
        <f>I3</f>
        <v>15</v>
      </c>
      <c r="M3" s="9">
        <f t="shared" si="1"/>
        <v>0.2857142857142857</v>
      </c>
      <c r="N3">
        <f>AVERAGE(M2,M4,M6,M8,M10,M12)</f>
        <v>2.1565538440003976E-2</v>
      </c>
    </row>
    <row r="4" spans="1:14" s="11" customFormat="1">
      <c r="A4" s="20">
        <v>3</v>
      </c>
      <c r="B4" s="21" t="s">
        <v>20</v>
      </c>
      <c r="C4" s="21" t="s">
        <v>20</v>
      </c>
      <c r="D4" s="1" t="s">
        <v>11</v>
      </c>
      <c r="E4" s="2">
        <f t="shared" si="2"/>
        <v>0.46388888888888885</v>
      </c>
      <c r="F4" s="1">
        <v>10</v>
      </c>
      <c r="G4" s="1">
        <f t="shared" si="3"/>
        <v>3</v>
      </c>
      <c r="H4" s="1">
        <v>24</v>
      </c>
      <c r="I4" s="1">
        <v>27</v>
      </c>
      <c r="J4" s="10">
        <f t="shared" si="0"/>
        <v>-4.9180327868852458E-2</v>
      </c>
      <c r="K4" s="10">
        <f>I4</f>
        <v>27</v>
      </c>
      <c r="L4" s="10">
        <f>H4</f>
        <v>24</v>
      </c>
      <c r="M4" s="10">
        <f t="shared" si="1"/>
        <v>4.9180327868852458E-2</v>
      </c>
      <c r="N4" s="11">
        <f>AVERAGE(M3,M5,M7,M9,M11,M13)</f>
        <v>0.36792682719605008</v>
      </c>
    </row>
    <row r="5" spans="1:14">
      <c r="A5" s="18">
        <v>4</v>
      </c>
      <c r="B5" s="19" t="s">
        <v>21</v>
      </c>
      <c r="C5" s="7" t="s">
        <v>12</v>
      </c>
      <c r="D5" s="6" t="s">
        <v>11</v>
      </c>
      <c r="E5" s="8">
        <f t="shared" si="2"/>
        <v>0.46666666666666662</v>
      </c>
      <c r="F5" s="6">
        <v>4</v>
      </c>
      <c r="G5" s="6">
        <f t="shared" si="3"/>
        <v>4</v>
      </c>
      <c r="H5" s="6">
        <v>10</v>
      </c>
      <c r="I5" s="6">
        <v>40</v>
      </c>
      <c r="J5" s="7">
        <f t="shared" si="0"/>
        <v>-0.55555555555555558</v>
      </c>
      <c r="K5" s="7">
        <f>I5</f>
        <v>40</v>
      </c>
      <c r="L5" s="7">
        <f>H5</f>
        <v>10</v>
      </c>
      <c r="M5" s="9">
        <f t="shared" si="1"/>
        <v>0.55555555555555558</v>
      </c>
    </row>
    <row r="6" spans="1:14" s="11" customFormat="1">
      <c r="A6" s="20">
        <v>5</v>
      </c>
      <c r="B6" s="21" t="s">
        <v>20</v>
      </c>
      <c r="C6" s="21" t="s">
        <v>20</v>
      </c>
      <c r="D6" s="1" t="s">
        <v>10</v>
      </c>
      <c r="E6" s="2">
        <f t="shared" si="2"/>
        <v>0.46944444444444439</v>
      </c>
      <c r="F6" s="1">
        <v>12</v>
      </c>
      <c r="G6" s="1">
        <f t="shared" si="3"/>
        <v>5</v>
      </c>
      <c r="H6" s="1">
        <v>23</v>
      </c>
      <c r="I6" s="1">
        <v>13</v>
      </c>
      <c r="J6" s="10">
        <f t="shared" si="0"/>
        <v>0.20833333333333334</v>
      </c>
      <c r="K6" s="10">
        <f>H6</f>
        <v>23</v>
      </c>
      <c r="L6" s="10">
        <f>I6</f>
        <v>13</v>
      </c>
      <c r="M6" s="10">
        <f t="shared" si="1"/>
        <v>0.20833333333333334</v>
      </c>
    </row>
    <row r="7" spans="1:14">
      <c r="A7" s="18">
        <v>6</v>
      </c>
      <c r="B7" s="19" t="s">
        <v>21</v>
      </c>
      <c r="C7" s="7" t="s">
        <v>12</v>
      </c>
      <c r="D7" s="6" t="s">
        <v>10</v>
      </c>
      <c r="E7" s="8">
        <f t="shared" si="2"/>
        <v>0.47222222222222215</v>
      </c>
      <c r="F7" s="6">
        <v>4</v>
      </c>
      <c r="G7" s="6">
        <f t="shared" si="3"/>
        <v>6</v>
      </c>
      <c r="H7" s="6">
        <v>32</v>
      </c>
      <c r="I7" s="6">
        <v>11</v>
      </c>
      <c r="J7" s="7">
        <f t="shared" si="0"/>
        <v>0.44680851063829785</v>
      </c>
      <c r="K7" s="7">
        <f>H7</f>
        <v>32</v>
      </c>
      <c r="L7" s="7">
        <f>I7</f>
        <v>11</v>
      </c>
      <c r="M7" s="9">
        <f t="shared" si="1"/>
        <v>0.44680851063829785</v>
      </c>
    </row>
    <row r="8" spans="1:14" s="13" customFormat="1">
      <c r="A8" s="18">
        <v>7</v>
      </c>
      <c r="B8" s="21" t="s">
        <v>20</v>
      </c>
      <c r="C8" s="21" t="s">
        <v>20</v>
      </c>
      <c r="D8" s="10" t="s">
        <v>11</v>
      </c>
      <c r="E8" s="8">
        <f t="shared" si="2"/>
        <v>0.47499999999999992</v>
      </c>
      <c r="F8" s="10">
        <v>6</v>
      </c>
      <c r="G8" s="9">
        <f t="shared" si="3"/>
        <v>7</v>
      </c>
      <c r="H8" s="10">
        <v>18</v>
      </c>
      <c r="I8" s="10">
        <v>29</v>
      </c>
      <c r="J8" s="10">
        <f t="shared" si="0"/>
        <v>-0.20754716981132076</v>
      </c>
      <c r="K8" s="10">
        <f>I8</f>
        <v>29</v>
      </c>
      <c r="L8" s="10">
        <f>H8</f>
        <v>18</v>
      </c>
      <c r="M8" s="10">
        <f t="shared" si="1"/>
        <v>0.20754716981132076</v>
      </c>
    </row>
    <row r="9" spans="1:14">
      <c r="A9" s="18">
        <v>8</v>
      </c>
      <c r="B9" s="19" t="s">
        <v>21</v>
      </c>
      <c r="C9" s="7" t="s">
        <v>12</v>
      </c>
      <c r="D9" s="6" t="s">
        <v>11</v>
      </c>
      <c r="E9" s="8">
        <f t="shared" si="2"/>
        <v>0.47777777777777769</v>
      </c>
      <c r="F9" s="6">
        <v>2</v>
      </c>
      <c r="G9" s="6">
        <f t="shared" si="3"/>
        <v>8</v>
      </c>
      <c r="H9" s="6">
        <v>22</v>
      </c>
      <c r="I9" s="6">
        <v>32</v>
      </c>
      <c r="J9" s="7">
        <f t="shared" si="0"/>
        <v>-0.17857142857142858</v>
      </c>
      <c r="K9" s="6">
        <f>I9</f>
        <v>32</v>
      </c>
      <c r="L9" s="6">
        <f>H9</f>
        <v>22</v>
      </c>
      <c r="M9" s="9">
        <f t="shared" si="1"/>
        <v>0.17857142857142858</v>
      </c>
    </row>
    <row r="10" spans="1:14" s="11" customFormat="1">
      <c r="A10" s="20">
        <v>9</v>
      </c>
      <c r="B10" s="21" t="s">
        <v>20</v>
      </c>
      <c r="C10" s="21" t="s">
        <v>20</v>
      </c>
      <c r="D10" s="1" t="s">
        <v>10</v>
      </c>
      <c r="E10" s="2">
        <f t="shared" si="2"/>
        <v>0.48055555555555546</v>
      </c>
      <c r="F10" s="1">
        <v>10</v>
      </c>
      <c r="G10" s="1">
        <f t="shared" si="3"/>
        <v>9</v>
      </c>
      <c r="H10" s="1">
        <v>15</v>
      </c>
      <c r="I10" s="1">
        <v>20</v>
      </c>
      <c r="J10" s="10">
        <f t="shared" si="0"/>
        <v>-0.1111111111111111</v>
      </c>
      <c r="K10" s="10">
        <f>H10</f>
        <v>15</v>
      </c>
      <c r="L10" s="10">
        <f>I10</f>
        <v>20</v>
      </c>
      <c r="M10" s="10">
        <f t="shared" si="1"/>
        <v>-0.1111111111111111</v>
      </c>
    </row>
    <row r="11" spans="1:14">
      <c r="A11" s="18">
        <v>10</v>
      </c>
      <c r="B11" s="19" t="s">
        <v>21</v>
      </c>
      <c r="C11" s="7" t="s">
        <v>12</v>
      </c>
      <c r="D11" s="6" t="s">
        <v>10</v>
      </c>
      <c r="E11" s="8">
        <f t="shared" si="2"/>
        <v>0.48333333333333323</v>
      </c>
      <c r="F11" s="6">
        <v>3</v>
      </c>
      <c r="G11" s="6">
        <f t="shared" si="3"/>
        <v>10</v>
      </c>
      <c r="H11" s="6">
        <v>28</v>
      </c>
      <c r="I11" s="6">
        <v>10</v>
      </c>
      <c r="J11" s="7">
        <f t="shared" si="0"/>
        <v>0.43902439024390244</v>
      </c>
      <c r="K11" s="7">
        <f>H11</f>
        <v>28</v>
      </c>
      <c r="L11" s="7">
        <f>I11</f>
        <v>10</v>
      </c>
      <c r="M11" s="9">
        <f t="shared" si="1"/>
        <v>0.43902439024390244</v>
      </c>
    </row>
    <row r="12" spans="1:14" s="11" customFormat="1">
      <c r="A12" s="20">
        <v>11</v>
      </c>
      <c r="B12" s="21" t="s">
        <v>20</v>
      </c>
      <c r="C12" s="21" t="s">
        <v>20</v>
      </c>
      <c r="D12" s="10" t="s">
        <v>11</v>
      </c>
      <c r="E12" s="2">
        <f t="shared" si="2"/>
        <v>0.48611111111111099</v>
      </c>
      <c r="F12" s="1">
        <v>9</v>
      </c>
      <c r="G12" s="1">
        <f t="shared" si="3"/>
        <v>11</v>
      </c>
      <c r="H12" s="1">
        <v>12</v>
      </c>
      <c r="I12" s="1">
        <v>13</v>
      </c>
      <c r="J12" s="10">
        <f t="shared" si="0"/>
        <v>-2.9411764705882353E-2</v>
      </c>
      <c r="K12" s="10">
        <f>I12</f>
        <v>13</v>
      </c>
      <c r="L12" s="10">
        <f>H12</f>
        <v>12</v>
      </c>
      <c r="M12" s="10">
        <f t="shared" si="1"/>
        <v>2.9411764705882353E-2</v>
      </c>
    </row>
    <row r="13" spans="1:14">
      <c r="A13" s="18">
        <v>12</v>
      </c>
      <c r="B13" s="19" t="s">
        <v>21</v>
      </c>
      <c r="C13" s="7" t="s">
        <v>12</v>
      </c>
      <c r="D13" s="6" t="s">
        <v>11</v>
      </c>
      <c r="E13" s="8">
        <f t="shared" si="2"/>
        <v>0.48888888888888876</v>
      </c>
      <c r="F13" s="6">
        <v>7</v>
      </c>
      <c r="G13" s="6">
        <f t="shared" si="3"/>
        <v>12</v>
      </c>
      <c r="H13" s="6">
        <v>15</v>
      </c>
      <c r="I13" s="6">
        <v>31</v>
      </c>
      <c r="J13" s="7">
        <f t="shared" si="0"/>
        <v>-0.30188679245283018</v>
      </c>
      <c r="K13" s="7">
        <f>I13</f>
        <v>31</v>
      </c>
      <c r="L13" s="7">
        <f>H13</f>
        <v>15</v>
      </c>
      <c r="M13" s="9">
        <f t="shared" si="1"/>
        <v>0.30188679245283018</v>
      </c>
    </row>
    <row r="14" spans="1:14" s="5" customFormat="1">
      <c r="A14" s="16">
        <v>13</v>
      </c>
      <c r="B14" s="17" t="s">
        <v>23</v>
      </c>
      <c r="C14" s="3" t="s">
        <v>12</v>
      </c>
      <c r="D14" s="3" t="s">
        <v>10</v>
      </c>
      <c r="E14" s="4">
        <f>E13+TIME(0,25,0)</f>
        <v>0.50624999999999987</v>
      </c>
      <c r="F14" s="3">
        <v>9</v>
      </c>
      <c r="G14" s="3">
        <v>13</v>
      </c>
      <c r="H14" s="3">
        <v>35</v>
      </c>
      <c r="I14" s="3">
        <v>13</v>
      </c>
      <c r="J14" s="3">
        <f t="shared" si="0"/>
        <v>0.38596491228070173</v>
      </c>
      <c r="K14" s="3">
        <f>H14</f>
        <v>35</v>
      </c>
      <c r="L14" s="3">
        <f>I14</f>
        <v>13</v>
      </c>
      <c r="M14" s="3">
        <f t="shared" si="1"/>
        <v>0.38596491228070173</v>
      </c>
      <c r="N14" s="5">
        <f>AVERAGE(M14,M16,M18,M20,M22,M24)</f>
        <v>0.34586499161181883</v>
      </c>
    </row>
    <row r="15" spans="1:14">
      <c r="A15" s="18">
        <v>14</v>
      </c>
      <c r="B15" s="19" t="s">
        <v>22</v>
      </c>
      <c r="C15" s="7" t="s">
        <v>12</v>
      </c>
      <c r="D15" s="6" t="s">
        <v>10</v>
      </c>
      <c r="E15" s="8">
        <f t="shared" ref="E15:E73" si="4">E14+TIME(0,4,0)</f>
        <v>0.50902777777777763</v>
      </c>
      <c r="F15" s="6">
        <v>8</v>
      </c>
      <c r="G15" s="6">
        <f t="shared" ref="G15:G25" si="5">G14+1</f>
        <v>14</v>
      </c>
      <c r="H15" s="6">
        <v>38</v>
      </c>
      <c r="I15" s="6">
        <v>11</v>
      </c>
      <c r="J15" s="7">
        <f t="shared" si="0"/>
        <v>0.47368421052631576</v>
      </c>
      <c r="K15" s="6">
        <f>H15</f>
        <v>38</v>
      </c>
      <c r="L15" s="6">
        <f>I15</f>
        <v>11</v>
      </c>
      <c r="M15" s="9">
        <f t="shared" si="1"/>
        <v>0.47368421052631576</v>
      </c>
      <c r="N15">
        <f>AVERAGE(M15,M17,M19,M21,M23,M25)</f>
        <v>0.46052304883481399</v>
      </c>
    </row>
    <row r="16" spans="1:14" s="11" customFormat="1">
      <c r="A16" s="20">
        <v>15</v>
      </c>
      <c r="B16" s="22" t="s">
        <v>23</v>
      </c>
      <c r="C16" s="10" t="s">
        <v>12</v>
      </c>
      <c r="D16" s="1" t="s">
        <v>11</v>
      </c>
      <c r="E16" s="2">
        <f t="shared" si="4"/>
        <v>0.5118055555555554</v>
      </c>
      <c r="F16" s="1">
        <v>4</v>
      </c>
      <c r="G16" s="1">
        <f t="shared" si="5"/>
        <v>15</v>
      </c>
      <c r="H16" s="1">
        <v>11</v>
      </c>
      <c r="I16" s="1">
        <v>57</v>
      </c>
      <c r="J16" s="10">
        <f t="shared" si="0"/>
        <v>-0.63888888888888884</v>
      </c>
      <c r="K16" s="10">
        <f>I16</f>
        <v>57</v>
      </c>
      <c r="L16" s="10">
        <f>H16</f>
        <v>11</v>
      </c>
      <c r="M16" s="10">
        <f t="shared" si="1"/>
        <v>0.63888888888888884</v>
      </c>
    </row>
    <row r="17" spans="1:14">
      <c r="A17" s="18">
        <v>16</v>
      </c>
      <c r="B17" s="19" t="s">
        <v>22</v>
      </c>
      <c r="C17" s="7" t="s">
        <v>12</v>
      </c>
      <c r="D17" s="6" t="s">
        <v>11</v>
      </c>
      <c r="E17" s="8">
        <f t="shared" si="4"/>
        <v>0.51458333333333317</v>
      </c>
      <c r="F17" s="6">
        <v>8</v>
      </c>
      <c r="G17" s="6">
        <f t="shared" si="5"/>
        <v>16</v>
      </c>
      <c r="H17" s="6">
        <v>8</v>
      </c>
      <c r="I17" s="6">
        <v>30</v>
      </c>
      <c r="J17" s="7">
        <f t="shared" si="0"/>
        <v>-0.47826086956521741</v>
      </c>
      <c r="K17" s="7">
        <f>I17</f>
        <v>30</v>
      </c>
      <c r="L17" s="7">
        <f>H17</f>
        <v>8</v>
      </c>
      <c r="M17" s="9">
        <f t="shared" si="1"/>
        <v>0.47826086956521741</v>
      </c>
    </row>
    <row r="18" spans="1:14" s="11" customFormat="1">
      <c r="A18" s="20">
        <v>17</v>
      </c>
      <c r="B18" s="22" t="s">
        <v>23</v>
      </c>
      <c r="C18" s="10" t="s">
        <v>12</v>
      </c>
      <c r="D18" s="1" t="s">
        <v>10</v>
      </c>
      <c r="E18" s="2">
        <f t="shared" si="4"/>
        <v>0.51736111111111094</v>
      </c>
      <c r="F18" s="1">
        <v>9</v>
      </c>
      <c r="G18" s="1">
        <f t="shared" si="5"/>
        <v>17</v>
      </c>
      <c r="H18" s="1">
        <v>30</v>
      </c>
      <c r="I18" s="1">
        <v>16</v>
      </c>
      <c r="J18" s="10">
        <f t="shared" si="0"/>
        <v>0.25454545454545452</v>
      </c>
      <c r="K18" s="10">
        <f>H18</f>
        <v>30</v>
      </c>
      <c r="L18" s="10">
        <f>I18</f>
        <v>16</v>
      </c>
      <c r="M18" s="10">
        <f t="shared" si="1"/>
        <v>0.25454545454545452</v>
      </c>
    </row>
    <row r="19" spans="1:14">
      <c r="A19" s="18">
        <v>18</v>
      </c>
      <c r="B19" s="19" t="s">
        <v>22</v>
      </c>
      <c r="C19" s="7" t="s">
        <v>12</v>
      </c>
      <c r="D19" s="6" t="s">
        <v>10</v>
      </c>
      <c r="E19" s="8">
        <f t="shared" si="4"/>
        <v>0.52013888888888871</v>
      </c>
      <c r="F19" s="6">
        <v>10</v>
      </c>
      <c r="G19" s="6">
        <f t="shared" si="5"/>
        <v>18</v>
      </c>
      <c r="H19" s="6">
        <v>39</v>
      </c>
      <c r="I19" s="6">
        <v>14</v>
      </c>
      <c r="J19" s="7">
        <f t="shared" si="0"/>
        <v>0.3968253968253968</v>
      </c>
      <c r="K19" s="7">
        <f>H19</f>
        <v>39</v>
      </c>
      <c r="L19" s="7">
        <f>I19</f>
        <v>14</v>
      </c>
      <c r="M19" s="9">
        <f t="shared" si="1"/>
        <v>0.3968253968253968</v>
      </c>
    </row>
    <row r="20" spans="1:14" s="13" customFormat="1">
      <c r="A20" s="18">
        <v>19</v>
      </c>
      <c r="B20" s="22" t="s">
        <v>23</v>
      </c>
      <c r="C20" s="10" t="s">
        <v>12</v>
      </c>
      <c r="D20" s="10" t="s">
        <v>11</v>
      </c>
      <c r="E20" s="8">
        <f t="shared" si="4"/>
        <v>0.52291666666666647</v>
      </c>
      <c r="F20" s="10">
        <v>8</v>
      </c>
      <c r="G20" s="9">
        <f t="shared" si="5"/>
        <v>19</v>
      </c>
      <c r="H20" s="10">
        <v>15</v>
      </c>
      <c r="I20" s="10">
        <v>36</v>
      </c>
      <c r="J20" s="10">
        <f t="shared" si="0"/>
        <v>-0.3559322033898305</v>
      </c>
      <c r="K20" s="10">
        <f>I20</f>
        <v>36</v>
      </c>
      <c r="L20" s="10">
        <f>H20</f>
        <v>15</v>
      </c>
      <c r="M20" s="10">
        <f t="shared" si="1"/>
        <v>0.3559322033898305</v>
      </c>
    </row>
    <row r="21" spans="1:14">
      <c r="A21" s="18">
        <v>20</v>
      </c>
      <c r="B21" s="19" t="s">
        <v>22</v>
      </c>
      <c r="C21" s="7" t="s">
        <v>12</v>
      </c>
      <c r="D21" s="6" t="s">
        <v>11</v>
      </c>
      <c r="E21" s="8">
        <f t="shared" si="4"/>
        <v>0.52569444444444424</v>
      </c>
      <c r="F21" s="6">
        <v>9</v>
      </c>
      <c r="G21" s="6">
        <f t="shared" si="5"/>
        <v>20</v>
      </c>
      <c r="H21" s="6">
        <v>11</v>
      </c>
      <c r="I21" s="6">
        <v>40</v>
      </c>
      <c r="J21" s="7">
        <f t="shared" si="0"/>
        <v>-0.48333333333333334</v>
      </c>
      <c r="K21" s="6">
        <f>I21</f>
        <v>40</v>
      </c>
      <c r="L21" s="6">
        <f>H21</f>
        <v>11</v>
      </c>
      <c r="M21" s="9">
        <f t="shared" si="1"/>
        <v>0.48333333333333334</v>
      </c>
    </row>
    <row r="22" spans="1:14" s="11" customFormat="1">
      <c r="A22" s="20">
        <v>21</v>
      </c>
      <c r="B22" s="22" t="s">
        <v>23</v>
      </c>
      <c r="C22" s="10" t="s">
        <v>12</v>
      </c>
      <c r="D22" s="1" t="s">
        <v>10</v>
      </c>
      <c r="E22" s="2">
        <f t="shared" si="4"/>
        <v>0.52847222222222201</v>
      </c>
      <c r="F22" s="1">
        <v>7</v>
      </c>
      <c r="G22" s="1">
        <f t="shared" si="5"/>
        <v>21</v>
      </c>
      <c r="H22" s="1">
        <v>22</v>
      </c>
      <c r="I22" s="1">
        <v>19</v>
      </c>
      <c r="J22" s="10">
        <f t="shared" si="0"/>
        <v>6.25E-2</v>
      </c>
      <c r="K22" s="10">
        <f>H22</f>
        <v>22</v>
      </c>
      <c r="L22" s="10">
        <f>I22</f>
        <v>19</v>
      </c>
      <c r="M22" s="10">
        <f t="shared" si="1"/>
        <v>6.25E-2</v>
      </c>
    </row>
    <row r="23" spans="1:14">
      <c r="A23" s="18">
        <v>22</v>
      </c>
      <c r="B23" s="19" t="s">
        <v>22</v>
      </c>
      <c r="C23" s="7" t="s">
        <v>12</v>
      </c>
      <c r="D23" s="6" t="s">
        <v>10</v>
      </c>
      <c r="E23" s="8">
        <f t="shared" si="4"/>
        <v>0.53124999999999978</v>
      </c>
      <c r="F23" s="6">
        <v>9</v>
      </c>
      <c r="G23" s="6">
        <f t="shared" si="5"/>
        <v>22</v>
      </c>
      <c r="H23" s="6">
        <v>39</v>
      </c>
      <c r="I23" s="6">
        <v>10</v>
      </c>
      <c r="J23" s="7">
        <f t="shared" si="0"/>
        <v>0.5</v>
      </c>
      <c r="K23" s="7">
        <f>H23</f>
        <v>39</v>
      </c>
      <c r="L23" s="7">
        <f>I23</f>
        <v>10</v>
      </c>
      <c r="M23" s="9">
        <f t="shared" si="1"/>
        <v>0.5</v>
      </c>
    </row>
    <row r="24" spans="1:14" s="11" customFormat="1">
      <c r="A24" s="20">
        <v>23</v>
      </c>
      <c r="B24" s="22" t="s">
        <v>23</v>
      </c>
      <c r="C24" s="10" t="s">
        <v>12</v>
      </c>
      <c r="D24" s="10" t="s">
        <v>11</v>
      </c>
      <c r="E24" s="2">
        <f t="shared" si="4"/>
        <v>0.53402777777777755</v>
      </c>
      <c r="F24" s="1">
        <v>7</v>
      </c>
      <c r="G24" s="1">
        <f t="shared" si="5"/>
        <v>23</v>
      </c>
      <c r="H24" s="1">
        <v>13</v>
      </c>
      <c r="I24" s="1">
        <v>33</v>
      </c>
      <c r="J24" s="10">
        <f t="shared" si="0"/>
        <v>-0.37735849056603776</v>
      </c>
      <c r="K24" s="10">
        <f>I24</f>
        <v>33</v>
      </c>
      <c r="L24" s="10">
        <f>H24</f>
        <v>13</v>
      </c>
      <c r="M24" s="10">
        <f t="shared" si="1"/>
        <v>0.37735849056603776</v>
      </c>
    </row>
    <row r="25" spans="1:14">
      <c r="A25" s="18">
        <v>24</v>
      </c>
      <c r="B25" s="19" t="s">
        <v>22</v>
      </c>
      <c r="C25" s="7" t="s">
        <v>12</v>
      </c>
      <c r="D25" s="6" t="s">
        <v>11</v>
      </c>
      <c r="E25" s="8">
        <f t="shared" si="4"/>
        <v>0.53680555555555531</v>
      </c>
      <c r="F25" s="6">
        <v>11</v>
      </c>
      <c r="G25" s="6">
        <f t="shared" si="5"/>
        <v>24</v>
      </c>
      <c r="H25" s="6">
        <v>11</v>
      </c>
      <c r="I25" s="6">
        <v>36</v>
      </c>
      <c r="J25" s="7">
        <f t="shared" si="0"/>
        <v>-0.43103448275862066</v>
      </c>
      <c r="K25" s="7">
        <f>I25</f>
        <v>36</v>
      </c>
      <c r="L25" s="7">
        <f>H25</f>
        <v>11</v>
      </c>
      <c r="M25" s="9">
        <f t="shared" si="1"/>
        <v>0.43103448275862066</v>
      </c>
    </row>
    <row r="26" spans="1:14" s="5" customFormat="1">
      <c r="A26" s="16">
        <v>25</v>
      </c>
      <c r="B26" s="17" t="s">
        <v>24</v>
      </c>
      <c r="C26" s="3" t="s">
        <v>12</v>
      </c>
      <c r="D26" s="3" t="s">
        <v>10</v>
      </c>
      <c r="E26" s="4">
        <f>E25+TIME(0,25,0)</f>
        <v>0.55416666666666647</v>
      </c>
      <c r="F26" s="3">
        <v>10</v>
      </c>
      <c r="G26" s="3">
        <v>25</v>
      </c>
      <c r="H26" s="3">
        <v>33</v>
      </c>
      <c r="I26" s="3">
        <v>20</v>
      </c>
      <c r="J26" s="3">
        <f t="shared" si="0"/>
        <v>0.20634920634920634</v>
      </c>
      <c r="K26" s="3">
        <f>H26</f>
        <v>33</v>
      </c>
      <c r="L26" s="3">
        <f>I26</f>
        <v>20</v>
      </c>
      <c r="M26" s="3">
        <f t="shared" si="1"/>
        <v>0.20634920634920634</v>
      </c>
      <c r="N26" s="5">
        <f>AVERAGE(M26,M28,M30,M32,M34,M36)</f>
        <v>0.25308922558922559</v>
      </c>
    </row>
    <row r="27" spans="1:14">
      <c r="A27" s="18">
        <v>26</v>
      </c>
      <c r="B27" s="19" t="s">
        <v>25</v>
      </c>
      <c r="C27" s="7" t="s">
        <v>12</v>
      </c>
      <c r="D27" s="6" t="s">
        <v>10</v>
      </c>
      <c r="E27" s="8">
        <f t="shared" si="4"/>
        <v>0.55694444444444424</v>
      </c>
      <c r="F27" s="6">
        <v>6</v>
      </c>
      <c r="G27" s="6">
        <f t="shared" ref="G27:G37" si="6">G26+1</f>
        <v>26</v>
      </c>
      <c r="H27" s="6">
        <v>21</v>
      </c>
      <c r="I27" s="6">
        <v>23</v>
      </c>
      <c r="J27" s="7">
        <f t="shared" si="0"/>
        <v>-0.04</v>
      </c>
      <c r="K27" s="6">
        <f>H27</f>
        <v>21</v>
      </c>
      <c r="L27" s="6">
        <f>I27</f>
        <v>23</v>
      </c>
      <c r="M27" s="9">
        <f t="shared" si="1"/>
        <v>-0.04</v>
      </c>
      <c r="N27">
        <f>AVERAGE(M27,M31,M33,M35,M37)</f>
        <v>-0.15187643946467477</v>
      </c>
    </row>
    <row r="28" spans="1:14" s="11" customFormat="1">
      <c r="A28" s="20">
        <v>27</v>
      </c>
      <c r="B28" s="22" t="s">
        <v>24</v>
      </c>
      <c r="C28" s="10" t="s">
        <v>12</v>
      </c>
      <c r="D28" s="1" t="s">
        <v>11</v>
      </c>
      <c r="E28" s="2">
        <f t="shared" si="4"/>
        <v>0.55972222222222201</v>
      </c>
      <c r="F28" s="1">
        <v>5</v>
      </c>
      <c r="G28" s="1">
        <f t="shared" si="6"/>
        <v>27</v>
      </c>
      <c r="H28" s="1">
        <v>20</v>
      </c>
      <c r="I28" s="1">
        <v>31</v>
      </c>
      <c r="J28" s="10">
        <f t="shared" si="0"/>
        <v>-0.19642857142857142</v>
      </c>
      <c r="K28" s="10">
        <f>I28</f>
        <v>31</v>
      </c>
      <c r="L28" s="10">
        <f>H28</f>
        <v>20</v>
      </c>
      <c r="M28" s="10">
        <f t="shared" si="1"/>
        <v>0.19642857142857142</v>
      </c>
    </row>
    <row r="29" spans="1:14">
      <c r="A29" s="18">
        <v>28</v>
      </c>
      <c r="B29" s="19" t="s">
        <v>25</v>
      </c>
      <c r="C29" s="7" t="s">
        <v>12</v>
      </c>
      <c r="D29" s="6" t="s">
        <v>11</v>
      </c>
      <c r="E29" s="8">
        <f t="shared" si="4"/>
        <v>0.56249999999999978</v>
      </c>
      <c r="F29" s="6"/>
      <c r="G29" s="6">
        <f t="shared" si="6"/>
        <v>28</v>
      </c>
      <c r="H29" s="6"/>
      <c r="I29" s="6"/>
      <c r="J29" s="7" t="e">
        <f t="shared" si="0"/>
        <v>#DIV/0!</v>
      </c>
      <c r="K29" s="7">
        <f>I29</f>
        <v>0</v>
      </c>
      <c r="L29" s="7">
        <f>H29</f>
        <v>0</v>
      </c>
      <c r="M29" s="9" t="e">
        <f t="shared" si="1"/>
        <v>#DIV/0!</v>
      </c>
    </row>
    <row r="30" spans="1:14" s="11" customFormat="1">
      <c r="A30" s="20">
        <v>29</v>
      </c>
      <c r="B30" s="22" t="s">
        <v>24</v>
      </c>
      <c r="C30" s="10" t="s">
        <v>12</v>
      </c>
      <c r="D30" s="1" t="s">
        <v>10</v>
      </c>
      <c r="E30" s="2">
        <f t="shared" si="4"/>
        <v>0.56527777777777755</v>
      </c>
      <c r="F30" s="1">
        <v>4</v>
      </c>
      <c r="G30" s="1">
        <f t="shared" si="6"/>
        <v>29</v>
      </c>
      <c r="H30" s="1">
        <v>29</v>
      </c>
      <c r="I30" s="1">
        <v>17</v>
      </c>
      <c r="J30" s="10">
        <f t="shared" si="0"/>
        <v>0.24</v>
      </c>
      <c r="K30" s="10">
        <f>H30</f>
        <v>29</v>
      </c>
      <c r="L30" s="10">
        <f>I30</f>
        <v>17</v>
      </c>
      <c r="M30" s="10">
        <f t="shared" si="1"/>
        <v>0.24</v>
      </c>
    </row>
    <row r="31" spans="1:14">
      <c r="A31" s="18">
        <v>30</v>
      </c>
      <c r="B31" s="19" t="s">
        <v>25</v>
      </c>
      <c r="C31" s="7" t="s">
        <v>12</v>
      </c>
      <c r="D31" s="6" t="s">
        <v>10</v>
      </c>
      <c r="E31" s="8">
        <f t="shared" si="4"/>
        <v>0.56805555555555531</v>
      </c>
      <c r="F31" s="6">
        <v>3</v>
      </c>
      <c r="G31" s="6">
        <f t="shared" si="6"/>
        <v>30</v>
      </c>
      <c r="H31" s="6">
        <v>26</v>
      </c>
      <c r="I31" s="6">
        <v>27</v>
      </c>
      <c r="J31" s="7">
        <f t="shared" si="0"/>
        <v>-1.7857142857142856E-2</v>
      </c>
      <c r="K31" s="7">
        <f>H31</f>
        <v>26</v>
      </c>
      <c r="L31" s="7">
        <f>I31</f>
        <v>27</v>
      </c>
      <c r="M31" s="9">
        <f t="shared" si="1"/>
        <v>-1.7857142857142856E-2</v>
      </c>
    </row>
    <row r="32" spans="1:14" s="14" customFormat="1">
      <c r="A32" s="20">
        <v>31</v>
      </c>
      <c r="B32" s="22" t="s">
        <v>24</v>
      </c>
      <c r="C32" s="10" t="s">
        <v>12</v>
      </c>
      <c r="D32" s="10" t="s">
        <v>11</v>
      </c>
      <c r="E32" s="8">
        <f t="shared" si="4"/>
        <v>0.57083333333333308</v>
      </c>
      <c r="F32" s="10">
        <v>2</v>
      </c>
      <c r="G32" s="10">
        <f>G31+1</f>
        <v>31</v>
      </c>
      <c r="H32" s="10">
        <v>21</v>
      </c>
      <c r="I32" s="10">
        <v>37</v>
      </c>
      <c r="J32" s="10">
        <f t="shared" si="0"/>
        <v>-0.26666666666666666</v>
      </c>
      <c r="K32" s="10">
        <f>I32</f>
        <v>37</v>
      </c>
      <c r="L32" s="10">
        <f>H32</f>
        <v>21</v>
      </c>
      <c r="M32" s="10">
        <f t="shared" si="1"/>
        <v>0.26666666666666666</v>
      </c>
    </row>
    <row r="33" spans="1:14">
      <c r="A33" s="18">
        <v>32</v>
      </c>
      <c r="B33" s="19" t="s">
        <v>25</v>
      </c>
      <c r="C33" s="7" t="s">
        <v>12</v>
      </c>
      <c r="D33" s="6" t="s">
        <v>11</v>
      </c>
      <c r="E33" s="8">
        <f t="shared" si="4"/>
        <v>0.57361111111111085</v>
      </c>
      <c r="F33" s="6">
        <v>6</v>
      </c>
      <c r="G33" s="6">
        <f t="shared" si="6"/>
        <v>32</v>
      </c>
      <c r="H33" s="6">
        <v>26</v>
      </c>
      <c r="I33" s="6">
        <v>22</v>
      </c>
      <c r="J33" s="7">
        <f t="shared" si="0"/>
        <v>7.407407407407407E-2</v>
      </c>
      <c r="K33" s="6">
        <f>I33</f>
        <v>22</v>
      </c>
      <c r="L33" s="6">
        <f>H33</f>
        <v>26</v>
      </c>
      <c r="M33" s="9">
        <f t="shared" si="1"/>
        <v>-7.407407407407407E-2</v>
      </c>
    </row>
    <row r="34" spans="1:14" s="11" customFormat="1">
      <c r="A34" s="20">
        <v>33</v>
      </c>
      <c r="B34" s="22" t="s">
        <v>24</v>
      </c>
      <c r="C34" s="10" t="s">
        <v>12</v>
      </c>
      <c r="D34" s="1" t="s">
        <v>10</v>
      </c>
      <c r="E34" s="2">
        <f t="shared" si="4"/>
        <v>0.57638888888888862</v>
      </c>
      <c r="F34" s="1">
        <v>6</v>
      </c>
      <c r="G34" s="1">
        <f t="shared" si="6"/>
        <v>33</v>
      </c>
      <c r="H34" s="1">
        <v>28</v>
      </c>
      <c r="I34" s="1">
        <v>10</v>
      </c>
      <c r="J34" s="10">
        <f t="shared" si="0"/>
        <v>0.40909090909090912</v>
      </c>
      <c r="K34" s="10">
        <f>H34</f>
        <v>28</v>
      </c>
      <c r="L34" s="10">
        <f>I34</f>
        <v>10</v>
      </c>
      <c r="M34" s="10">
        <f t="shared" si="1"/>
        <v>0.40909090909090912</v>
      </c>
    </row>
    <row r="35" spans="1:14">
      <c r="A35" s="18">
        <v>34</v>
      </c>
      <c r="B35" s="19" t="s">
        <v>25</v>
      </c>
      <c r="C35" s="7" t="s">
        <v>12</v>
      </c>
      <c r="D35" s="6" t="s">
        <v>10</v>
      </c>
      <c r="E35" s="8">
        <f t="shared" si="4"/>
        <v>0.57916666666666639</v>
      </c>
      <c r="F35" s="6">
        <v>6</v>
      </c>
      <c r="G35" s="6">
        <f t="shared" si="6"/>
        <v>34</v>
      </c>
      <c r="H35" s="6">
        <v>18</v>
      </c>
      <c r="I35" s="6">
        <v>39</v>
      </c>
      <c r="J35" s="7">
        <f t="shared" si="0"/>
        <v>-0.33333333333333331</v>
      </c>
      <c r="K35" s="7">
        <f>H35</f>
        <v>18</v>
      </c>
      <c r="L35" s="7">
        <f>I35</f>
        <v>39</v>
      </c>
      <c r="M35" s="9">
        <f t="shared" si="1"/>
        <v>-0.33333333333333331</v>
      </c>
    </row>
    <row r="36" spans="1:14" s="11" customFormat="1">
      <c r="A36" s="20">
        <v>35</v>
      </c>
      <c r="B36" s="22" t="s">
        <v>24</v>
      </c>
      <c r="C36" s="10" t="s">
        <v>12</v>
      </c>
      <c r="D36" s="10" t="s">
        <v>11</v>
      </c>
      <c r="E36" s="2">
        <f t="shared" si="4"/>
        <v>0.58194444444444415</v>
      </c>
      <c r="F36" s="1">
        <v>8</v>
      </c>
      <c r="G36" s="1">
        <f t="shared" si="6"/>
        <v>35</v>
      </c>
      <c r="H36" s="1">
        <v>16</v>
      </c>
      <c r="I36" s="1">
        <v>26</v>
      </c>
      <c r="J36" s="10">
        <f t="shared" si="0"/>
        <v>-0.2</v>
      </c>
      <c r="K36" s="10">
        <f>I36</f>
        <v>26</v>
      </c>
      <c r="L36" s="10">
        <f>H36</f>
        <v>16</v>
      </c>
      <c r="M36" s="10">
        <f t="shared" si="1"/>
        <v>0.2</v>
      </c>
    </row>
    <row r="37" spans="1:14">
      <c r="A37" s="18">
        <v>36</v>
      </c>
      <c r="B37" s="19" t="s">
        <v>25</v>
      </c>
      <c r="C37" s="7" t="s">
        <v>12</v>
      </c>
      <c r="D37" s="6" t="s">
        <v>11</v>
      </c>
      <c r="E37" s="8">
        <f t="shared" si="4"/>
        <v>0.58472222222222192</v>
      </c>
      <c r="F37" s="6">
        <v>4</v>
      </c>
      <c r="G37" s="6">
        <f t="shared" si="6"/>
        <v>36</v>
      </c>
      <c r="H37" s="6">
        <v>31</v>
      </c>
      <c r="I37" s="6">
        <v>16</v>
      </c>
      <c r="J37" s="7">
        <f t="shared" si="0"/>
        <v>0.29411764705882354</v>
      </c>
      <c r="K37" s="7">
        <f>I37</f>
        <v>16</v>
      </c>
      <c r="L37" s="7">
        <f>H37</f>
        <v>31</v>
      </c>
      <c r="M37" s="9">
        <f t="shared" si="1"/>
        <v>-0.29411764705882354</v>
      </c>
    </row>
    <row r="38" spans="1:14" s="5" customFormat="1">
      <c r="A38" s="16">
        <v>37</v>
      </c>
      <c r="B38" s="17" t="s">
        <v>14</v>
      </c>
      <c r="C38" s="3" t="s">
        <v>12</v>
      </c>
      <c r="D38" s="3" t="s">
        <v>10</v>
      </c>
      <c r="E38" s="4">
        <f>E37+TIME(0,25,0)</f>
        <v>0.60208333333333308</v>
      </c>
      <c r="F38" s="3">
        <v>10</v>
      </c>
      <c r="G38" s="3">
        <v>37</v>
      </c>
      <c r="H38" s="3">
        <v>25</v>
      </c>
      <c r="I38" s="3">
        <v>31</v>
      </c>
      <c r="J38" s="3">
        <f t="shared" si="0"/>
        <v>-9.0909090909090912E-2</v>
      </c>
      <c r="K38" s="3">
        <f>H38</f>
        <v>25</v>
      </c>
      <c r="L38" s="3">
        <f>I38</f>
        <v>31</v>
      </c>
      <c r="M38" s="3">
        <f t="shared" si="1"/>
        <v>-9.0909090909090912E-2</v>
      </c>
      <c r="N38" s="5">
        <f>AVERAGE(M38,M40,M42,M44,M46,M48)</f>
        <v>-4.073998950659294E-3</v>
      </c>
    </row>
    <row r="39" spans="1:14">
      <c r="A39" s="18">
        <v>38</v>
      </c>
      <c r="B39" s="19" t="s">
        <v>15</v>
      </c>
      <c r="C39" s="7" t="s">
        <v>12</v>
      </c>
      <c r="D39" s="6" t="s">
        <v>10</v>
      </c>
      <c r="E39" s="8">
        <f t="shared" si="4"/>
        <v>0.60486111111111085</v>
      </c>
      <c r="F39" s="6">
        <v>6</v>
      </c>
      <c r="G39" s="6">
        <f t="shared" ref="G39:G49" si="7">G38+1</f>
        <v>38</v>
      </c>
      <c r="H39" s="6">
        <v>18</v>
      </c>
      <c r="I39" s="6">
        <v>35</v>
      </c>
      <c r="J39" s="7">
        <f t="shared" si="0"/>
        <v>-0.28813559322033899</v>
      </c>
      <c r="K39" s="6">
        <f>H39</f>
        <v>18</v>
      </c>
      <c r="L39" s="6">
        <f>I39</f>
        <v>35</v>
      </c>
      <c r="M39" s="9">
        <f t="shared" si="1"/>
        <v>-0.28813559322033899</v>
      </c>
      <c r="N39">
        <f>AVERAGE(M39,M43,M45,M47,M49)</f>
        <v>-0.10404382942614307</v>
      </c>
    </row>
    <row r="40" spans="1:14" s="11" customFormat="1">
      <c r="A40" s="20">
        <v>39</v>
      </c>
      <c r="B40" s="22" t="s">
        <v>14</v>
      </c>
      <c r="C40" s="10" t="s">
        <v>12</v>
      </c>
      <c r="D40" s="1" t="s">
        <v>11</v>
      </c>
      <c r="E40" s="2">
        <f t="shared" si="4"/>
        <v>0.60763888888888862</v>
      </c>
      <c r="F40" s="1">
        <v>6</v>
      </c>
      <c r="G40" s="1">
        <f t="shared" si="7"/>
        <v>39</v>
      </c>
      <c r="H40" s="1">
        <v>25</v>
      </c>
      <c r="I40" s="1">
        <v>20</v>
      </c>
      <c r="J40" s="10">
        <f t="shared" si="0"/>
        <v>9.8039215686274508E-2</v>
      </c>
      <c r="K40" s="10">
        <f>I40</f>
        <v>20</v>
      </c>
      <c r="L40" s="10">
        <f>H40</f>
        <v>25</v>
      </c>
      <c r="M40" s="10">
        <f t="shared" si="1"/>
        <v>-9.8039215686274508E-2</v>
      </c>
    </row>
    <row r="41" spans="1:14">
      <c r="A41" s="18">
        <v>40</v>
      </c>
      <c r="B41" s="23" t="s">
        <v>15</v>
      </c>
      <c r="C41" s="7" t="s">
        <v>12</v>
      </c>
      <c r="D41" s="6" t="s">
        <v>11</v>
      </c>
      <c r="E41" s="8">
        <f t="shared" si="4"/>
        <v>0.61041666666666639</v>
      </c>
      <c r="F41" s="6">
        <v>5</v>
      </c>
      <c r="G41" s="6">
        <f t="shared" si="7"/>
        <v>40</v>
      </c>
      <c r="H41" s="6">
        <v>19</v>
      </c>
      <c r="I41" s="6">
        <v>25</v>
      </c>
      <c r="J41" s="7">
        <f t="shared" si="0"/>
        <v>-0.12244897959183673</v>
      </c>
      <c r="K41" s="7">
        <f>I41</f>
        <v>25</v>
      </c>
      <c r="L41" s="7">
        <f>H41</f>
        <v>19</v>
      </c>
      <c r="M41" s="9">
        <f t="shared" si="1"/>
        <v>0.12244897959183673</v>
      </c>
    </row>
    <row r="42" spans="1:14" s="11" customFormat="1">
      <c r="A42" s="20">
        <v>41</v>
      </c>
      <c r="B42" s="22" t="s">
        <v>14</v>
      </c>
      <c r="C42" s="10" t="s">
        <v>12</v>
      </c>
      <c r="D42" s="1" t="s">
        <v>10</v>
      </c>
      <c r="E42" s="2">
        <f t="shared" si="4"/>
        <v>0.61319444444444415</v>
      </c>
      <c r="F42" s="1">
        <v>5</v>
      </c>
      <c r="G42" s="1">
        <f t="shared" si="7"/>
        <v>41</v>
      </c>
      <c r="H42" s="1">
        <v>25</v>
      </c>
      <c r="I42" s="1">
        <v>26</v>
      </c>
      <c r="J42" s="10">
        <f t="shared" si="0"/>
        <v>-1.7857142857142856E-2</v>
      </c>
      <c r="K42" s="10">
        <f>H42</f>
        <v>25</v>
      </c>
      <c r="L42" s="10">
        <f>I42</f>
        <v>26</v>
      </c>
      <c r="M42" s="10">
        <f t="shared" si="1"/>
        <v>-1.7857142857142856E-2</v>
      </c>
    </row>
    <row r="43" spans="1:14">
      <c r="A43" s="18">
        <v>42</v>
      </c>
      <c r="B43" s="23" t="s">
        <v>15</v>
      </c>
      <c r="C43" s="7" t="s">
        <v>12</v>
      </c>
      <c r="D43" s="6" t="s">
        <v>10</v>
      </c>
      <c r="E43" s="8">
        <f t="shared" si="4"/>
        <v>0.61597222222222192</v>
      </c>
      <c r="F43" s="6">
        <v>2</v>
      </c>
      <c r="G43" s="6">
        <f t="shared" si="7"/>
        <v>42</v>
      </c>
      <c r="H43" s="6">
        <v>27</v>
      </c>
      <c r="I43" s="6">
        <v>17</v>
      </c>
      <c r="J43" s="7">
        <f t="shared" si="0"/>
        <v>0.21739130434782608</v>
      </c>
      <c r="K43" s="7">
        <f>H43</f>
        <v>27</v>
      </c>
      <c r="L43" s="7">
        <f>I43</f>
        <v>17</v>
      </c>
      <c r="M43" s="9">
        <f t="shared" si="1"/>
        <v>0.21739130434782608</v>
      </c>
    </row>
    <row r="44" spans="1:14" s="14" customFormat="1">
      <c r="A44" s="20">
        <v>43</v>
      </c>
      <c r="B44" s="22" t="s">
        <v>14</v>
      </c>
      <c r="C44" s="10" t="s">
        <v>12</v>
      </c>
      <c r="D44" s="10" t="s">
        <v>11</v>
      </c>
      <c r="E44" s="8">
        <f t="shared" si="4"/>
        <v>0.61874999999999969</v>
      </c>
      <c r="F44" s="10">
        <v>5</v>
      </c>
      <c r="G44" s="10">
        <f t="shared" si="7"/>
        <v>43</v>
      </c>
      <c r="H44" s="10">
        <v>27</v>
      </c>
      <c r="I44" s="10">
        <v>33</v>
      </c>
      <c r="J44" s="10">
        <f t="shared" si="0"/>
        <v>-9.2307692307692313E-2</v>
      </c>
      <c r="K44" s="10">
        <f>I44</f>
        <v>33</v>
      </c>
      <c r="L44" s="10">
        <f>H44</f>
        <v>27</v>
      </c>
      <c r="M44" s="10">
        <f t="shared" si="1"/>
        <v>9.2307692307692313E-2</v>
      </c>
    </row>
    <row r="45" spans="1:14">
      <c r="A45" s="18">
        <v>44</v>
      </c>
      <c r="B45" s="23" t="s">
        <v>15</v>
      </c>
      <c r="C45" s="7" t="s">
        <v>12</v>
      </c>
      <c r="D45" s="6" t="s">
        <v>11</v>
      </c>
      <c r="E45" s="8">
        <f t="shared" si="4"/>
        <v>0.62152777777777746</v>
      </c>
      <c r="F45" s="6">
        <v>5</v>
      </c>
      <c r="G45" s="6">
        <f t="shared" si="7"/>
        <v>44</v>
      </c>
      <c r="H45" s="6">
        <v>33</v>
      </c>
      <c r="I45" s="6">
        <v>15</v>
      </c>
      <c r="J45" s="7">
        <f t="shared" si="0"/>
        <v>0.33962264150943394</v>
      </c>
      <c r="K45" s="6">
        <f>I45</f>
        <v>15</v>
      </c>
      <c r="L45" s="6">
        <f>H45</f>
        <v>33</v>
      </c>
      <c r="M45" s="9">
        <f t="shared" si="1"/>
        <v>-0.33962264150943394</v>
      </c>
    </row>
    <row r="46" spans="1:14" s="11" customFormat="1">
      <c r="A46" s="20">
        <v>45</v>
      </c>
      <c r="B46" s="22" t="s">
        <v>14</v>
      </c>
      <c r="C46" s="10" t="s">
        <v>12</v>
      </c>
      <c r="D46" s="1" t="s">
        <v>10</v>
      </c>
      <c r="E46" s="2">
        <f t="shared" si="4"/>
        <v>0.62430555555555522</v>
      </c>
      <c r="F46" s="1">
        <v>6</v>
      </c>
      <c r="G46" s="1">
        <f t="shared" si="7"/>
        <v>45</v>
      </c>
      <c r="H46" s="1">
        <v>22</v>
      </c>
      <c r="I46" s="1">
        <v>20</v>
      </c>
      <c r="J46" s="10">
        <f t="shared" si="0"/>
        <v>4.1666666666666664E-2</v>
      </c>
      <c r="K46" s="10">
        <f>H46</f>
        <v>22</v>
      </c>
      <c r="L46" s="10">
        <f>I46</f>
        <v>20</v>
      </c>
      <c r="M46" s="10">
        <f t="shared" si="1"/>
        <v>4.1666666666666664E-2</v>
      </c>
    </row>
    <row r="47" spans="1:14">
      <c r="A47" s="18">
        <v>46</v>
      </c>
      <c r="B47" s="23" t="s">
        <v>15</v>
      </c>
      <c r="C47" s="7" t="s">
        <v>12</v>
      </c>
      <c r="D47" s="6" t="s">
        <v>10</v>
      </c>
      <c r="E47" s="8">
        <f t="shared" si="4"/>
        <v>0.62708333333333299</v>
      </c>
      <c r="F47" s="6">
        <v>7</v>
      </c>
      <c r="G47" s="6">
        <f t="shared" si="7"/>
        <v>46</v>
      </c>
      <c r="H47" s="6">
        <v>16</v>
      </c>
      <c r="I47" s="6">
        <v>12</v>
      </c>
      <c r="J47" s="7">
        <f t="shared" si="0"/>
        <v>0.11428571428571428</v>
      </c>
      <c r="K47" s="7">
        <f>H47</f>
        <v>16</v>
      </c>
      <c r="L47" s="7">
        <f>I47</f>
        <v>12</v>
      </c>
      <c r="M47" s="9">
        <f t="shared" si="1"/>
        <v>0.11428571428571428</v>
      </c>
    </row>
    <row r="48" spans="1:14" s="11" customFormat="1">
      <c r="A48" s="20">
        <v>47</v>
      </c>
      <c r="B48" s="22" t="s">
        <v>14</v>
      </c>
      <c r="C48" s="10" t="s">
        <v>12</v>
      </c>
      <c r="D48" s="10" t="s">
        <v>11</v>
      </c>
      <c r="E48" s="2">
        <f t="shared" si="4"/>
        <v>0.62986111111111076</v>
      </c>
      <c r="F48" s="1">
        <v>7</v>
      </c>
      <c r="G48" s="1">
        <f t="shared" si="7"/>
        <v>47</v>
      </c>
      <c r="H48" s="1">
        <v>26</v>
      </c>
      <c r="I48" s="1">
        <v>29</v>
      </c>
      <c r="J48" s="10">
        <f t="shared" si="0"/>
        <v>-4.8387096774193547E-2</v>
      </c>
      <c r="K48" s="10">
        <f>I48</f>
        <v>29</v>
      </c>
      <c r="L48" s="10">
        <f>H48</f>
        <v>26</v>
      </c>
      <c r="M48" s="10">
        <f t="shared" si="1"/>
        <v>4.8387096774193547E-2</v>
      </c>
    </row>
    <row r="49" spans="1:14">
      <c r="A49" s="18">
        <v>48</v>
      </c>
      <c r="B49" s="23" t="s">
        <v>15</v>
      </c>
      <c r="C49" s="7" t="s">
        <v>12</v>
      </c>
      <c r="D49" s="6" t="s">
        <v>11</v>
      </c>
      <c r="E49" s="8">
        <f t="shared" si="4"/>
        <v>0.63263888888888853</v>
      </c>
      <c r="F49" s="6">
        <v>7</v>
      </c>
      <c r="G49" s="6">
        <f t="shared" si="7"/>
        <v>48</v>
      </c>
      <c r="H49" s="6">
        <v>32</v>
      </c>
      <c r="I49" s="6">
        <v>19</v>
      </c>
      <c r="J49" s="7">
        <f t="shared" si="0"/>
        <v>0.22413793103448276</v>
      </c>
      <c r="K49" s="7">
        <f>I49</f>
        <v>19</v>
      </c>
      <c r="L49" s="7">
        <f>H49</f>
        <v>32</v>
      </c>
      <c r="M49" s="9">
        <f t="shared" si="1"/>
        <v>-0.22413793103448276</v>
      </c>
    </row>
    <row r="50" spans="1:14" s="5" customFormat="1">
      <c r="A50" s="16">
        <v>49</v>
      </c>
      <c r="B50" s="24" t="s">
        <v>16</v>
      </c>
      <c r="C50" s="3" t="s">
        <v>12</v>
      </c>
      <c r="D50" s="3" t="s">
        <v>10</v>
      </c>
      <c r="E50" s="4">
        <f>E49+TIME(0,25,0)</f>
        <v>0.64999999999999969</v>
      </c>
      <c r="F50" s="3">
        <v>5</v>
      </c>
      <c r="G50" s="3">
        <v>49</v>
      </c>
      <c r="H50" s="3">
        <v>38</v>
      </c>
      <c r="I50" s="3">
        <v>10</v>
      </c>
      <c r="J50" s="3">
        <f t="shared" si="0"/>
        <v>0.52830188679245282</v>
      </c>
      <c r="K50" s="3">
        <f>H50</f>
        <v>38</v>
      </c>
      <c r="L50" s="3">
        <f>I50</f>
        <v>10</v>
      </c>
      <c r="M50" s="3">
        <f t="shared" si="1"/>
        <v>0.52830188679245282</v>
      </c>
      <c r="N50" s="5">
        <f>AVERAGE(M50,M52,M54,M56,M58,M60)</f>
        <v>0.29916939331321252</v>
      </c>
    </row>
    <row r="51" spans="1:14">
      <c r="A51" s="18">
        <v>50</v>
      </c>
      <c r="B51" s="23" t="s">
        <v>17</v>
      </c>
      <c r="C51" s="7" t="s">
        <v>12</v>
      </c>
      <c r="D51" s="6" t="s">
        <v>10</v>
      </c>
      <c r="E51" s="8">
        <f t="shared" si="4"/>
        <v>0.65277777777777746</v>
      </c>
      <c r="F51" s="6">
        <v>4</v>
      </c>
      <c r="G51" s="6">
        <f t="shared" ref="G51:G73" si="8">G50+1</f>
        <v>50</v>
      </c>
      <c r="H51" s="6">
        <v>31</v>
      </c>
      <c r="I51" s="6">
        <v>16</v>
      </c>
      <c r="J51" s="7">
        <f t="shared" si="0"/>
        <v>0.29411764705882354</v>
      </c>
      <c r="K51" s="6">
        <f>H51</f>
        <v>31</v>
      </c>
      <c r="L51" s="6">
        <f>I51</f>
        <v>16</v>
      </c>
      <c r="M51" s="9">
        <f t="shared" si="1"/>
        <v>0.29411764705882354</v>
      </c>
      <c r="N51">
        <f>AVERAGE(M51,M55,M57,M59,M61)</f>
        <v>0.26225950321958502</v>
      </c>
    </row>
    <row r="52" spans="1:14" s="11" customFormat="1">
      <c r="A52" s="20">
        <v>51</v>
      </c>
      <c r="B52" s="22" t="s">
        <v>16</v>
      </c>
      <c r="C52" s="10" t="s">
        <v>12</v>
      </c>
      <c r="D52" s="1" t="s">
        <v>11</v>
      </c>
      <c r="E52" s="2">
        <f t="shared" si="4"/>
        <v>0.65555555555555522</v>
      </c>
      <c r="F52" s="1">
        <v>3</v>
      </c>
      <c r="G52" s="1">
        <f t="shared" si="8"/>
        <v>51</v>
      </c>
      <c r="H52" s="1">
        <v>16</v>
      </c>
      <c r="I52" s="1">
        <v>32</v>
      </c>
      <c r="J52" s="10">
        <f t="shared" si="0"/>
        <v>-0.31372549019607843</v>
      </c>
      <c r="K52" s="10">
        <f>I52</f>
        <v>32</v>
      </c>
      <c r="L52" s="10">
        <f>H52</f>
        <v>16</v>
      </c>
      <c r="M52" s="10">
        <f t="shared" si="1"/>
        <v>0.31372549019607843</v>
      </c>
    </row>
    <row r="53" spans="1:14">
      <c r="A53" s="18">
        <v>52</v>
      </c>
      <c r="B53" s="23" t="s">
        <v>17</v>
      </c>
      <c r="C53" s="7" t="s">
        <v>12</v>
      </c>
      <c r="D53" s="6" t="s">
        <v>11</v>
      </c>
      <c r="E53" s="8">
        <f t="shared" si="4"/>
        <v>0.65833333333333299</v>
      </c>
      <c r="F53" s="6">
        <v>5</v>
      </c>
      <c r="G53" s="6">
        <f t="shared" si="8"/>
        <v>52</v>
      </c>
      <c r="H53" s="6">
        <v>17</v>
      </c>
      <c r="I53" s="6">
        <v>39</v>
      </c>
      <c r="J53" s="7">
        <f t="shared" si="0"/>
        <v>-0.36065573770491804</v>
      </c>
      <c r="K53" s="7">
        <f>I53</f>
        <v>39</v>
      </c>
      <c r="L53" s="7">
        <f>H53</f>
        <v>17</v>
      </c>
      <c r="M53" s="9">
        <f t="shared" si="1"/>
        <v>0.36065573770491804</v>
      </c>
    </row>
    <row r="54" spans="1:14" s="11" customFormat="1">
      <c r="A54" s="20">
        <v>53</v>
      </c>
      <c r="B54" s="22" t="s">
        <v>16</v>
      </c>
      <c r="C54" s="10" t="s">
        <v>12</v>
      </c>
      <c r="D54" s="1" t="s">
        <v>10</v>
      </c>
      <c r="E54" s="2">
        <f t="shared" si="4"/>
        <v>0.66111111111111076</v>
      </c>
      <c r="F54" s="1">
        <v>9</v>
      </c>
      <c r="G54" s="1">
        <f t="shared" si="8"/>
        <v>53</v>
      </c>
      <c r="H54" s="1">
        <v>33</v>
      </c>
      <c r="I54" s="1">
        <v>19</v>
      </c>
      <c r="J54" s="10">
        <f t="shared" si="0"/>
        <v>0.22950819672131148</v>
      </c>
      <c r="K54" s="10">
        <f>H54</f>
        <v>33</v>
      </c>
      <c r="L54" s="10">
        <f>I54</f>
        <v>19</v>
      </c>
      <c r="M54" s="10">
        <f t="shared" si="1"/>
        <v>0.22950819672131148</v>
      </c>
    </row>
    <row r="55" spans="1:14">
      <c r="A55" s="18">
        <v>54</v>
      </c>
      <c r="B55" s="23" t="s">
        <v>17</v>
      </c>
      <c r="C55" s="7" t="s">
        <v>12</v>
      </c>
      <c r="D55" s="6" t="s">
        <v>10</v>
      </c>
      <c r="E55" s="8">
        <f t="shared" si="4"/>
        <v>0.66388888888888853</v>
      </c>
      <c r="F55" s="6">
        <v>6</v>
      </c>
      <c r="G55" s="6">
        <f t="shared" si="8"/>
        <v>54</v>
      </c>
      <c r="H55" s="6">
        <v>37</v>
      </c>
      <c r="I55" s="6">
        <v>25</v>
      </c>
      <c r="J55" s="7">
        <f t="shared" si="0"/>
        <v>0.17647058823529413</v>
      </c>
      <c r="K55" s="7">
        <f>H55</f>
        <v>37</v>
      </c>
      <c r="L55" s="7">
        <f>I55</f>
        <v>25</v>
      </c>
      <c r="M55" s="9">
        <f t="shared" si="1"/>
        <v>0.17647058823529413</v>
      </c>
    </row>
    <row r="56" spans="1:14" s="14" customFormat="1">
      <c r="A56" s="20">
        <v>55</v>
      </c>
      <c r="B56" s="22" t="s">
        <v>16</v>
      </c>
      <c r="C56" s="10" t="s">
        <v>12</v>
      </c>
      <c r="D56" s="10" t="s">
        <v>11</v>
      </c>
      <c r="E56" s="8">
        <f t="shared" si="4"/>
        <v>0.6666666666666663</v>
      </c>
      <c r="F56" s="10">
        <v>5</v>
      </c>
      <c r="G56" s="10">
        <f>G55+1</f>
        <v>55</v>
      </c>
      <c r="H56" s="10">
        <v>20</v>
      </c>
      <c r="I56" s="10">
        <v>34</v>
      </c>
      <c r="J56" s="10">
        <f t="shared" si="0"/>
        <v>-0.23728813559322035</v>
      </c>
      <c r="K56" s="10">
        <f>I56</f>
        <v>34</v>
      </c>
      <c r="L56" s="10">
        <f>H56</f>
        <v>20</v>
      </c>
      <c r="M56" s="10">
        <f t="shared" si="1"/>
        <v>0.23728813559322035</v>
      </c>
    </row>
    <row r="57" spans="1:14">
      <c r="A57" s="18">
        <v>56</v>
      </c>
      <c r="B57" s="23" t="s">
        <v>17</v>
      </c>
      <c r="C57" s="7" t="s">
        <v>12</v>
      </c>
      <c r="D57" s="6" t="s">
        <v>11</v>
      </c>
      <c r="E57" s="8">
        <f t="shared" si="4"/>
        <v>0.66944444444444406</v>
      </c>
      <c r="F57" s="6">
        <v>4</v>
      </c>
      <c r="G57" s="6">
        <f t="shared" si="8"/>
        <v>56</v>
      </c>
      <c r="H57" s="6">
        <v>27</v>
      </c>
      <c r="I57" s="6">
        <v>33</v>
      </c>
      <c r="J57" s="7">
        <f t="shared" si="0"/>
        <v>-9.375E-2</v>
      </c>
      <c r="K57" s="6">
        <f>I57</f>
        <v>33</v>
      </c>
      <c r="L57" s="6">
        <f>H57</f>
        <v>27</v>
      </c>
      <c r="M57" s="9">
        <f t="shared" si="1"/>
        <v>9.375E-2</v>
      </c>
    </row>
    <row r="58" spans="1:14" s="11" customFormat="1">
      <c r="A58" s="20">
        <v>57</v>
      </c>
      <c r="B58" s="22" t="s">
        <v>16</v>
      </c>
      <c r="C58" s="10" t="s">
        <v>12</v>
      </c>
      <c r="D58" s="1" t="s">
        <v>10</v>
      </c>
      <c r="E58" s="2">
        <f t="shared" si="4"/>
        <v>0.67222222222222183</v>
      </c>
      <c r="F58" s="1">
        <v>7</v>
      </c>
      <c r="G58" s="1">
        <f t="shared" si="8"/>
        <v>57</v>
      </c>
      <c r="H58" s="1">
        <v>39</v>
      </c>
      <c r="I58" s="1">
        <v>17</v>
      </c>
      <c r="J58" s="10">
        <f t="shared" si="0"/>
        <v>0.34920634920634919</v>
      </c>
      <c r="K58" s="10">
        <f>H58</f>
        <v>39</v>
      </c>
      <c r="L58" s="10">
        <f>I58</f>
        <v>17</v>
      </c>
      <c r="M58" s="10">
        <f t="shared" si="1"/>
        <v>0.34920634920634919</v>
      </c>
    </row>
    <row r="59" spans="1:14">
      <c r="A59" s="18">
        <v>58</v>
      </c>
      <c r="B59" s="23" t="s">
        <v>17</v>
      </c>
      <c r="C59" s="7" t="s">
        <v>12</v>
      </c>
      <c r="D59" s="6" t="s">
        <v>10</v>
      </c>
      <c r="E59" s="8">
        <f t="shared" si="4"/>
        <v>0.6749999999999996</v>
      </c>
      <c r="F59" s="6">
        <v>4</v>
      </c>
      <c r="G59" s="6">
        <f t="shared" si="8"/>
        <v>58</v>
      </c>
      <c r="H59" s="6">
        <v>38</v>
      </c>
      <c r="I59" s="6">
        <v>19</v>
      </c>
      <c r="J59" s="7">
        <f t="shared" si="0"/>
        <v>0.31147540983606559</v>
      </c>
      <c r="K59" s="7">
        <f>H59</f>
        <v>38</v>
      </c>
      <c r="L59" s="7">
        <f>I59</f>
        <v>19</v>
      </c>
      <c r="M59" s="9">
        <f t="shared" si="1"/>
        <v>0.31147540983606559</v>
      </c>
    </row>
    <row r="60" spans="1:14" s="11" customFormat="1">
      <c r="A60" s="20">
        <v>59</v>
      </c>
      <c r="B60" s="22" t="s">
        <v>16</v>
      </c>
      <c r="C60" s="10" t="s">
        <v>12</v>
      </c>
      <c r="D60" s="10" t="s">
        <v>11</v>
      </c>
      <c r="E60" s="2">
        <f t="shared" si="4"/>
        <v>0.67777777777777737</v>
      </c>
      <c r="F60" s="1">
        <v>5</v>
      </c>
      <c r="G60" s="1">
        <f t="shared" si="8"/>
        <v>59</v>
      </c>
      <c r="H60" s="1">
        <v>29</v>
      </c>
      <c r="I60" s="1">
        <v>39</v>
      </c>
      <c r="J60" s="10">
        <f t="shared" si="0"/>
        <v>-0.13698630136986301</v>
      </c>
      <c r="K60" s="10">
        <f>I60</f>
        <v>39</v>
      </c>
      <c r="L60" s="10">
        <f>H60</f>
        <v>29</v>
      </c>
      <c r="M60" s="10">
        <f t="shared" si="1"/>
        <v>0.13698630136986301</v>
      </c>
    </row>
    <row r="61" spans="1:14">
      <c r="A61" s="18">
        <v>60</v>
      </c>
      <c r="B61" s="23" t="s">
        <v>17</v>
      </c>
      <c r="C61" s="7" t="s">
        <v>12</v>
      </c>
      <c r="D61" s="6" t="s">
        <v>11</v>
      </c>
      <c r="E61" s="8">
        <f t="shared" si="4"/>
        <v>0.68055555555555514</v>
      </c>
      <c r="F61" s="6">
        <v>9</v>
      </c>
      <c r="G61" s="6">
        <f t="shared" si="8"/>
        <v>60</v>
      </c>
      <c r="H61" s="6">
        <v>13</v>
      </c>
      <c r="I61" s="6">
        <v>40</v>
      </c>
      <c r="J61" s="7">
        <f t="shared" si="0"/>
        <v>-0.43548387096774194</v>
      </c>
      <c r="K61" s="7">
        <f>I61</f>
        <v>40</v>
      </c>
      <c r="L61" s="7">
        <f>H61</f>
        <v>13</v>
      </c>
      <c r="M61" s="9">
        <f t="shared" si="1"/>
        <v>0.43548387096774194</v>
      </c>
    </row>
    <row r="62" spans="1:14" s="5" customFormat="1">
      <c r="A62" s="16">
        <v>61</v>
      </c>
      <c r="B62" s="17" t="s">
        <v>18</v>
      </c>
      <c r="C62" s="3" t="s">
        <v>12</v>
      </c>
      <c r="D62" s="3" t="s">
        <v>10</v>
      </c>
      <c r="E62" s="4">
        <f>E61+TIME(0,25,0)</f>
        <v>0.6979166666666663</v>
      </c>
      <c r="F62" s="3">
        <v>3</v>
      </c>
      <c r="G62" s="3">
        <v>61</v>
      </c>
      <c r="H62" s="3">
        <v>28</v>
      </c>
      <c r="I62" s="3">
        <v>20</v>
      </c>
      <c r="J62" s="3">
        <f t="shared" si="0"/>
        <v>0.15686274509803921</v>
      </c>
      <c r="K62" s="3">
        <f>H62</f>
        <v>28</v>
      </c>
      <c r="L62" s="3">
        <f>I62</f>
        <v>20</v>
      </c>
      <c r="M62" s="3">
        <f t="shared" si="1"/>
        <v>0.15686274509803921</v>
      </c>
      <c r="N62" s="5">
        <f>AVERAGE(M62,M64,M66,M68,M70,M72)</f>
        <v>0.1513859275053305</v>
      </c>
    </row>
    <row r="63" spans="1:14">
      <c r="A63" s="18">
        <v>62</v>
      </c>
      <c r="B63" s="23" t="s">
        <v>19</v>
      </c>
      <c r="C63" s="7" t="s">
        <v>12</v>
      </c>
      <c r="D63" s="6" t="s">
        <v>10</v>
      </c>
      <c r="E63" s="8">
        <f t="shared" si="4"/>
        <v>0.70069444444444406</v>
      </c>
      <c r="F63" s="6">
        <v>5</v>
      </c>
      <c r="G63" s="6">
        <f t="shared" si="8"/>
        <v>62</v>
      </c>
      <c r="H63" s="6">
        <v>37</v>
      </c>
      <c r="I63" s="6">
        <v>22</v>
      </c>
      <c r="J63" s="7">
        <f t="shared" si="0"/>
        <v>0.234375</v>
      </c>
      <c r="K63" s="6">
        <f>H63</f>
        <v>37</v>
      </c>
      <c r="L63" s="6">
        <f>I63</f>
        <v>22</v>
      </c>
      <c r="M63" s="9">
        <f t="shared" si="1"/>
        <v>0.234375</v>
      </c>
      <c r="N63">
        <f>AVERAGE(M63,M67,M69,M71,M73)</f>
        <v>0.10021129442511145</v>
      </c>
    </row>
    <row r="64" spans="1:14" s="11" customFormat="1">
      <c r="A64" s="20">
        <v>63</v>
      </c>
      <c r="B64" s="22" t="s">
        <v>18</v>
      </c>
      <c r="C64" s="10" t="s">
        <v>12</v>
      </c>
      <c r="D64" s="1" t="s">
        <v>11</v>
      </c>
      <c r="E64" s="2">
        <f t="shared" si="4"/>
        <v>0.70347222222222183</v>
      </c>
      <c r="F64" s="1">
        <v>4</v>
      </c>
      <c r="G64" s="1">
        <f t="shared" si="8"/>
        <v>63</v>
      </c>
      <c r="H64" s="1">
        <v>16</v>
      </c>
      <c r="I64" s="1">
        <v>48</v>
      </c>
      <c r="J64" s="10">
        <f t="shared" si="0"/>
        <v>-0.47058823529411764</v>
      </c>
      <c r="K64" s="10">
        <f>I64</f>
        <v>48</v>
      </c>
      <c r="L64" s="10">
        <f>H64</f>
        <v>16</v>
      </c>
      <c r="M64" s="10">
        <f t="shared" si="1"/>
        <v>0.47058823529411764</v>
      </c>
    </row>
    <row r="65" spans="1:13">
      <c r="A65" s="18">
        <v>64</v>
      </c>
      <c r="B65" s="23" t="s">
        <v>19</v>
      </c>
      <c r="C65" s="7" t="s">
        <v>12</v>
      </c>
      <c r="D65" s="6" t="s">
        <v>11</v>
      </c>
      <c r="E65" s="8">
        <f t="shared" si="4"/>
        <v>0.7062499999999996</v>
      </c>
      <c r="F65" s="6">
        <v>5</v>
      </c>
      <c r="G65" s="6">
        <f t="shared" si="8"/>
        <v>64</v>
      </c>
      <c r="H65" s="6">
        <v>22</v>
      </c>
      <c r="I65" s="6">
        <v>26</v>
      </c>
      <c r="J65" s="7">
        <f t="shared" si="0"/>
        <v>-7.5471698113207544E-2</v>
      </c>
      <c r="K65" s="7">
        <f>I65</f>
        <v>26</v>
      </c>
      <c r="L65" s="7">
        <f>H65</f>
        <v>22</v>
      </c>
      <c r="M65" s="9">
        <f t="shared" si="1"/>
        <v>7.5471698113207544E-2</v>
      </c>
    </row>
    <row r="66" spans="1:13" s="11" customFormat="1">
      <c r="A66" s="20">
        <v>65</v>
      </c>
      <c r="B66" s="22" t="s">
        <v>18</v>
      </c>
      <c r="C66" s="10" t="s">
        <v>12</v>
      </c>
      <c r="D66" s="1" t="s">
        <v>10</v>
      </c>
      <c r="E66" s="2">
        <f t="shared" si="4"/>
        <v>0.70902777777777737</v>
      </c>
      <c r="F66" s="1">
        <v>9</v>
      </c>
      <c r="G66" s="1">
        <f t="shared" si="8"/>
        <v>65</v>
      </c>
      <c r="H66" s="1">
        <v>26</v>
      </c>
      <c r="I66" s="1">
        <v>28</v>
      </c>
      <c r="J66" s="10">
        <f t="shared" ref="J66:J73" si="9">(H66-I66)/(H66+I66+F66)</f>
        <v>-3.1746031746031744E-2</v>
      </c>
      <c r="K66" s="10">
        <f>H66</f>
        <v>26</v>
      </c>
      <c r="L66" s="10">
        <f>I66</f>
        <v>28</v>
      </c>
      <c r="M66" s="10">
        <f t="shared" ref="M66:M73" si="10">(K66-L66)/(K66+L66+F66)</f>
        <v>-3.1746031746031744E-2</v>
      </c>
    </row>
    <row r="67" spans="1:13">
      <c r="A67" s="18">
        <v>66</v>
      </c>
      <c r="B67" s="23" t="s">
        <v>19</v>
      </c>
      <c r="C67" s="7" t="s">
        <v>12</v>
      </c>
      <c r="D67" s="6" t="s">
        <v>10</v>
      </c>
      <c r="E67" s="8">
        <f t="shared" si="4"/>
        <v>0.71180555555555514</v>
      </c>
      <c r="F67" s="6">
        <v>6</v>
      </c>
      <c r="G67" s="6">
        <f t="shared" si="8"/>
        <v>66</v>
      </c>
      <c r="H67" s="6">
        <v>27</v>
      </c>
      <c r="I67" s="6">
        <v>28</v>
      </c>
      <c r="J67" s="7">
        <f t="shared" si="9"/>
        <v>-1.6393442622950821E-2</v>
      </c>
      <c r="K67" s="7">
        <f>H67</f>
        <v>27</v>
      </c>
      <c r="L67" s="7">
        <f>I67</f>
        <v>28</v>
      </c>
      <c r="M67" s="9">
        <f t="shared" si="10"/>
        <v>-1.6393442622950821E-2</v>
      </c>
    </row>
    <row r="68" spans="1:13" s="14" customFormat="1">
      <c r="A68" s="20">
        <v>67</v>
      </c>
      <c r="B68" s="22" t="s">
        <v>18</v>
      </c>
      <c r="C68" s="10" t="s">
        <v>12</v>
      </c>
      <c r="D68" s="10" t="s">
        <v>11</v>
      </c>
      <c r="E68" s="8">
        <f t="shared" si="4"/>
        <v>0.7145833333333329</v>
      </c>
      <c r="F68" s="10">
        <v>8</v>
      </c>
      <c r="G68" s="10">
        <f>G67+1</f>
        <v>67</v>
      </c>
      <c r="H68" s="10">
        <v>23</v>
      </c>
      <c r="I68" s="10">
        <v>36</v>
      </c>
      <c r="J68" s="10">
        <f t="shared" si="9"/>
        <v>-0.19402985074626866</v>
      </c>
      <c r="K68" s="10">
        <f>I68</f>
        <v>36</v>
      </c>
      <c r="L68" s="10">
        <f>H68</f>
        <v>23</v>
      </c>
      <c r="M68" s="10">
        <f t="shared" si="10"/>
        <v>0.19402985074626866</v>
      </c>
    </row>
    <row r="69" spans="1:13">
      <c r="A69" s="18">
        <v>68</v>
      </c>
      <c r="B69" s="23" t="s">
        <v>19</v>
      </c>
      <c r="C69" s="7" t="s">
        <v>12</v>
      </c>
      <c r="D69" s="6" t="s">
        <v>11</v>
      </c>
      <c r="E69" s="8">
        <f t="shared" si="4"/>
        <v>0.71736111111111067</v>
      </c>
      <c r="F69" s="6">
        <v>5</v>
      </c>
      <c r="G69" s="6">
        <f t="shared" si="8"/>
        <v>68</v>
      </c>
      <c r="H69" s="6">
        <v>17</v>
      </c>
      <c r="I69" s="6">
        <v>29</v>
      </c>
      <c r="J69" s="7">
        <f t="shared" si="9"/>
        <v>-0.23529411764705882</v>
      </c>
      <c r="K69" s="6">
        <f>I69</f>
        <v>29</v>
      </c>
      <c r="L69" s="6">
        <f>H69</f>
        <v>17</v>
      </c>
      <c r="M69" s="9">
        <f t="shared" si="10"/>
        <v>0.23529411764705882</v>
      </c>
    </row>
    <row r="70" spans="1:13" s="11" customFormat="1">
      <c r="A70" s="20">
        <v>69</v>
      </c>
      <c r="B70" s="22" t="s">
        <v>18</v>
      </c>
      <c r="C70" s="10" t="s">
        <v>12</v>
      </c>
      <c r="D70" s="1" t="s">
        <v>10</v>
      </c>
      <c r="E70" s="2">
        <f t="shared" si="4"/>
        <v>0.72013888888888844</v>
      </c>
      <c r="F70" s="1">
        <v>5</v>
      </c>
      <c r="G70" s="1">
        <f t="shared" si="8"/>
        <v>69</v>
      </c>
      <c r="H70" s="1">
        <v>24</v>
      </c>
      <c r="I70" s="1">
        <v>22</v>
      </c>
      <c r="J70" s="10">
        <f t="shared" si="9"/>
        <v>3.9215686274509803E-2</v>
      </c>
      <c r="K70" s="10">
        <f>H70</f>
        <v>24</v>
      </c>
      <c r="L70" s="10">
        <f>I70</f>
        <v>22</v>
      </c>
      <c r="M70" s="10">
        <f t="shared" si="10"/>
        <v>3.9215686274509803E-2</v>
      </c>
    </row>
    <row r="71" spans="1:13">
      <c r="A71" s="18">
        <v>70</v>
      </c>
      <c r="B71" s="23" t="s">
        <v>19</v>
      </c>
      <c r="C71" s="7" t="s">
        <v>12</v>
      </c>
      <c r="D71" s="6" t="s">
        <v>10</v>
      </c>
      <c r="E71" s="8">
        <f t="shared" si="4"/>
        <v>0.72291666666666621</v>
      </c>
      <c r="F71" s="6">
        <v>4</v>
      </c>
      <c r="G71" s="6">
        <f t="shared" si="8"/>
        <v>70</v>
      </c>
      <c r="H71" s="6">
        <v>39</v>
      </c>
      <c r="I71" s="6">
        <v>26</v>
      </c>
      <c r="J71" s="7">
        <f t="shared" si="9"/>
        <v>0.18840579710144928</v>
      </c>
      <c r="K71" s="7">
        <f>H71</f>
        <v>39</v>
      </c>
      <c r="L71" s="7">
        <f>I71</f>
        <v>26</v>
      </c>
      <c r="M71" s="9">
        <f t="shared" si="10"/>
        <v>0.18840579710144928</v>
      </c>
    </row>
    <row r="72" spans="1:13" s="11" customFormat="1">
      <c r="A72" s="20">
        <v>71</v>
      </c>
      <c r="B72" s="22" t="s">
        <v>18</v>
      </c>
      <c r="C72" s="10" t="s">
        <v>12</v>
      </c>
      <c r="D72" s="10" t="s">
        <v>11</v>
      </c>
      <c r="E72" s="2">
        <f t="shared" si="4"/>
        <v>0.72569444444444398</v>
      </c>
      <c r="F72" s="1">
        <v>4</v>
      </c>
      <c r="G72" s="1">
        <f t="shared" si="8"/>
        <v>71</v>
      </c>
      <c r="H72" s="1">
        <v>27</v>
      </c>
      <c r="I72" s="1">
        <v>32</v>
      </c>
      <c r="J72" s="10">
        <f t="shared" si="9"/>
        <v>-7.9365079365079361E-2</v>
      </c>
      <c r="K72" s="10">
        <f>I72</f>
        <v>32</v>
      </c>
      <c r="L72" s="10">
        <f>H72</f>
        <v>27</v>
      </c>
      <c r="M72" s="10">
        <f t="shared" si="10"/>
        <v>7.9365079365079361E-2</v>
      </c>
    </row>
    <row r="73" spans="1:13">
      <c r="A73" s="18">
        <v>72</v>
      </c>
      <c r="B73" s="23" t="s">
        <v>19</v>
      </c>
      <c r="C73" s="7" t="s">
        <v>12</v>
      </c>
      <c r="D73" s="6" t="s">
        <v>11</v>
      </c>
      <c r="E73" s="8">
        <f t="shared" si="4"/>
        <v>0.72847222222222174</v>
      </c>
      <c r="F73" s="6">
        <v>7</v>
      </c>
      <c r="G73" s="6">
        <f t="shared" si="8"/>
        <v>72</v>
      </c>
      <c r="H73" s="6">
        <v>33</v>
      </c>
      <c r="I73" s="6">
        <v>24</v>
      </c>
      <c r="J73" s="7">
        <f t="shared" si="9"/>
        <v>0.140625</v>
      </c>
      <c r="K73" s="7">
        <f>I73</f>
        <v>24</v>
      </c>
      <c r="L73" s="7">
        <f>H73</f>
        <v>33</v>
      </c>
      <c r="M73" s="9">
        <f t="shared" si="10"/>
        <v>-0.140625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N73"/>
  <sheetViews>
    <sheetView topLeftCell="A16" workbookViewId="0">
      <selection activeCell="B24" sqref="B24"/>
    </sheetView>
  </sheetViews>
  <sheetFormatPr baseColWidth="10" defaultRowHeight="15" x14ac:dyDescent="0"/>
  <cols>
    <col min="1" max="1" width="13.1640625" customWidth="1"/>
    <col min="2" max="2" width="34.6640625" customWidth="1"/>
    <col min="3" max="3" width="37.1640625" customWidth="1"/>
    <col min="4" max="4" width="8.5" customWidth="1"/>
    <col min="5" max="5" width="11.83203125" bestFit="1" customWidth="1"/>
    <col min="7" max="7" width="14.6640625" customWidth="1"/>
  </cols>
  <sheetData>
    <row r="1" spans="1:14">
      <c r="A1" s="12" t="s">
        <v>0</v>
      </c>
      <c r="B1" s="15" t="s">
        <v>1</v>
      </c>
      <c r="C1" s="15" t="s">
        <v>2</v>
      </c>
      <c r="D1" s="1" t="s">
        <v>3</v>
      </c>
      <c r="E1" s="2" t="s">
        <v>4</v>
      </c>
      <c r="F1" s="1" t="s">
        <v>5</v>
      </c>
      <c r="G1" s="1" t="s">
        <v>0</v>
      </c>
      <c r="H1" s="1" t="s">
        <v>6</v>
      </c>
      <c r="I1" s="1" t="s">
        <v>7</v>
      </c>
      <c r="J1" s="1" t="s">
        <v>8</v>
      </c>
      <c r="K1" s="1" t="s">
        <v>1</v>
      </c>
      <c r="L1" s="1" t="s">
        <v>2</v>
      </c>
      <c r="M1" s="1" t="s">
        <v>9</v>
      </c>
    </row>
    <row r="2" spans="1:14" s="5" customFormat="1">
      <c r="A2" s="16">
        <v>1</v>
      </c>
      <c r="B2" s="17" t="s">
        <v>20</v>
      </c>
      <c r="C2" s="17" t="s">
        <v>20</v>
      </c>
      <c r="D2" s="3" t="s">
        <v>10</v>
      </c>
      <c r="E2" s="4">
        <f>TIME(11,0,0)</f>
        <v>0.45833333333333331</v>
      </c>
      <c r="F2" s="5">
        <v>13</v>
      </c>
      <c r="G2" s="3">
        <v>1</v>
      </c>
      <c r="H2" s="3">
        <v>22</v>
      </c>
      <c r="I2" s="3">
        <v>25</v>
      </c>
      <c r="J2" s="3">
        <f t="shared" ref="J2:J13" si="0">(H2-I2)/(H2+I2+F2)</f>
        <v>-0.05</v>
      </c>
      <c r="K2" s="3">
        <f>H2</f>
        <v>22</v>
      </c>
      <c r="L2" s="3">
        <f>I2</f>
        <v>25</v>
      </c>
      <c r="M2" s="3">
        <f>(K2-L2)/(K2+L2+F2)</f>
        <v>-0.05</v>
      </c>
      <c r="N2" s="5">
        <f>AVERAGE(J2,J4,J6,J8,J10,J12)</f>
        <v>3.7554302422723472E-2</v>
      </c>
    </row>
    <row r="3" spans="1:14">
      <c r="A3" s="18">
        <v>2</v>
      </c>
      <c r="B3" s="19" t="s">
        <v>21</v>
      </c>
      <c r="C3" s="7" t="s">
        <v>12</v>
      </c>
      <c r="D3" s="6" t="s">
        <v>10</v>
      </c>
      <c r="E3" s="8">
        <f t="shared" ref="E3:E13" si="1">E2+TIME(0,4,0)</f>
        <v>0.46111111111111108</v>
      </c>
      <c r="F3">
        <v>5</v>
      </c>
      <c r="G3" s="6">
        <f t="shared" ref="G3:G13" si="2">G2+1</f>
        <v>2</v>
      </c>
      <c r="H3" s="6">
        <v>34</v>
      </c>
      <c r="I3" s="6">
        <v>11</v>
      </c>
      <c r="J3" s="7">
        <f t="shared" si="0"/>
        <v>0.46</v>
      </c>
      <c r="K3" s="6">
        <f>H3</f>
        <v>34</v>
      </c>
      <c r="L3" s="6">
        <f>I3</f>
        <v>11</v>
      </c>
      <c r="M3" s="7">
        <f t="shared" ref="M3:M66" si="3">(K3-L3)/(K3+L3+F3)</f>
        <v>0.46</v>
      </c>
      <c r="N3">
        <f>AVERAGE(M2,M4,M6,M8,M10,M12)</f>
        <v>-4.5866750208855472E-2</v>
      </c>
    </row>
    <row r="4" spans="1:14" s="11" customFormat="1">
      <c r="A4" s="20">
        <v>3</v>
      </c>
      <c r="B4" s="21" t="s">
        <v>20</v>
      </c>
      <c r="C4" s="21" t="s">
        <v>20</v>
      </c>
      <c r="D4" s="1" t="s">
        <v>11</v>
      </c>
      <c r="E4" s="2">
        <f t="shared" si="1"/>
        <v>0.46388888888888885</v>
      </c>
      <c r="F4" s="11">
        <v>15</v>
      </c>
      <c r="G4" s="1">
        <f t="shared" si="2"/>
        <v>3</v>
      </c>
      <c r="H4" s="1">
        <v>24</v>
      </c>
      <c r="I4" s="1">
        <v>18</v>
      </c>
      <c r="J4" s="7">
        <f t="shared" si="0"/>
        <v>0.10526315789473684</v>
      </c>
      <c r="K4" s="10">
        <f>I4</f>
        <v>18</v>
      </c>
      <c r="L4" s="10">
        <f>H4</f>
        <v>24</v>
      </c>
      <c r="M4" s="7">
        <f t="shared" si="3"/>
        <v>-0.10526315789473684</v>
      </c>
      <c r="N4" s="11">
        <f>AVERAGE(M3,M5,M7,M9,M11,M13)</f>
        <v>0.28037954031542495</v>
      </c>
    </row>
    <row r="5" spans="1:14">
      <c r="A5" s="18">
        <v>4</v>
      </c>
      <c r="B5" s="19" t="s">
        <v>21</v>
      </c>
      <c r="C5" s="7" t="s">
        <v>12</v>
      </c>
      <c r="D5" s="6" t="s">
        <v>11</v>
      </c>
      <c r="E5" s="8">
        <f t="shared" si="1"/>
        <v>0.46666666666666662</v>
      </c>
      <c r="F5">
        <v>8</v>
      </c>
      <c r="G5" s="6">
        <f t="shared" si="2"/>
        <v>4</v>
      </c>
      <c r="H5" s="6">
        <v>13</v>
      </c>
      <c r="I5" s="6">
        <v>39</v>
      </c>
      <c r="J5" s="7">
        <f t="shared" si="0"/>
        <v>-0.43333333333333335</v>
      </c>
      <c r="K5" s="7">
        <f>I5</f>
        <v>39</v>
      </c>
      <c r="L5" s="7">
        <f>H5</f>
        <v>13</v>
      </c>
      <c r="M5" s="7">
        <f t="shared" si="3"/>
        <v>0.43333333333333335</v>
      </c>
    </row>
    <row r="6" spans="1:14" s="11" customFormat="1">
      <c r="A6" s="20">
        <v>5</v>
      </c>
      <c r="B6" s="21" t="s">
        <v>20</v>
      </c>
      <c r="C6" s="21" t="s">
        <v>20</v>
      </c>
      <c r="D6" s="1" t="s">
        <v>10</v>
      </c>
      <c r="E6" s="2">
        <f t="shared" si="1"/>
        <v>0.46944444444444439</v>
      </c>
      <c r="F6" s="11">
        <v>10</v>
      </c>
      <c r="G6" s="1">
        <f t="shared" si="2"/>
        <v>5</v>
      </c>
      <c r="H6" s="1">
        <v>18</v>
      </c>
      <c r="I6" s="1">
        <v>14</v>
      </c>
      <c r="J6" s="7">
        <f t="shared" si="0"/>
        <v>9.5238095238095233E-2</v>
      </c>
      <c r="K6" s="10">
        <f>H6</f>
        <v>18</v>
      </c>
      <c r="L6" s="10">
        <f>I6</f>
        <v>14</v>
      </c>
      <c r="M6" s="7">
        <f t="shared" si="3"/>
        <v>9.5238095238095233E-2</v>
      </c>
    </row>
    <row r="7" spans="1:14">
      <c r="A7" s="18">
        <v>6</v>
      </c>
      <c r="B7" s="19" t="s">
        <v>21</v>
      </c>
      <c r="C7" s="7" t="s">
        <v>12</v>
      </c>
      <c r="D7" s="6" t="s">
        <v>10</v>
      </c>
      <c r="E7" s="8">
        <f t="shared" si="1"/>
        <v>0.47222222222222215</v>
      </c>
      <c r="F7">
        <v>5</v>
      </c>
      <c r="G7" s="6">
        <f t="shared" si="2"/>
        <v>6</v>
      </c>
      <c r="H7" s="6">
        <v>26</v>
      </c>
      <c r="I7" s="6">
        <v>15</v>
      </c>
      <c r="J7" s="7">
        <f t="shared" si="0"/>
        <v>0.2391304347826087</v>
      </c>
      <c r="K7" s="7">
        <f>H7</f>
        <v>26</v>
      </c>
      <c r="L7" s="7">
        <f>I7</f>
        <v>15</v>
      </c>
      <c r="M7" s="7">
        <f t="shared" si="3"/>
        <v>0.2391304347826087</v>
      </c>
    </row>
    <row r="8" spans="1:14" s="13" customFormat="1">
      <c r="A8" s="18">
        <v>7</v>
      </c>
      <c r="B8" s="21" t="s">
        <v>20</v>
      </c>
      <c r="C8" s="21" t="s">
        <v>20</v>
      </c>
      <c r="D8" s="10" t="s">
        <v>11</v>
      </c>
      <c r="E8" s="8">
        <f t="shared" si="1"/>
        <v>0.47499999999999992</v>
      </c>
      <c r="F8" s="14">
        <v>7</v>
      </c>
      <c r="G8" s="9">
        <f t="shared" si="2"/>
        <v>7</v>
      </c>
      <c r="H8" s="10">
        <v>28</v>
      </c>
      <c r="I8" s="10">
        <v>21</v>
      </c>
      <c r="J8" s="7">
        <f t="shared" si="0"/>
        <v>0.125</v>
      </c>
      <c r="K8" s="10">
        <f>I8</f>
        <v>21</v>
      </c>
      <c r="L8" s="10">
        <f>H8</f>
        <v>28</v>
      </c>
      <c r="M8" s="7">
        <f t="shared" si="3"/>
        <v>-0.125</v>
      </c>
    </row>
    <row r="9" spans="1:14">
      <c r="A9" s="18">
        <v>8</v>
      </c>
      <c r="B9" s="19" t="s">
        <v>21</v>
      </c>
      <c r="C9" s="7" t="s">
        <v>12</v>
      </c>
      <c r="D9" s="6" t="s">
        <v>11</v>
      </c>
      <c r="E9" s="8">
        <f t="shared" si="1"/>
        <v>0.47777777777777769</v>
      </c>
      <c r="F9">
        <v>5</v>
      </c>
      <c r="G9" s="6">
        <f t="shared" si="2"/>
        <v>8</v>
      </c>
      <c r="H9" s="6">
        <v>16</v>
      </c>
      <c r="I9" s="6">
        <v>28</v>
      </c>
      <c r="J9" s="7">
        <f t="shared" si="0"/>
        <v>-0.24489795918367346</v>
      </c>
      <c r="K9" s="6">
        <f>I9</f>
        <v>28</v>
      </c>
      <c r="L9" s="6">
        <f>H9</f>
        <v>16</v>
      </c>
      <c r="M9" s="7">
        <f t="shared" si="3"/>
        <v>0.24489795918367346</v>
      </c>
    </row>
    <row r="10" spans="1:14" s="11" customFormat="1">
      <c r="A10" s="20">
        <v>9</v>
      </c>
      <c r="B10" s="21" t="s">
        <v>20</v>
      </c>
      <c r="C10" s="21" t="s">
        <v>20</v>
      </c>
      <c r="D10" s="1" t="s">
        <v>10</v>
      </c>
      <c r="E10" s="2">
        <f t="shared" si="1"/>
        <v>0.48055555555555546</v>
      </c>
      <c r="F10" s="11">
        <v>7</v>
      </c>
      <c r="G10" s="1">
        <f t="shared" si="2"/>
        <v>9</v>
      </c>
      <c r="H10" s="1">
        <v>23</v>
      </c>
      <c r="I10" s="1">
        <v>27</v>
      </c>
      <c r="J10" s="7">
        <f t="shared" si="0"/>
        <v>-7.0175438596491224E-2</v>
      </c>
      <c r="K10" s="10">
        <f>H10</f>
        <v>23</v>
      </c>
      <c r="L10" s="10">
        <f>I10</f>
        <v>27</v>
      </c>
      <c r="M10" s="7">
        <f t="shared" si="3"/>
        <v>-7.0175438596491224E-2</v>
      </c>
    </row>
    <row r="11" spans="1:14">
      <c r="A11" s="18">
        <v>10</v>
      </c>
      <c r="B11" s="19" t="s">
        <v>21</v>
      </c>
      <c r="C11" s="7" t="s">
        <v>12</v>
      </c>
      <c r="D11" s="6" t="s">
        <v>10</v>
      </c>
      <c r="E11" s="8">
        <f t="shared" si="1"/>
        <v>0.48333333333333323</v>
      </c>
      <c r="F11">
        <v>5</v>
      </c>
      <c r="G11" s="6">
        <f t="shared" si="2"/>
        <v>10</v>
      </c>
      <c r="H11" s="6">
        <v>35</v>
      </c>
      <c r="I11" s="6">
        <v>22</v>
      </c>
      <c r="J11" s="7">
        <f t="shared" si="0"/>
        <v>0.20967741935483872</v>
      </c>
      <c r="K11" s="7">
        <f>H11</f>
        <v>35</v>
      </c>
      <c r="L11" s="7">
        <f>I11</f>
        <v>22</v>
      </c>
      <c r="M11" s="7">
        <f t="shared" si="3"/>
        <v>0.20967741935483872</v>
      </c>
    </row>
    <row r="12" spans="1:14" s="11" customFormat="1">
      <c r="A12" s="20">
        <v>11</v>
      </c>
      <c r="B12" s="21" t="s">
        <v>20</v>
      </c>
      <c r="C12" s="21" t="s">
        <v>20</v>
      </c>
      <c r="D12" s="10" t="s">
        <v>11</v>
      </c>
      <c r="E12" s="2">
        <f t="shared" si="1"/>
        <v>0.48611111111111099</v>
      </c>
      <c r="F12" s="11">
        <v>11</v>
      </c>
      <c r="G12" s="1">
        <f t="shared" si="2"/>
        <v>11</v>
      </c>
      <c r="H12" s="1">
        <v>20</v>
      </c>
      <c r="I12" s="1">
        <v>19</v>
      </c>
      <c r="J12" s="7">
        <f t="shared" si="0"/>
        <v>0.02</v>
      </c>
      <c r="K12" s="10">
        <f>I12</f>
        <v>19</v>
      </c>
      <c r="L12" s="10">
        <f>H12</f>
        <v>20</v>
      </c>
      <c r="M12" s="7">
        <f t="shared" si="3"/>
        <v>-0.02</v>
      </c>
    </row>
    <row r="13" spans="1:14">
      <c r="A13" s="18">
        <v>12</v>
      </c>
      <c r="B13" s="19" t="s">
        <v>21</v>
      </c>
      <c r="C13" s="7" t="s">
        <v>12</v>
      </c>
      <c r="D13" s="6" t="s">
        <v>11</v>
      </c>
      <c r="E13" s="8">
        <f t="shared" si="1"/>
        <v>0.48888888888888876</v>
      </c>
      <c r="F13">
        <v>4</v>
      </c>
      <c r="G13" s="6">
        <f t="shared" si="2"/>
        <v>12</v>
      </c>
      <c r="H13" s="6">
        <v>17</v>
      </c>
      <c r="I13" s="6">
        <v>21</v>
      </c>
      <c r="J13" s="7">
        <f t="shared" si="0"/>
        <v>-9.5238095238095233E-2</v>
      </c>
      <c r="K13" s="7">
        <f>I13</f>
        <v>21</v>
      </c>
      <c r="L13" s="7">
        <f>H13</f>
        <v>17</v>
      </c>
      <c r="M13" s="7">
        <f t="shared" si="3"/>
        <v>9.5238095238095233E-2</v>
      </c>
    </row>
    <row r="14" spans="1:14" s="5" customFormat="1">
      <c r="A14" s="16">
        <v>13</v>
      </c>
      <c r="B14" s="17" t="s">
        <v>23</v>
      </c>
      <c r="C14" s="3" t="s">
        <v>12</v>
      </c>
      <c r="D14" s="3" t="s">
        <v>10</v>
      </c>
      <c r="E14" s="4">
        <f>E13+TIME(0,25,0)</f>
        <v>0.50624999999999987</v>
      </c>
      <c r="F14" s="5">
        <v>4</v>
      </c>
      <c r="G14" s="3">
        <v>13</v>
      </c>
      <c r="H14" s="3">
        <v>42</v>
      </c>
      <c r="I14" s="3">
        <v>13</v>
      </c>
      <c r="J14" s="7">
        <f t="shared" ref="J14:J73" si="4">(H14-I14)/(H14+I14+F14)</f>
        <v>0.49152542372881358</v>
      </c>
      <c r="K14" s="3">
        <f>H14</f>
        <v>42</v>
      </c>
      <c r="L14" s="3">
        <f>I14</f>
        <v>13</v>
      </c>
      <c r="M14" s="7">
        <f t="shared" si="3"/>
        <v>0.49152542372881358</v>
      </c>
      <c r="N14" s="5">
        <f>AVERAGE(M14,M16,M18,M20,M22,M24)</f>
        <v>0.44816146869174361</v>
      </c>
    </row>
    <row r="15" spans="1:14">
      <c r="A15" s="18">
        <v>14</v>
      </c>
      <c r="B15" s="19" t="s">
        <v>22</v>
      </c>
      <c r="C15" s="7" t="s">
        <v>12</v>
      </c>
      <c r="D15" s="6" t="s">
        <v>10</v>
      </c>
      <c r="E15" s="8">
        <f t="shared" ref="E15:E73" si="5">E14+TIME(0,4,0)</f>
        <v>0.50902777777777763</v>
      </c>
      <c r="F15">
        <v>8</v>
      </c>
      <c r="G15" s="6">
        <f t="shared" ref="G15:G25" si="6">G14+1</f>
        <v>14</v>
      </c>
      <c r="H15" s="6">
        <v>33</v>
      </c>
      <c r="I15" s="6">
        <v>11</v>
      </c>
      <c r="J15" s="7">
        <f t="shared" si="4"/>
        <v>0.42307692307692307</v>
      </c>
      <c r="K15" s="6">
        <f>H15</f>
        <v>33</v>
      </c>
      <c r="L15" s="6">
        <f>I15</f>
        <v>11</v>
      </c>
      <c r="M15" s="7">
        <f t="shared" si="3"/>
        <v>0.42307692307692307</v>
      </c>
      <c r="N15">
        <f>AVERAGE(M15,M17,M19,M21,M23,M25)</f>
        <v>0.56379529259297712</v>
      </c>
    </row>
    <row r="16" spans="1:14" s="11" customFormat="1">
      <c r="A16" s="20">
        <v>15</v>
      </c>
      <c r="B16" s="22" t="s">
        <v>23</v>
      </c>
      <c r="C16" s="10" t="s">
        <v>12</v>
      </c>
      <c r="D16" s="1" t="s">
        <v>11</v>
      </c>
      <c r="E16" s="2">
        <f t="shared" si="5"/>
        <v>0.5118055555555554</v>
      </c>
      <c r="F16" s="11">
        <v>6</v>
      </c>
      <c r="G16" s="1">
        <f t="shared" si="6"/>
        <v>15</v>
      </c>
      <c r="H16" s="1">
        <v>14</v>
      </c>
      <c r="I16" s="1">
        <v>33</v>
      </c>
      <c r="J16" s="7">
        <f t="shared" si="4"/>
        <v>-0.35849056603773582</v>
      </c>
      <c r="K16" s="10">
        <f>I16</f>
        <v>33</v>
      </c>
      <c r="L16" s="10">
        <f>H16</f>
        <v>14</v>
      </c>
      <c r="M16" s="7">
        <f t="shared" si="3"/>
        <v>0.35849056603773582</v>
      </c>
    </row>
    <row r="17" spans="1:14">
      <c r="A17" s="18">
        <v>16</v>
      </c>
      <c r="B17" s="19" t="s">
        <v>22</v>
      </c>
      <c r="C17" s="7" t="s">
        <v>12</v>
      </c>
      <c r="D17" s="6" t="s">
        <v>11</v>
      </c>
      <c r="E17" s="8">
        <f t="shared" si="5"/>
        <v>0.51458333333333317</v>
      </c>
      <c r="F17">
        <v>3</v>
      </c>
      <c r="G17" s="6">
        <f t="shared" si="6"/>
        <v>16</v>
      </c>
      <c r="H17" s="6">
        <v>3</v>
      </c>
      <c r="I17" s="6">
        <v>40</v>
      </c>
      <c r="J17" s="7">
        <f t="shared" si="4"/>
        <v>-0.80434782608695654</v>
      </c>
      <c r="K17" s="7">
        <f>I17</f>
        <v>40</v>
      </c>
      <c r="L17" s="7">
        <f>H17</f>
        <v>3</v>
      </c>
      <c r="M17" s="7">
        <f t="shared" si="3"/>
        <v>0.80434782608695654</v>
      </c>
    </row>
    <row r="18" spans="1:14" s="11" customFormat="1">
      <c r="A18" s="20">
        <v>17</v>
      </c>
      <c r="B18" s="22" t="s">
        <v>23</v>
      </c>
      <c r="C18" s="10" t="s">
        <v>12</v>
      </c>
      <c r="D18" s="1" t="s">
        <v>10</v>
      </c>
      <c r="E18" s="2">
        <f t="shared" si="5"/>
        <v>0.51736111111111094</v>
      </c>
      <c r="F18" s="11">
        <v>3</v>
      </c>
      <c r="G18" s="1">
        <f t="shared" si="6"/>
        <v>17</v>
      </c>
      <c r="H18" s="1">
        <v>30</v>
      </c>
      <c r="I18" s="1">
        <v>7</v>
      </c>
      <c r="J18" s="7">
        <f t="shared" si="4"/>
        <v>0.57499999999999996</v>
      </c>
      <c r="K18" s="10">
        <f>H18</f>
        <v>30</v>
      </c>
      <c r="L18" s="10">
        <f>I18</f>
        <v>7</v>
      </c>
      <c r="M18" s="7">
        <f t="shared" si="3"/>
        <v>0.57499999999999996</v>
      </c>
    </row>
    <row r="19" spans="1:14">
      <c r="A19" s="18">
        <v>18</v>
      </c>
      <c r="B19" s="19" t="s">
        <v>22</v>
      </c>
      <c r="C19" s="7" t="s">
        <v>12</v>
      </c>
      <c r="D19" s="6" t="s">
        <v>10</v>
      </c>
      <c r="E19" s="8">
        <f t="shared" si="5"/>
        <v>0.52013888888888871</v>
      </c>
      <c r="F19">
        <v>8</v>
      </c>
      <c r="G19" s="6">
        <f t="shared" si="6"/>
        <v>18</v>
      </c>
      <c r="H19" s="6">
        <v>32</v>
      </c>
      <c r="I19" s="6">
        <v>9</v>
      </c>
      <c r="J19" s="7">
        <f t="shared" si="4"/>
        <v>0.46938775510204084</v>
      </c>
      <c r="K19" s="7">
        <f>H19</f>
        <v>32</v>
      </c>
      <c r="L19" s="7">
        <f>I19</f>
        <v>9</v>
      </c>
      <c r="M19" s="7">
        <f t="shared" si="3"/>
        <v>0.46938775510204084</v>
      </c>
    </row>
    <row r="20" spans="1:14" s="13" customFormat="1">
      <c r="A20" s="18">
        <v>19</v>
      </c>
      <c r="B20" s="22" t="s">
        <v>23</v>
      </c>
      <c r="C20" s="10" t="s">
        <v>12</v>
      </c>
      <c r="D20" s="10" t="s">
        <v>11</v>
      </c>
      <c r="E20" s="8">
        <f t="shared" si="5"/>
        <v>0.52291666666666647</v>
      </c>
      <c r="F20" s="14">
        <v>6</v>
      </c>
      <c r="G20" s="9">
        <f t="shared" si="6"/>
        <v>19</v>
      </c>
      <c r="H20" s="10">
        <v>15</v>
      </c>
      <c r="I20" s="10">
        <v>26</v>
      </c>
      <c r="J20" s="7">
        <f t="shared" si="4"/>
        <v>-0.23404255319148937</v>
      </c>
      <c r="K20" s="10">
        <f>I20</f>
        <v>26</v>
      </c>
      <c r="L20" s="10">
        <f>H20</f>
        <v>15</v>
      </c>
      <c r="M20" s="7">
        <f t="shared" si="3"/>
        <v>0.23404255319148937</v>
      </c>
    </row>
    <row r="21" spans="1:14">
      <c r="A21" s="18">
        <v>20</v>
      </c>
      <c r="B21" s="19" t="s">
        <v>22</v>
      </c>
      <c r="C21" s="7" t="s">
        <v>12</v>
      </c>
      <c r="D21" s="6" t="s">
        <v>11</v>
      </c>
      <c r="E21" s="8">
        <f t="shared" si="5"/>
        <v>0.52569444444444424</v>
      </c>
      <c r="F21">
        <v>9</v>
      </c>
      <c r="G21" s="6">
        <f t="shared" si="6"/>
        <v>20</v>
      </c>
      <c r="H21" s="6">
        <v>9</v>
      </c>
      <c r="I21" s="6">
        <v>43</v>
      </c>
      <c r="J21" s="7">
        <f t="shared" si="4"/>
        <v>-0.55737704918032782</v>
      </c>
      <c r="K21" s="6">
        <f>I21</f>
        <v>43</v>
      </c>
      <c r="L21" s="6">
        <f>H21</f>
        <v>9</v>
      </c>
      <c r="M21" s="7">
        <f t="shared" si="3"/>
        <v>0.55737704918032782</v>
      </c>
    </row>
    <row r="22" spans="1:14" s="11" customFormat="1">
      <c r="A22" s="20">
        <v>21</v>
      </c>
      <c r="B22" s="22" t="s">
        <v>23</v>
      </c>
      <c r="C22" s="10" t="s">
        <v>12</v>
      </c>
      <c r="D22" s="1" t="s">
        <v>10</v>
      </c>
      <c r="E22" s="2">
        <f t="shared" si="5"/>
        <v>0.52847222222222201</v>
      </c>
      <c r="F22" s="11">
        <v>2</v>
      </c>
      <c r="G22" s="1">
        <f t="shared" si="6"/>
        <v>21</v>
      </c>
      <c r="H22" s="1">
        <v>45</v>
      </c>
      <c r="I22" s="1">
        <v>12</v>
      </c>
      <c r="J22" s="7">
        <f t="shared" si="4"/>
        <v>0.55932203389830504</v>
      </c>
      <c r="K22" s="10">
        <f>H22</f>
        <v>45</v>
      </c>
      <c r="L22" s="10">
        <f>I22</f>
        <v>12</v>
      </c>
      <c r="M22" s="7">
        <f t="shared" si="3"/>
        <v>0.55932203389830504</v>
      </c>
    </row>
    <row r="23" spans="1:14">
      <c r="A23" s="18">
        <v>22</v>
      </c>
      <c r="B23" s="19" t="s">
        <v>22</v>
      </c>
      <c r="C23" s="7" t="s">
        <v>12</v>
      </c>
      <c r="D23" s="6" t="s">
        <v>10</v>
      </c>
      <c r="E23" s="8">
        <f t="shared" si="5"/>
        <v>0.53124999999999978</v>
      </c>
      <c r="G23" s="6">
        <f t="shared" si="6"/>
        <v>22</v>
      </c>
      <c r="H23" s="6">
        <v>43</v>
      </c>
      <c r="I23" s="6">
        <v>8</v>
      </c>
      <c r="J23" s="7">
        <f t="shared" si="4"/>
        <v>0.68627450980392157</v>
      </c>
      <c r="K23" s="7">
        <f>H23</f>
        <v>43</v>
      </c>
      <c r="L23" s="7">
        <f>I23</f>
        <v>8</v>
      </c>
      <c r="M23" s="7">
        <f t="shared" si="3"/>
        <v>0.68627450980392157</v>
      </c>
    </row>
    <row r="24" spans="1:14" s="11" customFormat="1">
      <c r="A24" s="20">
        <v>23</v>
      </c>
      <c r="B24" s="22" t="s">
        <v>23</v>
      </c>
      <c r="C24" s="10" t="s">
        <v>12</v>
      </c>
      <c r="D24" s="10" t="s">
        <v>11</v>
      </c>
      <c r="E24" s="2">
        <f t="shared" si="5"/>
        <v>0.53402777777777755</v>
      </c>
      <c r="F24" s="11">
        <v>3</v>
      </c>
      <c r="G24" s="1">
        <f t="shared" si="6"/>
        <v>23</v>
      </c>
      <c r="H24" s="1">
        <v>12</v>
      </c>
      <c r="I24" s="1">
        <v>36</v>
      </c>
      <c r="J24" s="7">
        <f t="shared" si="4"/>
        <v>-0.47058823529411764</v>
      </c>
      <c r="K24" s="10">
        <f>I24</f>
        <v>36</v>
      </c>
      <c r="L24" s="10">
        <f>H24</f>
        <v>12</v>
      </c>
      <c r="M24" s="7">
        <f t="shared" si="3"/>
        <v>0.47058823529411764</v>
      </c>
    </row>
    <row r="25" spans="1:14">
      <c r="A25" s="18">
        <v>24</v>
      </c>
      <c r="B25" s="19" t="s">
        <v>22</v>
      </c>
      <c r="C25" s="7" t="s">
        <v>12</v>
      </c>
      <c r="D25" s="6" t="s">
        <v>11</v>
      </c>
      <c r="E25" s="8">
        <f t="shared" si="5"/>
        <v>0.53680555555555531</v>
      </c>
      <c r="F25">
        <v>5</v>
      </c>
      <c r="G25" s="6">
        <f t="shared" si="6"/>
        <v>24</v>
      </c>
      <c r="H25" s="6">
        <v>12</v>
      </c>
      <c r="I25" s="6">
        <v>35</v>
      </c>
      <c r="J25" s="7">
        <f t="shared" si="4"/>
        <v>-0.44230769230769229</v>
      </c>
      <c r="K25" s="7">
        <f>I25</f>
        <v>35</v>
      </c>
      <c r="L25" s="7">
        <f>H25</f>
        <v>12</v>
      </c>
      <c r="M25" s="7">
        <f t="shared" si="3"/>
        <v>0.44230769230769229</v>
      </c>
    </row>
    <row r="26" spans="1:14" s="5" customFormat="1">
      <c r="A26" s="16">
        <v>25</v>
      </c>
      <c r="B26" s="17" t="s">
        <v>24</v>
      </c>
      <c r="C26" s="3" t="s">
        <v>12</v>
      </c>
      <c r="D26" s="3" t="s">
        <v>10</v>
      </c>
      <c r="E26" s="4">
        <f>E25+TIME(0,25,0)</f>
        <v>0.55416666666666647</v>
      </c>
      <c r="F26" s="5">
        <v>8</v>
      </c>
      <c r="G26" s="3">
        <v>25</v>
      </c>
      <c r="H26" s="3">
        <v>20</v>
      </c>
      <c r="I26" s="3">
        <v>19</v>
      </c>
      <c r="J26" s="7">
        <f t="shared" si="4"/>
        <v>2.1276595744680851E-2</v>
      </c>
      <c r="K26" s="3">
        <f>H26</f>
        <v>20</v>
      </c>
      <c r="L26" s="3">
        <f>I26</f>
        <v>19</v>
      </c>
      <c r="M26" s="7">
        <f t="shared" si="3"/>
        <v>2.1276595744680851E-2</v>
      </c>
      <c r="N26" s="5">
        <f>AVERAGE(M26,M28,M30,M32,M34,M36)</f>
        <v>-0.11289302110193122</v>
      </c>
    </row>
    <row r="27" spans="1:14">
      <c r="A27" s="18">
        <v>26</v>
      </c>
      <c r="B27" s="19" t="s">
        <v>25</v>
      </c>
      <c r="C27" s="7" t="s">
        <v>12</v>
      </c>
      <c r="D27" s="6" t="s">
        <v>10</v>
      </c>
      <c r="E27" s="8">
        <f t="shared" si="5"/>
        <v>0.55694444444444424</v>
      </c>
      <c r="F27">
        <v>2</v>
      </c>
      <c r="G27" s="6">
        <f t="shared" ref="G27:G37" si="7">G26+1</f>
        <v>26</v>
      </c>
      <c r="H27" s="6">
        <v>22</v>
      </c>
      <c r="I27" s="6">
        <v>22</v>
      </c>
      <c r="J27" s="7">
        <f t="shared" si="4"/>
        <v>0</v>
      </c>
      <c r="K27" s="6">
        <f>H27</f>
        <v>22</v>
      </c>
      <c r="L27" s="6">
        <f>I27</f>
        <v>22</v>
      </c>
      <c r="M27" s="7">
        <f t="shared" si="3"/>
        <v>0</v>
      </c>
      <c r="N27">
        <f>AVERAGE(M27,M31,M33,M35,M37)</f>
        <v>-0.17325507692560976</v>
      </c>
    </row>
    <row r="28" spans="1:14" s="11" customFormat="1">
      <c r="A28" s="20">
        <v>27</v>
      </c>
      <c r="B28" s="22" t="s">
        <v>24</v>
      </c>
      <c r="C28" s="10" t="s">
        <v>12</v>
      </c>
      <c r="D28" s="1" t="s">
        <v>11</v>
      </c>
      <c r="E28" s="2">
        <f t="shared" si="5"/>
        <v>0.55972222222222201</v>
      </c>
      <c r="F28" s="11">
        <v>4</v>
      </c>
      <c r="G28" s="1">
        <f t="shared" si="7"/>
        <v>27</v>
      </c>
      <c r="H28" s="1">
        <v>25</v>
      </c>
      <c r="I28" s="1">
        <v>12</v>
      </c>
      <c r="J28" s="7">
        <f t="shared" si="4"/>
        <v>0.31707317073170732</v>
      </c>
      <c r="K28" s="10">
        <f>I28</f>
        <v>12</v>
      </c>
      <c r="L28" s="10">
        <f>H28</f>
        <v>25</v>
      </c>
      <c r="M28" s="7">
        <f t="shared" si="3"/>
        <v>-0.31707317073170732</v>
      </c>
    </row>
    <row r="29" spans="1:14">
      <c r="A29" s="18">
        <v>28</v>
      </c>
      <c r="B29" s="19" t="s">
        <v>25</v>
      </c>
      <c r="C29" s="7" t="s">
        <v>12</v>
      </c>
      <c r="D29" s="6" t="s">
        <v>11</v>
      </c>
      <c r="E29" s="8">
        <f t="shared" si="5"/>
        <v>0.56249999999999978</v>
      </c>
      <c r="F29">
        <v>3</v>
      </c>
      <c r="G29" s="6">
        <f t="shared" si="7"/>
        <v>28</v>
      </c>
      <c r="H29" s="6">
        <v>23</v>
      </c>
      <c r="I29" s="6">
        <v>12</v>
      </c>
      <c r="J29" s="7">
        <f t="shared" si="4"/>
        <v>0.28947368421052633</v>
      </c>
      <c r="K29" s="7">
        <f>I29</f>
        <v>12</v>
      </c>
      <c r="L29" s="7">
        <f>H29</f>
        <v>23</v>
      </c>
      <c r="M29" s="7">
        <f t="shared" si="3"/>
        <v>-0.28947368421052633</v>
      </c>
    </row>
    <row r="30" spans="1:14" s="11" customFormat="1">
      <c r="A30" s="20">
        <v>29</v>
      </c>
      <c r="B30" s="22" t="s">
        <v>24</v>
      </c>
      <c r="C30" s="10" t="s">
        <v>12</v>
      </c>
      <c r="D30" s="1" t="s">
        <v>10</v>
      </c>
      <c r="E30" s="2">
        <f t="shared" si="5"/>
        <v>0.56527777777777755</v>
      </c>
      <c r="F30" s="11">
        <v>7</v>
      </c>
      <c r="G30" s="1">
        <f t="shared" si="7"/>
        <v>29</v>
      </c>
      <c r="H30" s="1">
        <v>31</v>
      </c>
      <c r="I30" s="1">
        <v>23</v>
      </c>
      <c r="J30" s="7">
        <f t="shared" si="4"/>
        <v>0.13114754098360656</v>
      </c>
      <c r="K30" s="10">
        <f>H30</f>
        <v>31</v>
      </c>
      <c r="L30" s="10">
        <f>I30</f>
        <v>23</v>
      </c>
      <c r="M30" s="7">
        <f t="shared" si="3"/>
        <v>0.13114754098360656</v>
      </c>
    </row>
    <row r="31" spans="1:14">
      <c r="A31" s="18">
        <v>30</v>
      </c>
      <c r="B31" s="19" t="s">
        <v>25</v>
      </c>
      <c r="C31" s="7" t="s">
        <v>12</v>
      </c>
      <c r="D31" s="6" t="s">
        <v>10</v>
      </c>
      <c r="E31" s="8">
        <f t="shared" si="5"/>
        <v>0.56805555555555531</v>
      </c>
      <c r="F31">
        <v>3</v>
      </c>
      <c r="G31" s="6">
        <f t="shared" si="7"/>
        <v>30</v>
      </c>
      <c r="H31" s="6">
        <v>25</v>
      </c>
      <c r="I31" s="6">
        <v>30</v>
      </c>
      <c r="J31" s="7">
        <f t="shared" si="4"/>
        <v>-8.6206896551724144E-2</v>
      </c>
      <c r="K31" s="7">
        <f>H31</f>
        <v>25</v>
      </c>
      <c r="L31" s="7">
        <f>I31</f>
        <v>30</v>
      </c>
      <c r="M31" s="7">
        <f t="shared" si="3"/>
        <v>-8.6206896551724144E-2</v>
      </c>
    </row>
    <row r="32" spans="1:14" s="14" customFormat="1">
      <c r="A32" s="20">
        <v>31</v>
      </c>
      <c r="B32" s="22" t="s">
        <v>24</v>
      </c>
      <c r="C32" s="10" t="s">
        <v>12</v>
      </c>
      <c r="D32" s="10" t="s">
        <v>11</v>
      </c>
      <c r="E32" s="8">
        <f t="shared" si="5"/>
        <v>0.57083333333333308</v>
      </c>
      <c r="F32" s="14">
        <v>4</v>
      </c>
      <c r="G32" s="10">
        <f>G31+1</f>
        <v>31</v>
      </c>
      <c r="H32" s="10">
        <v>23</v>
      </c>
      <c r="I32" s="10">
        <v>18</v>
      </c>
      <c r="J32" s="7">
        <f t="shared" si="4"/>
        <v>0.1111111111111111</v>
      </c>
      <c r="K32" s="10">
        <f>I32</f>
        <v>18</v>
      </c>
      <c r="L32" s="10">
        <f>H32</f>
        <v>23</v>
      </c>
      <c r="M32" s="7">
        <f t="shared" si="3"/>
        <v>-0.1111111111111111</v>
      </c>
    </row>
    <row r="33" spans="1:14">
      <c r="A33" s="18">
        <v>32</v>
      </c>
      <c r="B33" s="19" t="s">
        <v>25</v>
      </c>
      <c r="C33" s="7" t="s">
        <v>12</v>
      </c>
      <c r="D33" s="6" t="s">
        <v>11</v>
      </c>
      <c r="E33" s="8">
        <f t="shared" si="5"/>
        <v>0.57361111111111085</v>
      </c>
      <c r="F33">
        <v>4</v>
      </c>
      <c r="G33" s="6">
        <f t="shared" si="7"/>
        <v>32</v>
      </c>
      <c r="H33" s="6">
        <v>39</v>
      </c>
      <c r="I33" s="6">
        <v>16</v>
      </c>
      <c r="J33" s="7">
        <f t="shared" si="4"/>
        <v>0.38983050847457629</v>
      </c>
      <c r="K33" s="6">
        <f>I33</f>
        <v>16</v>
      </c>
      <c r="L33" s="6">
        <f>H33</f>
        <v>39</v>
      </c>
      <c r="M33" s="7">
        <f t="shared" si="3"/>
        <v>-0.38983050847457629</v>
      </c>
    </row>
    <row r="34" spans="1:14" s="11" customFormat="1">
      <c r="A34" s="20">
        <v>33</v>
      </c>
      <c r="B34" s="22" t="s">
        <v>24</v>
      </c>
      <c r="C34" s="10" t="s">
        <v>12</v>
      </c>
      <c r="D34" s="1" t="s">
        <v>10</v>
      </c>
      <c r="E34" s="2">
        <f t="shared" si="5"/>
        <v>0.57638888888888862</v>
      </c>
      <c r="F34" s="11">
        <v>3</v>
      </c>
      <c r="G34" s="1">
        <f t="shared" si="7"/>
        <v>33</v>
      </c>
      <c r="H34" s="1">
        <v>9</v>
      </c>
      <c r="I34" s="1">
        <v>29</v>
      </c>
      <c r="J34" s="7">
        <f t="shared" si="4"/>
        <v>-0.48780487804878048</v>
      </c>
      <c r="K34" s="10">
        <f>H34</f>
        <v>9</v>
      </c>
      <c r="L34" s="10">
        <f>I34</f>
        <v>29</v>
      </c>
      <c r="M34" s="7">
        <f t="shared" si="3"/>
        <v>-0.48780487804878048</v>
      </c>
    </row>
    <row r="35" spans="1:14">
      <c r="A35" s="18">
        <v>34</v>
      </c>
      <c r="B35" s="19" t="s">
        <v>25</v>
      </c>
      <c r="C35" s="7" t="s">
        <v>12</v>
      </c>
      <c r="D35" s="6" t="s">
        <v>10</v>
      </c>
      <c r="E35" s="8">
        <f t="shared" si="5"/>
        <v>0.57916666666666639</v>
      </c>
      <c r="F35">
        <v>5</v>
      </c>
      <c r="G35" s="6">
        <f t="shared" si="7"/>
        <v>34</v>
      </c>
      <c r="H35" s="6">
        <v>32</v>
      </c>
      <c r="I35" s="6">
        <v>34</v>
      </c>
      <c r="J35" s="7">
        <f t="shared" si="4"/>
        <v>-2.8169014084507043E-2</v>
      </c>
      <c r="K35" s="7">
        <f>H35</f>
        <v>32</v>
      </c>
      <c r="L35" s="7">
        <f>I35</f>
        <v>34</v>
      </c>
      <c r="M35" s="7">
        <f t="shared" si="3"/>
        <v>-2.8169014084507043E-2</v>
      </c>
    </row>
    <row r="36" spans="1:14" s="11" customFormat="1">
      <c r="A36" s="20">
        <v>35</v>
      </c>
      <c r="B36" s="22" t="s">
        <v>24</v>
      </c>
      <c r="C36" s="10" t="s">
        <v>12</v>
      </c>
      <c r="D36" s="10" t="s">
        <v>11</v>
      </c>
      <c r="E36" s="2">
        <f t="shared" si="5"/>
        <v>0.58194444444444415</v>
      </c>
      <c r="F36" s="11">
        <v>7</v>
      </c>
      <c r="G36" s="1">
        <f t="shared" si="7"/>
        <v>35</v>
      </c>
      <c r="H36" s="1">
        <v>23</v>
      </c>
      <c r="I36" s="1">
        <v>28</v>
      </c>
      <c r="J36" s="7">
        <f t="shared" si="4"/>
        <v>-8.6206896551724144E-2</v>
      </c>
      <c r="K36" s="10">
        <f>I36</f>
        <v>28</v>
      </c>
      <c r="L36" s="10">
        <f>H36</f>
        <v>23</v>
      </c>
      <c r="M36" s="7">
        <f t="shared" si="3"/>
        <v>8.6206896551724144E-2</v>
      </c>
    </row>
    <row r="37" spans="1:14">
      <c r="A37" s="18">
        <v>36</v>
      </c>
      <c r="B37" s="19" t="s">
        <v>25</v>
      </c>
      <c r="C37" s="7" t="s">
        <v>12</v>
      </c>
      <c r="D37" s="6" t="s">
        <v>11</v>
      </c>
      <c r="E37" s="8">
        <f t="shared" si="5"/>
        <v>0.58472222222222192</v>
      </c>
      <c r="F37">
        <v>3</v>
      </c>
      <c r="G37" s="6">
        <f t="shared" si="7"/>
        <v>36</v>
      </c>
      <c r="H37" s="6">
        <v>38</v>
      </c>
      <c r="I37" s="6">
        <v>17</v>
      </c>
      <c r="J37" s="7">
        <f t="shared" si="4"/>
        <v>0.36206896551724138</v>
      </c>
      <c r="K37" s="7">
        <f>I37</f>
        <v>17</v>
      </c>
      <c r="L37" s="7">
        <f>H37</f>
        <v>38</v>
      </c>
      <c r="M37" s="7">
        <f t="shared" si="3"/>
        <v>-0.36206896551724138</v>
      </c>
    </row>
    <row r="38" spans="1:14" s="5" customFormat="1">
      <c r="A38" s="16">
        <v>37</v>
      </c>
      <c r="B38" s="17" t="s">
        <v>14</v>
      </c>
      <c r="C38" s="3" t="s">
        <v>12</v>
      </c>
      <c r="D38" s="3" t="s">
        <v>10</v>
      </c>
      <c r="E38" s="4">
        <f>E37+TIME(0,25,0)</f>
        <v>0.60208333333333308</v>
      </c>
      <c r="F38" s="5">
        <v>9</v>
      </c>
      <c r="G38" s="3">
        <v>37</v>
      </c>
      <c r="H38" s="3">
        <v>11</v>
      </c>
      <c r="I38" s="3">
        <v>31</v>
      </c>
      <c r="J38" s="7">
        <f t="shared" si="4"/>
        <v>-0.39215686274509803</v>
      </c>
      <c r="K38" s="3">
        <f>H38</f>
        <v>11</v>
      </c>
      <c r="L38" s="3">
        <f>I38</f>
        <v>31</v>
      </c>
      <c r="M38" s="7">
        <f t="shared" si="3"/>
        <v>-0.39215686274509803</v>
      </c>
      <c r="N38" s="5">
        <f>AVERAGE(M38,M40,M42,M44,M46,M48)</f>
        <v>-0.10147545644155691</v>
      </c>
    </row>
    <row r="39" spans="1:14">
      <c r="A39" s="18">
        <v>38</v>
      </c>
      <c r="B39" s="19" t="s">
        <v>15</v>
      </c>
      <c r="C39" s="7" t="s">
        <v>12</v>
      </c>
      <c r="D39" s="6" t="s">
        <v>10</v>
      </c>
      <c r="E39" s="8">
        <f t="shared" si="5"/>
        <v>0.60486111111111085</v>
      </c>
      <c r="F39">
        <v>3</v>
      </c>
      <c r="G39" s="6">
        <f t="shared" ref="G39:G49" si="8">G38+1</f>
        <v>38</v>
      </c>
      <c r="H39" s="6">
        <v>11</v>
      </c>
      <c r="I39" s="6">
        <v>26</v>
      </c>
      <c r="J39" s="7">
        <f t="shared" si="4"/>
        <v>-0.375</v>
      </c>
      <c r="K39" s="6">
        <f>H39</f>
        <v>11</v>
      </c>
      <c r="L39" s="6">
        <f>I39</f>
        <v>26</v>
      </c>
      <c r="M39" s="7">
        <f t="shared" si="3"/>
        <v>-0.375</v>
      </c>
      <c r="N39">
        <f>AVERAGE(M39,M43,M45,M47,M49)</f>
        <v>-0.13605196249801366</v>
      </c>
    </row>
    <row r="40" spans="1:14" s="11" customFormat="1">
      <c r="A40" s="20">
        <v>39</v>
      </c>
      <c r="B40" s="22" t="s">
        <v>14</v>
      </c>
      <c r="C40" s="10" t="s">
        <v>12</v>
      </c>
      <c r="D40" s="1" t="s">
        <v>11</v>
      </c>
      <c r="E40" s="2">
        <f t="shared" si="5"/>
        <v>0.60763888888888862</v>
      </c>
      <c r="F40" s="11">
        <v>7</v>
      </c>
      <c r="G40" s="1">
        <f t="shared" si="8"/>
        <v>39</v>
      </c>
      <c r="H40" s="1">
        <v>10</v>
      </c>
      <c r="I40" s="1">
        <v>23</v>
      </c>
      <c r="J40" s="7">
        <f t="shared" si="4"/>
        <v>-0.32500000000000001</v>
      </c>
      <c r="K40" s="10">
        <f>I40</f>
        <v>23</v>
      </c>
      <c r="L40" s="10">
        <f>H40</f>
        <v>10</v>
      </c>
      <c r="M40" s="7">
        <f t="shared" si="3"/>
        <v>0.32500000000000001</v>
      </c>
    </row>
    <row r="41" spans="1:14">
      <c r="A41" s="18">
        <v>40</v>
      </c>
      <c r="B41" s="23" t="s">
        <v>15</v>
      </c>
      <c r="C41" s="7" t="s">
        <v>12</v>
      </c>
      <c r="D41" s="6" t="s">
        <v>11</v>
      </c>
      <c r="E41" s="8">
        <f t="shared" si="5"/>
        <v>0.61041666666666639</v>
      </c>
      <c r="F41">
        <v>5</v>
      </c>
      <c r="G41" s="6">
        <f t="shared" si="8"/>
        <v>40</v>
      </c>
      <c r="H41" s="6">
        <v>28</v>
      </c>
      <c r="I41" s="6">
        <v>20</v>
      </c>
      <c r="J41" s="7">
        <f t="shared" si="4"/>
        <v>0.15094339622641509</v>
      </c>
      <c r="K41" s="7">
        <f>I41</f>
        <v>20</v>
      </c>
      <c r="L41" s="7">
        <f>H41</f>
        <v>28</v>
      </c>
      <c r="M41" s="7">
        <f t="shared" si="3"/>
        <v>-0.15094339622641509</v>
      </c>
    </row>
    <row r="42" spans="1:14" s="11" customFormat="1">
      <c r="A42" s="20">
        <v>41</v>
      </c>
      <c r="B42" s="22" t="s">
        <v>14</v>
      </c>
      <c r="C42" s="10" t="s">
        <v>12</v>
      </c>
      <c r="D42" s="1" t="s">
        <v>10</v>
      </c>
      <c r="E42" s="2">
        <f t="shared" si="5"/>
        <v>0.61319444444444415</v>
      </c>
      <c r="F42" s="11">
        <v>9</v>
      </c>
      <c r="G42" s="1">
        <f t="shared" si="8"/>
        <v>41</v>
      </c>
      <c r="H42" s="1">
        <v>11</v>
      </c>
      <c r="I42" s="1">
        <v>26</v>
      </c>
      <c r="J42" s="7">
        <f t="shared" si="4"/>
        <v>-0.32608695652173914</v>
      </c>
      <c r="K42" s="10">
        <f>H42</f>
        <v>11</v>
      </c>
      <c r="L42" s="10">
        <f>I42</f>
        <v>26</v>
      </c>
      <c r="M42" s="7">
        <f t="shared" si="3"/>
        <v>-0.32608695652173914</v>
      </c>
    </row>
    <row r="43" spans="1:14">
      <c r="A43" s="18">
        <v>42</v>
      </c>
      <c r="B43" s="23" t="s">
        <v>15</v>
      </c>
      <c r="C43" s="7" t="s">
        <v>12</v>
      </c>
      <c r="D43" s="6" t="s">
        <v>10</v>
      </c>
      <c r="E43" s="8">
        <f t="shared" si="5"/>
        <v>0.61597222222222192</v>
      </c>
      <c r="F43">
        <v>5</v>
      </c>
      <c r="G43" s="6">
        <f t="shared" si="8"/>
        <v>42</v>
      </c>
      <c r="H43" s="6">
        <v>19</v>
      </c>
      <c r="I43" s="6">
        <v>19</v>
      </c>
      <c r="J43" s="7">
        <f t="shared" si="4"/>
        <v>0</v>
      </c>
      <c r="K43" s="7">
        <f>H43</f>
        <v>19</v>
      </c>
      <c r="L43" s="7">
        <f>I43</f>
        <v>19</v>
      </c>
      <c r="M43" s="7">
        <f t="shared" si="3"/>
        <v>0</v>
      </c>
    </row>
    <row r="44" spans="1:14" s="14" customFormat="1">
      <c r="A44" s="20">
        <v>43</v>
      </c>
      <c r="B44" s="22" t="s">
        <v>14</v>
      </c>
      <c r="C44" s="10" t="s">
        <v>12</v>
      </c>
      <c r="D44" s="10" t="s">
        <v>11</v>
      </c>
      <c r="E44" s="8">
        <f t="shared" si="5"/>
        <v>0.61874999999999969</v>
      </c>
      <c r="F44" s="14">
        <v>4</v>
      </c>
      <c r="G44" s="10">
        <f t="shared" si="8"/>
        <v>43</v>
      </c>
      <c r="H44" s="10">
        <v>16</v>
      </c>
      <c r="I44" s="10">
        <v>33</v>
      </c>
      <c r="J44" s="7">
        <f t="shared" si="4"/>
        <v>-0.32075471698113206</v>
      </c>
      <c r="K44" s="10">
        <f>I44</f>
        <v>33</v>
      </c>
      <c r="L44" s="10">
        <f>H44</f>
        <v>16</v>
      </c>
      <c r="M44" s="7">
        <f t="shared" si="3"/>
        <v>0.32075471698113206</v>
      </c>
    </row>
    <row r="45" spans="1:14">
      <c r="A45" s="18">
        <v>44</v>
      </c>
      <c r="B45" s="23" t="s">
        <v>15</v>
      </c>
      <c r="C45" s="7" t="s">
        <v>12</v>
      </c>
      <c r="D45" s="6" t="s">
        <v>11</v>
      </c>
      <c r="E45" s="8">
        <f t="shared" si="5"/>
        <v>0.62152777777777746</v>
      </c>
      <c r="F45">
        <v>6</v>
      </c>
      <c r="G45" s="6">
        <f t="shared" si="8"/>
        <v>44</v>
      </c>
      <c r="H45" s="6">
        <v>29</v>
      </c>
      <c r="I45" s="6">
        <v>21</v>
      </c>
      <c r="J45" s="7">
        <f t="shared" si="4"/>
        <v>0.14285714285714285</v>
      </c>
      <c r="K45" s="6">
        <f>I45</f>
        <v>21</v>
      </c>
      <c r="L45" s="6">
        <f>H45</f>
        <v>29</v>
      </c>
      <c r="M45" s="7">
        <f t="shared" si="3"/>
        <v>-0.14285714285714285</v>
      </c>
    </row>
    <row r="46" spans="1:14" s="11" customFormat="1">
      <c r="A46" s="20">
        <v>45</v>
      </c>
      <c r="B46" s="22" t="s">
        <v>14</v>
      </c>
      <c r="C46" s="10" t="s">
        <v>12</v>
      </c>
      <c r="D46" s="1" t="s">
        <v>10</v>
      </c>
      <c r="E46" s="2">
        <f t="shared" si="5"/>
        <v>0.62430555555555522</v>
      </c>
      <c r="F46" s="11">
        <v>5</v>
      </c>
      <c r="G46" s="1">
        <f t="shared" si="8"/>
        <v>45</v>
      </c>
      <c r="H46" s="1">
        <v>24</v>
      </c>
      <c r="I46" s="1">
        <v>26</v>
      </c>
      <c r="J46" s="7">
        <f t="shared" si="4"/>
        <v>-3.6363636363636362E-2</v>
      </c>
      <c r="K46" s="10">
        <f>H46</f>
        <v>24</v>
      </c>
      <c r="L46" s="10">
        <f>I46</f>
        <v>26</v>
      </c>
      <c r="M46" s="7">
        <f t="shared" si="3"/>
        <v>-3.6363636363636362E-2</v>
      </c>
    </row>
    <row r="47" spans="1:14">
      <c r="A47" s="18">
        <v>46</v>
      </c>
      <c r="B47" s="23" t="s">
        <v>15</v>
      </c>
      <c r="C47" s="7" t="s">
        <v>12</v>
      </c>
      <c r="D47" s="6" t="s">
        <v>10</v>
      </c>
      <c r="E47" s="8">
        <f t="shared" si="5"/>
        <v>0.62708333333333299</v>
      </c>
      <c r="F47">
        <v>7</v>
      </c>
      <c r="G47" s="6">
        <f t="shared" si="8"/>
        <v>46</v>
      </c>
      <c r="H47" s="6">
        <v>25</v>
      </c>
      <c r="I47" s="6">
        <v>26</v>
      </c>
      <c r="J47" s="7">
        <f t="shared" si="4"/>
        <v>-1.7241379310344827E-2</v>
      </c>
      <c r="K47" s="7">
        <f>H47</f>
        <v>25</v>
      </c>
      <c r="L47" s="7">
        <f>I47</f>
        <v>26</v>
      </c>
      <c r="M47" s="7">
        <f t="shared" si="3"/>
        <v>-1.7241379310344827E-2</v>
      </c>
    </row>
    <row r="48" spans="1:14" s="11" customFormat="1">
      <c r="A48" s="20">
        <v>47</v>
      </c>
      <c r="B48" s="22" t="s">
        <v>14</v>
      </c>
      <c r="C48" s="10" t="s">
        <v>12</v>
      </c>
      <c r="D48" s="10" t="s">
        <v>11</v>
      </c>
      <c r="E48" s="2">
        <f t="shared" si="5"/>
        <v>0.62986111111111076</v>
      </c>
      <c r="F48" s="11">
        <v>1</v>
      </c>
      <c r="G48" s="1">
        <f t="shared" si="8"/>
        <v>47</v>
      </c>
      <c r="H48" s="1">
        <v>31</v>
      </c>
      <c r="I48" s="1">
        <v>10</v>
      </c>
      <c r="J48" s="7">
        <f t="shared" si="4"/>
        <v>0.5</v>
      </c>
      <c r="K48" s="10">
        <f>I48</f>
        <v>10</v>
      </c>
      <c r="L48" s="10">
        <f>H48</f>
        <v>31</v>
      </c>
      <c r="M48" s="7">
        <f t="shared" si="3"/>
        <v>-0.5</v>
      </c>
    </row>
    <row r="49" spans="1:14">
      <c r="A49" s="18">
        <v>48</v>
      </c>
      <c r="B49" s="23" t="s">
        <v>15</v>
      </c>
      <c r="C49" s="7" t="s">
        <v>12</v>
      </c>
      <c r="D49" s="6" t="s">
        <v>11</v>
      </c>
      <c r="E49" s="8">
        <f t="shared" si="5"/>
        <v>0.63263888888888853</v>
      </c>
      <c r="F49">
        <v>5</v>
      </c>
      <c r="G49" s="6">
        <f t="shared" si="8"/>
        <v>48</v>
      </c>
      <c r="H49" s="6">
        <v>33</v>
      </c>
      <c r="I49" s="6">
        <v>24</v>
      </c>
      <c r="J49" s="7">
        <f t="shared" si="4"/>
        <v>0.14516129032258066</v>
      </c>
      <c r="K49" s="7">
        <f>I49</f>
        <v>24</v>
      </c>
      <c r="L49" s="7">
        <f>H49</f>
        <v>33</v>
      </c>
      <c r="M49" s="7">
        <f t="shared" si="3"/>
        <v>-0.14516129032258066</v>
      </c>
    </row>
    <row r="50" spans="1:14" s="5" customFormat="1">
      <c r="A50" s="16">
        <v>49</v>
      </c>
      <c r="B50" s="24" t="s">
        <v>16</v>
      </c>
      <c r="C50" s="3" t="s">
        <v>12</v>
      </c>
      <c r="D50" s="3" t="s">
        <v>10</v>
      </c>
      <c r="E50" s="4">
        <f>E49+TIME(0,25,0)</f>
        <v>0.64999999999999969</v>
      </c>
      <c r="F50" s="5">
        <v>7</v>
      </c>
      <c r="G50" s="3">
        <v>49</v>
      </c>
      <c r="H50" s="3">
        <v>22</v>
      </c>
      <c r="I50" s="3">
        <v>21</v>
      </c>
      <c r="J50" s="7">
        <f t="shared" si="4"/>
        <v>0.02</v>
      </c>
      <c r="K50" s="3">
        <f>H50</f>
        <v>22</v>
      </c>
      <c r="L50" s="3">
        <f>I50</f>
        <v>21</v>
      </c>
      <c r="M50" s="7">
        <f t="shared" si="3"/>
        <v>0.02</v>
      </c>
      <c r="N50" s="5">
        <f>AVERAGE(M50,M52,M54,M56,M58,M60)</f>
        <v>0.12776900122138216</v>
      </c>
    </row>
    <row r="51" spans="1:14">
      <c r="A51" s="18">
        <v>50</v>
      </c>
      <c r="B51" s="23" t="s">
        <v>17</v>
      </c>
      <c r="C51" s="7" t="s">
        <v>12</v>
      </c>
      <c r="D51" s="6" t="s">
        <v>10</v>
      </c>
      <c r="E51" s="8">
        <f t="shared" si="5"/>
        <v>0.65277777777777746</v>
      </c>
      <c r="F51">
        <v>4</v>
      </c>
      <c r="G51" s="6">
        <f t="shared" ref="G51:G73" si="9">G50+1</f>
        <v>50</v>
      </c>
      <c r="H51" s="6">
        <v>35</v>
      </c>
      <c r="I51" s="6">
        <v>20</v>
      </c>
      <c r="J51" s="7">
        <f t="shared" si="4"/>
        <v>0.25423728813559321</v>
      </c>
      <c r="K51" s="6">
        <f>H51</f>
        <v>35</v>
      </c>
      <c r="L51" s="6">
        <f>I51</f>
        <v>20</v>
      </c>
      <c r="M51" s="7">
        <f t="shared" si="3"/>
        <v>0.25423728813559321</v>
      </c>
      <c r="N51">
        <f>AVERAGE(M51,M55,M57,M59,M61)</f>
        <v>6.8373270991622839E-2</v>
      </c>
    </row>
    <row r="52" spans="1:14" s="11" customFormat="1">
      <c r="A52" s="20">
        <v>51</v>
      </c>
      <c r="B52" s="22" t="s">
        <v>16</v>
      </c>
      <c r="C52" s="10" t="s">
        <v>12</v>
      </c>
      <c r="D52" s="1" t="s">
        <v>11</v>
      </c>
      <c r="E52" s="2">
        <f t="shared" si="5"/>
        <v>0.65555555555555522</v>
      </c>
      <c r="F52" s="11">
        <v>3</v>
      </c>
      <c r="G52" s="1">
        <f t="shared" si="9"/>
        <v>51</v>
      </c>
      <c r="H52" s="1">
        <v>16</v>
      </c>
      <c r="I52" s="1">
        <v>18</v>
      </c>
      <c r="J52" s="7">
        <f t="shared" si="4"/>
        <v>-5.4054054054054057E-2</v>
      </c>
      <c r="K52" s="10">
        <f>I52</f>
        <v>18</v>
      </c>
      <c r="L52" s="10">
        <f>H52</f>
        <v>16</v>
      </c>
      <c r="M52" s="7">
        <f t="shared" si="3"/>
        <v>5.4054054054054057E-2</v>
      </c>
    </row>
    <row r="53" spans="1:14">
      <c r="A53" s="18">
        <v>52</v>
      </c>
      <c r="B53" s="23" t="s">
        <v>17</v>
      </c>
      <c r="C53" s="7" t="s">
        <v>12</v>
      </c>
      <c r="D53" s="6" t="s">
        <v>11</v>
      </c>
      <c r="E53" s="8">
        <f t="shared" si="5"/>
        <v>0.65833333333333299</v>
      </c>
      <c r="F53">
        <v>2</v>
      </c>
      <c r="G53" s="6">
        <f t="shared" si="9"/>
        <v>52</v>
      </c>
      <c r="H53" s="6">
        <v>22</v>
      </c>
      <c r="I53" s="6">
        <v>40</v>
      </c>
      <c r="J53" s="7">
        <f t="shared" si="4"/>
        <v>-0.28125</v>
      </c>
      <c r="K53" s="7">
        <f>I53</f>
        <v>40</v>
      </c>
      <c r="L53" s="7">
        <f>H53</f>
        <v>22</v>
      </c>
      <c r="M53" s="7">
        <f t="shared" si="3"/>
        <v>0.28125</v>
      </c>
    </row>
    <row r="54" spans="1:14" s="11" customFormat="1">
      <c r="A54" s="20">
        <v>53</v>
      </c>
      <c r="B54" s="22" t="s">
        <v>16</v>
      </c>
      <c r="C54" s="10" t="s">
        <v>12</v>
      </c>
      <c r="D54" s="1" t="s">
        <v>10</v>
      </c>
      <c r="E54" s="2">
        <f t="shared" si="5"/>
        <v>0.66111111111111076</v>
      </c>
      <c r="F54" s="11">
        <v>4</v>
      </c>
      <c r="G54" s="1">
        <f t="shared" si="9"/>
        <v>53</v>
      </c>
      <c r="H54" s="1">
        <v>30</v>
      </c>
      <c r="I54" s="1">
        <v>20</v>
      </c>
      <c r="J54" s="7">
        <f t="shared" si="4"/>
        <v>0.18518518518518517</v>
      </c>
      <c r="K54" s="10">
        <f>H54</f>
        <v>30</v>
      </c>
      <c r="L54" s="10">
        <f>I54</f>
        <v>20</v>
      </c>
      <c r="M54" s="7">
        <f t="shared" si="3"/>
        <v>0.18518518518518517</v>
      </c>
    </row>
    <row r="55" spans="1:14">
      <c r="A55" s="18">
        <v>54</v>
      </c>
      <c r="B55" s="23" t="s">
        <v>17</v>
      </c>
      <c r="C55" s="7" t="s">
        <v>12</v>
      </c>
      <c r="D55" s="6" t="s">
        <v>10</v>
      </c>
      <c r="E55" s="8">
        <f t="shared" si="5"/>
        <v>0.66388888888888853</v>
      </c>
      <c r="F55">
        <v>6</v>
      </c>
      <c r="G55" s="6">
        <f t="shared" si="9"/>
        <v>54</v>
      </c>
      <c r="H55" s="6">
        <v>24</v>
      </c>
      <c r="I55" s="6">
        <v>15</v>
      </c>
      <c r="J55" s="7">
        <f t="shared" si="4"/>
        <v>0.2</v>
      </c>
      <c r="K55" s="7">
        <f>H55</f>
        <v>24</v>
      </c>
      <c r="L55" s="7">
        <f>I55</f>
        <v>15</v>
      </c>
      <c r="M55" s="7">
        <f t="shared" si="3"/>
        <v>0.2</v>
      </c>
    </row>
    <row r="56" spans="1:14" s="14" customFormat="1">
      <c r="A56" s="20">
        <v>55</v>
      </c>
      <c r="B56" s="22" t="s">
        <v>16</v>
      </c>
      <c r="C56" s="10" t="s">
        <v>12</v>
      </c>
      <c r="D56" s="10" t="s">
        <v>11</v>
      </c>
      <c r="E56" s="8">
        <f t="shared" si="5"/>
        <v>0.6666666666666663</v>
      </c>
      <c r="F56" s="14">
        <v>3</v>
      </c>
      <c r="G56" s="10">
        <f>G55+1</f>
        <v>55</v>
      </c>
      <c r="H56" s="10">
        <v>17</v>
      </c>
      <c r="I56" s="10">
        <v>36</v>
      </c>
      <c r="J56" s="7">
        <f t="shared" si="4"/>
        <v>-0.3392857142857143</v>
      </c>
      <c r="K56" s="10">
        <f>I56</f>
        <v>36</v>
      </c>
      <c r="L56" s="10">
        <f>H56</f>
        <v>17</v>
      </c>
      <c r="M56" s="7">
        <f t="shared" si="3"/>
        <v>0.3392857142857143</v>
      </c>
    </row>
    <row r="57" spans="1:14">
      <c r="A57" s="18">
        <v>56</v>
      </c>
      <c r="B57" s="23" t="s">
        <v>17</v>
      </c>
      <c r="C57" s="7" t="s">
        <v>12</v>
      </c>
      <c r="D57" s="6" t="s">
        <v>11</v>
      </c>
      <c r="E57" s="8">
        <f t="shared" si="5"/>
        <v>0.66944444444444406</v>
      </c>
      <c r="F57">
        <v>6</v>
      </c>
      <c r="G57" s="6">
        <f t="shared" si="9"/>
        <v>56</v>
      </c>
      <c r="H57" s="6">
        <v>25</v>
      </c>
      <c r="I57" s="6">
        <v>28</v>
      </c>
      <c r="J57" s="7">
        <f t="shared" si="4"/>
        <v>-5.0847457627118647E-2</v>
      </c>
      <c r="K57" s="6">
        <f>I57</f>
        <v>28</v>
      </c>
      <c r="L57" s="6">
        <f>H57</f>
        <v>25</v>
      </c>
      <c r="M57" s="7">
        <f t="shared" si="3"/>
        <v>5.0847457627118647E-2</v>
      </c>
    </row>
    <row r="58" spans="1:14" s="11" customFormat="1">
      <c r="A58" s="20">
        <v>57</v>
      </c>
      <c r="B58" s="22" t="s">
        <v>16</v>
      </c>
      <c r="C58" s="10" t="s">
        <v>12</v>
      </c>
      <c r="D58" s="1" t="s">
        <v>10</v>
      </c>
      <c r="E58" s="2">
        <f t="shared" si="5"/>
        <v>0.67222222222222183</v>
      </c>
      <c r="F58" s="11">
        <v>9</v>
      </c>
      <c r="G58" s="1">
        <f t="shared" si="9"/>
        <v>57</v>
      </c>
      <c r="H58" s="1">
        <v>21</v>
      </c>
      <c r="I58" s="1">
        <v>19</v>
      </c>
      <c r="J58" s="7">
        <f t="shared" si="4"/>
        <v>4.0816326530612242E-2</v>
      </c>
      <c r="K58" s="10">
        <f>H58</f>
        <v>21</v>
      </c>
      <c r="L58" s="10">
        <f>I58</f>
        <v>19</v>
      </c>
      <c r="M58" s="7">
        <f t="shared" si="3"/>
        <v>4.0816326530612242E-2</v>
      </c>
    </row>
    <row r="59" spans="1:14">
      <c r="A59" s="18">
        <v>58</v>
      </c>
      <c r="B59" s="23" t="s">
        <v>17</v>
      </c>
      <c r="C59" s="7" t="s">
        <v>12</v>
      </c>
      <c r="D59" s="6" t="s">
        <v>10</v>
      </c>
      <c r="E59" s="8">
        <f t="shared" si="5"/>
        <v>0.6749999999999996</v>
      </c>
      <c r="F59">
        <v>2</v>
      </c>
      <c r="G59" s="6">
        <f t="shared" si="9"/>
        <v>58</v>
      </c>
      <c r="H59" s="6">
        <v>31</v>
      </c>
      <c r="I59" s="6">
        <v>25</v>
      </c>
      <c r="J59" s="7">
        <f t="shared" si="4"/>
        <v>0.10344827586206896</v>
      </c>
      <c r="K59" s="7">
        <f>H59</f>
        <v>31</v>
      </c>
      <c r="L59" s="7">
        <f>I59</f>
        <v>25</v>
      </c>
      <c r="M59" s="7">
        <f t="shared" si="3"/>
        <v>0.10344827586206896</v>
      </c>
    </row>
    <row r="60" spans="1:14" s="11" customFormat="1">
      <c r="A60" s="20">
        <v>59</v>
      </c>
      <c r="B60" s="22" t="s">
        <v>16</v>
      </c>
      <c r="C60" s="10" t="s">
        <v>12</v>
      </c>
      <c r="D60" s="10" t="s">
        <v>11</v>
      </c>
      <c r="E60" s="2">
        <f t="shared" si="5"/>
        <v>0.67777777777777737</v>
      </c>
      <c r="F60" s="11">
        <v>4</v>
      </c>
      <c r="G60" s="1">
        <f t="shared" si="9"/>
        <v>59</v>
      </c>
      <c r="H60" s="1">
        <v>22</v>
      </c>
      <c r="I60" s="1">
        <v>29</v>
      </c>
      <c r="J60" s="7">
        <f t="shared" si="4"/>
        <v>-0.12727272727272726</v>
      </c>
      <c r="K60" s="10">
        <f>I60</f>
        <v>29</v>
      </c>
      <c r="L60" s="10">
        <f>H60</f>
        <v>22</v>
      </c>
      <c r="M60" s="7">
        <f t="shared" si="3"/>
        <v>0.12727272727272726</v>
      </c>
    </row>
    <row r="61" spans="1:14">
      <c r="A61" s="18">
        <v>60</v>
      </c>
      <c r="B61" s="23" t="s">
        <v>17</v>
      </c>
      <c r="C61" s="7" t="s">
        <v>12</v>
      </c>
      <c r="D61" s="6" t="s">
        <v>11</v>
      </c>
      <c r="E61" s="8">
        <f t="shared" si="5"/>
        <v>0.68055555555555514</v>
      </c>
      <c r="F61">
        <v>5</v>
      </c>
      <c r="G61" s="6">
        <f t="shared" si="9"/>
        <v>60</v>
      </c>
      <c r="H61" s="6">
        <v>26</v>
      </c>
      <c r="I61" s="6">
        <v>14</v>
      </c>
      <c r="J61" s="7">
        <f t="shared" si="4"/>
        <v>0.26666666666666666</v>
      </c>
      <c r="K61" s="7">
        <f>I61</f>
        <v>14</v>
      </c>
      <c r="L61" s="7">
        <f>H61</f>
        <v>26</v>
      </c>
      <c r="M61" s="7">
        <f t="shared" si="3"/>
        <v>-0.26666666666666666</v>
      </c>
    </row>
    <row r="62" spans="1:14" s="5" customFormat="1">
      <c r="A62" s="16">
        <v>61</v>
      </c>
      <c r="B62" s="17" t="s">
        <v>18</v>
      </c>
      <c r="C62" s="3" t="s">
        <v>12</v>
      </c>
      <c r="D62" s="3" t="s">
        <v>10</v>
      </c>
      <c r="E62" s="4">
        <f>E61+TIME(0,25,0)</f>
        <v>0.6979166666666663</v>
      </c>
      <c r="F62" s="5">
        <v>2</v>
      </c>
      <c r="G62" s="3">
        <v>61</v>
      </c>
      <c r="H62" s="3"/>
      <c r="I62" s="3"/>
      <c r="J62" s="7">
        <f t="shared" si="4"/>
        <v>0</v>
      </c>
      <c r="K62" s="3">
        <f>H62</f>
        <v>0</v>
      </c>
      <c r="L62" s="3">
        <f>I62</f>
        <v>0</v>
      </c>
      <c r="M62" s="7">
        <f t="shared" si="3"/>
        <v>0</v>
      </c>
      <c r="N62" s="5">
        <f>AVERAGE(M62,M64,M66,M68,M70,M72)</f>
        <v>0.12218078090831912</v>
      </c>
    </row>
    <row r="63" spans="1:14">
      <c r="A63" s="18">
        <v>62</v>
      </c>
      <c r="B63" s="23" t="s">
        <v>19</v>
      </c>
      <c r="C63" s="7" t="s">
        <v>12</v>
      </c>
      <c r="D63" s="6" t="s">
        <v>10</v>
      </c>
      <c r="E63" s="8">
        <f t="shared" si="5"/>
        <v>0.70069444444444406</v>
      </c>
      <c r="F63">
        <v>9</v>
      </c>
      <c r="G63" s="6">
        <f t="shared" si="9"/>
        <v>62</v>
      </c>
      <c r="H63" s="6">
        <v>22</v>
      </c>
      <c r="I63" s="6">
        <v>26</v>
      </c>
      <c r="J63" s="7">
        <f t="shared" si="4"/>
        <v>-7.0175438596491224E-2</v>
      </c>
      <c r="K63" s="6">
        <f>H63</f>
        <v>22</v>
      </c>
      <c r="L63" s="6">
        <f>I63</f>
        <v>26</v>
      </c>
      <c r="M63" s="7">
        <f t="shared" si="3"/>
        <v>-7.0175438596491224E-2</v>
      </c>
      <c r="N63">
        <f>AVERAGE(M63,M67,M69,M71,M73)</f>
        <v>6.3440605115521187E-2</v>
      </c>
    </row>
    <row r="64" spans="1:14" s="11" customFormat="1">
      <c r="A64" s="20">
        <v>63</v>
      </c>
      <c r="B64" s="22" t="s">
        <v>18</v>
      </c>
      <c r="C64" s="10" t="s">
        <v>12</v>
      </c>
      <c r="D64" s="1" t="s">
        <v>11</v>
      </c>
      <c r="E64" s="2">
        <f t="shared" si="5"/>
        <v>0.70347222222222183</v>
      </c>
      <c r="F64" s="11">
        <v>5</v>
      </c>
      <c r="G64" s="1">
        <f t="shared" si="9"/>
        <v>63</v>
      </c>
      <c r="H64" s="1">
        <v>18</v>
      </c>
      <c r="I64" s="1">
        <v>27</v>
      </c>
      <c r="J64" s="7">
        <f t="shared" si="4"/>
        <v>-0.18</v>
      </c>
      <c r="K64" s="10">
        <f>I64</f>
        <v>27</v>
      </c>
      <c r="L64" s="10">
        <f>H64</f>
        <v>18</v>
      </c>
      <c r="M64" s="7">
        <f t="shared" si="3"/>
        <v>0.18</v>
      </c>
    </row>
    <row r="65" spans="1:13">
      <c r="A65" s="18">
        <v>64</v>
      </c>
      <c r="B65" s="23" t="s">
        <v>19</v>
      </c>
      <c r="C65" s="7" t="s">
        <v>12</v>
      </c>
      <c r="D65" s="6" t="s">
        <v>11</v>
      </c>
      <c r="E65" s="8">
        <f t="shared" si="5"/>
        <v>0.7062499999999996</v>
      </c>
      <c r="F65">
        <v>9</v>
      </c>
      <c r="G65" s="6">
        <f t="shared" si="9"/>
        <v>64</v>
      </c>
      <c r="H65" s="6">
        <v>17</v>
      </c>
      <c r="I65" s="6">
        <v>21</v>
      </c>
      <c r="J65" s="7">
        <f t="shared" si="4"/>
        <v>-8.5106382978723402E-2</v>
      </c>
      <c r="K65" s="7">
        <f>I65</f>
        <v>21</v>
      </c>
      <c r="L65" s="7">
        <f>H65</f>
        <v>17</v>
      </c>
      <c r="M65" s="7">
        <f t="shared" si="3"/>
        <v>8.5106382978723402E-2</v>
      </c>
    </row>
    <row r="66" spans="1:13" s="11" customFormat="1">
      <c r="A66" s="20">
        <v>65</v>
      </c>
      <c r="B66" s="22" t="s">
        <v>18</v>
      </c>
      <c r="C66" s="10" t="s">
        <v>12</v>
      </c>
      <c r="D66" s="1" t="s">
        <v>10</v>
      </c>
      <c r="E66" s="2">
        <f t="shared" si="5"/>
        <v>0.70902777777777737</v>
      </c>
      <c r="F66" s="11">
        <v>4</v>
      </c>
      <c r="G66" s="1">
        <f t="shared" si="9"/>
        <v>65</v>
      </c>
      <c r="H66" s="1">
        <v>30</v>
      </c>
      <c r="I66" s="1">
        <v>22</v>
      </c>
      <c r="J66" s="7">
        <f t="shared" si="4"/>
        <v>0.14285714285714285</v>
      </c>
      <c r="K66" s="10">
        <f>H66</f>
        <v>30</v>
      </c>
      <c r="L66" s="10">
        <f>I66</f>
        <v>22</v>
      </c>
      <c r="M66" s="7">
        <f t="shared" si="3"/>
        <v>0.14285714285714285</v>
      </c>
    </row>
    <row r="67" spans="1:13">
      <c r="A67" s="18">
        <v>66</v>
      </c>
      <c r="B67" s="23" t="s">
        <v>19</v>
      </c>
      <c r="C67" s="7" t="s">
        <v>12</v>
      </c>
      <c r="D67" s="6" t="s">
        <v>10</v>
      </c>
      <c r="E67" s="8">
        <f t="shared" si="5"/>
        <v>0.71180555555555514</v>
      </c>
      <c r="F67">
        <v>4</v>
      </c>
      <c r="G67" s="6">
        <f t="shared" si="9"/>
        <v>66</v>
      </c>
      <c r="H67" s="6">
        <v>22</v>
      </c>
      <c r="I67" s="6">
        <v>17</v>
      </c>
      <c r="J67" s="7">
        <f t="shared" si="4"/>
        <v>0.11627906976744186</v>
      </c>
      <c r="K67" s="7">
        <f>H67</f>
        <v>22</v>
      </c>
      <c r="L67" s="7">
        <f>I67</f>
        <v>17</v>
      </c>
      <c r="M67" s="7">
        <f t="shared" ref="M67:M73" si="10">(K67-L67)/(K67+L67+F67)</f>
        <v>0.11627906976744186</v>
      </c>
    </row>
    <row r="68" spans="1:13" s="14" customFormat="1">
      <c r="A68" s="20">
        <v>67</v>
      </c>
      <c r="B68" s="22" t="s">
        <v>18</v>
      </c>
      <c r="C68" s="10" t="s">
        <v>12</v>
      </c>
      <c r="D68" s="10" t="s">
        <v>11</v>
      </c>
      <c r="E68" s="8">
        <f t="shared" si="5"/>
        <v>0.7145833333333329</v>
      </c>
      <c r="F68" s="14">
        <v>4</v>
      </c>
      <c r="G68" s="10">
        <f>G67+1</f>
        <v>67</v>
      </c>
      <c r="H68" s="10">
        <v>19</v>
      </c>
      <c r="I68" s="10">
        <v>24</v>
      </c>
      <c r="J68" s="7">
        <f t="shared" si="4"/>
        <v>-0.10638297872340426</v>
      </c>
      <c r="K68" s="10">
        <f>I68</f>
        <v>24</v>
      </c>
      <c r="L68" s="10">
        <f>H68</f>
        <v>19</v>
      </c>
      <c r="M68" s="7">
        <f t="shared" si="10"/>
        <v>0.10638297872340426</v>
      </c>
    </row>
    <row r="69" spans="1:13">
      <c r="A69" s="18">
        <v>68</v>
      </c>
      <c r="B69" s="23" t="s">
        <v>19</v>
      </c>
      <c r="C69" s="7" t="s">
        <v>12</v>
      </c>
      <c r="D69" s="6" t="s">
        <v>11</v>
      </c>
      <c r="E69" s="8">
        <f t="shared" si="5"/>
        <v>0.71736111111111067</v>
      </c>
      <c r="F69">
        <v>8</v>
      </c>
      <c r="G69" s="6">
        <f t="shared" si="9"/>
        <v>68</v>
      </c>
      <c r="H69" s="6">
        <v>23</v>
      </c>
      <c r="I69" s="6">
        <v>28</v>
      </c>
      <c r="J69" s="7">
        <f t="shared" si="4"/>
        <v>-8.4745762711864403E-2</v>
      </c>
      <c r="K69" s="6">
        <f>I69</f>
        <v>28</v>
      </c>
      <c r="L69" s="6">
        <f>H69</f>
        <v>23</v>
      </c>
      <c r="M69" s="7">
        <f t="shared" si="10"/>
        <v>8.4745762711864403E-2</v>
      </c>
    </row>
    <row r="70" spans="1:13" s="11" customFormat="1">
      <c r="A70" s="20">
        <v>69</v>
      </c>
      <c r="B70" s="22" t="s">
        <v>18</v>
      </c>
      <c r="C70" s="10" t="s">
        <v>12</v>
      </c>
      <c r="D70" s="1" t="s">
        <v>10</v>
      </c>
      <c r="E70" s="2">
        <f t="shared" si="5"/>
        <v>0.72013888888888844</v>
      </c>
      <c r="F70" s="11">
        <v>0</v>
      </c>
      <c r="G70" s="1">
        <f t="shared" si="9"/>
        <v>69</v>
      </c>
      <c r="H70" s="1">
        <v>17</v>
      </c>
      <c r="I70" s="1">
        <v>24</v>
      </c>
      <c r="J70" s="7">
        <f t="shared" si="4"/>
        <v>-0.17073170731707318</v>
      </c>
      <c r="K70" s="10">
        <f>H70</f>
        <v>17</v>
      </c>
      <c r="L70" s="10">
        <f>I70</f>
        <v>24</v>
      </c>
      <c r="M70" s="7">
        <f t="shared" si="10"/>
        <v>-0.17073170731707318</v>
      </c>
    </row>
    <row r="71" spans="1:13">
      <c r="A71" s="18">
        <v>70</v>
      </c>
      <c r="B71" s="23" t="s">
        <v>19</v>
      </c>
      <c r="C71" s="7" t="s">
        <v>12</v>
      </c>
      <c r="D71" s="6" t="s">
        <v>10</v>
      </c>
      <c r="E71" s="8">
        <f t="shared" si="5"/>
        <v>0.72291666666666621</v>
      </c>
      <c r="F71">
        <v>2</v>
      </c>
      <c r="G71" s="6">
        <f t="shared" si="9"/>
        <v>70</v>
      </c>
      <c r="H71" s="6">
        <v>26</v>
      </c>
      <c r="I71" s="6">
        <v>30</v>
      </c>
      <c r="J71" s="7">
        <f t="shared" si="4"/>
        <v>-6.8965517241379309E-2</v>
      </c>
      <c r="K71" s="7">
        <f>H71</f>
        <v>26</v>
      </c>
      <c r="L71" s="7">
        <f>I71</f>
        <v>30</v>
      </c>
      <c r="M71" s="7">
        <f t="shared" si="10"/>
        <v>-6.8965517241379309E-2</v>
      </c>
    </row>
    <row r="72" spans="1:13" s="11" customFormat="1">
      <c r="A72" s="20">
        <v>71</v>
      </c>
      <c r="B72" s="22" t="s">
        <v>18</v>
      </c>
      <c r="C72" s="10" t="s">
        <v>12</v>
      </c>
      <c r="D72" s="10" t="s">
        <v>11</v>
      </c>
      <c r="E72" s="2">
        <f t="shared" si="5"/>
        <v>0.72569444444444398</v>
      </c>
      <c r="F72" s="11">
        <v>5</v>
      </c>
      <c r="G72" s="1">
        <f t="shared" si="9"/>
        <v>71</v>
      </c>
      <c r="H72" s="1">
        <v>13</v>
      </c>
      <c r="I72" s="1">
        <v>41</v>
      </c>
      <c r="J72" s="7">
        <f>(H72-I72)/(H72+I72+F72)</f>
        <v>-0.47457627118644069</v>
      </c>
      <c r="K72" s="10">
        <f>I72</f>
        <v>41</v>
      </c>
      <c r="L72" s="10">
        <f>H72</f>
        <v>13</v>
      </c>
      <c r="M72" s="7">
        <f t="shared" si="10"/>
        <v>0.47457627118644069</v>
      </c>
    </row>
    <row r="73" spans="1:13">
      <c r="A73" s="18">
        <v>72</v>
      </c>
      <c r="B73" s="23" t="s">
        <v>19</v>
      </c>
      <c r="C73" s="7" t="s">
        <v>12</v>
      </c>
      <c r="D73" s="6" t="s">
        <v>11</v>
      </c>
      <c r="E73" s="8">
        <f t="shared" si="5"/>
        <v>0.72847222222222174</v>
      </c>
      <c r="F73">
        <v>3</v>
      </c>
      <c r="G73" s="6">
        <f t="shared" si="9"/>
        <v>72</v>
      </c>
      <c r="H73" s="6">
        <v>16</v>
      </c>
      <c r="I73" s="6">
        <v>28</v>
      </c>
      <c r="J73" s="7">
        <f t="shared" si="4"/>
        <v>-0.25531914893617019</v>
      </c>
      <c r="K73" s="7">
        <f>I73</f>
        <v>28</v>
      </c>
      <c r="L73" s="7">
        <f>H73</f>
        <v>16</v>
      </c>
      <c r="M73" s="7">
        <f t="shared" si="10"/>
        <v>0.25531914893617019</v>
      </c>
    </row>
  </sheetData>
  <phoneticPr fontId="5" type="noConversion"/>
  <pageMargins left="0.75" right="0.75" top="1" bottom="1" header="0.5" footer="0.5"/>
  <pageSetup scale="46" orientation="portrait" horizontalDpi="4294967292" verticalDpi="4294967292"/>
  <extLst>
    <ext xmlns:mx="http://schemas.microsoft.com/office/mac/excel/2008/main" uri="{64002731-A6B0-56B0-2670-7721B7C09600}">
      <mx:PLV Mode="0" OnePage="0" WScale="10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N55"/>
  <sheetViews>
    <sheetView topLeftCell="A23" workbookViewId="0">
      <selection activeCell="E59" sqref="E59"/>
    </sheetView>
  </sheetViews>
  <sheetFormatPr baseColWidth="10" defaultRowHeight="15" x14ac:dyDescent="0"/>
  <cols>
    <col min="1" max="1" width="13.1640625" customWidth="1"/>
    <col min="2" max="2" width="29" customWidth="1"/>
    <col min="3" max="3" width="37.1640625" customWidth="1"/>
    <col min="4" max="4" width="8.5" customWidth="1"/>
    <col min="5" max="5" width="11.83203125" bestFit="1" customWidth="1"/>
    <col min="7" max="7" width="13.1640625" customWidth="1"/>
  </cols>
  <sheetData>
    <row r="1" spans="1:14">
      <c r="A1" s="12" t="s">
        <v>0</v>
      </c>
      <c r="B1" s="15" t="s">
        <v>1</v>
      </c>
      <c r="C1" s="15" t="s">
        <v>2</v>
      </c>
      <c r="D1" s="1" t="s">
        <v>3</v>
      </c>
      <c r="E1" s="2" t="s">
        <v>4</v>
      </c>
      <c r="F1" s="1" t="s">
        <v>5</v>
      </c>
      <c r="G1" s="12" t="s">
        <v>0</v>
      </c>
      <c r="H1" s="1" t="s">
        <v>6</v>
      </c>
      <c r="I1" s="1" t="s">
        <v>7</v>
      </c>
      <c r="J1" s="1" t="s">
        <v>8</v>
      </c>
      <c r="K1" s="1" t="s">
        <v>1</v>
      </c>
      <c r="L1" s="1" t="s">
        <v>2</v>
      </c>
      <c r="M1" s="1" t="s">
        <v>9</v>
      </c>
    </row>
    <row r="2" spans="1:14" s="5" customFormat="1">
      <c r="A2" s="16">
        <v>1</v>
      </c>
      <c r="B2" s="17" t="s">
        <v>20</v>
      </c>
      <c r="C2" s="17" t="s">
        <v>20</v>
      </c>
      <c r="D2" s="3" t="s">
        <v>10</v>
      </c>
      <c r="E2" s="4">
        <f>TIME(11,0,0)</f>
        <v>0.45833333333333331</v>
      </c>
      <c r="F2" s="3">
        <v>12</v>
      </c>
      <c r="G2" s="16">
        <v>1</v>
      </c>
      <c r="H2" s="3">
        <v>23</v>
      </c>
      <c r="I2" s="3">
        <v>22</v>
      </c>
      <c r="J2" s="3">
        <f t="shared" ref="J2:J33" si="0">(H2-I2)/(H2+I2+F2)</f>
        <v>1.7543859649122806E-2</v>
      </c>
      <c r="K2" s="3">
        <f>H2</f>
        <v>23</v>
      </c>
      <c r="L2" s="3">
        <f>I2</f>
        <v>22</v>
      </c>
      <c r="M2" s="3">
        <f t="shared" ref="M2:M33" si="1">(K2-L2)/(K2+L2+F2)</f>
        <v>1.7543859649122806E-2</v>
      </c>
      <c r="N2" s="5">
        <f>AVERAGE(J2,J4,J6,J8,J10,J12)</f>
        <v>-0.10485473432589811</v>
      </c>
    </row>
    <row r="3" spans="1:14">
      <c r="A3" s="18">
        <v>2</v>
      </c>
      <c r="B3" s="19" t="s">
        <v>26</v>
      </c>
      <c r="C3" s="7" t="s">
        <v>12</v>
      </c>
      <c r="D3" s="6" t="s">
        <v>10</v>
      </c>
      <c r="E3" s="8">
        <f t="shared" ref="E3:E13" si="2">E2+TIME(0,4,0)</f>
        <v>0.46111111111111108</v>
      </c>
      <c r="F3" s="6">
        <v>7</v>
      </c>
      <c r="G3" s="18">
        <v>2</v>
      </c>
      <c r="H3" s="6">
        <v>23</v>
      </c>
      <c r="I3" s="6">
        <v>14</v>
      </c>
      <c r="J3" s="7">
        <f t="shared" si="0"/>
        <v>0.20454545454545456</v>
      </c>
      <c r="K3" s="6">
        <f>H3</f>
        <v>23</v>
      </c>
      <c r="L3" s="6">
        <f>I3</f>
        <v>14</v>
      </c>
      <c r="M3" s="7">
        <f t="shared" si="1"/>
        <v>0.20454545454545456</v>
      </c>
      <c r="N3">
        <f>AVERAGE(M2,M4,M6,M8,M10,M12)</f>
        <v>5.8000315324126139E-2</v>
      </c>
    </row>
    <row r="4" spans="1:14" s="11" customFormat="1">
      <c r="A4" s="20">
        <v>3</v>
      </c>
      <c r="B4" s="21" t="s">
        <v>20</v>
      </c>
      <c r="C4" s="21" t="s">
        <v>20</v>
      </c>
      <c r="D4" s="1" t="s">
        <v>11</v>
      </c>
      <c r="E4" s="2">
        <f t="shared" si="2"/>
        <v>0.46388888888888885</v>
      </c>
      <c r="F4" s="1">
        <v>9</v>
      </c>
      <c r="G4" s="20">
        <v>3</v>
      </c>
      <c r="H4" s="1">
        <v>18</v>
      </c>
      <c r="I4" s="1">
        <v>31</v>
      </c>
      <c r="J4" s="7">
        <f t="shared" si="0"/>
        <v>-0.22413793103448276</v>
      </c>
      <c r="K4" s="10">
        <f>I4</f>
        <v>31</v>
      </c>
      <c r="L4" s="10">
        <f>H4</f>
        <v>18</v>
      </c>
      <c r="M4" s="7">
        <f t="shared" si="1"/>
        <v>0.22413793103448276</v>
      </c>
      <c r="N4" s="11">
        <f>AVERAGE(M3,M5,M7,M9,M11,M13)</f>
        <v>0.26956711001954481</v>
      </c>
    </row>
    <row r="5" spans="1:14">
      <c r="A5" s="18">
        <v>4</v>
      </c>
      <c r="B5" s="19" t="s">
        <v>26</v>
      </c>
      <c r="C5" s="7" t="s">
        <v>12</v>
      </c>
      <c r="D5" s="6" t="s">
        <v>11</v>
      </c>
      <c r="E5" s="8">
        <f t="shared" si="2"/>
        <v>0.46666666666666662</v>
      </c>
      <c r="F5" s="6">
        <v>6</v>
      </c>
      <c r="G5" s="18">
        <v>4</v>
      </c>
      <c r="H5" s="6">
        <v>13</v>
      </c>
      <c r="I5" s="6">
        <v>24</v>
      </c>
      <c r="J5" s="7">
        <f t="shared" si="0"/>
        <v>-0.2558139534883721</v>
      </c>
      <c r="K5" s="7">
        <f>I5</f>
        <v>24</v>
      </c>
      <c r="L5" s="7">
        <f>H5</f>
        <v>13</v>
      </c>
      <c r="M5" s="7">
        <f t="shared" si="1"/>
        <v>0.2558139534883721</v>
      </c>
    </row>
    <row r="6" spans="1:14" s="11" customFormat="1">
      <c r="A6" s="20">
        <v>5</v>
      </c>
      <c r="B6" s="21" t="s">
        <v>20</v>
      </c>
      <c r="C6" s="21" t="s">
        <v>20</v>
      </c>
      <c r="D6" s="1" t="s">
        <v>10</v>
      </c>
      <c r="E6" s="2">
        <f t="shared" si="2"/>
        <v>0.46944444444444439</v>
      </c>
      <c r="F6" s="1">
        <v>11</v>
      </c>
      <c r="G6" s="20">
        <v>5</v>
      </c>
      <c r="H6" s="1">
        <v>22</v>
      </c>
      <c r="I6" s="1">
        <v>25</v>
      </c>
      <c r="J6" s="7">
        <f t="shared" si="0"/>
        <v>-5.1724137931034482E-2</v>
      </c>
      <c r="K6" s="10">
        <f>H6</f>
        <v>22</v>
      </c>
      <c r="L6" s="10">
        <f>I6</f>
        <v>25</v>
      </c>
      <c r="M6" s="7">
        <f t="shared" si="1"/>
        <v>-5.1724137931034482E-2</v>
      </c>
    </row>
    <row r="7" spans="1:14">
      <c r="A7" s="18">
        <v>6</v>
      </c>
      <c r="B7" s="19" t="s">
        <v>26</v>
      </c>
      <c r="C7" s="7" t="s">
        <v>12</v>
      </c>
      <c r="D7" s="6" t="s">
        <v>10</v>
      </c>
      <c r="E7" s="8">
        <f t="shared" si="2"/>
        <v>0.47222222222222215</v>
      </c>
      <c r="F7" s="6">
        <v>3</v>
      </c>
      <c r="G7" s="18">
        <v>6</v>
      </c>
      <c r="H7" s="6">
        <v>26</v>
      </c>
      <c r="I7" s="6">
        <v>11</v>
      </c>
      <c r="J7" s="7">
        <f t="shared" si="0"/>
        <v>0.375</v>
      </c>
      <c r="K7" s="7">
        <f>H7</f>
        <v>26</v>
      </c>
      <c r="L7" s="7">
        <f>I7</f>
        <v>11</v>
      </c>
      <c r="M7" s="7">
        <f t="shared" si="1"/>
        <v>0.375</v>
      </c>
    </row>
    <row r="8" spans="1:14" s="13" customFormat="1">
      <c r="A8" s="18">
        <v>7</v>
      </c>
      <c r="B8" s="21" t="s">
        <v>20</v>
      </c>
      <c r="C8" s="21" t="s">
        <v>20</v>
      </c>
      <c r="D8" s="10" t="s">
        <v>11</v>
      </c>
      <c r="E8" s="8">
        <f t="shared" si="2"/>
        <v>0.47499999999999992</v>
      </c>
      <c r="F8" s="10">
        <v>10</v>
      </c>
      <c r="G8" s="18">
        <v>7</v>
      </c>
      <c r="H8" s="10">
        <v>14</v>
      </c>
      <c r="I8" s="10">
        <v>19</v>
      </c>
      <c r="J8" s="7">
        <f t="shared" si="0"/>
        <v>-0.11627906976744186</v>
      </c>
      <c r="K8" s="10">
        <f>I8</f>
        <v>19</v>
      </c>
      <c r="L8" s="10">
        <f>H8</f>
        <v>14</v>
      </c>
      <c r="M8" s="7">
        <f t="shared" si="1"/>
        <v>0.11627906976744186</v>
      </c>
    </row>
    <row r="9" spans="1:14">
      <c r="A9" s="18">
        <v>8</v>
      </c>
      <c r="B9" s="19" t="s">
        <v>26</v>
      </c>
      <c r="C9" s="7" t="s">
        <v>12</v>
      </c>
      <c r="D9" s="6" t="s">
        <v>11</v>
      </c>
      <c r="E9" s="8">
        <f t="shared" si="2"/>
        <v>0.47777777777777769</v>
      </c>
      <c r="F9" s="6">
        <v>6</v>
      </c>
      <c r="G9" s="18">
        <v>8</v>
      </c>
      <c r="H9" s="6">
        <v>13</v>
      </c>
      <c r="I9" s="6">
        <v>32</v>
      </c>
      <c r="J9" s="7">
        <f t="shared" si="0"/>
        <v>-0.37254901960784315</v>
      </c>
      <c r="K9" s="6">
        <f>I9</f>
        <v>32</v>
      </c>
      <c r="L9" s="6">
        <f>H9</f>
        <v>13</v>
      </c>
      <c r="M9" s="7">
        <f t="shared" si="1"/>
        <v>0.37254901960784315</v>
      </c>
    </row>
    <row r="10" spans="1:14" s="11" customFormat="1">
      <c r="A10" s="20">
        <v>9</v>
      </c>
      <c r="B10" s="21" t="s">
        <v>20</v>
      </c>
      <c r="C10" s="21" t="s">
        <v>20</v>
      </c>
      <c r="D10" s="1" t="s">
        <v>10</v>
      </c>
      <c r="E10" s="2">
        <f t="shared" si="2"/>
        <v>0.48055555555555546</v>
      </c>
      <c r="F10" s="1">
        <v>12</v>
      </c>
      <c r="G10" s="20">
        <v>9</v>
      </c>
      <c r="H10" s="1">
        <v>15</v>
      </c>
      <c r="I10" s="1">
        <v>20</v>
      </c>
      <c r="J10" s="7">
        <f t="shared" si="0"/>
        <v>-0.10638297872340426</v>
      </c>
      <c r="K10" s="10">
        <f>H10</f>
        <v>15</v>
      </c>
      <c r="L10" s="10">
        <f>I10</f>
        <v>20</v>
      </c>
      <c r="M10" s="7">
        <f t="shared" si="1"/>
        <v>-0.10638297872340426</v>
      </c>
    </row>
    <row r="11" spans="1:14">
      <c r="A11" s="18">
        <v>10</v>
      </c>
      <c r="B11" s="19" t="s">
        <v>26</v>
      </c>
      <c r="C11" s="7" t="s">
        <v>12</v>
      </c>
      <c r="D11" s="6" t="s">
        <v>10</v>
      </c>
      <c r="E11" s="8">
        <f t="shared" si="2"/>
        <v>0.48333333333333323</v>
      </c>
      <c r="F11" s="6">
        <v>5</v>
      </c>
      <c r="G11" s="18">
        <v>10</v>
      </c>
      <c r="H11" s="6">
        <v>21</v>
      </c>
      <c r="I11" s="6">
        <v>20</v>
      </c>
      <c r="J11" s="7">
        <f t="shared" si="0"/>
        <v>2.1739130434782608E-2</v>
      </c>
      <c r="K11" s="7">
        <f>H11</f>
        <v>21</v>
      </c>
      <c r="L11" s="7">
        <f>I11</f>
        <v>20</v>
      </c>
      <c r="M11" s="7">
        <f t="shared" si="1"/>
        <v>2.1739130434782608E-2</v>
      </c>
    </row>
    <row r="12" spans="1:14" s="11" customFormat="1">
      <c r="A12" s="20">
        <v>11</v>
      </c>
      <c r="B12" s="21" t="s">
        <v>20</v>
      </c>
      <c r="C12" s="21" t="s">
        <v>20</v>
      </c>
      <c r="D12" s="10" t="s">
        <v>11</v>
      </c>
      <c r="E12" s="2">
        <f t="shared" si="2"/>
        <v>0.48611111111111099</v>
      </c>
      <c r="F12" s="1">
        <v>10</v>
      </c>
      <c r="G12" s="20">
        <v>11</v>
      </c>
      <c r="H12" s="1">
        <v>18</v>
      </c>
      <c r="I12" s="1">
        <v>26</v>
      </c>
      <c r="J12" s="7">
        <f t="shared" si="0"/>
        <v>-0.14814814814814814</v>
      </c>
      <c r="K12" s="10">
        <f>I12</f>
        <v>26</v>
      </c>
      <c r="L12" s="10">
        <f>H12</f>
        <v>18</v>
      </c>
      <c r="M12" s="7">
        <f t="shared" si="1"/>
        <v>0.14814814814814814</v>
      </c>
    </row>
    <row r="13" spans="1:14">
      <c r="A13" s="18">
        <v>12</v>
      </c>
      <c r="B13" s="19" t="s">
        <v>26</v>
      </c>
      <c r="C13" s="7" t="s">
        <v>12</v>
      </c>
      <c r="D13" s="6" t="s">
        <v>11</v>
      </c>
      <c r="E13" s="29">
        <f t="shared" si="2"/>
        <v>0.48888888888888876</v>
      </c>
      <c r="F13" s="6">
        <v>10</v>
      </c>
      <c r="G13" s="18">
        <v>12</v>
      </c>
      <c r="H13" s="6">
        <v>10</v>
      </c>
      <c r="I13" s="6">
        <v>29</v>
      </c>
      <c r="J13" s="7">
        <f t="shared" si="0"/>
        <v>-0.38775510204081631</v>
      </c>
      <c r="K13" s="7">
        <f>I13</f>
        <v>29</v>
      </c>
      <c r="L13" s="7">
        <f>H13</f>
        <v>10</v>
      </c>
      <c r="M13" s="7">
        <f t="shared" si="1"/>
        <v>0.38775510204081631</v>
      </c>
    </row>
    <row r="14" spans="1:14" s="5" customFormat="1">
      <c r="A14" s="16">
        <f t="shared" ref="A14:A55" si="3">A13+1</f>
        <v>13</v>
      </c>
      <c r="B14" s="17" t="s">
        <v>30</v>
      </c>
      <c r="C14" s="3" t="s">
        <v>12</v>
      </c>
      <c r="D14" s="3" t="s">
        <v>10</v>
      </c>
      <c r="E14" s="4">
        <f>E13+TIME(0,25,0)</f>
        <v>0.50624999999999987</v>
      </c>
      <c r="F14" s="3">
        <v>7</v>
      </c>
      <c r="G14" s="16">
        <f t="shared" ref="G14:G55" si="4">G13+1</f>
        <v>13</v>
      </c>
      <c r="H14" s="3">
        <v>10</v>
      </c>
      <c r="I14" s="3">
        <v>26</v>
      </c>
      <c r="J14" s="7">
        <f t="shared" si="0"/>
        <v>-0.37209302325581395</v>
      </c>
      <c r="K14" s="3">
        <f>H14</f>
        <v>10</v>
      </c>
      <c r="L14" s="3">
        <f>I14</f>
        <v>26</v>
      </c>
      <c r="M14" s="7">
        <f t="shared" si="1"/>
        <v>-0.37209302325581395</v>
      </c>
      <c r="N14" s="5">
        <f>AVERAGE(M14,M16,M18,M20,M22,M24)</f>
        <v>-0.12358251977614526</v>
      </c>
    </row>
    <row r="15" spans="1:14">
      <c r="A15" s="27">
        <f t="shared" si="3"/>
        <v>14</v>
      </c>
      <c r="B15" s="19" t="s">
        <v>31</v>
      </c>
      <c r="C15" s="7" t="s">
        <v>12</v>
      </c>
      <c r="D15" s="6" t="s">
        <v>10</v>
      </c>
      <c r="E15" s="8">
        <f t="shared" ref="E15:E25" si="5">E14+TIME(0,4,0)</f>
        <v>0.50902777777777763</v>
      </c>
      <c r="F15" s="6">
        <v>9</v>
      </c>
      <c r="G15" s="27">
        <f t="shared" si="4"/>
        <v>14</v>
      </c>
      <c r="H15" s="6">
        <v>20</v>
      </c>
      <c r="I15" s="6">
        <v>31</v>
      </c>
      <c r="J15" s="7">
        <f t="shared" si="0"/>
        <v>-0.18333333333333332</v>
      </c>
      <c r="K15" s="6">
        <f>H15</f>
        <v>20</v>
      </c>
      <c r="L15" s="6">
        <f>I15</f>
        <v>31</v>
      </c>
      <c r="M15" s="7">
        <f t="shared" si="1"/>
        <v>-0.18333333333333332</v>
      </c>
      <c r="N15">
        <f>AVERAGE(M15,M19,M21,M23,M25)</f>
        <v>-0.10167187210313895</v>
      </c>
    </row>
    <row r="16" spans="1:14" s="11" customFormat="1">
      <c r="A16" s="26">
        <f t="shared" si="3"/>
        <v>15</v>
      </c>
      <c r="B16" s="22" t="s">
        <v>30</v>
      </c>
      <c r="C16" s="10" t="s">
        <v>12</v>
      </c>
      <c r="D16" s="1" t="s">
        <v>11</v>
      </c>
      <c r="E16" s="2">
        <f t="shared" si="5"/>
        <v>0.5118055555555554</v>
      </c>
      <c r="F16" s="1">
        <v>6</v>
      </c>
      <c r="G16" s="26">
        <f t="shared" si="4"/>
        <v>15</v>
      </c>
      <c r="H16" s="1">
        <v>24</v>
      </c>
      <c r="I16" s="1">
        <v>11</v>
      </c>
      <c r="J16" s="7">
        <f t="shared" si="0"/>
        <v>0.31707317073170732</v>
      </c>
      <c r="K16" s="10">
        <f>I16</f>
        <v>11</v>
      </c>
      <c r="L16" s="10">
        <f>H16</f>
        <v>24</v>
      </c>
      <c r="M16" s="7">
        <f t="shared" si="1"/>
        <v>-0.31707317073170732</v>
      </c>
    </row>
    <row r="17" spans="1:14">
      <c r="A17" s="27">
        <f t="shared" si="3"/>
        <v>16</v>
      </c>
      <c r="B17" s="19" t="s">
        <v>31</v>
      </c>
      <c r="C17" s="7" t="s">
        <v>12</v>
      </c>
      <c r="D17" s="6" t="s">
        <v>11</v>
      </c>
      <c r="E17" s="8">
        <f t="shared" si="5"/>
        <v>0.51458333333333317</v>
      </c>
      <c r="F17" s="6">
        <v>4</v>
      </c>
      <c r="G17" s="27">
        <f t="shared" si="4"/>
        <v>16</v>
      </c>
      <c r="H17" s="6">
        <v>21</v>
      </c>
      <c r="I17" s="6">
        <v>20</v>
      </c>
      <c r="J17" s="7">
        <f t="shared" si="0"/>
        <v>2.2222222222222223E-2</v>
      </c>
      <c r="K17" s="7">
        <f>I17</f>
        <v>20</v>
      </c>
      <c r="L17" s="7">
        <f>H17</f>
        <v>21</v>
      </c>
      <c r="M17" s="7">
        <f t="shared" si="1"/>
        <v>-2.2222222222222223E-2</v>
      </c>
    </row>
    <row r="18" spans="1:14" s="11" customFormat="1">
      <c r="A18" s="26">
        <f t="shared" si="3"/>
        <v>17</v>
      </c>
      <c r="B18" s="22" t="s">
        <v>30</v>
      </c>
      <c r="C18" s="10" t="s">
        <v>12</v>
      </c>
      <c r="D18" s="1" t="s">
        <v>10</v>
      </c>
      <c r="E18" s="2">
        <f t="shared" si="5"/>
        <v>0.51736111111111094</v>
      </c>
      <c r="F18" s="1">
        <v>12</v>
      </c>
      <c r="G18" s="26">
        <f t="shared" si="4"/>
        <v>17</v>
      </c>
      <c r="H18" s="1">
        <v>15</v>
      </c>
      <c r="I18" s="1">
        <v>20</v>
      </c>
      <c r="J18" s="7">
        <f t="shared" si="0"/>
        <v>-0.10638297872340426</v>
      </c>
      <c r="K18" s="10">
        <f>H18</f>
        <v>15</v>
      </c>
      <c r="L18" s="10">
        <f>I18</f>
        <v>20</v>
      </c>
      <c r="M18" s="7">
        <f t="shared" si="1"/>
        <v>-0.10638297872340426</v>
      </c>
    </row>
    <row r="19" spans="1:14">
      <c r="A19" s="27">
        <f t="shared" si="3"/>
        <v>18</v>
      </c>
      <c r="B19" s="19" t="s">
        <v>31</v>
      </c>
      <c r="C19" s="7" t="s">
        <v>12</v>
      </c>
      <c r="D19" s="6" t="s">
        <v>10</v>
      </c>
      <c r="E19" s="8">
        <f t="shared" si="5"/>
        <v>0.52013888888888871</v>
      </c>
      <c r="F19" s="6">
        <v>7</v>
      </c>
      <c r="G19" s="27">
        <f t="shared" si="4"/>
        <v>18</v>
      </c>
      <c r="H19" s="6">
        <v>20</v>
      </c>
      <c r="I19" s="6">
        <v>27</v>
      </c>
      <c r="J19" s="7">
        <f t="shared" si="0"/>
        <v>-0.12962962962962962</v>
      </c>
      <c r="K19" s="7">
        <f>H19</f>
        <v>20</v>
      </c>
      <c r="L19" s="7">
        <f>I19</f>
        <v>27</v>
      </c>
      <c r="M19" s="7">
        <f t="shared" si="1"/>
        <v>-0.12962962962962962</v>
      </c>
    </row>
    <row r="20" spans="1:14" s="14" customFormat="1">
      <c r="A20" s="26">
        <f t="shared" si="3"/>
        <v>19</v>
      </c>
      <c r="B20" s="22" t="s">
        <v>30</v>
      </c>
      <c r="C20" s="10" t="s">
        <v>12</v>
      </c>
      <c r="D20" s="10" t="s">
        <v>11</v>
      </c>
      <c r="E20" s="8">
        <f t="shared" si="5"/>
        <v>0.52291666666666647</v>
      </c>
      <c r="F20" s="10">
        <v>4</v>
      </c>
      <c r="G20" s="26">
        <f t="shared" si="4"/>
        <v>19</v>
      </c>
      <c r="H20" s="10">
        <v>21</v>
      </c>
      <c r="I20" s="10">
        <v>21</v>
      </c>
      <c r="J20" s="7">
        <f t="shared" si="0"/>
        <v>0</v>
      </c>
      <c r="K20" s="10">
        <f>I20</f>
        <v>21</v>
      </c>
      <c r="L20" s="10">
        <f>H20</f>
        <v>21</v>
      </c>
      <c r="M20" s="7">
        <f t="shared" si="1"/>
        <v>0</v>
      </c>
    </row>
    <row r="21" spans="1:14">
      <c r="A21" s="27">
        <f t="shared" si="3"/>
        <v>20</v>
      </c>
      <c r="B21" s="19" t="s">
        <v>31</v>
      </c>
      <c r="C21" s="7" t="s">
        <v>12</v>
      </c>
      <c r="D21" s="6" t="s">
        <v>11</v>
      </c>
      <c r="E21" s="8">
        <f t="shared" si="5"/>
        <v>0.52569444444444424</v>
      </c>
      <c r="F21" s="6">
        <v>6</v>
      </c>
      <c r="G21" s="27">
        <f t="shared" si="4"/>
        <v>20</v>
      </c>
      <c r="H21" s="6">
        <v>23</v>
      </c>
      <c r="I21" s="6">
        <v>20</v>
      </c>
      <c r="J21" s="7">
        <f t="shared" si="0"/>
        <v>6.1224489795918366E-2</v>
      </c>
      <c r="K21" s="6">
        <f>I21</f>
        <v>20</v>
      </c>
      <c r="L21" s="6">
        <f>H21</f>
        <v>23</v>
      </c>
      <c r="M21" s="7">
        <f t="shared" si="1"/>
        <v>-6.1224489795918366E-2</v>
      </c>
    </row>
    <row r="22" spans="1:14" s="11" customFormat="1">
      <c r="A22" s="26">
        <f t="shared" si="3"/>
        <v>21</v>
      </c>
      <c r="B22" s="22" t="s">
        <v>30</v>
      </c>
      <c r="C22" s="10" t="s">
        <v>12</v>
      </c>
      <c r="D22" s="1" t="s">
        <v>10</v>
      </c>
      <c r="E22" s="2">
        <f t="shared" si="5"/>
        <v>0.52847222222222201</v>
      </c>
      <c r="F22" s="1">
        <v>3</v>
      </c>
      <c r="G22" s="26">
        <f t="shared" si="4"/>
        <v>21</v>
      </c>
      <c r="H22" s="1">
        <v>16</v>
      </c>
      <c r="I22" s="1">
        <v>18</v>
      </c>
      <c r="J22" s="7">
        <f t="shared" si="0"/>
        <v>-5.4054054054054057E-2</v>
      </c>
      <c r="K22" s="10">
        <f>H22</f>
        <v>16</v>
      </c>
      <c r="L22" s="10">
        <f>I22</f>
        <v>18</v>
      </c>
      <c r="M22" s="7">
        <f t="shared" si="1"/>
        <v>-5.4054054054054057E-2</v>
      </c>
    </row>
    <row r="23" spans="1:14">
      <c r="A23" s="27">
        <f t="shared" si="3"/>
        <v>22</v>
      </c>
      <c r="B23" s="19" t="s">
        <v>31</v>
      </c>
      <c r="C23" s="7" t="s">
        <v>12</v>
      </c>
      <c r="D23" s="6" t="s">
        <v>10</v>
      </c>
      <c r="E23" s="8">
        <f t="shared" si="5"/>
        <v>0.53124999999999978</v>
      </c>
      <c r="F23" s="6">
        <v>2</v>
      </c>
      <c r="G23" s="27">
        <f t="shared" si="4"/>
        <v>22</v>
      </c>
      <c r="H23" s="6">
        <v>19</v>
      </c>
      <c r="I23" s="6">
        <v>15</v>
      </c>
      <c r="J23" s="7">
        <f t="shared" si="0"/>
        <v>0.1111111111111111</v>
      </c>
      <c r="K23" s="7">
        <f>H23</f>
        <v>19</v>
      </c>
      <c r="L23" s="7">
        <f>I23</f>
        <v>15</v>
      </c>
      <c r="M23" s="7">
        <f t="shared" si="1"/>
        <v>0.1111111111111111</v>
      </c>
    </row>
    <row r="24" spans="1:14" s="11" customFormat="1">
      <c r="A24" s="26">
        <f t="shared" si="3"/>
        <v>23</v>
      </c>
      <c r="B24" s="22" t="s">
        <v>30</v>
      </c>
      <c r="C24" s="10" t="s">
        <v>12</v>
      </c>
      <c r="D24" s="10" t="s">
        <v>11</v>
      </c>
      <c r="E24" s="2">
        <f t="shared" si="5"/>
        <v>0.53402777777777755</v>
      </c>
      <c r="F24" s="1">
        <v>5</v>
      </c>
      <c r="G24" s="26">
        <f t="shared" si="4"/>
        <v>23</v>
      </c>
      <c r="H24" s="1">
        <v>14</v>
      </c>
      <c r="I24" s="1">
        <v>18</v>
      </c>
      <c r="J24" s="7">
        <f t="shared" si="0"/>
        <v>-0.10810810810810811</v>
      </c>
      <c r="K24" s="10">
        <f>I24</f>
        <v>18</v>
      </c>
      <c r="L24" s="10">
        <f>H24</f>
        <v>14</v>
      </c>
      <c r="M24" s="7">
        <f t="shared" si="1"/>
        <v>0.10810810810810811</v>
      </c>
    </row>
    <row r="25" spans="1:14">
      <c r="A25" s="27">
        <f t="shared" si="3"/>
        <v>24</v>
      </c>
      <c r="B25" s="19" t="s">
        <v>31</v>
      </c>
      <c r="C25" s="7" t="s">
        <v>12</v>
      </c>
      <c r="D25" s="6" t="s">
        <v>11</v>
      </c>
      <c r="E25" s="8">
        <f t="shared" si="5"/>
        <v>0.53680555555555531</v>
      </c>
      <c r="F25" s="6">
        <v>8</v>
      </c>
      <c r="G25" s="27">
        <f t="shared" si="4"/>
        <v>24</v>
      </c>
      <c r="H25" s="6">
        <v>29</v>
      </c>
      <c r="I25" s="6">
        <v>16</v>
      </c>
      <c r="J25" s="7">
        <f t="shared" si="0"/>
        <v>0.24528301886792453</v>
      </c>
      <c r="K25" s="7">
        <f>I25</f>
        <v>16</v>
      </c>
      <c r="L25" s="7">
        <f>H25</f>
        <v>29</v>
      </c>
      <c r="M25" s="7">
        <f t="shared" si="1"/>
        <v>-0.24528301886792453</v>
      </c>
    </row>
    <row r="26" spans="1:14" s="5" customFormat="1">
      <c r="A26" s="16">
        <f t="shared" si="3"/>
        <v>25</v>
      </c>
      <c r="B26" s="17" t="s">
        <v>32</v>
      </c>
      <c r="C26" s="3" t="s">
        <v>12</v>
      </c>
      <c r="D26" s="3" t="s">
        <v>10</v>
      </c>
      <c r="E26" s="4">
        <f>E25+TIME(0,25,0)</f>
        <v>0.55416666666666647</v>
      </c>
      <c r="F26" s="3">
        <v>8</v>
      </c>
      <c r="G26" s="16">
        <f t="shared" si="4"/>
        <v>25</v>
      </c>
      <c r="H26" s="3">
        <v>20</v>
      </c>
      <c r="I26" s="3">
        <v>27</v>
      </c>
      <c r="J26" s="7">
        <f t="shared" si="0"/>
        <v>-0.12727272727272726</v>
      </c>
      <c r="K26" s="3">
        <f>H26</f>
        <v>20</v>
      </c>
      <c r="L26" s="3">
        <f>I26</f>
        <v>27</v>
      </c>
      <c r="M26" s="7">
        <f t="shared" si="1"/>
        <v>-0.12727272727272726</v>
      </c>
      <c r="N26" s="5">
        <f>AVERAGE(M26,M28,M30,M32,M34,M36)</f>
        <v>0.18114989375994509</v>
      </c>
    </row>
    <row r="27" spans="1:14">
      <c r="A27" s="27">
        <f t="shared" si="3"/>
        <v>26</v>
      </c>
      <c r="B27" s="19" t="s">
        <v>33</v>
      </c>
      <c r="C27" s="7" t="s">
        <v>12</v>
      </c>
      <c r="D27" s="6" t="s">
        <v>10</v>
      </c>
      <c r="E27" s="8">
        <f t="shared" ref="E27:E37" si="6">E26+TIME(0,4,0)</f>
        <v>0.55694444444444424</v>
      </c>
      <c r="F27" s="6">
        <v>6</v>
      </c>
      <c r="G27" s="27">
        <f t="shared" si="4"/>
        <v>26</v>
      </c>
      <c r="H27" s="6">
        <v>23</v>
      </c>
      <c r="I27" s="6">
        <v>20</v>
      </c>
      <c r="J27" s="7">
        <f t="shared" si="0"/>
        <v>6.1224489795918366E-2</v>
      </c>
      <c r="K27" s="6">
        <f>H27</f>
        <v>23</v>
      </c>
      <c r="L27" s="6">
        <f>I27</f>
        <v>20</v>
      </c>
      <c r="M27" s="7">
        <f t="shared" si="1"/>
        <v>6.1224489795918366E-2</v>
      </c>
      <c r="N27">
        <f>AVERAGE(M27,M31,M33,M35,M37)</f>
        <v>0.15169587835134052</v>
      </c>
    </row>
    <row r="28" spans="1:14" s="11" customFormat="1">
      <c r="A28" s="26">
        <f t="shared" si="3"/>
        <v>27</v>
      </c>
      <c r="B28" s="22" t="s">
        <v>32</v>
      </c>
      <c r="C28" s="10" t="s">
        <v>12</v>
      </c>
      <c r="D28" s="1" t="s">
        <v>11</v>
      </c>
      <c r="E28" s="2">
        <f t="shared" si="6"/>
        <v>0.55972222222222201</v>
      </c>
      <c r="F28" s="1">
        <v>6</v>
      </c>
      <c r="G28" s="26">
        <f t="shared" si="4"/>
        <v>27</v>
      </c>
      <c r="H28" s="1">
        <v>14</v>
      </c>
      <c r="I28" s="1">
        <v>35</v>
      </c>
      <c r="J28" s="7">
        <f t="shared" si="0"/>
        <v>-0.38181818181818183</v>
      </c>
      <c r="K28" s="10">
        <f>I28</f>
        <v>35</v>
      </c>
      <c r="L28" s="10">
        <f>H28</f>
        <v>14</v>
      </c>
      <c r="M28" s="7">
        <f t="shared" si="1"/>
        <v>0.38181818181818183</v>
      </c>
    </row>
    <row r="29" spans="1:14">
      <c r="A29" s="27">
        <f t="shared" si="3"/>
        <v>28</v>
      </c>
      <c r="B29" s="23" t="s">
        <v>33</v>
      </c>
      <c r="C29" s="7" t="s">
        <v>12</v>
      </c>
      <c r="D29" s="6" t="s">
        <v>11</v>
      </c>
      <c r="E29" s="8">
        <f t="shared" si="6"/>
        <v>0.56249999999999978</v>
      </c>
      <c r="F29" s="6">
        <v>8</v>
      </c>
      <c r="G29" s="27">
        <f t="shared" si="4"/>
        <v>28</v>
      </c>
      <c r="H29" s="6">
        <v>22</v>
      </c>
      <c r="I29" s="6">
        <v>26</v>
      </c>
      <c r="J29" s="7">
        <f t="shared" si="0"/>
        <v>-7.1428571428571425E-2</v>
      </c>
      <c r="K29" s="7">
        <f>I29</f>
        <v>26</v>
      </c>
      <c r="L29" s="7">
        <f>H29</f>
        <v>22</v>
      </c>
      <c r="M29" s="7">
        <f t="shared" si="1"/>
        <v>7.1428571428571425E-2</v>
      </c>
    </row>
    <row r="30" spans="1:14" s="11" customFormat="1">
      <c r="A30" s="26">
        <f t="shared" si="3"/>
        <v>29</v>
      </c>
      <c r="B30" s="22" t="s">
        <v>32</v>
      </c>
      <c r="C30" s="10" t="s">
        <v>12</v>
      </c>
      <c r="D30" s="1" t="s">
        <v>10</v>
      </c>
      <c r="E30" s="2">
        <f t="shared" si="6"/>
        <v>0.56527777777777755</v>
      </c>
      <c r="F30" s="1">
        <v>9</v>
      </c>
      <c r="G30" s="26">
        <f t="shared" si="4"/>
        <v>29</v>
      </c>
      <c r="H30" s="1">
        <v>31</v>
      </c>
      <c r="I30" s="1">
        <v>16</v>
      </c>
      <c r="J30" s="7">
        <f t="shared" si="0"/>
        <v>0.26785714285714285</v>
      </c>
      <c r="K30" s="10">
        <f>H30</f>
        <v>31</v>
      </c>
      <c r="L30" s="10">
        <f>I30</f>
        <v>16</v>
      </c>
      <c r="M30" s="7">
        <f t="shared" si="1"/>
        <v>0.26785714285714285</v>
      </c>
    </row>
    <row r="31" spans="1:14">
      <c r="A31" s="27">
        <f t="shared" si="3"/>
        <v>30</v>
      </c>
      <c r="B31" s="23" t="s">
        <v>33</v>
      </c>
      <c r="C31" s="7" t="s">
        <v>12</v>
      </c>
      <c r="D31" s="6" t="s">
        <v>10</v>
      </c>
      <c r="E31" s="8">
        <f t="shared" si="6"/>
        <v>0.56805555555555531</v>
      </c>
      <c r="F31" s="6">
        <v>5</v>
      </c>
      <c r="G31" s="27">
        <f t="shared" si="4"/>
        <v>30</v>
      </c>
      <c r="H31" s="6">
        <v>32</v>
      </c>
      <c r="I31" s="6">
        <v>14</v>
      </c>
      <c r="J31" s="7">
        <f t="shared" si="0"/>
        <v>0.35294117647058826</v>
      </c>
      <c r="K31" s="7">
        <f>H31</f>
        <v>32</v>
      </c>
      <c r="L31" s="7">
        <f>I31</f>
        <v>14</v>
      </c>
      <c r="M31" s="7">
        <f t="shared" si="1"/>
        <v>0.35294117647058826</v>
      </c>
    </row>
    <row r="32" spans="1:14" s="14" customFormat="1">
      <c r="A32" s="26">
        <f t="shared" si="3"/>
        <v>31</v>
      </c>
      <c r="B32" s="22" t="s">
        <v>32</v>
      </c>
      <c r="C32" s="10" t="s">
        <v>12</v>
      </c>
      <c r="D32" s="10" t="s">
        <v>11</v>
      </c>
      <c r="E32" s="8">
        <f t="shared" si="6"/>
        <v>0.57083333333333308</v>
      </c>
      <c r="F32" s="10">
        <v>6</v>
      </c>
      <c r="G32" s="26">
        <f t="shared" si="4"/>
        <v>31</v>
      </c>
      <c r="H32" s="10">
        <v>17</v>
      </c>
      <c r="I32" s="10">
        <v>21</v>
      </c>
      <c r="J32" s="7">
        <f t="shared" si="0"/>
        <v>-9.0909090909090912E-2</v>
      </c>
      <c r="K32" s="10">
        <f>I32</f>
        <v>21</v>
      </c>
      <c r="L32" s="10">
        <f>H32</f>
        <v>17</v>
      </c>
      <c r="M32" s="7">
        <f t="shared" si="1"/>
        <v>9.0909090909090912E-2</v>
      </c>
    </row>
    <row r="33" spans="1:14">
      <c r="A33" s="27">
        <f t="shared" si="3"/>
        <v>32</v>
      </c>
      <c r="B33" s="23" t="s">
        <v>33</v>
      </c>
      <c r="C33" s="7" t="s">
        <v>12</v>
      </c>
      <c r="D33" s="6" t="s">
        <v>11</v>
      </c>
      <c r="E33" s="8">
        <f t="shared" si="6"/>
        <v>0.57361111111111085</v>
      </c>
      <c r="F33" s="6">
        <v>5</v>
      </c>
      <c r="G33" s="27">
        <f t="shared" si="4"/>
        <v>32</v>
      </c>
      <c r="H33" s="6">
        <v>17</v>
      </c>
      <c r="I33" s="6">
        <v>28</v>
      </c>
      <c r="J33" s="7">
        <f t="shared" si="0"/>
        <v>-0.22</v>
      </c>
      <c r="K33" s="6">
        <f>I33</f>
        <v>28</v>
      </c>
      <c r="L33" s="6">
        <f>H33</f>
        <v>17</v>
      </c>
      <c r="M33" s="7">
        <f t="shared" si="1"/>
        <v>0.22</v>
      </c>
    </row>
    <row r="34" spans="1:14" s="11" customFormat="1">
      <c r="A34" s="26">
        <f t="shared" si="3"/>
        <v>33</v>
      </c>
      <c r="B34" s="22" t="s">
        <v>32</v>
      </c>
      <c r="C34" s="10" t="s">
        <v>12</v>
      </c>
      <c r="D34" s="1" t="s">
        <v>10</v>
      </c>
      <c r="E34" s="2">
        <f t="shared" si="6"/>
        <v>0.57638888888888862</v>
      </c>
      <c r="F34" s="1">
        <v>5</v>
      </c>
      <c r="G34" s="26">
        <f t="shared" si="4"/>
        <v>33</v>
      </c>
      <c r="H34" s="1">
        <v>22</v>
      </c>
      <c r="I34" s="1">
        <v>20</v>
      </c>
      <c r="J34" s="7">
        <f t="shared" ref="J34:J55" si="7">(H34-I34)/(H34+I34+F34)</f>
        <v>4.2553191489361701E-2</v>
      </c>
      <c r="K34" s="10">
        <f>H34</f>
        <v>22</v>
      </c>
      <c r="L34" s="10">
        <f>I34</f>
        <v>20</v>
      </c>
      <c r="M34" s="7">
        <f t="shared" ref="M34:M55" si="8">(K34-L34)/(K34+L34+F34)</f>
        <v>4.2553191489361701E-2</v>
      </c>
    </row>
    <row r="35" spans="1:14">
      <c r="A35" s="27">
        <f t="shared" si="3"/>
        <v>34</v>
      </c>
      <c r="B35" s="23" t="s">
        <v>33</v>
      </c>
      <c r="C35" s="7" t="s">
        <v>12</v>
      </c>
      <c r="D35" s="6" t="s">
        <v>10</v>
      </c>
      <c r="E35" s="8">
        <f t="shared" si="6"/>
        <v>0.57916666666666639</v>
      </c>
      <c r="F35" s="6">
        <v>7</v>
      </c>
      <c r="G35" s="27">
        <f t="shared" si="4"/>
        <v>34</v>
      </c>
      <c r="H35" s="6">
        <v>30</v>
      </c>
      <c r="I35" s="6">
        <v>13</v>
      </c>
      <c r="J35" s="7">
        <f t="shared" si="7"/>
        <v>0.34</v>
      </c>
      <c r="K35" s="7">
        <f>H35</f>
        <v>30</v>
      </c>
      <c r="L35" s="7">
        <f>I35</f>
        <v>13</v>
      </c>
      <c r="M35" s="7">
        <f t="shared" si="8"/>
        <v>0.34</v>
      </c>
    </row>
    <row r="36" spans="1:14" s="11" customFormat="1">
      <c r="A36" s="26">
        <f t="shared" si="3"/>
        <v>35</v>
      </c>
      <c r="B36" s="22" t="s">
        <v>32</v>
      </c>
      <c r="C36" s="10" t="s">
        <v>12</v>
      </c>
      <c r="D36" s="10" t="s">
        <v>11</v>
      </c>
      <c r="E36" s="2">
        <f t="shared" si="6"/>
        <v>0.58194444444444415</v>
      </c>
      <c r="F36" s="1">
        <v>7</v>
      </c>
      <c r="G36" s="26">
        <f t="shared" si="4"/>
        <v>35</v>
      </c>
      <c r="H36" s="1">
        <v>13</v>
      </c>
      <c r="I36" s="1">
        <v>38</v>
      </c>
      <c r="J36" s="7">
        <f t="shared" si="7"/>
        <v>-0.43103448275862066</v>
      </c>
      <c r="K36" s="10">
        <f>I36</f>
        <v>38</v>
      </c>
      <c r="L36" s="10">
        <f>H36</f>
        <v>13</v>
      </c>
      <c r="M36" s="7">
        <f t="shared" si="8"/>
        <v>0.43103448275862066</v>
      </c>
    </row>
    <row r="37" spans="1:14">
      <c r="A37" s="27">
        <f t="shared" si="3"/>
        <v>36</v>
      </c>
      <c r="B37" s="23" t="s">
        <v>33</v>
      </c>
      <c r="C37" s="7" t="s">
        <v>12</v>
      </c>
      <c r="D37" s="6" t="s">
        <v>11</v>
      </c>
      <c r="E37" s="8">
        <f t="shared" si="6"/>
        <v>0.58472222222222192</v>
      </c>
      <c r="F37" s="6">
        <v>2</v>
      </c>
      <c r="G37" s="27">
        <f t="shared" si="4"/>
        <v>36</v>
      </c>
      <c r="H37" s="6">
        <v>30</v>
      </c>
      <c r="I37" s="6">
        <v>19</v>
      </c>
      <c r="J37" s="7">
        <f t="shared" si="7"/>
        <v>0.21568627450980393</v>
      </c>
      <c r="K37" s="7">
        <f>I37</f>
        <v>19</v>
      </c>
      <c r="L37" s="7">
        <f>H37</f>
        <v>30</v>
      </c>
      <c r="M37" s="7">
        <f t="shared" si="8"/>
        <v>-0.21568627450980393</v>
      </c>
    </row>
    <row r="38" spans="1:14" s="5" customFormat="1">
      <c r="A38" s="16">
        <f t="shared" si="3"/>
        <v>37</v>
      </c>
      <c r="B38" s="24" t="s">
        <v>29</v>
      </c>
      <c r="C38" s="3" t="s">
        <v>12</v>
      </c>
      <c r="D38" s="3" t="s">
        <v>10</v>
      </c>
      <c r="E38" s="4">
        <f>E37+TIME(0,25,0)</f>
        <v>0.60208333333333308</v>
      </c>
      <c r="F38" s="3">
        <v>11</v>
      </c>
      <c r="G38" s="16">
        <f t="shared" si="4"/>
        <v>37</v>
      </c>
      <c r="H38" s="3">
        <v>13</v>
      </c>
      <c r="I38" s="3">
        <v>19</v>
      </c>
      <c r="J38" s="3">
        <f t="shared" si="7"/>
        <v>-0.13953488372093023</v>
      </c>
      <c r="K38" s="3">
        <f>H38</f>
        <v>13</v>
      </c>
      <c r="L38" s="3">
        <f>I38</f>
        <v>19</v>
      </c>
      <c r="M38" s="3">
        <f t="shared" si="8"/>
        <v>-0.13953488372093023</v>
      </c>
      <c r="N38" s="5">
        <f>AVERAGE(M38,M40,M41,M42,M43)</f>
        <v>-4.9663182320105283E-2</v>
      </c>
    </row>
    <row r="39" spans="1:14">
      <c r="A39" s="27">
        <f t="shared" si="3"/>
        <v>38</v>
      </c>
      <c r="B39" s="23" t="s">
        <v>29</v>
      </c>
      <c r="C39" s="7" t="s">
        <v>12</v>
      </c>
      <c r="D39" s="6" t="s">
        <v>11</v>
      </c>
      <c r="E39" s="8">
        <f>E38+TIME(0,4,0)</f>
        <v>0.60486111111111085</v>
      </c>
      <c r="F39" s="6">
        <v>8</v>
      </c>
      <c r="G39" s="27">
        <f t="shared" si="4"/>
        <v>38</v>
      </c>
      <c r="H39" s="6">
        <v>20</v>
      </c>
      <c r="I39" s="6">
        <v>22</v>
      </c>
      <c r="J39" s="7">
        <f t="shared" si="7"/>
        <v>-0.04</v>
      </c>
      <c r="K39" s="7">
        <f>I39</f>
        <v>22</v>
      </c>
      <c r="L39" s="7">
        <f>H39</f>
        <v>20</v>
      </c>
      <c r="M39" s="7">
        <f t="shared" si="8"/>
        <v>0.04</v>
      </c>
    </row>
    <row r="40" spans="1:14" s="30" customFormat="1">
      <c r="A40" s="27">
        <f t="shared" si="3"/>
        <v>39</v>
      </c>
      <c r="B40" s="23" t="s">
        <v>29</v>
      </c>
      <c r="C40" s="7" t="s">
        <v>12</v>
      </c>
      <c r="D40" s="28" t="s">
        <v>10</v>
      </c>
      <c r="E40" s="2">
        <f>E39+TIME(0,4,0)</f>
        <v>0.60763888888888862</v>
      </c>
      <c r="F40" s="28">
        <v>9</v>
      </c>
      <c r="G40" s="27">
        <f t="shared" si="4"/>
        <v>39</v>
      </c>
      <c r="H40" s="28">
        <v>23</v>
      </c>
      <c r="I40" s="28">
        <v>20</v>
      </c>
      <c r="J40" s="7">
        <f t="shared" si="7"/>
        <v>5.7692307692307696E-2</v>
      </c>
      <c r="K40" s="7">
        <f>H40</f>
        <v>23</v>
      </c>
      <c r="L40" s="7">
        <f>I40</f>
        <v>20</v>
      </c>
      <c r="M40" s="7">
        <f t="shared" si="8"/>
        <v>5.7692307692307696E-2</v>
      </c>
    </row>
    <row r="41" spans="1:14">
      <c r="A41" s="27">
        <f t="shared" si="3"/>
        <v>40</v>
      </c>
      <c r="B41" s="23" t="s">
        <v>29</v>
      </c>
      <c r="C41" s="7" t="s">
        <v>12</v>
      </c>
      <c r="D41" s="6" t="s">
        <v>11</v>
      </c>
      <c r="E41" s="8">
        <f>E40+TIME(0,4,0)</f>
        <v>0.61041666666666639</v>
      </c>
      <c r="F41" s="6">
        <v>8</v>
      </c>
      <c r="G41" s="27">
        <f t="shared" si="4"/>
        <v>40</v>
      </c>
      <c r="H41" s="6">
        <v>16</v>
      </c>
      <c r="I41" s="6">
        <v>17</v>
      </c>
      <c r="J41" s="7">
        <f t="shared" si="7"/>
        <v>-2.4390243902439025E-2</v>
      </c>
      <c r="K41" s="6">
        <f>I41</f>
        <v>17</v>
      </c>
      <c r="L41" s="6">
        <f>H41</f>
        <v>16</v>
      </c>
      <c r="M41" s="7">
        <f t="shared" si="8"/>
        <v>2.4390243902439025E-2</v>
      </c>
    </row>
    <row r="42" spans="1:14" s="30" customFormat="1">
      <c r="A42" s="27">
        <f t="shared" si="3"/>
        <v>41</v>
      </c>
      <c r="B42" s="23" t="s">
        <v>29</v>
      </c>
      <c r="C42" s="7" t="s">
        <v>12</v>
      </c>
      <c r="D42" s="28" t="s">
        <v>10</v>
      </c>
      <c r="E42" s="2">
        <f>E41+TIME(0,4,0)</f>
        <v>0.61319444444444415</v>
      </c>
      <c r="F42" s="28">
        <v>5</v>
      </c>
      <c r="G42" s="27">
        <f t="shared" si="4"/>
        <v>41</v>
      </c>
      <c r="H42" s="28">
        <v>8</v>
      </c>
      <c r="I42" s="28">
        <v>21</v>
      </c>
      <c r="J42" s="7">
        <f t="shared" si="7"/>
        <v>-0.38235294117647056</v>
      </c>
      <c r="K42" s="7">
        <f>H42</f>
        <v>8</v>
      </c>
      <c r="L42" s="7">
        <f>I42</f>
        <v>21</v>
      </c>
      <c r="M42" s="7">
        <f t="shared" si="8"/>
        <v>-0.38235294117647056</v>
      </c>
    </row>
    <row r="43" spans="1:14">
      <c r="A43" s="27">
        <f t="shared" si="3"/>
        <v>42</v>
      </c>
      <c r="B43" s="19" t="s">
        <v>29</v>
      </c>
      <c r="C43" s="7" t="s">
        <v>12</v>
      </c>
      <c r="D43" s="6" t="s">
        <v>11</v>
      </c>
      <c r="E43" s="8">
        <f>E42+TIME(0,4,0)</f>
        <v>0.61597222222222192</v>
      </c>
      <c r="F43" s="6">
        <v>8</v>
      </c>
      <c r="G43" s="27">
        <f t="shared" si="4"/>
        <v>42</v>
      </c>
      <c r="H43" s="6">
        <v>15</v>
      </c>
      <c r="I43" s="6">
        <v>24</v>
      </c>
      <c r="J43" s="7">
        <f t="shared" si="7"/>
        <v>-0.19148936170212766</v>
      </c>
      <c r="K43" s="7">
        <f>I43</f>
        <v>24</v>
      </c>
      <c r="L43" s="7">
        <f>H43</f>
        <v>15</v>
      </c>
      <c r="M43" s="7">
        <f t="shared" si="8"/>
        <v>0.19148936170212766</v>
      </c>
    </row>
    <row r="44" spans="1:14" s="5" customFormat="1">
      <c r="A44" s="16">
        <f t="shared" si="3"/>
        <v>43</v>
      </c>
      <c r="B44" s="24" t="s">
        <v>37</v>
      </c>
      <c r="C44" s="24" t="s">
        <v>34</v>
      </c>
      <c r="D44" s="3" t="s">
        <v>10</v>
      </c>
      <c r="E44" s="4">
        <f>E43+TIME(0,25,0)</f>
        <v>0.63333333333333308</v>
      </c>
      <c r="F44" s="3">
        <v>2</v>
      </c>
      <c r="G44" s="16">
        <f t="shared" si="4"/>
        <v>43</v>
      </c>
      <c r="H44" s="3">
        <v>54</v>
      </c>
      <c r="I44" s="3">
        <v>12</v>
      </c>
      <c r="J44" s="3">
        <f t="shared" si="7"/>
        <v>0.61764705882352944</v>
      </c>
      <c r="K44" s="3">
        <f>H44</f>
        <v>54</v>
      </c>
      <c r="L44" s="3">
        <f>I44</f>
        <v>12</v>
      </c>
      <c r="M44" s="3">
        <f t="shared" si="8"/>
        <v>0.61764705882352944</v>
      </c>
      <c r="N44" s="5">
        <f>AVERAGE(M44,M46,M48,M50,M52,M54)</f>
        <v>0.50286702073411915</v>
      </c>
    </row>
    <row r="45" spans="1:14" s="31" customFormat="1">
      <c r="A45" s="27">
        <f t="shared" si="3"/>
        <v>44</v>
      </c>
      <c r="B45" s="7" t="s">
        <v>35</v>
      </c>
      <c r="C45" s="7" t="s">
        <v>36</v>
      </c>
      <c r="D45" s="7" t="s">
        <v>10</v>
      </c>
      <c r="E45" s="8">
        <f t="shared" ref="E45:E55" si="9">E44+TIME(0,4,0)</f>
        <v>0.63611111111111085</v>
      </c>
      <c r="F45" s="7">
        <v>4</v>
      </c>
      <c r="G45" s="27">
        <f t="shared" si="4"/>
        <v>44</v>
      </c>
      <c r="H45" s="7">
        <v>2</v>
      </c>
      <c r="I45" s="7">
        <v>24</v>
      </c>
      <c r="J45" s="7">
        <f t="shared" si="7"/>
        <v>-0.73333333333333328</v>
      </c>
      <c r="K45" s="7">
        <f>H45</f>
        <v>2</v>
      </c>
      <c r="L45" s="7">
        <f>I45</f>
        <v>24</v>
      </c>
      <c r="M45" s="7">
        <f t="shared" si="8"/>
        <v>-0.73333333333333328</v>
      </c>
      <c r="N45">
        <f>AVERAGE(M45,M49,M51,M53,M55)</f>
        <v>-0.81155699527792557</v>
      </c>
    </row>
    <row r="46" spans="1:14" s="11" customFormat="1">
      <c r="A46" s="26">
        <f t="shared" si="3"/>
        <v>45</v>
      </c>
      <c r="B46" s="21" t="s">
        <v>37</v>
      </c>
      <c r="C46" s="21" t="s">
        <v>34</v>
      </c>
      <c r="D46" s="1" t="s">
        <v>11</v>
      </c>
      <c r="E46" s="2">
        <f t="shared" si="9"/>
        <v>0.63888888888888862</v>
      </c>
      <c r="F46" s="1">
        <v>3</v>
      </c>
      <c r="G46" s="26">
        <f t="shared" si="4"/>
        <v>45</v>
      </c>
      <c r="H46" s="1">
        <v>11</v>
      </c>
      <c r="I46" s="1">
        <v>46</v>
      </c>
      <c r="J46" s="10">
        <f t="shared" si="7"/>
        <v>-0.58333333333333337</v>
      </c>
      <c r="K46" s="10">
        <f>I46</f>
        <v>46</v>
      </c>
      <c r="L46" s="10">
        <f>H46</f>
        <v>11</v>
      </c>
      <c r="M46" s="10">
        <f t="shared" si="8"/>
        <v>0.58333333333333337</v>
      </c>
    </row>
    <row r="47" spans="1:14">
      <c r="A47" s="27">
        <f t="shared" si="3"/>
        <v>46</v>
      </c>
      <c r="B47" s="28" t="s">
        <v>35</v>
      </c>
      <c r="C47" s="6" t="s">
        <v>36</v>
      </c>
      <c r="D47" s="6" t="s">
        <v>11</v>
      </c>
      <c r="E47" s="8">
        <f t="shared" si="9"/>
        <v>0.64166666666666639</v>
      </c>
      <c r="F47" s="6">
        <v>4</v>
      </c>
      <c r="G47" s="27">
        <f t="shared" si="4"/>
        <v>46</v>
      </c>
      <c r="H47" s="6">
        <v>47</v>
      </c>
      <c r="I47" s="6">
        <v>1</v>
      </c>
      <c r="J47" s="7">
        <f t="shared" si="7"/>
        <v>0.88461538461538458</v>
      </c>
      <c r="K47" s="6">
        <f>I47</f>
        <v>1</v>
      </c>
      <c r="L47" s="6">
        <f>H47</f>
        <v>47</v>
      </c>
      <c r="M47" s="9">
        <f t="shared" si="8"/>
        <v>-0.88461538461538458</v>
      </c>
    </row>
    <row r="48" spans="1:14" s="11" customFormat="1">
      <c r="A48" s="26">
        <f t="shared" si="3"/>
        <v>47</v>
      </c>
      <c r="B48" s="21" t="s">
        <v>37</v>
      </c>
      <c r="C48" s="21" t="s">
        <v>34</v>
      </c>
      <c r="D48" s="1" t="s">
        <v>10</v>
      </c>
      <c r="E48" s="2">
        <f t="shared" si="9"/>
        <v>0.64444444444444415</v>
      </c>
      <c r="F48" s="1">
        <v>4</v>
      </c>
      <c r="G48" s="26">
        <f t="shared" si="4"/>
        <v>47</v>
      </c>
      <c r="H48" s="1">
        <v>45</v>
      </c>
      <c r="I48" s="1">
        <v>15</v>
      </c>
      <c r="J48" s="10">
        <f t="shared" si="7"/>
        <v>0.46875</v>
      </c>
      <c r="K48" s="10">
        <f>H48</f>
        <v>45</v>
      </c>
      <c r="L48" s="10">
        <f>I48</f>
        <v>15</v>
      </c>
      <c r="M48" s="10">
        <f t="shared" si="8"/>
        <v>0.46875</v>
      </c>
    </row>
    <row r="49" spans="1:13">
      <c r="A49" s="27">
        <f t="shared" si="3"/>
        <v>48</v>
      </c>
      <c r="B49" s="28" t="s">
        <v>35</v>
      </c>
      <c r="C49" s="6" t="s">
        <v>36</v>
      </c>
      <c r="D49" s="6" t="s">
        <v>10</v>
      </c>
      <c r="E49" s="8">
        <f t="shared" si="9"/>
        <v>0.64722222222222192</v>
      </c>
      <c r="F49" s="6">
        <v>2</v>
      </c>
      <c r="G49" s="27">
        <f t="shared" si="4"/>
        <v>48</v>
      </c>
      <c r="H49" s="7">
        <v>0</v>
      </c>
      <c r="I49" s="7">
        <v>41</v>
      </c>
      <c r="J49" s="7">
        <f t="shared" si="7"/>
        <v>-0.95348837209302328</v>
      </c>
      <c r="K49" s="7">
        <f>H49</f>
        <v>0</v>
      </c>
      <c r="L49" s="7">
        <f>I49</f>
        <v>41</v>
      </c>
      <c r="M49" s="9">
        <f t="shared" si="8"/>
        <v>-0.95348837209302328</v>
      </c>
    </row>
    <row r="50" spans="1:13" s="11" customFormat="1">
      <c r="A50" s="26">
        <f t="shared" si="3"/>
        <v>49</v>
      </c>
      <c r="B50" s="21" t="s">
        <v>37</v>
      </c>
      <c r="C50" s="21" t="s">
        <v>34</v>
      </c>
      <c r="D50" s="1" t="s">
        <v>11</v>
      </c>
      <c r="E50" s="8">
        <f t="shared" si="9"/>
        <v>0.64999999999999969</v>
      </c>
      <c r="F50" s="1">
        <v>5</v>
      </c>
      <c r="G50" s="26">
        <f t="shared" si="4"/>
        <v>49</v>
      </c>
      <c r="H50" s="1">
        <v>10</v>
      </c>
      <c r="I50" s="1">
        <v>52</v>
      </c>
      <c r="J50" s="10">
        <f t="shared" si="7"/>
        <v>-0.62686567164179108</v>
      </c>
      <c r="K50" s="1">
        <f>I50</f>
        <v>52</v>
      </c>
      <c r="L50" s="1">
        <f>H50</f>
        <v>10</v>
      </c>
      <c r="M50" s="10">
        <f t="shared" si="8"/>
        <v>0.62686567164179108</v>
      </c>
    </row>
    <row r="51" spans="1:13">
      <c r="A51" s="27">
        <f t="shared" si="3"/>
        <v>50</v>
      </c>
      <c r="B51" s="28" t="s">
        <v>35</v>
      </c>
      <c r="C51" s="6" t="s">
        <v>36</v>
      </c>
      <c r="D51" s="6" t="s">
        <v>11</v>
      </c>
      <c r="E51" s="8">
        <f t="shared" si="9"/>
        <v>0.65277777777777746</v>
      </c>
      <c r="F51" s="6">
        <v>8</v>
      </c>
      <c r="G51" s="27">
        <f t="shared" si="4"/>
        <v>50</v>
      </c>
      <c r="H51" s="7">
        <v>29</v>
      </c>
      <c r="I51" s="7">
        <v>0</v>
      </c>
      <c r="J51" s="7">
        <f t="shared" si="7"/>
        <v>0.78378378378378377</v>
      </c>
      <c r="K51" s="7">
        <f>I51</f>
        <v>0</v>
      </c>
      <c r="L51" s="7">
        <f>H51</f>
        <v>29</v>
      </c>
      <c r="M51" s="9">
        <f t="shared" si="8"/>
        <v>-0.78378378378378377</v>
      </c>
    </row>
    <row r="52" spans="1:13" s="11" customFormat="1">
      <c r="A52" s="26">
        <f t="shared" si="3"/>
        <v>51</v>
      </c>
      <c r="B52" s="21" t="s">
        <v>37</v>
      </c>
      <c r="C52" s="21" t="s">
        <v>34</v>
      </c>
      <c r="D52" s="1" t="s">
        <v>10</v>
      </c>
      <c r="E52" s="2">
        <f t="shared" si="9"/>
        <v>0.65555555555555522</v>
      </c>
      <c r="F52" s="1">
        <v>6</v>
      </c>
      <c r="G52" s="26">
        <f t="shared" si="4"/>
        <v>51</v>
      </c>
      <c r="H52" s="1">
        <v>26</v>
      </c>
      <c r="I52" s="1">
        <v>18</v>
      </c>
      <c r="J52" s="10">
        <f t="shared" si="7"/>
        <v>0.16</v>
      </c>
      <c r="K52" s="10">
        <f>H52</f>
        <v>26</v>
      </c>
      <c r="L52" s="10">
        <f>I52</f>
        <v>18</v>
      </c>
      <c r="M52" s="10">
        <f t="shared" si="8"/>
        <v>0.16</v>
      </c>
    </row>
    <row r="53" spans="1:13">
      <c r="A53" s="27">
        <f t="shared" si="3"/>
        <v>52</v>
      </c>
      <c r="B53" s="28" t="s">
        <v>35</v>
      </c>
      <c r="C53" s="6" t="s">
        <v>36</v>
      </c>
      <c r="D53" s="6" t="s">
        <v>10</v>
      </c>
      <c r="E53" s="8">
        <f t="shared" si="9"/>
        <v>0.65833333333333299</v>
      </c>
      <c r="F53" s="6">
        <v>7</v>
      </c>
      <c r="G53" s="27">
        <f t="shared" si="4"/>
        <v>52</v>
      </c>
      <c r="H53" s="7">
        <v>0</v>
      </c>
      <c r="I53" s="7">
        <v>32</v>
      </c>
      <c r="J53" s="7">
        <f t="shared" si="7"/>
        <v>-0.82051282051282048</v>
      </c>
      <c r="K53" s="7">
        <f>H53</f>
        <v>0</v>
      </c>
      <c r="L53" s="7">
        <f>I53</f>
        <v>32</v>
      </c>
      <c r="M53" s="9">
        <f t="shared" si="8"/>
        <v>-0.82051282051282048</v>
      </c>
    </row>
    <row r="54" spans="1:13" s="11" customFormat="1">
      <c r="A54" s="26">
        <f t="shared" si="3"/>
        <v>53</v>
      </c>
      <c r="B54" s="21" t="s">
        <v>37</v>
      </c>
      <c r="C54" s="21" t="s">
        <v>34</v>
      </c>
      <c r="D54" s="1" t="s">
        <v>11</v>
      </c>
      <c r="E54" s="2">
        <f t="shared" si="9"/>
        <v>0.66111111111111076</v>
      </c>
      <c r="F54" s="1">
        <v>3</v>
      </c>
      <c r="G54" s="26">
        <f t="shared" si="4"/>
        <v>53</v>
      </c>
      <c r="H54" s="1">
        <v>13</v>
      </c>
      <c r="I54" s="1">
        <v>50</v>
      </c>
      <c r="J54" s="10">
        <f t="shared" si="7"/>
        <v>-0.56060606060606055</v>
      </c>
      <c r="K54" s="10">
        <f>I54</f>
        <v>50</v>
      </c>
      <c r="L54" s="10">
        <f>H54</f>
        <v>13</v>
      </c>
      <c r="M54" s="10">
        <f t="shared" si="8"/>
        <v>0.56060606060606055</v>
      </c>
    </row>
    <row r="55" spans="1:13">
      <c r="A55" s="27">
        <f t="shared" si="3"/>
        <v>54</v>
      </c>
      <c r="B55" s="28" t="s">
        <v>35</v>
      </c>
      <c r="C55" s="6" t="s">
        <v>36</v>
      </c>
      <c r="D55" s="6" t="s">
        <v>11</v>
      </c>
      <c r="E55" s="8">
        <f t="shared" si="9"/>
        <v>0.66388888888888853</v>
      </c>
      <c r="F55" s="6">
        <v>5</v>
      </c>
      <c r="G55" s="27">
        <f t="shared" si="4"/>
        <v>54</v>
      </c>
      <c r="H55" s="7">
        <v>24</v>
      </c>
      <c r="I55" s="7">
        <v>1</v>
      </c>
      <c r="J55" s="7">
        <f t="shared" si="7"/>
        <v>0.76666666666666672</v>
      </c>
      <c r="K55" s="7">
        <f>I55</f>
        <v>1</v>
      </c>
      <c r="L55" s="7">
        <f>H55</f>
        <v>24</v>
      </c>
      <c r="M55" s="9">
        <f t="shared" si="8"/>
        <v>-0.76666666666666672</v>
      </c>
    </row>
  </sheetData>
  <phoneticPr fontId="5" type="noConversion"/>
  <pageMargins left="0.75" right="0.75" top="1" bottom="1" header="0.5" footer="0.5"/>
  <pageSetup scale="59" orientation="portrait" horizontalDpi="4294967292" verticalDpi="4294967292"/>
  <extLst>
    <ext xmlns:mx="http://schemas.microsoft.com/office/mac/excel/2008/main" uri="{64002731-A6B0-56B0-2670-7721B7C09600}">
      <mx:PLV Mode="0" OnePage="0" WScale="10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N67"/>
  <sheetViews>
    <sheetView topLeftCell="A28" workbookViewId="0">
      <selection activeCell="A57" sqref="A57:XFD57"/>
    </sheetView>
  </sheetViews>
  <sheetFormatPr baseColWidth="10" defaultRowHeight="15" x14ac:dyDescent="0"/>
  <cols>
    <col min="1" max="1" width="13.1640625" customWidth="1"/>
    <col min="2" max="2" width="34.1640625" customWidth="1"/>
    <col min="3" max="3" width="37.1640625" customWidth="1"/>
    <col min="4" max="4" width="8.5" customWidth="1"/>
    <col min="5" max="5" width="11.83203125" bestFit="1" customWidth="1"/>
    <col min="7" max="7" width="13.1640625" customWidth="1"/>
  </cols>
  <sheetData>
    <row r="1" spans="1:14">
      <c r="A1" s="12" t="s">
        <v>0</v>
      </c>
      <c r="B1" s="15" t="s">
        <v>1</v>
      </c>
      <c r="C1" s="15" t="s">
        <v>2</v>
      </c>
      <c r="D1" s="1" t="s">
        <v>3</v>
      </c>
      <c r="E1" s="2" t="s">
        <v>4</v>
      </c>
      <c r="F1" s="1" t="s">
        <v>5</v>
      </c>
      <c r="G1" s="12" t="s">
        <v>0</v>
      </c>
      <c r="H1" s="1" t="s">
        <v>6</v>
      </c>
      <c r="I1" s="1" t="s">
        <v>7</v>
      </c>
      <c r="J1" s="1" t="s">
        <v>8</v>
      </c>
      <c r="K1" s="1" t="s">
        <v>1</v>
      </c>
      <c r="L1" s="1" t="s">
        <v>2</v>
      </c>
      <c r="M1" s="1" t="s">
        <v>9</v>
      </c>
    </row>
    <row r="2" spans="1:14" s="5" customFormat="1">
      <c r="A2" s="16">
        <v>1</v>
      </c>
      <c r="B2" s="17" t="s">
        <v>20</v>
      </c>
      <c r="C2" s="17" t="s">
        <v>20</v>
      </c>
      <c r="D2" s="3" t="s">
        <v>10</v>
      </c>
      <c r="E2" s="4">
        <f>TIME(11,0,0)</f>
        <v>0.45833333333333331</v>
      </c>
      <c r="F2" s="3">
        <v>14</v>
      </c>
      <c r="G2" s="16">
        <v>1</v>
      </c>
      <c r="H2" s="3">
        <v>14</v>
      </c>
      <c r="I2" s="3">
        <v>20</v>
      </c>
      <c r="J2" s="3">
        <f t="shared" ref="J2:J49" si="0">(H2-I2)/(H2+I2+F2)</f>
        <v>-0.125</v>
      </c>
      <c r="K2" s="3">
        <f>H2</f>
        <v>14</v>
      </c>
      <c r="L2" s="3">
        <f>I2</f>
        <v>20</v>
      </c>
      <c r="M2" s="3">
        <f t="shared" ref="M2:M49" si="1">(K2-L2)/(K2+L2+F2)</f>
        <v>-0.125</v>
      </c>
      <c r="N2" s="5">
        <f>AVERAGE(J2,J4,J6,J8,J10,J12)</f>
        <v>1.3122235624461914E-2</v>
      </c>
    </row>
    <row r="3" spans="1:14">
      <c r="A3" s="18">
        <v>2</v>
      </c>
      <c r="B3" s="19" t="s">
        <v>26</v>
      </c>
      <c r="C3" s="7" t="s">
        <v>12</v>
      </c>
      <c r="D3" s="6" t="s">
        <v>10</v>
      </c>
      <c r="E3" s="8">
        <f t="shared" ref="E3:E13" si="2">E2+TIME(0,4,0)</f>
        <v>0.46111111111111108</v>
      </c>
      <c r="F3" s="6">
        <v>6</v>
      </c>
      <c r="G3" s="18">
        <v>2</v>
      </c>
      <c r="H3" s="6">
        <v>26</v>
      </c>
      <c r="I3" s="6">
        <v>12</v>
      </c>
      <c r="J3" s="7">
        <f t="shared" si="0"/>
        <v>0.31818181818181818</v>
      </c>
      <c r="K3" s="6">
        <f>H3</f>
        <v>26</v>
      </c>
      <c r="L3" s="6">
        <f>I3</f>
        <v>12</v>
      </c>
      <c r="M3" s="7">
        <f t="shared" si="1"/>
        <v>0.31818181818181818</v>
      </c>
      <c r="N3">
        <f>AVERAGE(M2,M4,M6,M8,M10,M12)</f>
        <v>-7.6264159060503003E-2</v>
      </c>
    </row>
    <row r="4" spans="1:14" s="11" customFormat="1">
      <c r="A4" s="20">
        <v>3</v>
      </c>
      <c r="B4" s="21" t="s">
        <v>20</v>
      </c>
      <c r="C4" s="21" t="s">
        <v>20</v>
      </c>
      <c r="D4" s="1" t="s">
        <v>11</v>
      </c>
      <c r="E4" s="2">
        <f t="shared" si="2"/>
        <v>0.46388888888888885</v>
      </c>
      <c r="F4" s="1">
        <v>8</v>
      </c>
      <c r="G4" s="20">
        <v>3</v>
      </c>
      <c r="H4" s="1">
        <v>20</v>
      </c>
      <c r="I4" s="1">
        <v>13</v>
      </c>
      <c r="J4" s="7">
        <f t="shared" si="0"/>
        <v>0.17073170731707318</v>
      </c>
      <c r="K4" s="10">
        <f>I4</f>
        <v>13</v>
      </c>
      <c r="L4" s="10">
        <f>H4</f>
        <v>20</v>
      </c>
      <c r="M4" s="7">
        <f t="shared" si="1"/>
        <v>-0.17073170731707318</v>
      </c>
      <c r="N4" s="11">
        <f>AVERAGE(M3,M5,M7,M9,M11,M13)</f>
        <v>0.27587314907541344</v>
      </c>
    </row>
    <row r="5" spans="1:14">
      <c r="A5" s="18">
        <v>4</v>
      </c>
      <c r="B5" s="19" t="s">
        <v>26</v>
      </c>
      <c r="C5" s="7" t="s">
        <v>12</v>
      </c>
      <c r="D5" s="6" t="s">
        <v>11</v>
      </c>
      <c r="E5" s="8">
        <f t="shared" si="2"/>
        <v>0.46666666666666662</v>
      </c>
      <c r="F5" s="6">
        <v>7</v>
      </c>
      <c r="G5" s="18">
        <v>4</v>
      </c>
      <c r="H5" s="6">
        <v>13</v>
      </c>
      <c r="I5" s="6">
        <v>23</v>
      </c>
      <c r="J5" s="7">
        <f t="shared" si="0"/>
        <v>-0.23255813953488372</v>
      </c>
      <c r="K5" s="7">
        <f>I5</f>
        <v>23</v>
      </c>
      <c r="L5" s="7">
        <f>H5</f>
        <v>13</v>
      </c>
      <c r="M5" s="7">
        <f t="shared" si="1"/>
        <v>0.23255813953488372</v>
      </c>
    </row>
    <row r="6" spans="1:14" s="11" customFormat="1">
      <c r="A6" s="20">
        <v>5</v>
      </c>
      <c r="B6" s="21" t="s">
        <v>20</v>
      </c>
      <c r="C6" s="21" t="s">
        <v>20</v>
      </c>
      <c r="D6" s="1" t="s">
        <v>10</v>
      </c>
      <c r="E6" s="2">
        <f t="shared" si="2"/>
        <v>0.46944444444444439</v>
      </c>
      <c r="F6" s="1">
        <v>11</v>
      </c>
      <c r="G6" s="20">
        <v>5</v>
      </c>
      <c r="H6" s="1">
        <v>22</v>
      </c>
      <c r="I6" s="1">
        <v>18</v>
      </c>
      <c r="J6" s="7">
        <f t="shared" si="0"/>
        <v>7.8431372549019607E-2</v>
      </c>
      <c r="K6" s="10">
        <f>H6</f>
        <v>22</v>
      </c>
      <c r="L6" s="10">
        <f>I6</f>
        <v>18</v>
      </c>
      <c r="M6" s="7">
        <f t="shared" si="1"/>
        <v>7.8431372549019607E-2</v>
      </c>
    </row>
    <row r="7" spans="1:14">
      <c r="A7" s="18">
        <v>6</v>
      </c>
      <c r="B7" s="19" t="s">
        <v>26</v>
      </c>
      <c r="C7" s="7" t="s">
        <v>12</v>
      </c>
      <c r="D7" s="6" t="s">
        <v>10</v>
      </c>
      <c r="E7" s="8">
        <f t="shared" si="2"/>
        <v>0.47222222222222215</v>
      </c>
      <c r="F7" s="6">
        <v>2</v>
      </c>
      <c r="G7" s="18">
        <v>6</v>
      </c>
      <c r="H7" s="6">
        <v>27</v>
      </c>
      <c r="I7" s="6">
        <v>7</v>
      </c>
      <c r="J7" s="7">
        <f t="shared" si="0"/>
        <v>0.55555555555555558</v>
      </c>
      <c r="K7" s="7">
        <f>H7</f>
        <v>27</v>
      </c>
      <c r="L7" s="7">
        <f>I7</f>
        <v>7</v>
      </c>
      <c r="M7" s="7">
        <f t="shared" si="1"/>
        <v>0.55555555555555558</v>
      </c>
    </row>
    <row r="8" spans="1:14" s="13" customFormat="1">
      <c r="A8" s="18">
        <v>7</v>
      </c>
      <c r="B8" s="21" t="s">
        <v>20</v>
      </c>
      <c r="C8" s="21" t="s">
        <v>20</v>
      </c>
      <c r="D8" s="10" t="s">
        <v>11</v>
      </c>
      <c r="E8" s="8">
        <f t="shared" si="2"/>
        <v>0.47499999999999992</v>
      </c>
      <c r="F8" s="10">
        <v>10</v>
      </c>
      <c r="G8" s="18">
        <v>7</v>
      </c>
      <c r="H8" s="10">
        <v>19</v>
      </c>
      <c r="I8" s="10">
        <v>29</v>
      </c>
      <c r="J8" s="7">
        <f t="shared" si="0"/>
        <v>-0.17241379310344829</v>
      </c>
      <c r="K8" s="10">
        <f>I8</f>
        <v>29</v>
      </c>
      <c r="L8" s="10">
        <f>H8</f>
        <v>19</v>
      </c>
      <c r="M8" s="7">
        <f t="shared" si="1"/>
        <v>0.17241379310344829</v>
      </c>
    </row>
    <row r="9" spans="1:14">
      <c r="A9" s="18">
        <v>8</v>
      </c>
      <c r="B9" s="19" t="s">
        <v>26</v>
      </c>
      <c r="C9" s="7" t="s">
        <v>12</v>
      </c>
      <c r="D9" s="6" t="s">
        <v>11</v>
      </c>
      <c r="E9" s="8">
        <f t="shared" si="2"/>
        <v>0.47777777777777769</v>
      </c>
      <c r="F9" s="6">
        <v>3</v>
      </c>
      <c r="G9" s="18">
        <v>8</v>
      </c>
      <c r="H9" s="6">
        <v>19</v>
      </c>
      <c r="I9" s="6">
        <v>26</v>
      </c>
      <c r="J9" s="7">
        <f t="shared" si="0"/>
        <v>-0.14583333333333334</v>
      </c>
      <c r="K9" s="6">
        <f>I9</f>
        <v>26</v>
      </c>
      <c r="L9" s="6">
        <f>H9</f>
        <v>19</v>
      </c>
      <c r="M9" s="7">
        <f t="shared" si="1"/>
        <v>0.14583333333333334</v>
      </c>
    </row>
    <row r="10" spans="1:14" s="11" customFormat="1">
      <c r="A10" s="20">
        <v>9</v>
      </c>
      <c r="B10" s="21" t="s">
        <v>20</v>
      </c>
      <c r="C10" s="21" t="s">
        <v>20</v>
      </c>
      <c r="D10" s="1" t="s">
        <v>10</v>
      </c>
      <c r="E10" s="2">
        <f t="shared" si="2"/>
        <v>0.48055555555555546</v>
      </c>
      <c r="F10" s="1">
        <v>8</v>
      </c>
      <c r="G10" s="20">
        <v>9</v>
      </c>
      <c r="H10" s="1">
        <v>20</v>
      </c>
      <c r="I10" s="1">
        <v>28</v>
      </c>
      <c r="J10" s="7">
        <f t="shared" si="0"/>
        <v>-0.14285714285714285</v>
      </c>
      <c r="K10" s="10">
        <f>H10</f>
        <v>20</v>
      </c>
      <c r="L10" s="10">
        <f>I10</f>
        <v>28</v>
      </c>
      <c r="M10" s="7">
        <f t="shared" si="1"/>
        <v>-0.14285714285714285</v>
      </c>
    </row>
    <row r="11" spans="1:14">
      <c r="A11" s="18">
        <v>10</v>
      </c>
      <c r="B11" s="19" t="s">
        <v>26</v>
      </c>
      <c r="C11" s="7" t="s">
        <v>12</v>
      </c>
      <c r="D11" s="6" t="s">
        <v>10</v>
      </c>
      <c r="E11" s="8">
        <f t="shared" si="2"/>
        <v>0.48333333333333323</v>
      </c>
      <c r="F11" s="6">
        <v>5</v>
      </c>
      <c r="G11" s="18">
        <v>10</v>
      </c>
      <c r="H11" s="6">
        <v>22</v>
      </c>
      <c r="I11" s="6">
        <v>11</v>
      </c>
      <c r="J11" s="7">
        <f t="shared" si="0"/>
        <v>0.28947368421052633</v>
      </c>
      <c r="K11" s="7">
        <f>H11</f>
        <v>22</v>
      </c>
      <c r="L11" s="7">
        <f>I11</f>
        <v>11</v>
      </c>
      <c r="M11" s="7">
        <f t="shared" si="1"/>
        <v>0.28947368421052633</v>
      </c>
    </row>
    <row r="12" spans="1:14" s="11" customFormat="1">
      <c r="A12" s="20">
        <v>11</v>
      </c>
      <c r="B12" s="21" t="s">
        <v>20</v>
      </c>
      <c r="C12" s="21" t="s">
        <v>20</v>
      </c>
      <c r="D12" s="10" t="s">
        <v>11</v>
      </c>
      <c r="E12" s="2">
        <f t="shared" si="2"/>
        <v>0.48611111111111099</v>
      </c>
      <c r="F12" s="1">
        <v>12</v>
      </c>
      <c r="G12" s="20">
        <v>11</v>
      </c>
      <c r="H12" s="1">
        <v>34</v>
      </c>
      <c r="I12" s="1">
        <v>17</v>
      </c>
      <c r="J12" s="7">
        <f t="shared" si="0"/>
        <v>0.26984126984126983</v>
      </c>
      <c r="K12" s="10">
        <f>I12</f>
        <v>17</v>
      </c>
      <c r="L12" s="10">
        <f>H12</f>
        <v>34</v>
      </c>
      <c r="M12" s="7">
        <f t="shared" si="1"/>
        <v>-0.26984126984126983</v>
      </c>
    </row>
    <row r="13" spans="1:14">
      <c r="A13" s="18">
        <v>12</v>
      </c>
      <c r="B13" s="19" t="s">
        <v>26</v>
      </c>
      <c r="C13" s="7" t="s">
        <v>12</v>
      </c>
      <c r="D13" s="6" t="s">
        <v>11</v>
      </c>
      <c r="E13" s="8">
        <f t="shared" si="2"/>
        <v>0.48888888888888876</v>
      </c>
      <c r="F13" s="6">
        <v>5</v>
      </c>
      <c r="G13" s="18">
        <v>12</v>
      </c>
      <c r="H13" s="6">
        <v>17</v>
      </c>
      <c r="I13" s="6">
        <v>22</v>
      </c>
      <c r="J13" s="7">
        <f t="shared" si="0"/>
        <v>-0.11363636363636363</v>
      </c>
      <c r="K13" s="7">
        <f>I13</f>
        <v>22</v>
      </c>
      <c r="L13" s="7">
        <f>H13</f>
        <v>17</v>
      </c>
      <c r="M13" s="7">
        <f t="shared" si="1"/>
        <v>0.11363636363636363</v>
      </c>
    </row>
    <row r="14" spans="1:14" s="5" customFormat="1">
      <c r="A14" s="16">
        <f t="shared" ref="A14:A67" si="3">A13+1</f>
        <v>13</v>
      </c>
      <c r="B14" s="17" t="s">
        <v>27</v>
      </c>
      <c r="C14" s="3" t="s">
        <v>12</v>
      </c>
      <c r="D14" s="3" t="s">
        <v>10</v>
      </c>
      <c r="E14" s="4">
        <f>E13+TIME(0,25,0)</f>
        <v>0.50624999999999987</v>
      </c>
      <c r="F14" s="3">
        <v>8</v>
      </c>
      <c r="G14" s="16">
        <f t="shared" ref="G14:G67" si="4">G13+1</f>
        <v>13</v>
      </c>
      <c r="H14" s="3">
        <v>35</v>
      </c>
      <c r="I14" s="3">
        <v>6</v>
      </c>
      <c r="J14" s="7">
        <f t="shared" si="0"/>
        <v>0.59183673469387754</v>
      </c>
      <c r="K14" s="3">
        <f>H14</f>
        <v>35</v>
      </c>
      <c r="L14" s="3">
        <f>I14</f>
        <v>6</v>
      </c>
      <c r="M14" s="7">
        <f t="shared" si="1"/>
        <v>0.59183673469387754</v>
      </c>
      <c r="N14" s="5">
        <f>AVERAGE(M14,M16,M18,M20,M22,M24)</f>
        <v>0.44167083338815866</v>
      </c>
    </row>
    <row r="15" spans="1:14">
      <c r="A15" s="27">
        <f t="shared" si="3"/>
        <v>14</v>
      </c>
      <c r="B15" s="19" t="s">
        <v>28</v>
      </c>
      <c r="C15" s="7" t="s">
        <v>12</v>
      </c>
      <c r="D15" s="6" t="s">
        <v>10</v>
      </c>
      <c r="E15" s="8">
        <f t="shared" ref="E15:E55" si="5">E14+TIME(0,4,0)</f>
        <v>0.50902777777777763</v>
      </c>
      <c r="F15" s="6">
        <v>2</v>
      </c>
      <c r="G15" s="27">
        <f t="shared" si="4"/>
        <v>14</v>
      </c>
      <c r="H15" s="6">
        <v>40</v>
      </c>
      <c r="I15" s="6">
        <v>10</v>
      </c>
      <c r="J15" s="7">
        <f t="shared" si="0"/>
        <v>0.57692307692307687</v>
      </c>
      <c r="K15" s="6">
        <f>H15</f>
        <v>40</v>
      </c>
      <c r="L15" s="6">
        <f>I15</f>
        <v>10</v>
      </c>
      <c r="M15" s="7">
        <f t="shared" si="1"/>
        <v>0.57692307692307687</v>
      </c>
      <c r="N15">
        <f>AVERAGE(M15,M17,M19,M21,M23,M25)</f>
        <v>0.46288882698245293</v>
      </c>
    </row>
    <row r="16" spans="1:14" s="11" customFormat="1">
      <c r="A16" s="26">
        <f t="shared" si="3"/>
        <v>15</v>
      </c>
      <c r="B16" s="22" t="s">
        <v>27</v>
      </c>
      <c r="C16" s="10" t="s">
        <v>12</v>
      </c>
      <c r="D16" s="1" t="s">
        <v>11</v>
      </c>
      <c r="E16" s="2">
        <f t="shared" si="5"/>
        <v>0.5118055555555554</v>
      </c>
      <c r="F16" s="1">
        <v>3</v>
      </c>
      <c r="G16" s="26">
        <f t="shared" si="4"/>
        <v>15</v>
      </c>
      <c r="H16" s="1">
        <v>9</v>
      </c>
      <c r="I16" s="1">
        <v>32</v>
      </c>
      <c r="J16" s="10">
        <f t="shared" si="0"/>
        <v>-0.52272727272727271</v>
      </c>
      <c r="K16" s="10">
        <f>I16</f>
        <v>32</v>
      </c>
      <c r="L16" s="10">
        <f>H16</f>
        <v>9</v>
      </c>
      <c r="M16" s="10">
        <f t="shared" si="1"/>
        <v>0.52272727272727271</v>
      </c>
    </row>
    <row r="17" spans="1:14">
      <c r="A17" s="27">
        <f t="shared" si="3"/>
        <v>16</v>
      </c>
      <c r="B17" s="19" t="s">
        <v>28</v>
      </c>
      <c r="C17" s="7" t="s">
        <v>12</v>
      </c>
      <c r="D17" s="6" t="s">
        <v>11</v>
      </c>
      <c r="E17" s="8">
        <f t="shared" si="5"/>
        <v>0.51458333333333317</v>
      </c>
      <c r="F17" s="6">
        <v>9</v>
      </c>
      <c r="G17" s="27">
        <f t="shared" si="4"/>
        <v>16</v>
      </c>
      <c r="H17" s="6">
        <v>11</v>
      </c>
      <c r="I17" s="6">
        <v>39</v>
      </c>
      <c r="J17" s="7">
        <f t="shared" si="0"/>
        <v>-0.47457627118644069</v>
      </c>
      <c r="K17" s="7">
        <f>I17</f>
        <v>39</v>
      </c>
      <c r="L17" s="7">
        <f>H17</f>
        <v>11</v>
      </c>
      <c r="M17" s="7">
        <f t="shared" si="1"/>
        <v>0.47457627118644069</v>
      </c>
    </row>
    <row r="18" spans="1:14" s="11" customFormat="1">
      <c r="A18" s="26">
        <f t="shared" si="3"/>
        <v>17</v>
      </c>
      <c r="B18" s="22" t="s">
        <v>27</v>
      </c>
      <c r="C18" s="10" t="s">
        <v>12</v>
      </c>
      <c r="D18" s="1" t="s">
        <v>10</v>
      </c>
      <c r="E18" s="2">
        <f t="shared" si="5"/>
        <v>0.51736111111111094</v>
      </c>
      <c r="F18" s="1">
        <v>4</v>
      </c>
      <c r="G18" s="26">
        <f t="shared" si="4"/>
        <v>17</v>
      </c>
      <c r="H18" s="1">
        <v>34</v>
      </c>
      <c r="I18" s="1">
        <v>9</v>
      </c>
      <c r="J18" s="10">
        <f t="shared" si="0"/>
        <v>0.53191489361702127</v>
      </c>
      <c r="K18" s="10">
        <f>H18</f>
        <v>34</v>
      </c>
      <c r="L18" s="10">
        <f>I18</f>
        <v>9</v>
      </c>
      <c r="M18" s="10">
        <f t="shared" si="1"/>
        <v>0.53191489361702127</v>
      </c>
    </row>
    <row r="19" spans="1:14">
      <c r="A19" s="27">
        <f t="shared" si="3"/>
        <v>18</v>
      </c>
      <c r="B19" s="19" t="s">
        <v>28</v>
      </c>
      <c r="C19" s="7" t="s">
        <v>12</v>
      </c>
      <c r="D19" s="6" t="s">
        <v>10</v>
      </c>
      <c r="E19" s="8">
        <f t="shared" si="5"/>
        <v>0.52013888888888871</v>
      </c>
      <c r="F19" s="6">
        <v>4</v>
      </c>
      <c r="G19" s="27">
        <f t="shared" si="4"/>
        <v>18</v>
      </c>
      <c r="H19" s="6">
        <v>29</v>
      </c>
      <c r="I19" s="6">
        <v>8</v>
      </c>
      <c r="J19" s="7">
        <f t="shared" si="0"/>
        <v>0.51219512195121952</v>
      </c>
      <c r="K19" s="7">
        <f>H19</f>
        <v>29</v>
      </c>
      <c r="L19" s="7">
        <f>I19</f>
        <v>8</v>
      </c>
      <c r="M19" s="7">
        <f t="shared" si="1"/>
        <v>0.51219512195121952</v>
      </c>
    </row>
    <row r="20" spans="1:14" s="14" customFormat="1">
      <c r="A20" s="26">
        <f t="shared" si="3"/>
        <v>19</v>
      </c>
      <c r="B20" s="22" t="s">
        <v>27</v>
      </c>
      <c r="C20" s="10" t="s">
        <v>12</v>
      </c>
      <c r="D20" s="10" t="s">
        <v>11</v>
      </c>
      <c r="E20" s="2">
        <f t="shared" si="5"/>
        <v>0.52291666666666647</v>
      </c>
      <c r="F20" s="10">
        <v>3</v>
      </c>
      <c r="G20" s="26">
        <f t="shared" si="4"/>
        <v>19</v>
      </c>
      <c r="H20" s="10">
        <v>18</v>
      </c>
      <c r="I20" s="10">
        <v>26</v>
      </c>
      <c r="J20" s="10">
        <f t="shared" si="0"/>
        <v>-0.1702127659574468</v>
      </c>
      <c r="K20" s="10">
        <f>I20</f>
        <v>26</v>
      </c>
      <c r="L20" s="10">
        <f>H20</f>
        <v>18</v>
      </c>
      <c r="M20" s="10">
        <f t="shared" si="1"/>
        <v>0.1702127659574468</v>
      </c>
    </row>
    <row r="21" spans="1:14">
      <c r="A21" s="27">
        <f t="shared" si="3"/>
        <v>20</v>
      </c>
      <c r="B21" s="19" t="s">
        <v>28</v>
      </c>
      <c r="C21" s="7" t="s">
        <v>12</v>
      </c>
      <c r="D21" s="6" t="s">
        <v>11</v>
      </c>
      <c r="E21" s="8">
        <f t="shared" si="5"/>
        <v>0.52569444444444424</v>
      </c>
      <c r="F21" s="6">
        <v>8</v>
      </c>
      <c r="G21" s="27">
        <f t="shared" si="4"/>
        <v>20</v>
      </c>
      <c r="H21" s="6">
        <v>7</v>
      </c>
      <c r="I21" s="6">
        <v>34</v>
      </c>
      <c r="J21" s="7">
        <f t="shared" si="0"/>
        <v>-0.55102040816326525</v>
      </c>
      <c r="K21" s="6">
        <f>I21</f>
        <v>34</v>
      </c>
      <c r="L21" s="6">
        <f>H21</f>
        <v>7</v>
      </c>
      <c r="M21" s="7">
        <f t="shared" si="1"/>
        <v>0.55102040816326525</v>
      </c>
    </row>
    <row r="22" spans="1:14" s="11" customFormat="1">
      <c r="A22" s="26">
        <f t="shared" si="3"/>
        <v>21</v>
      </c>
      <c r="B22" s="22" t="s">
        <v>27</v>
      </c>
      <c r="C22" s="10" t="s">
        <v>12</v>
      </c>
      <c r="D22" s="1" t="s">
        <v>10</v>
      </c>
      <c r="E22" s="2">
        <f t="shared" si="5"/>
        <v>0.52847222222222201</v>
      </c>
      <c r="F22" s="1">
        <v>7</v>
      </c>
      <c r="G22" s="26">
        <f t="shared" si="4"/>
        <v>21</v>
      </c>
      <c r="H22" s="1">
        <v>34</v>
      </c>
      <c r="I22" s="1">
        <v>9</v>
      </c>
      <c r="J22" s="10">
        <f t="shared" si="0"/>
        <v>0.5</v>
      </c>
      <c r="K22" s="10">
        <f>H22</f>
        <v>34</v>
      </c>
      <c r="L22" s="10">
        <f>I22</f>
        <v>9</v>
      </c>
      <c r="M22" s="10">
        <f t="shared" si="1"/>
        <v>0.5</v>
      </c>
    </row>
    <row r="23" spans="1:14">
      <c r="A23" s="27">
        <f t="shared" si="3"/>
        <v>22</v>
      </c>
      <c r="B23" s="19" t="s">
        <v>28</v>
      </c>
      <c r="C23" s="7" t="s">
        <v>12</v>
      </c>
      <c r="D23" s="6" t="s">
        <v>10</v>
      </c>
      <c r="E23" s="8">
        <f t="shared" si="5"/>
        <v>0.53124999999999978</v>
      </c>
      <c r="F23" s="6">
        <v>9</v>
      </c>
      <c r="G23" s="27">
        <f t="shared" si="4"/>
        <v>22</v>
      </c>
      <c r="H23" s="6">
        <v>29</v>
      </c>
      <c r="I23" s="6">
        <v>19</v>
      </c>
      <c r="J23" s="7">
        <f t="shared" si="0"/>
        <v>0.17543859649122806</v>
      </c>
      <c r="K23" s="7">
        <f>H23</f>
        <v>29</v>
      </c>
      <c r="L23" s="7">
        <f>I23</f>
        <v>19</v>
      </c>
      <c r="M23" s="7">
        <f t="shared" si="1"/>
        <v>0.17543859649122806</v>
      </c>
    </row>
    <row r="24" spans="1:14" s="11" customFormat="1">
      <c r="A24" s="26">
        <f t="shared" si="3"/>
        <v>23</v>
      </c>
      <c r="B24" s="22" t="s">
        <v>27</v>
      </c>
      <c r="C24" s="10" t="s">
        <v>12</v>
      </c>
      <c r="D24" s="10" t="s">
        <v>11</v>
      </c>
      <c r="E24" s="2">
        <f t="shared" si="5"/>
        <v>0.53402777777777755</v>
      </c>
      <c r="F24" s="1">
        <v>4</v>
      </c>
      <c r="G24" s="26">
        <f t="shared" si="4"/>
        <v>23</v>
      </c>
      <c r="H24" s="1">
        <v>15</v>
      </c>
      <c r="I24" s="1">
        <v>32</v>
      </c>
      <c r="J24" s="10">
        <f t="shared" si="0"/>
        <v>-0.33333333333333331</v>
      </c>
      <c r="K24" s="10">
        <f>I24</f>
        <v>32</v>
      </c>
      <c r="L24" s="10">
        <f>H24</f>
        <v>15</v>
      </c>
      <c r="M24" s="10">
        <f t="shared" si="1"/>
        <v>0.33333333333333331</v>
      </c>
    </row>
    <row r="25" spans="1:14">
      <c r="A25" s="27">
        <f t="shared" si="3"/>
        <v>24</v>
      </c>
      <c r="B25" s="19" t="s">
        <v>28</v>
      </c>
      <c r="C25" s="7" t="s">
        <v>12</v>
      </c>
      <c r="D25" s="6" t="s">
        <v>11</v>
      </c>
      <c r="E25" s="8">
        <f t="shared" si="5"/>
        <v>0.53680555555555531</v>
      </c>
      <c r="F25" s="6">
        <v>4</v>
      </c>
      <c r="G25" s="27">
        <f t="shared" si="4"/>
        <v>24</v>
      </c>
      <c r="H25" s="6">
        <v>8</v>
      </c>
      <c r="I25" s="6">
        <v>27</v>
      </c>
      <c r="J25" s="7">
        <f t="shared" si="0"/>
        <v>-0.48717948717948717</v>
      </c>
      <c r="K25" s="7">
        <f>I25</f>
        <v>27</v>
      </c>
      <c r="L25" s="7">
        <f>H25</f>
        <v>8</v>
      </c>
      <c r="M25" s="7">
        <f t="shared" si="1"/>
        <v>0.48717948717948717</v>
      </c>
    </row>
    <row r="26" spans="1:14" s="5" customFormat="1">
      <c r="A26" s="16">
        <f t="shared" si="3"/>
        <v>25</v>
      </c>
      <c r="B26" s="17" t="s">
        <v>30</v>
      </c>
      <c r="C26" s="3" t="s">
        <v>12</v>
      </c>
      <c r="D26" s="3" t="s">
        <v>10</v>
      </c>
      <c r="E26" s="4">
        <f>E25+TIME(0,25,0)</f>
        <v>0.55416666666666647</v>
      </c>
      <c r="F26" s="3">
        <v>8</v>
      </c>
      <c r="G26" s="16">
        <f t="shared" si="4"/>
        <v>25</v>
      </c>
      <c r="H26" s="3">
        <v>14</v>
      </c>
      <c r="I26" s="3">
        <v>19</v>
      </c>
      <c r="J26" s="7">
        <f t="shared" si="0"/>
        <v>-0.12195121951219512</v>
      </c>
      <c r="K26" s="3">
        <f>H26</f>
        <v>14</v>
      </c>
      <c r="L26" s="3">
        <f>I26</f>
        <v>19</v>
      </c>
      <c r="M26" s="7">
        <f t="shared" si="1"/>
        <v>-0.12195121951219512</v>
      </c>
      <c r="N26" s="5">
        <f>AVERAGE(M26,M28,M30,M32,M34,M36)</f>
        <v>-4.6546600902001599E-2</v>
      </c>
    </row>
    <row r="27" spans="1:14">
      <c r="A27" s="27">
        <f t="shared" si="3"/>
        <v>26</v>
      </c>
      <c r="B27" s="19" t="s">
        <v>31</v>
      </c>
      <c r="C27" s="7" t="s">
        <v>12</v>
      </c>
      <c r="D27" s="6" t="s">
        <v>10</v>
      </c>
      <c r="E27" s="8">
        <f t="shared" si="5"/>
        <v>0.55694444444444424</v>
      </c>
      <c r="F27" s="6">
        <v>10</v>
      </c>
      <c r="G27" s="27">
        <f t="shared" si="4"/>
        <v>26</v>
      </c>
      <c r="H27" s="6">
        <v>18</v>
      </c>
      <c r="I27" s="6">
        <v>27</v>
      </c>
      <c r="J27" s="7">
        <f t="shared" si="0"/>
        <v>-0.16363636363636364</v>
      </c>
      <c r="K27" s="6">
        <f>H27</f>
        <v>18</v>
      </c>
      <c r="L27" s="6">
        <f>I27</f>
        <v>27</v>
      </c>
      <c r="M27" s="7">
        <f t="shared" si="1"/>
        <v>-0.16363636363636364</v>
      </c>
      <c r="N27">
        <f>AVERAGE(M27,M31,M33,M35,M37)</f>
        <v>-8.4801518106230375E-3</v>
      </c>
    </row>
    <row r="28" spans="1:14" s="11" customFormat="1">
      <c r="A28" s="26">
        <f t="shared" si="3"/>
        <v>27</v>
      </c>
      <c r="B28" s="22" t="s">
        <v>30</v>
      </c>
      <c r="C28" s="10" t="s">
        <v>12</v>
      </c>
      <c r="D28" s="1" t="s">
        <v>11</v>
      </c>
      <c r="E28" s="2">
        <f t="shared" si="5"/>
        <v>0.55972222222222201</v>
      </c>
      <c r="F28" s="1">
        <v>10</v>
      </c>
      <c r="G28" s="26">
        <f t="shared" si="4"/>
        <v>27</v>
      </c>
      <c r="H28" s="1">
        <v>25</v>
      </c>
      <c r="I28" s="1">
        <v>15</v>
      </c>
      <c r="J28" s="7">
        <f t="shared" si="0"/>
        <v>0.2</v>
      </c>
      <c r="K28" s="10">
        <f>I28</f>
        <v>15</v>
      </c>
      <c r="L28" s="10">
        <f>H28</f>
        <v>25</v>
      </c>
      <c r="M28" s="7">
        <f t="shared" si="1"/>
        <v>-0.2</v>
      </c>
    </row>
    <row r="29" spans="1:14">
      <c r="A29" s="27">
        <f t="shared" si="3"/>
        <v>28</v>
      </c>
      <c r="B29" s="19" t="s">
        <v>31</v>
      </c>
      <c r="C29" s="7" t="s">
        <v>12</v>
      </c>
      <c r="D29" s="6" t="s">
        <v>11</v>
      </c>
      <c r="E29" s="8">
        <f t="shared" si="5"/>
        <v>0.56249999999999978</v>
      </c>
      <c r="F29" s="6">
        <v>7</v>
      </c>
      <c r="G29" s="27">
        <f t="shared" si="4"/>
        <v>28</v>
      </c>
      <c r="H29" s="6">
        <v>26</v>
      </c>
      <c r="I29" s="6">
        <v>20</v>
      </c>
      <c r="J29" s="7">
        <f t="shared" si="0"/>
        <v>0.11320754716981132</v>
      </c>
      <c r="K29" s="7">
        <f>I29</f>
        <v>20</v>
      </c>
      <c r="L29" s="7">
        <f>H29</f>
        <v>26</v>
      </c>
      <c r="M29" s="7">
        <f t="shared" si="1"/>
        <v>-0.11320754716981132</v>
      </c>
    </row>
    <row r="30" spans="1:14" s="11" customFormat="1">
      <c r="A30" s="26">
        <f t="shared" si="3"/>
        <v>29</v>
      </c>
      <c r="B30" s="22" t="s">
        <v>30</v>
      </c>
      <c r="C30" s="10" t="s">
        <v>12</v>
      </c>
      <c r="D30" s="1" t="s">
        <v>10</v>
      </c>
      <c r="E30" s="2">
        <f t="shared" si="5"/>
        <v>0.56527777777777755</v>
      </c>
      <c r="F30" s="1">
        <v>10</v>
      </c>
      <c r="G30" s="26">
        <f t="shared" si="4"/>
        <v>29</v>
      </c>
      <c r="H30" s="1">
        <v>25</v>
      </c>
      <c r="I30" s="1">
        <v>14</v>
      </c>
      <c r="J30" s="7">
        <f t="shared" si="0"/>
        <v>0.22448979591836735</v>
      </c>
      <c r="K30" s="10">
        <f>H30</f>
        <v>25</v>
      </c>
      <c r="L30" s="10">
        <f>I30</f>
        <v>14</v>
      </c>
      <c r="M30" s="7">
        <f t="shared" si="1"/>
        <v>0.22448979591836735</v>
      </c>
    </row>
    <row r="31" spans="1:14">
      <c r="A31" s="27">
        <f t="shared" si="3"/>
        <v>30</v>
      </c>
      <c r="B31" s="19" t="s">
        <v>31</v>
      </c>
      <c r="C31" s="7" t="s">
        <v>12</v>
      </c>
      <c r="D31" s="6" t="s">
        <v>10</v>
      </c>
      <c r="E31" s="8">
        <f t="shared" si="5"/>
        <v>0.56805555555555531</v>
      </c>
      <c r="F31" s="6">
        <v>5</v>
      </c>
      <c r="G31" s="27">
        <f t="shared" si="4"/>
        <v>30</v>
      </c>
      <c r="H31" s="6">
        <v>21</v>
      </c>
      <c r="I31" s="6">
        <v>17</v>
      </c>
      <c r="J31" s="7">
        <f t="shared" si="0"/>
        <v>9.3023255813953487E-2</v>
      </c>
      <c r="K31" s="7">
        <f>H31</f>
        <v>21</v>
      </c>
      <c r="L31" s="7">
        <f>I31</f>
        <v>17</v>
      </c>
      <c r="M31" s="7">
        <f t="shared" si="1"/>
        <v>9.3023255813953487E-2</v>
      </c>
    </row>
    <row r="32" spans="1:14" s="14" customFormat="1">
      <c r="A32" s="26">
        <f t="shared" si="3"/>
        <v>31</v>
      </c>
      <c r="B32" s="22" t="s">
        <v>30</v>
      </c>
      <c r="C32" s="10" t="s">
        <v>12</v>
      </c>
      <c r="D32" s="10" t="s">
        <v>11</v>
      </c>
      <c r="E32" s="2">
        <f t="shared" si="5"/>
        <v>0.57083333333333308</v>
      </c>
      <c r="F32" s="10">
        <v>9</v>
      </c>
      <c r="G32" s="26">
        <f t="shared" si="4"/>
        <v>31</v>
      </c>
      <c r="H32" s="10">
        <v>28</v>
      </c>
      <c r="I32" s="10">
        <v>18</v>
      </c>
      <c r="J32" s="7">
        <f t="shared" si="0"/>
        <v>0.18181818181818182</v>
      </c>
      <c r="K32" s="10">
        <f>I32</f>
        <v>18</v>
      </c>
      <c r="L32" s="10">
        <f>H32</f>
        <v>28</v>
      </c>
      <c r="M32" s="7">
        <f t="shared" si="1"/>
        <v>-0.18181818181818182</v>
      </c>
    </row>
    <row r="33" spans="1:14">
      <c r="A33" s="27">
        <f t="shared" si="3"/>
        <v>32</v>
      </c>
      <c r="B33" s="19" t="s">
        <v>31</v>
      </c>
      <c r="C33" s="7" t="s">
        <v>12</v>
      </c>
      <c r="D33" s="6" t="s">
        <v>11</v>
      </c>
      <c r="E33" s="8">
        <f t="shared" si="5"/>
        <v>0.57361111111111085</v>
      </c>
      <c r="F33" s="6">
        <v>8</v>
      </c>
      <c r="G33" s="27">
        <f t="shared" si="4"/>
        <v>32</v>
      </c>
      <c r="H33" s="6">
        <v>18</v>
      </c>
      <c r="I33" s="6">
        <v>25</v>
      </c>
      <c r="J33" s="7">
        <f t="shared" si="0"/>
        <v>-0.13725490196078433</v>
      </c>
      <c r="K33" s="6">
        <f>I33</f>
        <v>25</v>
      </c>
      <c r="L33" s="6">
        <f>H33</f>
        <v>18</v>
      </c>
      <c r="M33" s="7">
        <f t="shared" si="1"/>
        <v>0.13725490196078433</v>
      </c>
    </row>
    <row r="34" spans="1:14" s="11" customFormat="1">
      <c r="A34" s="26">
        <f t="shared" si="3"/>
        <v>33</v>
      </c>
      <c r="B34" s="22" t="s">
        <v>30</v>
      </c>
      <c r="C34" s="10" t="s">
        <v>12</v>
      </c>
      <c r="D34" s="1" t="s">
        <v>10</v>
      </c>
      <c r="E34" s="2">
        <f t="shared" si="5"/>
        <v>0.57638888888888862</v>
      </c>
      <c r="F34" s="1">
        <v>10</v>
      </c>
      <c r="G34" s="26">
        <f t="shared" si="4"/>
        <v>33</v>
      </c>
      <c r="H34" s="1">
        <v>16</v>
      </c>
      <c r="I34" s="1">
        <v>16</v>
      </c>
      <c r="J34" s="7">
        <f t="shared" si="0"/>
        <v>0</v>
      </c>
      <c r="K34" s="10">
        <f>H34</f>
        <v>16</v>
      </c>
      <c r="L34" s="10">
        <f>I34</f>
        <v>16</v>
      </c>
      <c r="M34" s="7">
        <f t="shared" si="1"/>
        <v>0</v>
      </c>
    </row>
    <row r="35" spans="1:14">
      <c r="A35" s="27">
        <f t="shared" si="3"/>
        <v>34</v>
      </c>
      <c r="B35" s="19" t="s">
        <v>31</v>
      </c>
      <c r="C35" s="7" t="s">
        <v>12</v>
      </c>
      <c r="D35" s="6" t="s">
        <v>10</v>
      </c>
      <c r="E35" s="8">
        <f t="shared" si="5"/>
        <v>0.57916666666666639</v>
      </c>
      <c r="F35" s="6">
        <v>6</v>
      </c>
      <c r="G35" s="27">
        <f t="shared" si="4"/>
        <v>34</v>
      </c>
      <c r="H35" s="6">
        <v>24</v>
      </c>
      <c r="I35" s="6">
        <v>18</v>
      </c>
      <c r="J35" s="7">
        <f t="shared" si="0"/>
        <v>0.125</v>
      </c>
      <c r="K35" s="7">
        <f>H35</f>
        <v>24</v>
      </c>
      <c r="L35" s="7">
        <f>I35</f>
        <v>18</v>
      </c>
      <c r="M35" s="7">
        <f t="shared" si="1"/>
        <v>0.125</v>
      </c>
    </row>
    <row r="36" spans="1:14" s="11" customFormat="1">
      <c r="A36" s="26">
        <f t="shared" si="3"/>
        <v>35</v>
      </c>
      <c r="B36" s="22" t="s">
        <v>30</v>
      </c>
      <c r="C36" s="10" t="s">
        <v>12</v>
      </c>
      <c r="D36" s="10" t="s">
        <v>11</v>
      </c>
      <c r="E36" s="2">
        <f t="shared" si="5"/>
        <v>0.58194444444444415</v>
      </c>
      <c r="F36" s="1">
        <v>9</v>
      </c>
      <c r="G36" s="26">
        <f t="shared" si="4"/>
        <v>35</v>
      </c>
      <c r="H36" s="1">
        <v>20</v>
      </c>
      <c r="I36" s="1">
        <v>20</v>
      </c>
      <c r="J36" s="7">
        <f t="shared" si="0"/>
        <v>0</v>
      </c>
      <c r="K36" s="10">
        <f>I36</f>
        <v>20</v>
      </c>
      <c r="L36" s="10">
        <f>H36</f>
        <v>20</v>
      </c>
      <c r="M36" s="7">
        <f t="shared" si="1"/>
        <v>0</v>
      </c>
    </row>
    <row r="37" spans="1:14">
      <c r="A37" s="27">
        <f t="shared" si="3"/>
        <v>36</v>
      </c>
      <c r="B37" s="19" t="s">
        <v>31</v>
      </c>
      <c r="C37" s="7" t="s">
        <v>12</v>
      </c>
      <c r="D37" s="6" t="s">
        <v>11</v>
      </c>
      <c r="E37" s="8">
        <f t="shared" si="5"/>
        <v>0.58472222222222192</v>
      </c>
      <c r="F37" s="6">
        <v>4</v>
      </c>
      <c r="G37" s="27">
        <f t="shared" si="4"/>
        <v>36</v>
      </c>
      <c r="H37" s="6">
        <v>27</v>
      </c>
      <c r="I37" s="6">
        <v>16</v>
      </c>
      <c r="J37" s="7">
        <f t="shared" si="0"/>
        <v>0.23404255319148937</v>
      </c>
      <c r="K37" s="7">
        <f>I37</f>
        <v>16</v>
      </c>
      <c r="L37" s="7">
        <f>H37</f>
        <v>27</v>
      </c>
      <c r="M37" s="7">
        <f t="shared" si="1"/>
        <v>-0.23404255319148937</v>
      </c>
    </row>
    <row r="38" spans="1:14" s="5" customFormat="1">
      <c r="A38" s="16">
        <f t="shared" si="3"/>
        <v>37</v>
      </c>
      <c r="B38" s="17" t="s">
        <v>32</v>
      </c>
      <c r="C38" s="3" t="s">
        <v>12</v>
      </c>
      <c r="D38" s="3" t="s">
        <v>10</v>
      </c>
      <c r="E38" s="4">
        <f>E37+TIME(0,25,0)</f>
        <v>0.60208333333333308</v>
      </c>
      <c r="F38" s="3">
        <v>5</v>
      </c>
      <c r="G38" s="16">
        <f t="shared" si="4"/>
        <v>37</v>
      </c>
      <c r="H38" s="3">
        <v>21</v>
      </c>
      <c r="I38" s="3">
        <v>21</v>
      </c>
      <c r="J38" s="7">
        <f t="shared" si="0"/>
        <v>0</v>
      </c>
      <c r="K38" s="3">
        <f>H38</f>
        <v>21</v>
      </c>
      <c r="L38" s="3">
        <f>I38</f>
        <v>21</v>
      </c>
      <c r="M38" s="7">
        <f t="shared" si="1"/>
        <v>0</v>
      </c>
      <c r="N38" s="5">
        <f>AVERAGE(M38,M40,M42,M44,M46,M48)</f>
        <v>9.7958868063622292E-2</v>
      </c>
    </row>
    <row r="39" spans="1:14">
      <c r="A39" s="27">
        <f t="shared" si="3"/>
        <v>38</v>
      </c>
      <c r="B39" s="19" t="s">
        <v>33</v>
      </c>
      <c r="C39" s="7" t="s">
        <v>12</v>
      </c>
      <c r="D39" s="6" t="s">
        <v>10</v>
      </c>
      <c r="E39" s="8">
        <f t="shared" si="5"/>
        <v>0.60486111111111085</v>
      </c>
      <c r="F39" s="6">
        <v>5</v>
      </c>
      <c r="G39" s="27">
        <f t="shared" si="4"/>
        <v>38</v>
      </c>
      <c r="H39" s="6">
        <v>15</v>
      </c>
      <c r="I39" s="6">
        <v>14</v>
      </c>
      <c r="J39" s="7">
        <f t="shared" si="0"/>
        <v>2.9411764705882353E-2</v>
      </c>
      <c r="K39" s="6">
        <f>H39</f>
        <v>15</v>
      </c>
      <c r="L39" s="6">
        <f>I39</f>
        <v>14</v>
      </c>
      <c r="M39" s="7">
        <f t="shared" si="1"/>
        <v>2.9411764705882353E-2</v>
      </c>
      <c r="N39">
        <f>AVERAGE(M39,M43,M45,M47,M49)</f>
        <v>8.1732677315597232E-2</v>
      </c>
    </row>
    <row r="40" spans="1:14" s="11" customFormat="1">
      <c r="A40" s="26">
        <f t="shared" si="3"/>
        <v>39</v>
      </c>
      <c r="B40" s="22" t="s">
        <v>32</v>
      </c>
      <c r="C40" s="10" t="s">
        <v>12</v>
      </c>
      <c r="D40" s="1" t="s">
        <v>11</v>
      </c>
      <c r="E40" s="2">
        <f t="shared" si="5"/>
        <v>0.60763888888888862</v>
      </c>
      <c r="F40" s="1">
        <v>5</v>
      </c>
      <c r="G40" s="26">
        <f t="shared" si="4"/>
        <v>39</v>
      </c>
      <c r="H40" s="1">
        <v>12</v>
      </c>
      <c r="I40" s="1">
        <v>13</v>
      </c>
      <c r="J40" s="7">
        <f t="shared" si="0"/>
        <v>-3.3333333333333333E-2</v>
      </c>
      <c r="K40" s="10">
        <f>I40</f>
        <v>13</v>
      </c>
      <c r="L40" s="10">
        <f>H40</f>
        <v>12</v>
      </c>
      <c r="M40" s="7">
        <f t="shared" si="1"/>
        <v>3.3333333333333333E-2</v>
      </c>
    </row>
    <row r="41" spans="1:14">
      <c r="A41" s="27">
        <f t="shared" si="3"/>
        <v>40</v>
      </c>
      <c r="B41" s="23" t="s">
        <v>33</v>
      </c>
      <c r="C41" s="7" t="s">
        <v>12</v>
      </c>
      <c r="D41" s="6" t="s">
        <v>11</v>
      </c>
      <c r="E41" s="8">
        <f t="shared" si="5"/>
        <v>0.61041666666666639</v>
      </c>
      <c r="F41" s="6">
        <v>8</v>
      </c>
      <c r="G41" s="27">
        <f t="shared" si="4"/>
        <v>40</v>
      </c>
      <c r="H41" s="6">
        <v>25</v>
      </c>
      <c r="I41" s="6">
        <v>50</v>
      </c>
      <c r="J41" s="7">
        <f t="shared" si="0"/>
        <v>-0.30120481927710846</v>
      </c>
      <c r="K41" s="7">
        <f>I41</f>
        <v>50</v>
      </c>
      <c r="L41" s="7">
        <f>H41</f>
        <v>25</v>
      </c>
      <c r="M41" s="7">
        <f t="shared" si="1"/>
        <v>0.30120481927710846</v>
      </c>
    </row>
    <row r="42" spans="1:14" s="11" customFormat="1">
      <c r="A42" s="26">
        <f t="shared" si="3"/>
        <v>41</v>
      </c>
      <c r="B42" s="22" t="s">
        <v>32</v>
      </c>
      <c r="C42" s="10" t="s">
        <v>12</v>
      </c>
      <c r="D42" s="1" t="s">
        <v>10</v>
      </c>
      <c r="E42" s="2">
        <f t="shared" si="5"/>
        <v>0.61319444444444415</v>
      </c>
      <c r="F42" s="1">
        <v>10</v>
      </c>
      <c r="G42" s="26">
        <f t="shared" si="4"/>
        <v>41</v>
      </c>
      <c r="H42" s="1">
        <v>38</v>
      </c>
      <c r="I42" s="1">
        <v>37</v>
      </c>
      <c r="J42" s="7">
        <f t="shared" si="0"/>
        <v>1.1764705882352941E-2</v>
      </c>
      <c r="K42" s="10">
        <f>H42</f>
        <v>38</v>
      </c>
      <c r="L42" s="10">
        <f>I42</f>
        <v>37</v>
      </c>
      <c r="M42" s="7">
        <f t="shared" si="1"/>
        <v>1.1764705882352941E-2</v>
      </c>
    </row>
    <row r="43" spans="1:14">
      <c r="A43" s="27">
        <f t="shared" si="3"/>
        <v>42</v>
      </c>
      <c r="B43" s="23" t="s">
        <v>33</v>
      </c>
      <c r="C43" s="7" t="s">
        <v>12</v>
      </c>
      <c r="D43" s="6" t="s">
        <v>10</v>
      </c>
      <c r="E43" s="8">
        <f t="shared" si="5"/>
        <v>0.61597222222222192</v>
      </c>
      <c r="F43" s="6">
        <v>8</v>
      </c>
      <c r="G43" s="27">
        <f t="shared" si="4"/>
        <v>42</v>
      </c>
      <c r="H43" s="6">
        <v>33</v>
      </c>
      <c r="I43" s="6">
        <v>24</v>
      </c>
      <c r="J43" s="7">
        <f t="shared" si="0"/>
        <v>0.13846153846153847</v>
      </c>
      <c r="K43" s="7">
        <f>H43</f>
        <v>33</v>
      </c>
      <c r="L43" s="7">
        <f>I43</f>
        <v>24</v>
      </c>
      <c r="M43" s="7">
        <f t="shared" si="1"/>
        <v>0.13846153846153847</v>
      </c>
    </row>
    <row r="44" spans="1:14" s="14" customFormat="1">
      <c r="A44" s="26">
        <f t="shared" si="3"/>
        <v>43</v>
      </c>
      <c r="B44" s="22" t="s">
        <v>32</v>
      </c>
      <c r="C44" s="10" t="s">
        <v>12</v>
      </c>
      <c r="D44" s="10" t="s">
        <v>11</v>
      </c>
      <c r="E44" s="8">
        <f t="shared" si="5"/>
        <v>0.61874999999999969</v>
      </c>
      <c r="F44" s="10">
        <v>12</v>
      </c>
      <c r="G44" s="26">
        <f t="shared" si="4"/>
        <v>43</v>
      </c>
      <c r="H44" s="10">
        <v>22</v>
      </c>
      <c r="I44" s="10">
        <v>39</v>
      </c>
      <c r="J44" s="7">
        <f t="shared" si="0"/>
        <v>-0.23287671232876711</v>
      </c>
      <c r="K44" s="10">
        <f>I44</f>
        <v>39</v>
      </c>
      <c r="L44" s="10">
        <f>H44</f>
        <v>22</v>
      </c>
      <c r="M44" s="7">
        <f t="shared" si="1"/>
        <v>0.23287671232876711</v>
      </c>
    </row>
    <row r="45" spans="1:14">
      <c r="A45" s="27">
        <f t="shared" si="3"/>
        <v>44</v>
      </c>
      <c r="B45" s="23" t="s">
        <v>33</v>
      </c>
      <c r="C45" s="7" t="s">
        <v>12</v>
      </c>
      <c r="D45" s="6" t="s">
        <v>11</v>
      </c>
      <c r="E45" s="8">
        <f t="shared" si="5"/>
        <v>0.62152777777777746</v>
      </c>
      <c r="F45" s="6">
        <v>9</v>
      </c>
      <c r="G45" s="27">
        <f t="shared" si="4"/>
        <v>44</v>
      </c>
      <c r="H45" s="6">
        <v>40</v>
      </c>
      <c r="I45" s="6">
        <v>31</v>
      </c>
      <c r="J45" s="7">
        <f t="shared" si="0"/>
        <v>0.1125</v>
      </c>
      <c r="K45" s="6">
        <f>I45</f>
        <v>31</v>
      </c>
      <c r="L45" s="6">
        <f>H45</f>
        <v>40</v>
      </c>
      <c r="M45" s="7">
        <f t="shared" si="1"/>
        <v>-0.1125</v>
      </c>
    </row>
    <row r="46" spans="1:14" s="11" customFormat="1">
      <c r="A46" s="26">
        <f t="shared" si="3"/>
        <v>45</v>
      </c>
      <c r="B46" s="22" t="s">
        <v>32</v>
      </c>
      <c r="C46" s="10" t="s">
        <v>12</v>
      </c>
      <c r="D46" s="1" t="s">
        <v>10</v>
      </c>
      <c r="E46" s="2">
        <f t="shared" si="5"/>
        <v>0.62430555555555522</v>
      </c>
      <c r="F46" s="1">
        <v>8</v>
      </c>
      <c r="G46" s="26">
        <f t="shared" si="4"/>
        <v>45</v>
      </c>
      <c r="H46" s="1">
        <v>37</v>
      </c>
      <c r="I46" s="1">
        <v>23</v>
      </c>
      <c r="J46" s="7">
        <f t="shared" si="0"/>
        <v>0.20588235294117646</v>
      </c>
      <c r="K46" s="10">
        <f>H46</f>
        <v>37</v>
      </c>
      <c r="L46" s="10">
        <f>I46</f>
        <v>23</v>
      </c>
      <c r="M46" s="7">
        <f t="shared" si="1"/>
        <v>0.20588235294117646</v>
      </c>
    </row>
    <row r="47" spans="1:14">
      <c r="A47" s="27">
        <f t="shared" si="3"/>
        <v>46</v>
      </c>
      <c r="B47" s="23" t="s">
        <v>33</v>
      </c>
      <c r="C47" s="7" t="s">
        <v>12</v>
      </c>
      <c r="D47" s="6" t="s">
        <v>10</v>
      </c>
      <c r="E47" s="8">
        <f t="shared" si="5"/>
        <v>0.62708333333333299</v>
      </c>
      <c r="F47" s="6">
        <v>5</v>
      </c>
      <c r="G47" s="27">
        <f t="shared" si="4"/>
        <v>46</v>
      </c>
      <c r="H47" s="6">
        <v>36</v>
      </c>
      <c r="I47" s="6">
        <v>24</v>
      </c>
      <c r="J47" s="7">
        <f t="shared" si="0"/>
        <v>0.18461538461538463</v>
      </c>
      <c r="K47" s="7">
        <f>H47</f>
        <v>36</v>
      </c>
      <c r="L47" s="7">
        <f>I47</f>
        <v>24</v>
      </c>
      <c r="M47" s="7">
        <f t="shared" si="1"/>
        <v>0.18461538461538463</v>
      </c>
    </row>
    <row r="48" spans="1:14" s="11" customFormat="1">
      <c r="A48" s="26">
        <f t="shared" si="3"/>
        <v>47</v>
      </c>
      <c r="B48" s="22" t="s">
        <v>32</v>
      </c>
      <c r="C48" s="10" t="s">
        <v>12</v>
      </c>
      <c r="D48" s="10" t="s">
        <v>11</v>
      </c>
      <c r="E48" s="2">
        <f t="shared" si="5"/>
        <v>0.62986111111111076</v>
      </c>
      <c r="F48" s="1">
        <v>11</v>
      </c>
      <c r="G48" s="26">
        <f t="shared" si="4"/>
        <v>47</v>
      </c>
      <c r="H48" s="1">
        <v>29</v>
      </c>
      <c r="I48" s="1">
        <v>37</v>
      </c>
      <c r="J48" s="7">
        <f t="shared" si="0"/>
        <v>-0.1038961038961039</v>
      </c>
      <c r="K48" s="10">
        <f>I48</f>
        <v>37</v>
      </c>
      <c r="L48" s="10">
        <f>H48</f>
        <v>29</v>
      </c>
      <c r="M48" s="7">
        <f t="shared" si="1"/>
        <v>0.1038961038961039</v>
      </c>
    </row>
    <row r="49" spans="1:14">
      <c r="A49" s="27">
        <f t="shared" si="3"/>
        <v>48</v>
      </c>
      <c r="B49" s="23" t="s">
        <v>33</v>
      </c>
      <c r="C49" s="7" t="s">
        <v>12</v>
      </c>
      <c r="D49" s="6" t="s">
        <v>11</v>
      </c>
      <c r="E49" s="8">
        <f t="shared" si="5"/>
        <v>0.63263888888888853</v>
      </c>
      <c r="F49" s="6">
        <v>9</v>
      </c>
      <c r="G49" s="27">
        <f t="shared" si="4"/>
        <v>48</v>
      </c>
      <c r="H49" s="6">
        <v>30</v>
      </c>
      <c r="I49" s="6">
        <v>44</v>
      </c>
      <c r="J49" s="7">
        <f t="shared" si="0"/>
        <v>-0.16867469879518071</v>
      </c>
      <c r="K49" s="7">
        <f>I49</f>
        <v>44</v>
      </c>
      <c r="L49" s="7">
        <f>H49</f>
        <v>30</v>
      </c>
      <c r="M49" s="7">
        <f t="shared" si="1"/>
        <v>0.16867469879518071</v>
      </c>
    </row>
    <row r="50" spans="1:14" s="5" customFormat="1">
      <c r="A50" s="16">
        <f t="shared" si="3"/>
        <v>49</v>
      </c>
      <c r="B50" s="24" t="s">
        <v>29</v>
      </c>
      <c r="C50" s="3" t="s">
        <v>12</v>
      </c>
      <c r="D50" s="3" t="s">
        <v>10</v>
      </c>
      <c r="E50" s="4">
        <f>E49+TIME(0,25,0)</f>
        <v>0.64999999999999969</v>
      </c>
      <c r="F50" s="3">
        <v>11</v>
      </c>
      <c r="G50" s="16">
        <f t="shared" si="4"/>
        <v>49</v>
      </c>
      <c r="H50" s="3">
        <v>16</v>
      </c>
      <c r="I50" s="3">
        <v>22</v>
      </c>
      <c r="J50" s="3">
        <f t="shared" ref="J50:J55" si="6">(H50-I50)/(H50+I50+F50)</f>
        <v>-0.12244897959183673</v>
      </c>
      <c r="K50" s="3">
        <f>H50</f>
        <v>16</v>
      </c>
      <c r="L50" s="3">
        <f>I50</f>
        <v>22</v>
      </c>
      <c r="M50" s="3">
        <f t="shared" ref="M50:M55" si="7">(K50-L50)/(K50+L50+F50)</f>
        <v>-0.12244897959183673</v>
      </c>
      <c r="N50" s="5">
        <f>AVERAGE(M50,M52,M54,M55)</f>
        <v>3.1700637244144972E-2</v>
      </c>
    </row>
    <row r="51" spans="1:14">
      <c r="A51" s="27">
        <f t="shared" si="3"/>
        <v>50</v>
      </c>
      <c r="B51" s="23" t="s">
        <v>29</v>
      </c>
      <c r="C51" s="7" t="s">
        <v>12</v>
      </c>
      <c r="D51" s="6" t="s">
        <v>11</v>
      </c>
      <c r="E51" s="8">
        <f t="shared" si="5"/>
        <v>0.65277777777777746</v>
      </c>
      <c r="F51" s="6">
        <v>3</v>
      </c>
      <c r="G51" s="27">
        <f t="shared" si="4"/>
        <v>50</v>
      </c>
      <c r="H51" s="6">
        <v>19</v>
      </c>
      <c r="I51" s="6">
        <v>26</v>
      </c>
      <c r="J51" s="7">
        <f t="shared" si="6"/>
        <v>-0.14583333333333334</v>
      </c>
      <c r="K51" s="7">
        <f>I51</f>
        <v>26</v>
      </c>
      <c r="L51" s="7">
        <f>H51</f>
        <v>19</v>
      </c>
      <c r="M51" s="7">
        <f t="shared" si="7"/>
        <v>0.14583333333333334</v>
      </c>
    </row>
    <row r="52" spans="1:14" s="30" customFormat="1">
      <c r="A52" s="27">
        <f t="shared" si="3"/>
        <v>51</v>
      </c>
      <c r="B52" s="23" t="s">
        <v>29</v>
      </c>
      <c r="C52" s="7" t="s">
        <v>12</v>
      </c>
      <c r="D52" s="28" t="s">
        <v>10</v>
      </c>
      <c r="E52" s="2">
        <f t="shared" si="5"/>
        <v>0.65555555555555522</v>
      </c>
      <c r="F52" s="28">
        <v>3</v>
      </c>
      <c r="G52" s="27">
        <f t="shared" si="4"/>
        <v>51</v>
      </c>
      <c r="H52" s="28">
        <v>25</v>
      </c>
      <c r="I52" s="28">
        <v>17</v>
      </c>
      <c r="J52" s="7">
        <f t="shared" si="6"/>
        <v>0.17777777777777778</v>
      </c>
      <c r="K52" s="7">
        <f>H52</f>
        <v>25</v>
      </c>
      <c r="L52" s="7">
        <f>I52</f>
        <v>17</v>
      </c>
      <c r="M52" s="7">
        <f t="shared" si="7"/>
        <v>0.17777777777777778</v>
      </c>
    </row>
    <row r="53" spans="1:14">
      <c r="A53" s="27">
        <f t="shared" si="3"/>
        <v>52</v>
      </c>
      <c r="B53" s="23" t="s">
        <v>29</v>
      </c>
      <c r="C53" s="7" t="s">
        <v>12</v>
      </c>
      <c r="D53" s="6" t="s">
        <v>11</v>
      </c>
      <c r="E53" s="8">
        <f t="shared" si="5"/>
        <v>0.65833333333333299</v>
      </c>
      <c r="F53" s="6" t="s">
        <v>13</v>
      </c>
      <c r="G53" s="27">
        <f t="shared" si="4"/>
        <v>52</v>
      </c>
      <c r="H53" s="6" t="s">
        <v>13</v>
      </c>
      <c r="I53" s="6"/>
      <c r="J53" s="7" t="e">
        <f t="shared" si="6"/>
        <v>#VALUE!</v>
      </c>
      <c r="K53" s="6">
        <f>I53</f>
        <v>0</v>
      </c>
      <c r="L53" s="6" t="str">
        <f>H53</f>
        <v>X</v>
      </c>
      <c r="M53" s="7" t="e">
        <f t="shared" si="7"/>
        <v>#VALUE!</v>
      </c>
    </row>
    <row r="54" spans="1:14" s="30" customFormat="1">
      <c r="A54" s="27">
        <f t="shared" si="3"/>
        <v>53</v>
      </c>
      <c r="B54" s="23" t="s">
        <v>29</v>
      </c>
      <c r="C54" s="7" t="s">
        <v>12</v>
      </c>
      <c r="D54" s="28" t="s">
        <v>10</v>
      </c>
      <c r="E54" s="2">
        <f t="shared" si="5"/>
        <v>0.66111111111111076</v>
      </c>
      <c r="F54" s="28">
        <v>4</v>
      </c>
      <c r="G54" s="27">
        <f t="shared" si="4"/>
        <v>53</v>
      </c>
      <c r="H54" s="28">
        <v>14</v>
      </c>
      <c r="I54" s="28">
        <v>13</v>
      </c>
      <c r="J54" s="7">
        <f t="shared" si="6"/>
        <v>3.2258064516129031E-2</v>
      </c>
      <c r="K54" s="7">
        <f>H54</f>
        <v>14</v>
      </c>
      <c r="L54" s="7">
        <f>I54</f>
        <v>13</v>
      </c>
      <c r="M54" s="7">
        <f t="shared" si="7"/>
        <v>3.2258064516129031E-2</v>
      </c>
    </row>
    <row r="55" spans="1:14">
      <c r="A55" s="27">
        <f t="shared" si="3"/>
        <v>54</v>
      </c>
      <c r="B55" s="19" t="s">
        <v>29</v>
      </c>
      <c r="C55" s="7" t="s">
        <v>12</v>
      </c>
      <c r="D55" s="6" t="s">
        <v>11</v>
      </c>
      <c r="E55" s="8">
        <f t="shared" si="5"/>
        <v>0.66388888888888853</v>
      </c>
      <c r="F55" s="6">
        <v>5</v>
      </c>
      <c r="G55" s="27">
        <f t="shared" si="4"/>
        <v>54</v>
      </c>
      <c r="H55" s="6">
        <v>22</v>
      </c>
      <c r="I55" s="6">
        <v>24</v>
      </c>
      <c r="J55" s="7">
        <f t="shared" si="6"/>
        <v>-3.9215686274509803E-2</v>
      </c>
      <c r="K55" s="7">
        <f>I55</f>
        <v>24</v>
      </c>
      <c r="L55" s="7">
        <f>H55</f>
        <v>22</v>
      </c>
      <c r="M55" s="7">
        <f t="shared" si="7"/>
        <v>3.9215686274509803E-2</v>
      </c>
    </row>
    <row r="56" spans="1:14" s="5" customFormat="1">
      <c r="A56" s="16">
        <f t="shared" si="3"/>
        <v>55</v>
      </c>
      <c r="B56" s="24" t="s">
        <v>37</v>
      </c>
      <c r="C56" s="24" t="s">
        <v>34</v>
      </c>
      <c r="D56" s="3" t="s">
        <v>10</v>
      </c>
      <c r="E56" s="4">
        <f>E55+TIME(0,25,0)</f>
        <v>0.68124999999999969</v>
      </c>
      <c r="F56" s="24">
        <v>8</v>
      </c>
      <c r="G56" s="16">
        <f t="shared" si="4"/>
        <v>55</v>
      </c>
      <c r="H56" s="24">
        <v>38</v>
      </c>
      <c r="I56" s="24">
        <v>8</v>
      </c>
      <c r="J56" s="3">
        <f t="shared" ref="J56:J67" si="8">(H56-I56)/(H56+I56+F56)</f>
        <v>0.55555555555555558</v>
      </c>
      <c r="K56" s="24">
        <f>H56</f>
        <v>38</v>
      </c>
      <c r="L56" s="24">
        <f>I56</f>
        <v>8</v>
      </c>
      <c r="M56" s="3">
        <f t="shared" ref="M56:M67" si="9">(K56-L56)/(K56+L56+F56)</f>
        <v>0.55555555555555558</v>
      </c>
      <c r="N56" s="5">
        <f>AVERAGE(M56,M58,M60,M62,M64,M66)</f>
        <v>0.58729963994269596</v>
      </c>
    </row>
    <row r="57" spans="1:14" s="31" customFormat="1">
      <c r="A57" s="27">
        <f t="shared" si="3"/>
        <v>56</v>
      </c>
      <c r="B57" s="7" t="s">
        <v>35</v>
      </c>
      <c r="C57" s="7" t="s">
        <v>36</v>
      </c>
      <c r="D57" s="7" t="s">
        <v>10</v>
      </c>
      <c r="E57" s="29">
        <f t="shared" ref="E57:E67" si="10">E56+TIME(0,4,0)</f>
        <v>0.68402777777777746</v>
      </c>
      <c r="F57" s="7">
        <v>7</v>
      </c>
      <c r="G57" s="27">
        <f t="shared" si="4"/>
        <v>56</v>
      </c>
      <c r="H57" s="7">
        <v>2</v>
      </c>
      <c r="I57" s="7">
        <v>31</v>
      </c>
      <c r="J57" s="7">
        <f t="shared" si="8"/>
        <v>-0.72499999999999998</v>
      </c>
      <c r="K57" s="7">
        <f>H57</f>
        <v>2</v>
      </c>
      <c r="L57" s="7">
        <f>I57</f>
        <v>31</v>
      </c>
      <c r="M57" s="7">
        <f t="shared" si="9"/>
        <v>-0.72499999999999998</v>
      </c>
      <c r="N57" s="30">
        <f>AVERAGE(M57,M61,M63,M65,M67)</f>
        <v>-0.72564761325630889</v>
      </c>
    </row>
    <row r="58" spans="1:14" s="14" customFormat="1">
      <c r="A58" s="26">
        <f t="shared" si="3"/>
        <v>57</v>
      </c>
      <c r="B58" s="22" t="s">
        <v>37</v>
      </c>
      <c r="C58" s="22" t="s">
        <v>34</v>
      </c>
      <c r="D58" s="10" t="s">
        <v>11</v>
      </c>
      <c r="E58" s="2">
        <f t="shared" si="10"/>
        <v>0.68680555555555522</v>
      </c>
      <c r="F58" s="22">
        <v>2</v>
      </c>
      <c r="G58" s="26">
        <f t="shared" si="4"/>
        <v>57</v>
      </c>
      <c r="H58" s="22">
        <v>15</v>
      </c>
      <c r="I58" s="22">
        <v>41</v>
      </c>
      <c r="J58" s="10">
        <f t="shared" si="8"/>
        <v>-0.44827586206896552</v>
      </c>
      <c r="K58" s="22">
        <f>I58</f>
        <v>41</v>
      </c>
      <c r="L58" s="22">
        <f>H58</f>
        <v>15</v>
      </c>
      <c r="M58" s="10">
        <f t="shared" si="9"/>
        <v>0.44827586206896552</v>
      </c>
    </row>
    <row r="59" spans="1:14" s="31" customFormat="1">
      <c r="A59" s="27">
        <f t="shared" si="3"/>
        <v>58</v>
      </c>
      <c r="B59" s="7" t="s">
        <v>35</v>
      </c>
      <c r="C59" s="7" t="s">
        <v>36</v>
      </c>
      <c r="D59" s="7" t="s">
        <v>10</v>
      </c>
      <c r="E59" s="8">
        <f t="shared" si="10"/>
        <v>0.68958333333333299</v>
      </c>
      <c r="F59" s="7">
        <v>3</v>
      </c>
      <c r="G59" s="27">
        <f t="shared" si="4"/>
        <v>58</v>
      </c>
      <c r="H59" s="7">
        <v>1</v>
      </c>
      <c r="I59" s="7">
        <v>44</v>
      </c>
      <c r="J59" s="7">
        <f t="shared" si="8"/>
        <v>-0.89583333333333337</v>
      </c>
      <c r="K59" s="7">
        <f>H59</f>
        <v>1</v>
      </c>
      <c r="L59" s="7">
        <f>I59</f>
        <v>44</v>
      </c>
      <c r="M59" s="7">
        <f t="shared" si="9"/>
        <v>-0.89583333333333337</v>
      </c>
    </row>
    <row r="60" spans="1:14" s="14" customFormat="1">
      <c r="A60" s="26">
        <f t="shared" si="3"/>
        <v>59</v>
      </c>
      <c r="B60" s="22" t="s">
        <v>37</v>
      </c>
      <c r="C60" s="22" t="s">
        <v>34</v>
      </c>
      <c r="D60" s="10" t="s">
        <v>10</v>
      </c>
      <c r="E60" s="2">
        <f t="shared" si="10"/>
        <v>0.69236111111111076</v>
      </c>
      <c r="F60" s="22">
        <v>4</v>
      </c>
      <c r="G60" s="26">
        <f t="shared" si="4"/>
        <v>59</v>
      </c>
      <c r="H60" s="22">
        <v>45</v>
      </c>
      <c r="I60" s="22">
        <v>10</v>
      </c>
      <c r="J60" s="10">
        <f t="shared" si="8"/>
        <v>0.59322033898305082</v>
      </c>
      <c r="K60" s="22">
        <f>H60</f>
        <v>45</v>
      </c>
      <c r="L60" s="22">
        <f>I60</f>
        <v>10</v>
      </c>
      <c r="M60" s="10">
        <f t="shared" si="9"/>
        <v>0.59322033898305082</v>
      </c>
    </row>
    <row r="61" spans="1:14" s="13" customFormat="1">
      <c r="A61" s="27">
        <f t="shared" si="3"/>
        <v>60</v>
      </c>
      <c r="B61" s="7" t="s">
        <v>35</v>
      </c>
      <c r="C61" s="9" t="s">
        <v>36</v>
      </c>
      <c r="D61" s="9" t="s">
        <v>11</v>
      </c>
      <c r="E61" s="8">
        <f t="shared" si="10"/>
        <v>0.69513888888888853</v>
      </c>
      <c r="F61" s="9">
        <v>2</v>
      </c>
      <c r="G61" s="27">
        <f t="shared" si="4"/>
        <v>60</v>
      </c>
      <c r="H61" s="9">
        <v>49</v>
      </c>
      <c r="I61" s="9">
        <v>1</v>
      </c>
      <c r="J61" s="7">
        <f t="shared" si="8"/>
        <v>0.92307692307692313</v>
      </c>
      <c r="K61" s="9">
        <f>I61</f>
        <v>1</v>
      </c>
      <c r="L61" s="9">
        <f>H61</f>
        <v>49</v>
      </c>
      <c r="M61" s="9">
        <f t="shared" si="9"/>
        <v>-0.92307692307692313</v>
      </c>
    </row>
    <row r="62" spans="1:14" s="14" customFormat="1">
      <c r="A62" s="26">
        <f t="shared" si="3"/>
        <v>61</v>
      </c>
      <c r="B62" s="22" t="s">
        <v>37</v>
      </c>
      <c r="C62" s="22" t="s">
        <v>34</v>
      </c>
      <c r="D62" s="10" t="s">
        <v>11</v>
      </c>
      <c r="E62" s="2">
        <f t="shared" si="10"/>
        <v>0.6979166666666663</v>
      </c>
      <c r="F62" s="22">
        <v>6</v>
      </c>
      <c r="G62" s="26">
        <f t="shared" si="4"/>
        <v>61</v>
      </c>
      <c r="H62" s="22">
        <v>15</v>
      </c>
      <c r="I62" s="22">
        <v>44</v>
      </c>
      <c r="J62" s="10">
        <f t="shared" si="8"/>
        <v>-0.44615384615384618</v>
      </c>
      <c r="K62" s="22">
        <f>I62</f>
        <v>44</v>
      </c>
      <c r="L62" s="22">
        <f>H62</f>
        <v>15</v>
      </c>
      <c r="M62" s="10">
        <f t="shared" si="9"/>
        <v>0.44615384615384618</v>
      </c>
    </row>
    <row r="63" spans="1:14" s="13" customFormat="1">
      <c r="A63" s="27">
        <f t="shared" si="3"/>
        <v>62</v>
      </c>
      <c r="B63" s="7" t="s">
        <v>35</v>
      </c>
      <c r="C63" s="9" t="s">
        <v>36</v>
      </c>
      <c r="D63" s="9" t="s">
        <v>10</v>
      </c>
      <c r="E63" s="8">
        <f t="shared" si="10"/>
        <v>0.70069444444444406</v>
      </c>
      <c r="F63" s="9">
        <v>6</v>
      </c>
      <c r="G63" s="27">
        <f t="shared" si="4"/>
        <v>62</v>
      </c>
      <c r="H63" s="7">
        <v>0</v>
      </c>
      <c r="I63" s="7">
        <v>60</v>
      </c>
      <c r="J63" s="7">
        <f t="shared" si="8"/>
        <v>-0.90909090909090906</v>
      </c>
      <c r="K63" s="7">
        <f>H63</f>
        <v>0</v>
      </c>
      <c r="L63" s="7">
        <f>I63</f>
        <v>60</v>
      </c>
      <c r="M63" s="9">
        <f t="shared" si="9"/>
        <v>-0.90909090909090906</v>
      </c>
    </row>
    <row r="64" spans="1:14" s="14" customFormat="1">
      <c r="A64" s="26">
        <f t="shared" si="3"/>
        <v>63</v>
      </c>
      <c r="B64" s="22" t="s">
        <v>37</v>
      </c>
      <c r="C64" s="22" t="s">
        <v>34</v>
      </c>
      <c r="D64" s="10" t="s">
        <v>10</v>
      </c>
      <c r="E64" s="2">
        <f t="shared" si="10"/>
        <v>0.70347222222222183</v>
      </c>
      <c r="F64" s="22">
        <v>4</v>
      </c>
      <c r="G64" s="26">
        <f t="shared" si="4"/>
        <v>63</v>
      </c>
      <c r="H64" s="22">
        <v>41</v>
      </c>
      <c r="I64" s="22">
        <v>4</v>
      </c>
      <c r="J64" s="10">
        <f t="shared" si="8"/>
        <v>0.75510204081632648</v>
      </c>
      <c r="K64" s="22">
        <f>H64</f>
        <v>41</v>
      </c>
      <c r="L64" s="22">
        <f>I64</f>
        <v>4</v>
      </c>
      <c r="M64" s="10">
        <f t="shared" si="9"/>
        <v>0.75510204081632648</v>
      </c>
    </row>
    <row r="65" spans="1:13" s="13" customFormat="1">
      <c r="A65" s="27">
        <f t="shared" si="3"/>
        <v>64</v>
      </c>
      <c r="B65" s="7" t="s">
        <v>35</v>
      </c>
      <c r="C65" s="9" t="s">
        <v>36</v>
      </c>
      <c r="D65" s="9" t="s">
        <v>11</v>
      </c>
      <c r="E65" s="8">
        <f t="shared" si="10"/>
        <v>0.7062499999999996</v>
      </c>
      <c r="F65" s="9">
        <v>9</v>
      </c>
      <c r="G65" s="27">
        <f t="shared" si="4"/>
        <v>64</v>
      </c>
      <c r="H65" s="7">
        <v>42</v>
      </c>
      <c r="I65" s="7">
        <v>1</v>
      </c>
      <c r="J65" s="7">
        <f t="shared" si="8"/>
        <v>0.78846153846153844</v>
      </c>
      <c r="K65" s="7">
        <f>I65</f>
        <v>1</v>
      </c>
      <c r="L65" s="7">
        <f>H65</f>
        <v>42</v>
      </c>
      <c r="M65" s="9">
        <f t="shared" si="9"/>
        <v>-0.78846153846153844</v>
      </c>
    </row>
    <row r="66" spans="1:13" s="14" customFormat="1">
      <c r="A66" s="26">
        <f t="shared" si="3"/>
        <v>65</v>
      </c>
      <c r="B66" s="22" t="s">
        <v>37</v>
      </c>
      <c r="C66" s="22" t="s">
        <v>34</v>
      </c>
      <c r="D66" s="10" t="s">
        <v>11</v>
      </c>
      <c r="E66" s="2">
        <f t="shared" si="10"/>
        <v>0.70902777777777737</v>
      </c>
      <c r="F66" s="22">
        <v>4</v>
      </c>
      <c r="G66" s="26">
        <f t="shared" si="4"/>
        <v>65</v>
      </c>
      <c r="H66" s="22">
        <v>5</v>
      </c>
      <c r="I66" s="22">
        <v>42</v>
      </c>
      <c r="J66" s="10">
        <f t="shared" si="8"/>
        <v>-0.72549019607843135</v>
      </c>
      <c r="K66" s="22">
        <f>I66</f>
        <v>42</v>
      </c>
      <c r="L66" s="22">
        <f>H66</f>
        <v>5</v>
      </c>
      <c r="M66" s="10">
        <f t="shared" si="9"/>
        <v>0.72549019607843135</v>
      </c>
    </row>
    <row r="67" spans="1:13" s="13" customFormat="1">
      <c r="A67" s="27">
        <f t="shared" si="3"/>
        <v>66</v>
      </c>
      <c r="B67" s="7" t="s">
        <v>35</v>
      </c>
      <c r="C67" s="9" t="s">
        <v>36</v>
      </c>
      <c r="D67" s="9" t="s">
        <v>11</v>
      </c>
      <c r="E67" s="8">
        <f t="shared" si="10"/>
        <v>0.71180555555555514</v>
      </c>
      <c r="F67" s="9">
        <v>15</v>
      </c>
      <c r="G67" s="27">
        <f t="shared" si="4"/>
        <v>66</v>
      </c>
      <c r="H67" s="9">
        <v>9</v>
      </c>
      <c r="I67" s="9">
        <v>22</v>
      </c>
      <c r="J67" s="7">
        <f t="shared" si="8"/>
        <v>-0.28260869565217389</v>
      </c>
      <c r="K67" s="9">
        <f>H67</f>
        <v>9</v>
      </c>
      <c r="L67" s="9">
        <f>I67</f>
        <v>22</v>
      </c>
      <c r="M67" s="9">
        <f t="shared" si="9"/>
        <v>-0.28260869565217389</v>
      </c>
    </row>
  </sheetData>
  <phoneticPr fontId="5" type="noConversion"/>
  <pageMargins left="0.75" right="0.75" top="1" bottom="1" header="0.5" footer="0.5"/>
  <pageSetup scale="46" orientation="portrait" horizontalDpi="4294967292" verticalDpi="4294967292"/>
  <extLst>
    <ext xmlns:mx="http://schemas.microsoft.com/office/mac/excel/2008/main" uri="{64002731-A6B0-56B0-2670-7721B7C09600}">
      <mx:PLV Mode="0" OnePage="0" WScale="10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N67"/>
  <sheetViews>
    <sheetView workbookViewId="0">
      <selection activeCell="E56" sqref="E56:E67"/>
    </sheetView>
  </sheetViews>
  <sheetFormatPr baseColWidth="10" defaultRowHeight="15" x14ac:dyDescent="0"/>
  <cols>
    <col min="1" max="1" width="13.1640625" customWidth="1"/>
    <col min="2" max="2" width="30" customWidth="1"/>
    <col min="3" max="3" width="37.1640625" customWidth="1"/>
    <col min="4" max="4" width="8.5" customWidth="1"/>
    <col min="5" max="5" width="11.83203125" bestFit="1" customWidth="1"/>
    <col min="7" max="7" width="14.6640625" customWidth="1"/>
  </cols>
  <sheetData>
    <row r="1" spans="1:14">
      <c r="A1" s="12" t="s">
        <v>0</v>
      </c>
      <c r="B1" s="15" t="s">
        <v>1</v>
      </c>
      <c r="C1" s="15" t="s">
        <v>2</v>
      </c>
      <c r="D1" s="1" t="s">
        <v>3</v>
      </c>
      <c r="E1" s="2" t="s">
        <v>4</v>
      </c>
      <c r="F1" s="1" t="s">
        <v>5</v>
      </c>
      <c r="G1" s="12" t="s">
        <v>0</v>
      </c>
      <c r="H1" s="1" t="s">
        <v>6</v>
      </c>
      <c r="I1" s="1" t="s">
        <v>7</v>
      </c>
      <c r="J1" s="1" t="s">
        <v>8</v>
      </c>
      <c r="K1" s="1" t="s">
        <v>1</v>
      </c>
      <c r="L1" s="1" t="s">
        <v>2</v>
      </c>
      <c r="M1" s="1" t="s">
        <v>9</v>
      </c>
    </row>
    <row r="2" spans="1:14" s="5" customFormat="1">
      <c r="A2" s="16">
        <v>1</v>
      </c>
      <c r="B2" s="17" t="s">
        <v>20</v>
      </c>
      <c r="C2" s="17" t="s">
        <v>20</v>
      </c>
      <c r="D2" s="3" t="s">
        <v>10</v>
      </c>
      <c r="E2" s="4">
        <f>TIME(11,0,0)</f>
        <v>0.45833333333333331</v>
      </c>
      <c r="F2" s="3">
        <v>11</v>
      </c>
      <c r="G2" s="16">
        <v>1</v>
      </c>
      <c r="H2" s="3">
        <v>19</v>
      </c>
      <c r="I2" s="3">
        <v>14</v>
      </c>
      <c r="J2" s="3">
        <f t="shared" ref="J2:J49" si="0">(H2-I2)/(H2+I2+F2)</f>
        <v>0.11363636363636363</v>
      </c>
      <c r="K2" s="3">
        <f>H2</f>
        <v>19</v>
      </c>
      <c r="L2" s="3">
        <f>I2</f>
        <v>14</v>
      </c>
      <c r="M2" s="3">
        <f t="shared" ref="M2:M49" si="1">(K2-L2)/(K2+L2+F2)</f>
        <v>0.11363636363636363</v>
      </c>
      <c r="N2" s="5">
        <f>AVERAGE(J2,J4,J6,J8,J10,J12)</f>
        <v>0.10656343291668698</v>
      </c>
    </row>
    <row r="3" spans="1:14">
      <c r="A3" s="18">
        <v>2</v>
      </c>
      <c r="B3" s="19" t="s">
        <v>26</v>
      </c>
      <c r="C3" s="7" t="s">
        <v>12</v>
      </c>
      <c r="D3" s="6" t="s">
        <v>10</v>
      </c>
      <c r="E3" s="8">
        <f t="shared" ref="E3:E13" si="2">E2+TIME(0,4,0)</f>
        <v>0.46111111111111108</v>
      </c>
      <c r="F3" s="6">
        <v>6</v>
      </c>
      <c r="G3" s="18">
        <v>2</v>
      </c>
      <c r="H3" s="6">
        <v>44</v>
      </c>
      <c r="I3" s="6">
        <v>5</v>
      </c>
      <c r="J3" s="7">
        <f t="shared" si="0"/>
        <v>0.70909090909090911</v>
      </c>
      <c r="K3" s="6">
        <f>H3</f>
        <v>44</v>
      </c>
      <c r="L3" s="6">
        <f>I3</f>
        <v>5</v>
      </c>
      <c r="M3" s="7">
        <f t="shared" si="1"/>
        <v>0.70909090909090911</v>
      </c>
      <c r="N3">
        <f>AVERAGE(M2,M4,M6,M8,M10,M12)</f>
        <v>4.4051761581486222E-2</v>
      </c>
    </row>
    <row r="4" spans="1:14" s="11" customFormat="1">
      <c r="A4" s="20">
        <v>3</v>
      </c>
      <c r="B4" s="21" t="s">
        <v>20</v>
      </c>
      <c r="C4" s="21" t="s">
        <v>20</v>
      </c>
      <c r="D4" s="1" t="s">
        <v>11</v>
      </c>
      <c r="E4" s="2">
        <f t="shared" si="2"/>
        <v>0.46388888888888885</v>
      </c>
      <c r="F4" s="1">
        <v>6</v>
      </c>
      <c r="G4" s="20">
        <v>3</v>
      </c>
      <c r="H4" s="1">
        <v>14</v>
      </c>
      <c r="I4" s="1">
        <v>20</v>
      </c>
      <c r="J4" s="7">
        <f t="shared" si="0"/>
        <v>-0.15</v>
      </c>
      <c r="K4" s="10">
        <f>I4</f>
        <v>20</v>
      </c>
      <c r="L4" s="10">
        <f>H4</f>
        <v>14</v>
      </c>
      <c r="M4" s="7">
        <f t="shared" si="1"/>
        <v>0.15</v>
      </c>
      <c r="N4" s="11">
        <f>AVERAGE(M3,M5,M7,M9,M11,M13)</f>
        <v>0.30962981431057363</v>
      </c>
    </row>
    <row r="5" spans="1:14">
      <c r="A5" s="18">
        <v>4</v>
      </c>
      <c r="B5" s="19" t="s">
        <v>26</v>
      </c>
      <c r="C5" s="7" t="s">
        <v>12</v>
      </c>
      <c r="D5" s="6" t="s">
        <v>11</v>
      </c>
      <c r="E5" s="8">
        <f t="shared" si="2"/>
        <v>0.46666666666666662</v>
      </c>
      <c r="F5" s="6">
        <v>1</v>
      </c>
      <c r="G5" s="18">
        <v>4</v>
      </c>
      <c r="H5" s="6">
        <v>17</v>
      </c>
      <c r="I5" s="6">
        <v>27</v>
      </c>
      <c r="J5" s="7">
        <f t="shared" si="0"/>
        <v>-0.22222222222222221</v>
      </c>
      <c r="K5" s="7">
        <f>I5</f>
        <v>27</v>
      </c>
      <c r="L5" s="7">
        <f>H5</f>
        <v>17</v>
      </c>
      <c r="M5" s="7">
        <f t="shared" si="1"/>
        <v>0.22222222222222221</v>
      </c>
    </row>
    <row r="6" spans="1:14" s="11" customFormat="1">
      <c r="A6" s="20">
        <v>5</v>
      </c>
      <c r="B6" s="21" t="s">
        <v>20</v>
      </c>
      <c r="C6" s="21" t="s">
        <v>20</v>
      </c>
      <c r="D6" s="1" t="s">
        <v>10</v>
      </c>
      <c r="E6" s="2">
        <f t="shared" si="2"/>
        <v>0.46944444444444439</v>
      </c>
      <c r="F6" s="1">
        <v>8</v>
      </c>
      <c r="G6" s="20">
        <v>5</v>
      </c>
      <c r="H6" s="1">
        <v>25</v>
      </c>
      <c r="I6" s="1">
        <v>14</v>
      </c>
      <c r="J6" s="7">
        <f t="shared" si="0"/>
        <v>0.23404255319148937</v>
      </c>
      <c r="K6" s="10">
        <f>H6</f>
        <v>25</v>
      </c>
      <c r="L6" s="10">
        <f>I6</f>
        <v>14</v>
      </c>
      <c r="M6" s="7">
        <f t="shared" si="1"/>
        <v>0.23404255319148937</v>
      </c>
    </row>
    <row r="7" spans="1:14">
      <c r="A7" s="18">
        <v>6</v>
      </c>
      <c r="B7" s="19" t="s">
        <v>26</v>
      </c>
      <c r="C7" s="7" t="s">
        <v>12</v>
      </c>
      <c r="D7" s="6" t="s">
        <v>10</v>
      </c>
      <c r="E7" s="8">
        <f t="shared" si="2"/>
        <v>0.47222222222222215</v>
      </c>
      <c r="F7" s="6">
        <v>6</v>
      </c>
      <c r="G7" s="18">
        <v>6</v>
      </c>
      <c r="H7" s="6">
        <v>38</v>
      </c>
      <c r="I7" s="6">
        <v>12</v>
      </c>
      <c r="J7" s="7">
        <f t="shared" si="0"/>
        <v>0.4642857142857143</v>
      </c>
      <c r="K7" s="7">
        <f>H7</f>
        <v>38</v>
      </c>
      <c r="L7" s="7">
        <f>I7</f>
        <v>12</v>
      </c>
      <c r="M7" s="7">
        <f t="shared" si="1"/>
        <v>0.4642857142857143</v>
      </c>
    </row>
    <row r="8" spans="1:14" s="13" customFormat="1">
      <c r="A8" s="18">
        <v>7</v>
      </c>
      <c r="B8" s="21" t="s">
        <v>20</v>
      </c>
      <c r="C8" s="21" t="s">
        <v>20</v>
      </c>
      <c r="D8" s="10" t="s">
        <v>11</v>
      </c>
      <c r="E8" s="8">
        <f t="shared" si="2"/>
        <v>0.47499999999999992</v>
      </c>
      <c r="F8" s="10">
        <v>6</v>
      </c>
      <c r="G8" s="18">
        <v>7</v>
      </c>
      <c r="H8" s="10">
        <v>22</v>
      </c>
      <c r="I8" s="10">
        <v>23</v>
      </c>
      <c r="J8" s="7">
        <f t="shared" si="0"/>
        <v>-1.9607843137254902E-2</v>
      </c>
      <c r="K8" s="10">
        <f>I8</f>
        <v>23</v>
      </c>
      <c r="L8" s="10">
        <f>H8</f>
        <v>22</v>
      </c>
      <c r="M8" s="7">
        <f t="shared" si="1"/>
        <v>1.9607843137254902E-2</v>
      </c>
    </row>
    <row r="9" spans="1:14">
      <c r="A9" s="18">
        <v>8</v>
      </c>
      <c r="B9" s="19" t="s">
        <v>26</v>
      </c>
      <c r="C9" s="7" t="s">
        <v>12</v>
      </c>
      <c r="D9" s="6" t="s">
        <v>11</v>
      </c>
      <c r="E9" s="8">
        <f t="shared" si="2"/>
        <v>0.47777777777777769</v>
      </c>
      <c r="F9" s="6">
        <v>13</v>
      </c>
      <c r="G9" s="18">
        <v>8</v>
      </c>
      <c r="H9" s="6">
        <v>19</v>
      </c>
      <c r="I9" s="6">
        <v>29</v>
      </c>
      <c r="J9" s="7">
        <f t="shared" si="0"/>
        <v>-0.16393442622950818</v>
      </c>
      <c r="K9" s="6">
        <f>I9</f>
        <v>29</v>
      </c>
      <c r="L9" s="6">
        <f>H9</f>
        <v>19</v>
      </c>
      <c r="M9" s="7">
        <f t="shared" si="1"/>
        <v>0.16393442622950818</v>
      </c>
    </row>
    <row r="10" spans="1:14" s="11" customFormat="1">
      <c r="A10" s="20">
        <v>9</v>
      </c>
      <c r="B10" s="21" t="s">
        <v>20</v>
      </c>
      <c r="C10" s="21" t="s">
        <v>20</v>
      </c>
      <c r="D10" s="1" t="s">
        <v>10</v>
      </c>
      <c r="E10" s="2">
        <f t="shared" si="2"/>
        <v>0.48055555555555546</v>
      </c>
      <c r="F10" s="1">
        <v>7</v>
      </c>
      <c r="G10" s="20">
        <v>9</v>
      </c>
      <c r="H10" s="1">
        <v>23</v>
      </c>
      <c r="I10" s="1">
        <v>18</v>
      </c>
      <c r="J10" s="7">
        <f t="shared" si="0"/>
        <v>0.10416666666666667</v>
      </c>
      <c r="K10" s="10">
        <f>H10</f>
        <v>23</v>
      </c>
      <c r="L10" s="10">
        <f>I10</f>
        <v>18</v>
      </c>
      <c r="M10" s="7">
        <f t="shared" si="1"/>
        <v>0.10416666666666667</v>
      </c>
    </row>
    <row r="11" spans="1:14">
      <c r="A11" s="18">
        <v>10</v>
      </c>
      <c r="B11" s="19" t="s">
        <v>26</v>
      </c>
      <c r="C11" s="7" t="s">
        <v>12</v>
      </c>
      <c r="D11" s="6" t="s">
        <v>10</v>
      </c>
      <c r="E11" s="8">
        <f t="shared" si="2"/>
        <v>0.48333333333333323</v>
      </c>
      <c r="F11" s="6">
        <v>4</v>
      </c>
      <c r="G11" s="18">
        <v>10</v>
      </c>
      <c r="H11" s="6">
        <v>35</v>
      </c>
      <c r="I11" s="6">
        <v>18</v>
      </c>
      <c r="J11" s="7">
        <f t="shared" si="0"/>
        <v>0.2982456140350877</v>
      </c>
      <c r="K11" s="7">
        <f>H11</f>
        <v>35</v>
      </c>
      <c r="L11" s="7">
        <f>I11</f>
        <v>18</v>
      </c>
      <c r="M11" s="7">
        <f t="shared" si="1"/>
        <v>0.2982456140350877</v>
      </c>
    </row>
    <row r="12" spans="1:14" s="11" customFormat="1">
      <c r="A12" s="20">
        <v>11</v>
      </c>
      <c r="B12" s="21" t="s">
        <v>20</v>
      </c>
      <c r="C12" s="21" t="s">
        <v>20</v>
      </c>
      <c r="D12" s="10" t="s">
        <v>11</v>
      </c>
      <c r="E12" s="2">
        <f t="shared" si="2"/>
        <v>0.48611111111111099</v>
      </c>
      <c r="F12" s="1">
        <v>5</v>
      </c>
      <c r="G12" s="20">
        <v>11</v>
      </c>
      <c r="H12" s="1">
        <v>26</v>
      </c>
      <c r="I12" s="1">
        <v>11</v>
      </c>
      <c r="J12" s="7">
        <f t="shared" si="0"/>
        <v>0.35714285714285715</v>
      </c>
      <c r="K12" s="10">
        <f>I12</f>
        <v>11</v>
      </c>
      <c r="L12" s="10">
        <f>H12</f>
        <v>26</v>
      </c>
      <c r="M12" s="7">
        <f t="shared" si="1"/>
        <v>-0.35714285714285715</v>
      </c>
    </row>
    <row r="13" spans="1:14">
      <c r="A13" s="18">
        <v>12</v>
      </c>
      <c r="B13" s="19" t="s">
        <v>26</v>
      </c>
      <c r="C13" s="7" t="s">
        <v>12</v>
      </c>
      <c r="D13" s="6" t="s">
        <v>11</v>
      </c>
      <c r="E13" s="8">
        <f t="shared" si="2"/>
        <v>0.48888888888888876</v>
      </c>
      <c r="F13" s="6">
        <v>4</v>
      </c>
      <c r="G13" s="18">
        <v>12</v>
      </c>
      <c r="H13" s="6">
        <v>29</v>
      </c>
      <c r="I13" s="6">
        <v>29</v>
      </c>
      <c r="J13" s="7">
        <f t="shared" si="0"/>
        <v>0</v>
      </c>
      <c r="K13" s="7">
        <f>I13</f>
        <v>29</v>
      </c>
      <c r="L13" s="7">
        <f>H13</f>
        <v>29</v>
      </c>
      <c r="M13" s="7">
        <f t="shared" si="1"/>
        <v>0</v>
      </c>
    </row>
    <row r="14" spans="1:14" s="5" customFormat="1">
      <c r="A14" s="16">
        <f t="shared" ref="A14:A67" si="3">A13+1</f>
        <v>13</v>
      </c>
      <c r="B14" s="17" t="s">
        <v>27</v>
      </c>
      <c r="C14" s="3" t="s">
        <v>12</v>
      </c>
      <c r="D14" s="3" t="s">
        <v>10</v>
      </c>
      <c r="E14" s="4">
        <f>E13+TIME(0,25,0)</f>
        <v>0.50624999999999987</v>
      </c>
      <c r="F14" s="3">
        <v>9</v>
      </c>
      <c r="G14" s="16">
        <f t="shared" ref="G14:G67" si="4">G13+1</f>
        <v>13</v>
      </c>
      <c r="H14" s="3">
        <v>41</v>
      </c>
      <c r="I14" s="3">
        <v>8</v>
      </c>
      <c r="J14" s="7">
        <f t="shared" si="0"/>
        <v>0.56896551724137934</v>
      </c>
      <c r="K14" s="3">
        <f>H14</f>
        <v>41</v>
      </c>
      <c r="L14" s="3">
        <f>I14</f>
        <v>8</v>
      </c>
      <c r="M14" s="7">
        <f t="shared" si="1"/>
        <v>0.56896551724137934</v>
      </c>
      <c r="N14" s="5">
        <f>AVERAGE(M14,M16,M18,M20,M22,M24)</f>
        <v>0.44971607231730543</v>
      </c>
    </row>
    <row r="15" spans="1:14" s="30" customFormat="1">
      <c r="A15" s="27">
        <f t="shared" si="3"/>
        <v>14</v>
      </c>
      <c r="B15" s="19" t="s">
        <v>28</v>
      </c>
      <c r="C15" s="7" t="s">
        <v>12</v>
      </c>
      <c r="D15" s="28" t="s">
        <v>10</v>
      </c>
      <c r="E15" s="29">
        <f t="shared" ref="E15:E67" si="5">E14+TIME(0,4,0)</f>
        <v>0.50902777777777763</v>
      </c>
      <c r="F15" s="28">
        <v>5</v>
      </c>
      <c r="G15" s="27">
        <f t="shared" si="4"/>
        <v>14</v>
      </c>
      <c r="H15" s="28">
        <v>27</v>
      </c>
      <c r="I15" s="28">
        <v>11</v>
      </c>
      <c r="J15" s="7">
        <f t="shared" si="0"/>
        <v>0.37209302325581395</v>
      </c>
      <c r="K15" s="28">
        <f>H15</f>
        <v>27</v>
      </c>
      <c r="L15" s="28">
        <f>I15</f>
        <v>11</v>
      </c>
      <c r="M15" s="7">
        <f t="shared" si="1"/>
        <v>0.37209302325581395</v>
      </c>
      <c r="N15" s="30">
        <f>AVERAGE(M15,M17,M19,M21,M23,M25)</f>
        <v>0.42853428647318292</v>
      </c>
    </row>
    <row r="16" spans="1:14" s="11" customFormat="1">
      <c r="A16" s="26">
        <f t="shared" si="3"/>
        <v>15</v>
      </c>
      <c r="B16" s="22" t="s">
        <v>27</v>
      </c>
      <c r="C16" s="10" t="s">
        <v>12</v>
      </c>
      <c r="D16" s="1" t="s">
        <v>11</v>
      </c>
      <c r="E16" s="2">
        <f t="shared" si="5"/>
        <v>0.5118055555555554</v>
      </c>
      <c r="F16" s="1">
        <v>3</v>
      </c>
      <c r="G16" s="26">
        <f t="shared" si="4"/>
        <v>15</v>
      </c>
      <c r="H16" s="1">
        <v>13</v>
      </c>
      <c r="I16" s="1">
        <v>38</v>
      </c>
      <c r="J16" s="7">
        <f t="shared" si="0"/>
        <v>-0.46296296296296297</v>
      </c>
      <c r="K16" s="10">
        <f>I16</f>
        <v>38</v>
      </c>
      <c r="L16" s="10">
        <f>H16</f>
        <v>13</v>
      </c>
      <c r="M16" s="7">
        <f t="shared" si="1"/>
        <v>0.46296296296296297</v>
      </c>
    </row>
    <row r="17" spans="1:14" s="30" customFormat="1">
      <c r="A17" s="27">
        <f t="shared" si="3"/>
        <v>16</v>
      </c>
      <c r="B17" s="19" t="s">
        <v>28</v>
      </c>
      <c r="C17" s="7" t="s">
        <v>12</v>
      </c>
      <c r="D17" s="28" t="s">
        <v>11</v>
      </c>
      <c r="E17" s="29">
        <f t="shared" si="5"/>
        <v>0.51458333333333317</v>
      </c>
      <c r="F17" s="28">
        <v>3</v>
      </c>
      <c r="G17" s="27">
        <f t="shared" si="4"/>
        <v>16</v>
      </c>
      <c r="H17" s="28">
        <v>13</v>
      </c>
      <c r="I17" s="28">
        <v>38</v>
      </c>
      <c r="J17" s="7">
        <f t="shared" si="0"/>
        <v>-0.46296296296296297</v>
      </c>
      <c r="K17" s="7">
        <f>I17</f>
        <v>38</v>
      </c>
      <c r="L17" s="7">
        <f>H17</f>
        <v>13</v>
      </c>
      <c r="M17" s="7">
        <f t="shared" si="1"/>
        <v>0.46296296296296297</v>
      </c>
    </row>
    <row r="18" spans="1:14" s="11" customFormat="1">
      <c r="A18" s="26">
        <f t="shared" si="3"/>
        <v>17</v>
      </c>
      <c r="B18" s="22" t="s">
        <v>27</v>
      </c>
      <c r="C18" s="10" t="s">
        <v>12</v>
      </c>
      <c r="D18" s="1" t="s">
        <v>10</v>
      </c>
      <c r="E18" s="2">
        <f t="shared" si="5"/>
        <v>0.51736111111111094</v>
      </c>
      <c r="F18" s="1">
        <v>6</v>
      </c>
      <c r="G18" s="26">
        <f t="shared" si="4"/>
        <v>17</v>
      </c>
      <c r="H18" s="1">
        <v>35</v>
      </c>
      <c r="I18" s="1">
        <v>12</v>
      </c>
      <c r="J18" s="7">
        <f t="shared" si="0"/>
        <v>0.43396226415094341</v>
      </c>
      <c r="K18" s="10">
        <f>H18</f>
        <v>35</v>
      </c>
      <c r="L18" s="10">
        <f>I18</f>
        <v>12</v>
      </c>
      <c r="M18" s="7">
        <f t="shared" si="1"/>
        <v>0.43396226415094341</v>
      </c>
    </row>
    <row r="19" spans="1:14" s="30" customFormat="1">
      <c r="A19" s="27">
        <f t="shared" si="3"/>
        <v>18</v>
      </c>
      <c r="B19" s="19" t="s">
        <v>28</v>
      </c>
      <c r="C19" s="7" t="s">
        <v>12</v>
      </c>
      <c r="D19" s="28" t="s">
        <v>10</v>
      </c>
      <c r="E19" s="29">
        <f t="shared" si="5"/>
        <v>0.52013888888888871</v>
      </c>
      <c r="F19" s="28">
        <v>5</v>
      </c>
      <c r="G19" s="27">
        <f t="shared" si="4"/>
        <v>18</v>
      </c>
      <c r="H19" s="28">
        <v>27</v>
      </c>
      <c r="I19" s="28">
        <v>18</v>
      </c>
      <c r="J19" s="7">
        <f t="shared" si="0"/>
        <v>0.18</v>
      </c>
      <c r="K19" s="7">
        <f>H19</f>
        <v>27</v>
      </c>
      <c r="L19" s="7">
        <f>I19</f>
        <v>18</v>
      </c>
      <c r="M19" s="7">
        <f t="shared" si="1"/>
        <v>0.18</v>
      </c>
    </row>
    <row r="20" spans="1:14" s="13" customFormat="1">
      <c r="A20" s="26">
        <f t="shared" si="3"/>
        <v>19</v>
      </c>
      <c r="B20" s="22" t="s">
        <v>27</v>
      </c>
      <c r="C20" s="10" t="s">
        <v>12</v>
      </c>
      <c r="D20" s="10" t="s">
        <v>11</v>
      </c>
      <c r="E20" s="8">
        <f t="shared" si="5"/>
        <v>0.52291666666666647</v>
      </c>
      <c r="F20" s="10">
        <v>9</v>
      </c>
      <c r="G20" s="26">
        <f t="shared" si="4"/>
        <v>19</v>
      </c>
      <c r="H20" s="10">
        <v>10</v>
      </c>
      <c r="I20" s="10">
        <v>30</v>
      </c>
      <c r="J20" s="7">
        <f t="shared" si="0"/>
        <v>-0.40816326530612246</v>
      </c>
      <c r="K20" s="10">
        <f>I20</f>
        <v>30</v>
      </c>
      <c r="L20" s="10">
        <f>H20</f>
        <v>10</v>
      </c>
      <c r="M20" s="7">
        <f t="shared" si="1"/>
        <v>0.40816326530612246</v>
      </c>
    </row>
    <row r="21" spans="1:14" s="30" customFormat="1">
      <c r="A21" s="27">
        <f t="shared" si="3"/>
        <v>20</v>
      </c>
      <c r="B21" s="19" t="s">
        <v>28</v>
      </c>
      <c r="C21" s="7" t="s">
        <v>12</v>
      </c>
      <c r="D21" s="28" t="s">
        <v>11</v>
      </c>
      <c r="E21" s="29">
        <f t="shared" si="5"/>
        <v>0.52569444444444424</v>
      </c>
      <c r="F21" s="28">
        <v>4</v>
      </c>
      <c r="G21" s="27">
        <f t="shared" si="4"/>
        <v>20</v>
      </c>
      <c r="H21" s="28">
        <v>17</v>
      </c>
      <c r="I21" s="28">
        <v>34</v>
      </c>
      <c r="J21" s="7">
        <f t="shared" si="0"/>
        <v>-0.30909090909090908</v>
      </c>
      <c r="K21" s="28">
        <f>I21</f>
        <v>34</v>
      </c>
      <c r="L21" s="28">
        <f>H21</f>
        <v>17</v>
      </c>
      <c r="M21" s="7">
        <f t="shared" si="1"/>
        <v>0.30909090909090908</v>
      </c>
    </row>
    <row r="22" spans="1:14" s="11" customFormat="1">
      <c r="A22" s="26">
        <f t="shared" si="3"/>
        <v>21</v>
      </c>
      <c r="B22" s="22" t="s">
        <v>27</v>
      </c>
      <c r="C22" s="10" t="s">
        <v>12</v>
      </c>
      <c r="D22" s="1" t="s">
        <v>10</v>
      </c>
      <c r="E22" s="2">
        <f t="shared" si="5"/>
        <v>0.52847222222222201</v>
      </c>
      <c r="F22" s="1">
        <v>7</v>
      </c>
      <c r="G22" s="26">
        <f t="shared" si="4"/>
        <v>21</v>
      </c>
      <c r="H22" s="1">
        <v>31</v>
      </c>
      <c r="I22" s="1">
        <v>7</v>
      </c>
      <c r="J22" s="7">
        <f t="shared" si="0"/>
        <v>0.53333333333333333</v>
      </c>
      <c r="K22" s="10">
        <f>H22</f>
        <v>31</v>
      </c>
      <c r="L22" s="10">
        <f>I22</f>
        <v>7</v>
      </c>
      <c r="M22" s="7">
        <f t="shared" si="1"/>
        <v>0.53333333333333333</v>
      </c>
    </row>
    <row r="23" spans="1:14" s="30" customFormat="1">
      <c r="A23" s="27">
        <f t="shared" si="3"/>
        <v>22</v>
      </c>
      <c r="B23" s="19" t="s">
        <v>28</v>
      </c>
      <c r="C23" s="7" t="s">
        <v>12</v>
      </c>
      <c r="D23" s="28" t="s">
        <v>10</v>
      </c>
      <c r="E23" s="29">
        <f t="shared" si="5"/>
        <v>0.53124999999999978</v>
      </c>
      <c r="F23" s="28">
        <v>4</v>
      </c>
      <c r="G23" s="27">
        <f t="shared" si="4"/>
        <v>22</v>
      </c>
      <c r="H23" s="28">
        <v>42</v>
      </c>
      <c r="I23" s="28">
        <v>9</v>
      </c>
      <c r="J23" s="7">
        <f t="shared" si="0"/>
        <v>0.6</v>
      </c>
      <c r="K23" s="7">
        <f>H23</f>
        <v>42</v>
      </c>
      <c r="L23" s="7">
        <f>I23</f>
        <v>9</v>
      </c>
      <c r="M23" s="7">
        <f t="shared" si="1"/>
        <v>0.6</v>
      </c>
    </row>
    <row r="24" spans="1:14" s="11" customFormat="1">
      <c r="A24" s="26">
        <f t="shared" si="3"/>
        <v>23</v>
      </c>
      <c r="B24" s="22" t="s">
        <v>27</v>
      </c>
      <c r="C24" s="10" t="s">
        <v>12</v>
      </c>
      <c r="D24" s="10" t="s">
        <v>11</v>
      </c>
      <c r="E24" s="2">
        <f t="shared" si="5"/>
        <v>0.53402777777777755</v>
      </c>
      <c r="F24" s="1">
        <v>3</v>
      </c>
      <c r="G24" s="26">
        <f t="shared" si="4"/>
        <v>23</v>
      </c>
      <c r="H24" s="1">
        <v>18</v>
      </c>
      <c r="I24" s="1">
        <v>34</v>
      </c>
      <c r="J24" s="7">
        <f t="shared" si="0"/>
        <v>-0.29090909090909089</v>
      </c>
      <c r="K24" s="10">
        <f>I24</f>
        <v>34</v>
      </c>
      <c r="L24" s="10">
        <f>H24</f>
        <v>18</v>
      </c>
      <c r="M24" s="7">
        <f t="shared" si="1"/>
        <v>0.29090909090909089</v>
      </c>
    </row>
    <row r="25" spans="1:14" s="30" customFormat="1">
      <c r="A25" s="27">
        <f t="shared" si="3"/>
        <v>24</v>
      </c>
      <c r="B25" s="19" t="s">
        <v>28</v>
      </c>
      <c r="C25" s="7" t="s">
        <v>12</v>
      </c>
      <c r="D25" s="28" t="s">
        <v>11</v>
      </c>
      <c r="E25" s="29">
        <f t="shared" si="5"/>
        <v>0.53680555555555531</v>
      </c>
      <c r="F25" s="28">
        <v>8</v>
      </c>
      <c r="G25" s="27">
        <f t="shared" si="4"/>
        <v>24</v>
      </c>
      <c r="H25" s="28">
        <v>5</v>
      </c>
      <c r="I25" s="28">
        <v>38</v>
      </c>
      <c r="J25" s="7">
        <f t="shared" si="0"/>
        <v>-0.6470588235294118</v>
      </c>
      <c r="K25" s="7">
        <f>I25</f>
        <v>38</v>
      </c>
      <c r="L25" s="7">
        <f>H25</f>
        <v>5</v>
      </c>
      <c r="M25" s="7">
        <f t="shared" si="1"/>
        <v>0.6470588235294118</v>
      </c>
    </row>
    <row r="26" spans="1:14" s="5" customFormat="1">
      <c r="A26" s="16">
        <f t="shared" si="3"/>
        <v>25</v>
      </c>
      <c r="B26" s="17" t="s">
        <v>30</v>
      </c>
      <c r="C26" s="3" t="s">
        <v>12</v>
      </c>
      <c r="D26" s="3" t="s">
        <v>10</v>
      </c>
      <c r="E26" s="4">
        <f>E25+TIME(0,25,0)</f>
        <v>0.55416666666666647</v>
      </c>
      <c r="F26" s="3">
        <v>3</v>
      </c>
      <c r="G26" s="16">
        <f t="shared" si="4"/>
        <v>25</v>
      </c>
      <c r="H26" s="3">
        <v>26</v>
      </c>
      <c r="I26" s="3">
        <v>16</v>
      </c>
      <c r="J26" s="7">
        <f t="shared" si="0"/>
        <v>0.22222222222222221</v>
      </c>
      <c r="K26" s="3">
        <f>H26</f>
        <v>26</v>
      </c>
      <c r="L26" s="3">
        <f>I26</f>
        <v>16</v>
      </c>
      <c r="M26" s="7">
        <f t="shared" si="1"/>
        <v>0.22222222222222221</v>
      </c>
      <c r="N26" s="5">
        <f>AVERAGE(M26,M28,M30,M32,M34,M36)</f>
        <v>0.12223348130282501</v>
      </c>
    </row>
    <row r="27" spans="1:14">
      <c r="A27" s="27">
        <f t="shared" si="3"/>
        <v>26</v>
      </c>
      <c r="B27" s="19" t="s">
        <v>31</v>
      </c>
      <c r="C27" s="7" t="s">
        <v>12</v>
      </c>
      <c r="D27" s="6" t="s">
        <v>10</v>
      </c>
      <c r="E27" s="29">
        <f t="shared" si="5"/>
        <v>0.55694444444444424</v>
      </c>
      <c r="F27" s="6">
        <v>6</v>
      </c>
      <c r="G27" s="27">
        <f t="shared" si="4"/>
        <v>26</v>
      </c>
      <c r="H27" s="6">
        <v>21</v>
      </c>
      <c r="I27" s="6">
        <v>23</v>
      </c>
      <c r="J27" s="7">
        <f t="shared" si="0"/>
        <v>-0.04</v>
      </c>
      <c r="K27" s="6">
        <f>H27</f>
        <v>21</v>
      </c>
      <c r="L27" s="6">
        <f>I27</f>
        <v>23</v>
      </c>
      <c r="M27" s="7">
        <f t="shared" si="1"/>
        <v>-0.04</v>
      </c>
      <c r="N27">
        <f>AVERAGE(M27,M31,M33,M35,M37)</f>
        <v>-0.10976941535287391</v>
      </c>
    </row>
    <row r="28" spans="1:14" s="11" customFormat="1">
      <c r="A28" s="26">
        <f t="shared" si="3"/>
        <v>27</v>
      </c>
      <c r="B28" s="22" t="s">
        <v>30</v>
      </c>
      <c r="C28" s="10" t="s">
        <v>12</v>
      </c>
      <c r="D28" s="1" t="s">
        <v>11</v>
      </c>
      <c r="E28" s="2">
        <f t="shared" si="5"/>
        <v>0.55972222222222201</v>
      </c>
      <c r="F28" s="1">
        <v>6</v>
      </c>
      <c r="G28" s="26">
        <f t="shared" si="4"/>
        <v>27</v>
      </c>
      <c r="H28" s="1">
        <v>22</v>
      </c>
      <c r="I28" s="1">
        <v>31</v>
      </c>
      <c r="J28" s="7">
        <f t="shared" si="0"/>
        <v>-0.15254237288135594</v>
      </c>
      <c r="K28" s="10">
        <f>I28</f>
        <v>31</v>
      </c>
      <c r="L28" s="10">
        <f>H28</f>
        <v>22</v>
      </c>
      <c r="M28" s="7">
        <f t="shared" si="1"/>
        <v>0.15254237288135594</v>
      </c>
    </row>
    <row r="29" spans="1:14">
      <c r="A29" s="27">
        <f t="shared" si="3"/>
        <v>28</v>
      </c>
      <c r="B29" s="19" t="s">
        <v>31</v>
      </c>
      <c r="C29" s="7" t="s">
        <v>12</v>
      </c>
      <c r="D29" s="6" t="s">
        <v>11</v>
      </c>
      <c r="E29" s="29">
        <f t="shared" si="5"/>
        <v>0.56249999999999978</v>
      </c>
      <c r="F29" s="6">
        <v>6</v>
      </c>
      <c r="G29" s="27">
        <f t="shared" si="4"/>
        <v>28</v>
      </c>
      <c r="H29" s="6">
        <v>30</v>
      </c>
      <c r="I29" s="6">
        <v>16</v>
      </c>
      <c r="J29" s="7">
        <f t="shared" si="0"/>
        <v>0.26923076923076922</v>
      </c>
      <c r="K29" s="7">
        <f>I29</f>
        <v>16</v>
      </c>
      <c r="L29" s="7">
        <f>H29</f>
        <v>30</v>
      </c>
      <c r="M29" s="7">
        <f t="shared" si="1"/>
        <v>-0.26923076923076922</v>
      </c>
    </row>
    <row r="30" spans="1:14" s="11" customFormat="1">
      <c r="A30" s="26">
        <f t="shared" si="3"/>
        <v>29</v>
      </c>
      <c r="B30" s="22" t="s">
        <v>30</v>
      </c>
      <c r="C30" s="10" t="s">
        <v>12</v>
      </c>
      <c r="D30" s="1" t="s">
        <v>10</v>
      </c>
      <c r="E30" s="2">
        <f t="shared" si="5"/>
        <v>0.56527777777777755</v>
      </c>
      <c r="F30" s="1">
        <v>2</v>
      </c>
      <c r="G30" s="26">
        <f t="shared" si="4"/>
        <v>29</v>
      </c>
      <c r="H30" s="1">
        <v>30</v>
      </c>
      <c r="I30" s="1">
        <v>20</v>
      </c>
      <c r="J30" s="7">
        <f t="shared" si="0"/>
        <v>0.19230769230769232</v>
      </c>
      <c r="K30" s="10">
        <f>H30</f>
        <v>30</v>
      </c>
      <c r="L30" s="10">
        <f>I30</f>
        <v>20</v>
      </c>
      <c r="M30" s="7">
        <f t="shared" si="1"/>
        <v>0.19230769230769232</v>
      </c>
    </row>
    <row r="31" spans="1:14">
      <c r="A31" s="27">
        <f t="shared" si="3"/>
        <v>30</v>
      </c>
      <c r="B31" s="19" t="s">
        <v>31</v>
      </c>
      <c r="C31" s="7" t="s">
        <v>12</v>
      </c>
      <c r="D31" s="6" t="s">
        <v>10</v>
      </c>
      <c r="E31" s="29">
        <f t="shared" si="5"/>
        <v>0.56805555555555531</v>
      </c>
      <c r="F31" s="6">
        <v>12</v>
      </c>
      <c r="G31" s="27">
        <f t="shared" si="4"/>
        <v>30</v>
      </c>
      <c r="H31" s="6">
        <v>30</v>
      </c>
      <c r="I31" s="6">
        <v>26</v>
      </c>
      <c r="J31" s="7">
        <f t="shared" si="0"/>
        <v>5.8823529411764705E-2</v>
      </c>
      <c r="K31" s="7">
        <f>H31</f>
        <v>30</v>
      </c>
      <c r="L31" s="7">
        <f>I31</f>
        <v>26</v>
      </c>
      <c r="M31" s="7">
        <f t="shared" si="1"/>
        <v>5.8823529411764705E-2</v>
      </c>
    </row>
    <row r="32" spans="1:14" s="14" customFormat="1">
      <c r="A32" s="26">
        <f t="shared" si="3"/>
        <v>31</v>
      </c>
      <c r="B32" s="22" t="s">
        <v>30</v>
      </c>
      <c r="C32" s="10" t="s">
        <v>12</v>
      </c>
      <c r="D32" s="10" t="s">
        <v>11</v>
      </c>
      <c r="E32" s="8">
        <f t="shared" si="5"/>
        <v>0.57083333333333308</v>
      </c>
      <c r="F32" s="10">
        <v>4</v>
      </c>
      <c r="G32" s="26">
        <f t="shared" si="4"/>
        <v>31</v>
      </c>
      <c r="H32" s="10">
        <v>29</v>
      </c>
      <c r="I32" s="10">
        <v>25</v>
      </c>
      <c r="J32" s="7">
        <f t="shared" si="0"/>
        <v>6.8965517241379309E-2</v>
      </c>
      <c r="K32" s="10">
        <f>I32</f>
        <v>25</v>
      </c>
      <c r="L32" s="10">
        <f>H32</f>
        <v>29</v>
      </c>
      <c r="M32" s="7">
        <f t="shared" si="1"/>
        <v>-6.8965517241379309E-2</v>
      </c>
    </row>
    <row r="33" spans="1:14">
      <c r="A33" s="27">
        <f t="shared" si="3"/>
        <v>32</v>
      </c>
      <c r="B33" s="19" t="s">
        <v>31</v>
      </c>
      <c r="C33" s="7" t="s">
        <v>12</v>
      </c>
      <c r="D33" s="6" t="s">
        <v>11</v>
      </c>
      <c r="E33" s="29">
        <f t="shared" si="5"/>
        <v>0.57361111111111085</v>
      </c>
      <c r="F33" s="6">
        <v>9</v>
      </c>
      <c r="G33" s="27">
        <f t="shared" si="4"/>
        <v>32</v>
      </c>
      <c r="H33" s="6">
        <v>27</v>
      </c>
      <c r="I33" s="6">
        <v>25</v>
      </c>
      <c r="J33" s="7">
        <f t="shared" si="0"/>
        <v>3.2786885245901641E-2</v>
      </c>
      <c r="K33" s="6">
        <f>I33</f>
        <v>25</v>
      </c>
      <c r="L33" s="6">
        <f>H33</f>
        <v>27</v>
      </c>
      <c r="M33" s="7">
        <f t="shared" si="1"/>
        <v>-3.2786885245901641E-2</v>
      </c>
    </row>
    <row r="34" spans="1:14" s="11" customFormat="1">
      <c r="A34" s="26">
        <f t="shared" si="3"/>
        <v>33</v>
      </c>
      <c r="B34" s="22" t="s">
        <v>30</v>
      </c>
      <c r="C34" s="10" t="s">
        <v>12</v>
      </c>
      <c r="D34" s="1" t="s">
        <v>10</v>
      </c>
      <c r="E34" s="2">
        <f t="shared" si="5"/>
        <v>0.57638888888888862</v>
      </c>
      <c r="F34" s="1">
        <v>9</v>
      </c>
      <c r="G34" s="26">
        <f t="shared" si="4"/>
        <v>33</v>
      </c>
      <c r="H34" s="1">
        <v>27</v>
      </c>
      <c r="I34" s="1">
        <v>15</v>
      </c>
      <c r="J34" s="7">
        <f t="shared" si="0"/>
        <v>0.23529411764705882</v>
      </c>
      <c r="K34" s="10">
        <f>H34</f>
        <v>27</v>
      </c>
      <c r="L34" s="10">
        <f>I34</f>
        <v>15</v>
      </c>
      <c r="M34" s="7">
        <f t="shared" si="1"/>
        <v>0.23529411764705882</v>
      </c>
    </row>
    <row r="35" spans="1:14">
      <c r="A35" s="27">
        <f t="shared" si="3"/>
        <v>34</v>
      </c>
      <c r="B35" s="19" t="s">
        <v>31</v>
      </c>
      <c r="C35" s="7" t="s">
        <v>12</v>
      </c>
      <c r="D35" s="6" t="s">
        <v>10</v>
      </c>
      <c r="E35" s="29">
        <f t="shared" si="5"/>
        <v>0.57916666666666639</v>
      </c>
      <c r="F35" s="6">
        <v>1</v>
      </c>
      <c r="G35" s="27">
        <f t="shared" si="4"/>
        <v>34</v>
      </c>
      <c r="H35" s="6">
        <v>14</v>
      </c>
      <c r="I35" s="6">
        <v>28</v>
      </c>
      <c r="J35" s="7">
        <f t="shared" si="0"/>
        <v>-0.32558139534883723</v>
      </c>
      <c r="K35" s="7">
        <f>H35</f>
        <v>14</v>
      </c>
      <c r="L35" s="7">
        <f>I35</f>
        <v>28</v>
      </c>
      <c r="M35" s="7">
        <f t="shared" si="1"/>
        <v>-0.32558139534883723</v>
      </c>
    </row>
    <row r="36" spans="1:14" s="11" customFormat="1">
      <c r="A36" s="26">
        <f t="shared" si="3"/>
        <v>35</v>
      </c>
      <c r="B36" s="22" t="s">
        <v>30</v>
      </c>
      <c r="C36" s="10" t="s">
        <v>12</v>
      </c>
      <c r="D36" s="10" t="s">
        <v>11</v>
      </c>
      <c r="E36" s="2">
        <f t="shared" si="5"/>
        <v>0.58194444444444415</v>
      </c>
      <c r="F36" s="1">
        <v>6</v>
      </c>
      <c r="G36" s="26">
        <f t="shared" si="4"/>
        <v>35</v>
      </c>
      <c r="H36" s="1">
        <v>25</v>
      </c>
      <c r="I36" s="1">
        <v>25</v>
      </c>
      <c r="J36" s="7">
        <f t="shared" si="0"/>
        <v>0</v>
      </c>
      <c r="K36" s="10">
        <f>I36</f>
        <v>25</v>
      </c>
      <c r="L36" s="10">
        <f>H36</f>
        <v>25</v>
      </c>
      <c r="M36" s="7">
        <f t="shared" si="1"/>
        <v>0</v>
      </c>
    </row>
    <row r="37" spans="1:14">
      <c r="A37" s="27">
        <f t="shared" si="3"/>
        <v>36</v>
      </c>
      <c r="B37" s="19" t="s">
        <v>31</v>
      </c>
      <c r="C37" s="7" t="s">
        <v>12</v>
      </c>
      <c r="D37" s="6" t="s">
        <v>11</v>
      </c>
      <c r="E37" s="29">
        <f t="shared" si="5"/>
        <v>0.58472222222222192</v>
      </c>
      <c r="F37" s="6">
        <v>4</v>
      </c>
      <c r="G37" s="27">
        <f t="shared" si="4"/>
        <v>36</v>
      </c>
      <c r="H37" s="6">
        <v>24</v>
      </c>
      <c r="I37" s="6">
        <v>15</v>
      </c>
      <c r="J37" s="7">
        <f t="shared" si="0"/>
        <v>0.20930232558139536</v>
      </c>
      <c r="K37" s="7">
        <f>I37</f>
        <v>15</v>
      </c>
      <c r="L37" s="7">
        <f>H37</f>
        <v>24</v>
      </c>
      <c r="M37" s="7">
        <f t="shared" si="1"/>
        <v>-0.20930232558139536</v>
      </c>
    </row>
    <row r="38" spans="1:14" s="5" customFormat="1">
      <c r="A38" s="16">
        <f t="shared" si="3"/>
        <v>37</v>
      </c>
      <c r="B38" s="17" t="s">
        <v>32</v>
      </c>
      <c r="C38" s="3" t="s">
        <v>12</v>
      </c>
      <c r="D38" s="3" t="s">
        <v>10</v>
      </c>
      <c r="E38" s="4">
        <f>E37+TIME(0,25,0)</f>
        <v>0.60208333333333308</v>
      </c>
      <c r="F38" s="3">
        <v>10</v>
      </c>
      <c r="G38" s="16">
        <f t="shared" si="4"/>
        <v>37</v>
      </c>
      <c r="H38" s="3">
        <v>31</v>
      </c>
      <c r="I38" s="3">
        <v>16</v>
      </c>
      <c r="J38" s="7">
        <f t="shared" si="0"/>
        <v>0.26315789473684209</v>
      </c>
      <c r="K38" s="3">
        <f>H38</f>
        <v>31</v>
      </c>
      <c r="L38" s="3">
        <f>I38</f>
        <v>16</v>
      </c>
      <c r="M38" s="7">
        <f t="shared" si="1"/>
        <v>0.26315789473684209</v>
      </c>
      <c r="N38" s="5">
        <f>AVERAGE(M38,M40,M42,M44,M46,M48)</f>
        <v>7.8408693222222978E-2</v>
      </c>
    </row>
    <row r="39" spans="1:14">
      <c r="A39" s="27">
        <f t="shared" si="3"/>
        <v>38</v>
      </c>
      <c r="B39" s="19" t="s">
        <v>33</v>
      </c>
      <c r="C39" s="7" t="s">
        <v>12</v>
      </c>
      <c r="D39" s="6" t="s">
        <v>10</v>
      </c>
      <c r="E39" s="8">
        <f t="shared" si="5"/>
        <v>0.60486111111111085</v>
      </c>
      <c r="F39" s="6">
        <v>11</v>
      </c>
      <c r="G39" s="27">
        <f t="shared" si="4"/>
        <v>38</v>
      </c>
      <c r="H39" s="6">
        <v>32</v>
      </c>
      <c r="I39" s="6">
        <v>18</v>
      </c>
      <c r="J39" s="7">
        <f t="shared" si="0"/>
        <v>0.22950819672131148</v>
      </c>
      <c r="K39" s="6">
        <f>H39</f>
        <v>32</v>
      </c>
      <c r="L39" s="6">
        <f>I39</f>
        <v>18</v>
      </c>
      <c r="M39" s="7">
        <f t="shared" si="1"/>
        <v>0.22950819672131148</v>
      </c>
      <c r="N39">
        <f>AVERAGE(M39,M43,M45,M47,M49)</f>
        <v>0.14073779753635268</v>
      </c>
    </row>
    <row r="40" spans="1:14" s="11" customFormat="1">
      <c r="A40" s="26">
        <f t="shared" si="3"/>
        <v>39</v>
      </c>
      <c r="B40" s="22" t="s">
        <v>32</v>
      </c>
      <c r="C40" s="10" t="s">
        <v>12</v>
      </c>
      <c r="D40" s="1" t="s">
        <v>11</v>
      </c>
      <c r="E40" s="2">
        <f t="shared" si="5"/>
        <v>0.60763888888888862</v>
      </c>
      <c r="F40" s="1">
        <v>6</v>
      </c>
      <c r="G40" s="26">
        <f t="shared" si="4"/>
        <v>39</v>
      </c>
      <c r="H40" s="1">
        <v>20</v>
      </c>
      <c r="I40" s="1">
        <v>25</v>
      </c>
      <c r="J40" s="7">
        <f t="shared" si="0"/>
        <v>-9.8039215686274508E-2</v>
      </c>
      <c r="K40" s="10">
        <f>I40</f>
        <v>25</v>
      </c>
      <c r="L40" s="10">
        <f>H40</f>
        <v>20</v>
      </c>
      <c r="M40" s="7">
        <f t="shared" si="1"/>
        <v>9.8039215686274508E-2</v>
      </c>
    </row>
    <row r="41" spans="1:14">
      <c r="A41" s="27">
        <f t="shared" si="3"/>
        <v>40</v>
      </c>
      <c r="B41" s="23" t="s">
        <v>33</v>
      </c>
      <c r="C41" s="7" t="s">
        <v>12</v>
      </c>
      <c r="D41" s="6" t="s">
        <v>11</v>
      </c>
      <c r="E41" s="8">
        <f t="shared" si="5"/>
        <v>0.61041666666666639</v>
      </c>
      <c r="F41" s="6">
        <v>5</v>
      </c>
      <c r="G41" s="27">
        <f t="shared" si="4"/>
        <v>40</v>
      </c>
      <c r="H41" s="6">
        <v>14</v>
      </c>
      <c r="I41" s="6">
        <v>23</v>
      </c>
      <c r="J41" s="7">
        <f t="shared" si="0"/>
        <v>-0.21428571428571427</v>
      </c>
      <c r="K41" s="7">
        <f>I41</f>
        <v>23</v>
      </c>
      <c r="L41" s="7">
        <f>H41</f>
        <v>14</v>
      </c>
      <c r="M41" s="7">
        <f t="shared" si="1"/>
        <v>0.21428571428571427</v>
      </c>
    </row>
    <row r="42" spans="1:14" s="11" customFormat="1">
      <c r="A42" s="26">
        <f t="shared" si="3"/>
        <v>41</v>
      </c>
      <c r="B42" s="22" t="s">
        <v>32</v>
      </c>
      <c r="C42" s="10" t="s">
        <v>12</v>
      </c>
      <c r="D42" s="1" t="s">
        <v>10</v>
      </c>
      <c r="E42" s="2">
        <f t="shared" si="5"/>
        <v>0.61319444444444415</v>
      </c>
      <c r="F42" s="1">
        <v>7</v>
      </c>
      <c r="G42" s="26">
        <f t="shared" si="4"/>
        <v>41</v>
      </c>
      <c r="H42" s="1">
        <v>26</v>
      </c>
      <c r="I42" s="1">
        <v>19</v>
      </c>
      <c r="J42" s="7">
        <f t="shared" si="0"/>
        <v>0.13461538461538461</v>
      </c>
      <c r="K42" s="10">
        <f>H42</f>
        <v>26</v>
      </c>
      <c r="L42" s="10">
        <f>I42</f>
        <v>19</v>
      </c>
      <c r="M42" s="7">
        <f t="shared" si="1"/>
        <v>0.13461538461538461</v>
      </c>
    </row>
    <row r="43" spans="1:14">
      <c r="A43" s="27">
        <f t="shared" si="3"/>
        <v>42</v>
      </c>
      <c r="B43" s="23" t="s">
        <v>33</v>
      </c>
      <c r="C43" s="7" t="s">
        <v>12</v>
      </c>
      <c r="D43" s="6" t="s">
        <v>10</v>
      </c>
      <c r="E43" s="8">
        <f t="shared" si="5"/>
        <v>0.61597222222222192</v>
      </c>
      <c r="F43" s="6">
        <v>8</v>
      </c>
      <c r="G43" s="27">
        <f t="shared" si="4"/>
        <v>42</v>
      </c>
      <c r="H43" s="6">
        <v>18</v>
      </c>
      <c r="I43" s="6">
        <v>14</v>
      </c>
      <c r="J43" s="7">
        <f t="shared" si="0"/>
        <v>0.1</v>
      </c>
      <c r="K43" s="7">
        <f>H43</f>
        <v>18</v>
      </c>
      <c r="L43" s="7">
        <f>I43</f>
        <v>14</v>
      </c>
      <c r="M43" s="7">
        <f t="shared" si="1"/>
        <v>0.1</v>
      </c>
    </row>
    <row r="44" spans="1:14" s="14" customFormat="1">
      <c r="A44" s="26">
        <f t="shared" si="3"/>
        <v>43</v>
      </c>
      <c r="B44" s="22" t="s">
        <v>32</v>
      </c>
      <c r="C44" s="10" t="s">
        <v>12</v>
      </c>
      <c r="D44" s="10" t="s">
        <v>11</v>
      </c>
      <c r="E44" s="2">
        <f t="shared" si="5"/>
        <v>0.61874999999999969</v>
      </c>
      <c r="F44" s="10">
        <v>7</v>
      </c>
      <c r="G44" s="26">
        <f t="shared" si="4"/>
        <v>43</v>
      </c>
      <c r="H44" s="10">
        <v>18</v>
      </c>
      <c r="I44" s="10">
        <v>29</v>
      </c>
      <c r="J44" s="7">
        <f t="shared" si="0"/>
        <v>-0.20370370370370369</v>
      </c>
      <c r="K44" s="10">
        <f>I44</f>
        <v>29</v>
      </c>
      <c r="L44" s="10">
        <f>H44</f>
        <v>18</v>
      </c>
      <c r="M44" s="7">
        <f t="shared" si="1"/>
        <v>0.20370370370370369</v>
      </c>
    </row>
    <row r="45" spans="1:14">
      <c r="A45" s="27">
        <f t="shared" si="3"/>
        <v>44</v>
      </c>
      <c r="B45" s="23" t="s">
        <v>33</v>
      </c>
      <c r="C45" s="7" t="s">
        <v>12</v>
      </c>
      <c r="D45" s="6" t="s">
        <v>11</v>
      </c>
      <c r="E45" s="8">
        <f t="shared" si="5"/>
        <v>0.62152777777777746</v>
      </c>
      <c r="F45" s="6">
        <v>4</v>
      </c>
      <c r="G45" s="27">
        <f t="shared" si="4"/>
        <v>44</v>
      </c>
      <c r="H45" s="6">
        <v>22</v>
      </c>
      <c r="I45" s="6">
        <v>24</v>
      </c>
      <c r="J45" s="7">
        <f t="shared" si="0"/>
        <v>-0.04</v>
      </c>
      <c r="K45" s="6">
        <f>I45</f>
        <v>24</v>
      </c>
      <c r="L45" s="6">
        <f>H45</f>
        <v>22</v>
      </c>
      <c r="M45" s="7">
        <f t="shared" si="1"/>
        <v>0.04</v>
      </c>
    </row>
    <row r="46" spans="1:14" s="11" customFormat="1">
      <c r="A46" s="26">
        <f t="shared" si="3"/>
        <v>45</v>
      </c>
      <c r="B46" s="22" t="s">
        <v>32</v>
      </c>
      <c r="C46" s="10" t="s">
        <v>12</v>
      </c>
      <c r="D46" s="1" t="s">
        <v>10</v>
      </c>
      <c r="E46" s="2">
        <f t="shared" si="5"/>
        <v>0.62430555555555522</v>
      </c>
      <c r="F46" s="1">
        <v>5</v>
      </c>
      <c r="G46" s="26">
        <f t="shared" si="4"/>
        <v>45</v>
      </c>
      <c r="H46" s="1">
        <v>24</v>
      </c>
      <c r="I46" s="1">
        <v>29</v>
      </c>
      <c r="J46" s="7">
        <f t="shared" si="0"/>
        <v>-8.6206896551724144E-2</v>
      </c>
      <c r="K46" s="10">
        <f>H46</f>
        <v>24</v>
      </c>
      <c r="L46" s="10">
        <f>I46</f>
        <v>29</v>
      </c>
      <c r="M46" s="7">
        <f t="shared" si="1"/>
        <v>-8.6206896551724144E-2</v>
      </c>
    </row>
    <row r="47" spans="1:14">
      <c r="A47" s="27">
        <f t="shared" si="3"/>
        <v>46</v>
      </c>
      <c r="B47" s="23" t="s">
        <v>33</v>
      </c>
      <c r="C47" s="7" t="s">
        <v>12</v>
      </c>
      <c r="D47" s="6" t="s">
        <v>10</v>
      </c>
      <c r="E47" s="8">
        <f t="shared" si="5"/>
        <v>0.62708333333333299</v>
      </c>
      <c r="F47" s="6">
        <v>4</v>
      </c>
      <c r="G47" s="27">
        <f t="shared" si="4"/>
        <v>46</v>
      </c>
      <c r="H47" s="6">
        <v>29</v>
      </c>
      <c r="I47" s="6">
        <v>26</v>
      </c>
      <c r="J47" s="7">
        <f t="shared" si="0"/>
        <v>5.0847457627118647E-2</v>
      </c>
      <c r="K47" s="7">
        <f>H47</f>
        <v>29</v>
      </c>
      <c r="L47" s="7">
        <f>I47</f>
        <v>26</v>
      </c>
      <c r="M47" s="7">
        <f t="shared" si="1"/>
        <v>5.0847457627118647E-2</v>
      </c>
    </row>
    <row r="48" spans="1:14" s="11" customFormat="1">
      <c r="A48" s="26">
        <f t="shared" si="3"/>
        <v>47</v>
      </c>
      <c r="B48" s="22" t="s">
        <v>32</v>
      </c>
      <c r="C48" s="10" t="s">
        <v>12</v>
      </c>
      <c r="D48" s="10" t="s">
        <v>11</v>
      </c>
      <c r="E48" s="2">
        <f t="shared" si="5"/>
        <v>0.62986111111111076</v>
      </c>
      <c r="F48" s="1">
        <v>4</v>
      </c>
      <c r="G48" s="26">
        <f t="shared" si="4"/>
        <v>47</v>
      </c>
      <c r="H48" s="1">
        <v>34</v>
      </c>
      <c r="I48" s="1">
        <v>25</v>
      </c>
      <c r="J48" s="7">
        <f t="shared" si="0"/>
        <v>0.14285714285714285</v>
      </c>
      <c r="K48" s="10">
        <f>I48</f>
        <v>25</v>
      </c>
      <c r="L48" s="10">
        <f>H48</f>
        <v>34</v>
      </c>
      <c r="M48" s="7">
        <f t="shared" si="1"/>
        <v>-0.14285714285714285</v>
      </c>
    </row>
    <row r="49" spans="1:14">
      <c r="A49" s="27">
        <f t="shared" si="3"/>
        <v>48</v>
      </c>
      <c r="B49" s="23" t="s">
        <v>33</v>
      </c>
      <c r="C49" s="7" t="s">
        <v>12</v>
      </c>
      <c r="D49" s="6" t="s">
        <v>11</v>
      </c>
      <c r="E49" s="8">
        <f t="shared" si="5"/>
        <v>0.63263888888888853</v>
      </c>
      <c r="F49" s="6">
        <v>7</v>
      </c>
      <c r="G49" s="27">
        <f t="shared" si="4"/>
        <v>48</v>
      </c>
      <c r="H49" s="6">
        <v>18</v>
      </c>
      <c r="I49" s="6">
        <v>35</v>
      </c>
      <c r="J49" s="7">
        <f t="shared" si="0"/>
        <v>-0.28333333333333333</v>
      </c>
      <c r="K49" s="7">
        <f>I49</f>
        <v>35</v>
      </c>
      <c r="L49" s="7">
        <f>H49</f>
        <v>18</v>
      </c>
      <c r="M49" s="7">
        <f t="shared" si="1"/>
        <v>0.28333333333333333</v>
      </c>
    </row>
    <row r="50" spans="1:14" s="5" customFormat="1">
      <c r="A50" s="16">
        <f t="shared" si="3"/>
        <v>49</v>
      </c>
      <c r="B50" s="24" t="s">
        <v>29</v>
      </c>
      <c r="C50" s="3" t="s">
        <v>12</v>
      </c>
      <c r="D50" s="3" t="s">
        <v>10</v>
      </c>
      <c r="E50" s="4">
        <f>E49+TIME(0,25,0)</f>
        <v>0.64999999999999969</v>
      </c>
      <c r="F50" s="3">
        <v>3</v>
      </c>
      <c r="G50" s="16">
        <f t="shared" si="4"/>
        <v>49</v>
      </c>
      <c r="H50" s="3">
        <v>21</v>
      </c>
      <c r="I50" s="3">
        <v>23</v>
      </c>
      <c r="J50" s="3">
        <f t="shared" ref="J50:J55" si="6">(H50-I50)/(H50+I50+F50)</f>
        <v>-4.2553191489361701E-2</v>
      </c>
      <c r="K50" s="3">
        <f>H50</f>
        <v>21</v>
      </c>
      <c r="L50" s="3">
        <f>I50</f>
        <v>23</v>
      </c>
      <c r="M50" s="3">
        <f t="shared" ref="M50:M55" si="7">(K50-L50)/(K50+L50+F50)</f>
        <v>-4.2553191489361701E-2</v>
      </c>
      <c r="N50" s="5">
        <f>AVERAGE(M50,M52,M53,M54,M55)</f>
        <v>-1.0607989331393731E-4</v>
      </c>
    </row>
    <row r="51" spans="1:14">
      <c r="A51" s="27">
        <f t="shared" si="3"/>
        <v>50</v>
      </c>
      <c r="B51" s="23" t="s">
        <v>29</v>
      </c>
      <c r="C51" s="7" t="s">
        <v>12</v>
      </c>
      <c r="D51" s="6" t="s">
        <v>11</v>
      </c>
      <c r="E51" s="8">
        <f t="shared" si="5"/>
        <v>0.65277777777777746</v>
      </c>
      <c r="F51" s="6">
        <v>6</v>
      </c>
      <c r="G51" s="27">
        <f t="shared" si="4"/>
        <v>50</v>
      </c>
      <c r="H51" s="6">
        <v>24</v>
      </c>
      <c r="I51" s="6">
        <v>26</v>
      </c>
      <c r="J51" s="7">
        <f t="shared" si="6"/>
        <v>-3.5714285714285712E-2</v>
      </c>
      <c r="K51" s="7">
        <f>I51</f>
        <v>26</v>
      </c>
      <c r="L51" s="7">
        <f>H51</f>
        <v>24</v>
      </c>
      <c r="M51" s="7">
        <f t="shared" si="7"/>
        <v>3.5714285714285712E-2</v>
      </c>
    </row>
    <row r="52" spans="1:14" s="30" customFormat="1">
      <c r="A52" s="27">
        <f t="shared" si="3"/>
        <v>51</v>
      </c>
      <c r="B52" s="23" t="s">
        <v>29</v>
      </c>
      <c r="C52" s="7" t="s">
        <v>12</v>
      </c>
      <c r="D52" s="28" t="s">
        <v>10</v>
      </c>
      <c r="E52" s="2">
        <f t="shared" si="5"/>
        <v>0.65555555555555522</v>
      </c>
      <c r="F52" s="28">
        <v>7</v>
      </c>
      <c r="G52" s="27">
        <f t="shared" si="4"/>
        <v>51</v>
      </c>
      <c r="H52" s="28">
        <v>18</v>
      </c>
      <c r="I52" s="28">
        <v>29</v>
      </c>
      <c r="J52" s="7">
        <f t="shared" si="6"/>
        <v>-0.20370370370370369</v>
      </c>
      <c r="K52" s="7">
        <f>H52</f>
        <v>18</v>
      </c>
      <c r="L52" s="7">
        <f>I52</f>
        <v>29</v>
      </c>
      <c r="M52" s="7">
        <f t="shared" si="7"/>
        <v>-0.20370370370370369</v>
      </c>
    </row>
    <row r="53" spans="1:14">
      <c r="A53" s="27">
        <f t="shared" si="3"/>
        <v>52</v>
      </c>
      <c r="B53" s="23" t="s">
        <v>29</v>
      </c>
      <c r="C53" s="7" t="s">
        <v>12</v>
      </c>
      <c r="D53" s="6" t="s">
        <v>11</v>
      </c>
      <c r="E53" s="8">
        <f t="shared" si="5"/>
        <v>0.65833333333333299</v>
      </c>
      <c r="F53" s="6">
        <v>4</v>
      </c>
      <c r="G53" s="27">
        <f t="shared" si="4"/>
        <v>52</v>
      </c>
      <c r="H53" s="6">
        <v>22</v>
      </c>
      <c r="I53" s="6">
        <v>28</v>
      </c>
      <c r="J53" s="7">
        <f t="shared" si="6"/>
        <v>-0.1111111111111111</v>
      </c>
      <c r="K53" s="6">
        <f>I53</f>
        <v>28</v>
      </c>
      <c r="L53" s="6">
        <f>H53</f>
        <v>22</v>
      </c>
      <c r="M53" s="7">
        <f t="shared" si="7"/>
        <v>0.1111111111111111</v>
      </c>
    </row>
    <row r="54" spans="1:14" s="30" customFormat="1">
      <c r="A54" s="27">
        <f t="shared" si="3"/>
        <v>53</v>
      </c>
      <c r="B54" s="23" t="s">
        <v>29</v>
      </c>
      <c r="C54" s="7" t="s">
        <v>12</v>
      </c>
      <c r="D54" s="28" t="s">
        <v>10</v>
      </c>
      <c r="E54" s="2">
        <f t="shared" si="5"/>
        <v>0.66111111111111076</v>
      </c>
      <c r="F54" s="28">
        <v>7</v>
      </c>
      <c r="G54" s="27">
        <f t="shared" si="4"/>
        <v>53</v>
      </c>
      <c r="H54" s="28">
        <v>26</v>
      </c>
      <c r="I54" s="28">
        <v>19</v>
      </c>
      <c r="J54" s="7">
        <f t="shared" si="6"/>
        <v>0.13461538461538461</v>
      </c>
      <c r="K54" s="7">
        <f>H54</f>
        <v>26</v>
      </c>
      <c r="L54" s="7">
        <f>I54</f>
        <v>19</v>
      </c>
      <c r="M54" s="7">
        <f t="shared" si="7"/>
        <v>0.13461538461538461</v>
      </c>
    </row>
    <row r="55" spans="1:14">
      <c r="A55" s="27">
        <f t="shared" si="3"/>
        <v>54</v>
      </c>
      <c r="B55" s="19" t="s">
        <v>29</v>
      </c>
      <c r="C55" s="7" t="s">
        <v>12</v>
      </c>
      <c r="D55" s="6" t="s">
        <v>11</v>
      </c>
      <c r="E55" s="8">
        <f t="shared" si="5"/>
        <v>0.66388888888888853</v>
      </c>
      <c r="F55" s="6">
        <v>1</v>
      </c>
      <c r="G55" s="27">
        <f t="shared" si="4"/>
        <v>54</v>
      </c>
      <c r="H55" s="6">
        <v>25</v>
      </c>
      <c r="I55" s="6">
        <v>25</v>
      </c>
      <c r="J55" s="7">
        <f t="shared" si="6"/>
        <v>0</v>
      </c>
      <c r="K55" s="7">
        <f>I55</f>
        <v>25</v>
      </c>
      <c r="L55" s="7">
        <f>H55</f>
        <v>25</v>
      </c>
      <c r="M55" s="7">
        <f t="shared" si="7"/>
        <v>0</v>
      </c>
    </row>
    <row r="56" spans="1:14" s="5" customFormat="1">
      <c r="A56" s="16">
        <f t="shared" si="3"/>
        <v>55</v>
      </c>
      <c r="B56" s="24" t="s">
        <v>37</v>
      </c>
      <c r="C56" s="24" t="s">
        <v>34</v>
      </c>
      <c r="D56" s="3" t="s">
        <v>10</v>
      </c>
      <c r="E56" s="4">
        <f>E55+TIME(0,25,0)</f>
        <v>0.68124999999999969</v>
      </c>
      <c r="F56" s="24">
        <v>5</v>
      </c>
      <c r="G56" s="16">
        <f t="shared" si="4"/>
        <v>55</v>
      </c>
      <c r="H56" s="24">
        <v>46</v>
      </c>
      <c r="I56" s="24">
        <v>4</v>
      </c>
      <c r="J56" s="3">
        <f t="shared" ref="J56:J67" si="8">(H56-I56)/(H56+I56+F56)</f>
        <v>0.76363636363636367</v>
      </c>
      <c r="K56" s="24">
        <f>H56</f>
        <v>46</v>
      </c>
      <c r="L56" s="24">
        <f>I56</f>
        <v>4</v>
      </c>
      <c r="M56" s="3">
        <f t="shared" ref="M56:M67" si="9">(K56-L56)/(K56+L56+F56)</f>
        <v>0.76363636363636367</v>
      </c>
      <c r="N56" s="5">
        <f>AVERAGE(M56,M58,M60,M62,M64,M66)</f>
        <v>0.58544230212236148</v>
      </c>
    </row>
    <row r="57" spans="1:14">
      <c r="A57" s="27">
        <f t="shared" si="3"/>
        <v>56</v>
      </c>
      <c r="B57" s="28" t="s">
        <v>35</v>
      </c>
      <c r="C57" s="6" t="s">
        <v>36</v>
      </c>
      <c r="D57" s="6" t="s">
        <v>10</v>
      </c>
      <c r="E57" s="8">
        <f t="shared" si="5"/>
        <v>0.68402777777777746</v>
      </c>
      <c r="F57" s="6">
        <v>4</v>
      </c>
      <c r="G57" s="27">
        <f t="shared" si="4"/>
        <v>56</v>
      </c>
      <c r="H57" s="7">
        <v>33</v>
      </c>
      <c r="I57" s="7">
        <v>1</v>
      </c>
      <c r="J57" s="7">
        <f t="shared" si="8"/>
        <v>0.84210526315789469</v>
      </c>
      <c r="K57" s="7">
        <f>I57</f>
        <v>1</v>
      </c>
      <c r="L57" s="7">
        <f>H57</f>
        <v>33</v>
      </c>
      <c r="M57" s="9">
        <f t="shared" si="9"/>
        <v>-0.84210526315789469</v>
      </c>
      <c r="N57">
        <f>AVERAGE(M57,M61,M63,M65,M67)</f>
        <v>-0.81338742658745811</v>
      </c>
    </row>
    <row r="58" spans="1:14" s="11" customFormat="1">
      <c r="A58" s="26">
        <f t="shared" si="3"/>
        <v>57</v>
      </c>
      <c r="B58" s="22" t="s">
        <v>37</v>
      </c>
      <c r="C58" s="21" t="s">
        <v>34</v>
      </c>
      <c r="D58" s="1" t="s">
        <v>11</v>
      </c>
      <c r="E58" s="2">
        <f t="shared" si="5"/>
        <v>0.68680555555555522</v>
      </c>
      <c r="F58" s="21">
        <v>5</v>
      </c>
      <c r="G58" s="26">
        <f t="shared" si="4"/>
        <v>57</v>
      </c>
      <c r="H58" s="21">
        <v>10</v>
      </c>
      <c r="I58" s="21">
        <v>32</v>
      </c>
      <c r="J58" s="10">
        <f t="shared" si="8"/>
        <v>-0.46808510638297873</v>
      </c>
      <c r="K58" s="21">
        <f>I58</f>
        <v>32</v>
      </c>
      <c r="L58" s="21">
        <f>H58</f>
        <v>10</v>
      </c>
      <c r="M58" s="10">
        <f t="shared" si="9"/>
        <v>0.46808510638297873</v>
      </c>
    </row>
    <row r="59" spans="1:14">
      <c r="A59" s="27">
        <f t="shared" si="3"/>
        <v>58</v>
      </c>
      <c r="B59" s="7" t="s">
        <v>35</v>
      </c>
      <c r="C59" s="6" t="s">
        <v>36</v>
      </c>
      <c r="D59" s="6" t="s">
        <v>11</v>
      </c>
      <c r="E59" s="8">
        <f t="shared" si="5"/>
        <v>0.68958333333333299</v>
      </c>
      <c r="F59" s="6">
        <v>14</v>
      </c>
      <c r="G59" s="27">
        <f t="shared" si="4"/>
        <v>58</v>
      </c>
      <c r="H59" s="7">
        <v>1</v>
      </c>
      <c r="I59" s="7">
        <v>33</v>
      </c>
      <c r="J59" s="7">
        <f t="shared" si="8"/>
        <v>-0.66666666666666663</v>
      </c>
      <c r="K59" s="7">
        <f>H59</f>
        <v>1</v>
      </c>
      <c r="L59" s="7">
        <f>I59</f>
        <v>33</v>
      </c>
      <c r="M59" s="9">
        <f t="shared" si="9"/>
        <v>-0.66666666666666663</v>
      </c>
    </row>
    <row r="60" spans="1:14" s="11" customFormat="1">
      <c r="A60" s="26">
        <f t="shared" si="3"/>
        <v>59</v>
      </c>
      <c r="B60" s="22" t="s">
        <v>37</v>
      </c>
      <c r="C60" s="21" t="s">
        <v>34</v>
      </c>
      <c r="D60" s="1" t="s">
        <v>10</v>
      </c>
      <c r="E60" s="2">
        <f t="shared" si="5"/>
        <v>0.69236111111111076</v>
      </c>
      <c r="F60" s="21">
        <v>5</v>
      </c>
      <c r="G60" s="26">
        <f t="shared" si="4"/>
        <v>59</v>
      </c>
      <c r="H60" s="21">
        <v>42</v>
      </c>
      <c r="I60" s="21">
        <v>6</v>
      </c>
      <c r="J60" s="10">
        <f t="shared" si="8"/>
        <v>0.67924528301886788</v>
      </c>
      <c r="K60" s="21">
        <f>H60</f>
        <v>42</v>
      </c>
      <c r="L60" s="21">
        <f>I60</f>
        <v>6</v>
      </c>
      <c r="M60" s="10">
        <f t="shared" si="9"/>
        <v>0.67924528301886788</v>
      </c>
    </row>
    <row r="61" spans="1:14">
      <c r="A61" s="27">
        <f t="shared" si="3"/>
        <v>60</v>
      </c>
      <c r="B61" s="7" t="s">
        <v>35</v>
      </c>
      <c r="C61" s="6" t="s">
        <v>36</v>
      </c>
      <c r="D61" s="6" t="s">
        <v>10</v>
      </c>
      <c r="E61" s="8">
        <f t="shared" si="5"/>
        <v>0.69513888888888853</v>
      </c>
      <c r="F61" s="6">
        <v>0</v>
      </c>
      <c r="G61" s="27">
        <f t="shared" si="4"/>
        <v>60</v>
      </c>
      <c r="H61" s="7">
        <v>49</v>
      </c>
      <c r="I61" s="7">
        <v>1</v>
      </c>
      <c r="J61" s="7">
        <f t="shared" si="8"/>
        <v>0.96</v>
      </c>
      <c r="K61" s="7">
        <f>I61</f>
        <v>1</v>
      </c>
      <c r="L61" s="7">
        <f>H61</f>
        <v>49</v>
      </c>
      <c r="M61" s="9">
        <f t="shared" si="9"/>
        <v>-0.96</v>
      </c>
    </row>
    <row r="62" spans="1:14" s="11" customFormat="1">
      <c r="A62" s="26">
        <f t="shared" si="3"/>
        <v>61</v>
      </c>
      <c r="B62" s="22" t="s">
        <v>37</v>
      </c>
      <c r="C62" s="21" t="s">
        <v>34</v>
      </c>
      <c r="D62" s="1" t="s">
        <v>11</v>
      </c>
      <c r="E62" s="2">
        <f t="shared" si="5"/>
        <v>0.6979166666666663</v>
      </c>
      <c r="F62" s="21">
        <v>5</v>
      </c>
      <c r="G62" s="26">
        <f t="shared" si="4"/>
        <v>61</v>
      </c>
      <c r="H62" s="21">
        <v>10</v>
      </c>
      <c r="I62" s="21">
        <v>45</v>
      </c>
      <c r="J62" s="10">
        <f t="shared" si="8"/>
        <v>-0.58333333333333337</v>
      </c>
      <c r="K62" s="21">
        <f>I62</f>
        <v>45</v>
      </c>
      <c r="L62" s="21">
        <f>H62</f>
        <v>10</v>
      </c>
      <c r="M62" s="10">
        <f t="shared" si="9"/>
        <v>0.58333333333333337</v>
      </c>
    </row>
    <row r="63" spans="1:14">
      <c r="A63" s="27">
        <f t="shared" si="3"/>
        <v>62</v>
      </c>
      <c r="B63" s="7" t="s">
        <v>35</v>
      </c>
      <c r="C63" s="6" t="s">
        <v>36</v>
      </c>
      <c r="D63" s="6" t="s">
        <v>11</v>
      </c>
      <c r="E63" s="8">
        <f t="shared" si="5"/>
        <v>0.70069444444444406</v>
      </c>
      <c r="F63" s="6">
        <v>10</v>
      </c>
      <c r="G63" s="27">
        <f t="shared" si="4"/>
        <v>62</v>
      </c>
      <c r="H63" s="7">
        <v>3</v>
      </c>
      <c r="I63" s="7">
        <v>56</v>
      </c>
      <c r="J63" s="7">
        <f t="shared" si="8"/>
        <v>-0.76811594202898548</v>
      </c>
      <c r="K63" s="7">
        <f>H63</f>
        <v>3</v>
      </c>
      <c r="L63" s="7">
        <f>I63</f>
        <v>56</v>
      </c>
      <c r="M63" s="9">
        <f t="shared" si="9"/>
        <v>-0.76811594202898548</v>
      </c>
    </row>
    <row r="64" spans="1:14" s="11" customFormat="1">
      <c r="A64" s="26">
        <f t="shared" si="3"/>
        <v>63</v>
      </c>
      <c r="B64" s="22" t="s">
        <v>37</v>
      </c>
      <c r="C64" s="21" t="s">
        <v>34</v>
      </c>
      <c r="D64" s="1" t="s">
        <v>10</v>
      </c>
      <c r="E64" s="2">
        <f t="shared" si="5"/>
        <v>0.70347222222222183</v>
      </c>
      <c r="F64" s="21">
        <v>4</v>
      </c>
      <c r="G64" s="26">
        <f t="shared" si="4"/>
        <v>63</v>
      </c>
      <c r="H64" s="21">
        <v>44</v>
      </c>
      <c r="I64" s="21">
        <v>14</v>
      </c>
      <c r="J64" s="10">
        <f t="shared" si="8"/>
        <v>0.4838709677419355</v>
      </c>
      <c r="K64" s="21">
        <f>H64</f>
        <v>44</v>
      </c>
      <c r="L64" s="21">
        <f>I64</f>
        <v>14</v>
      </c>
      <c r="M64" s="10">
        <f t="shared" si="9"/>
        <v>0.4838709677419355</v>
      </c>
    </row>
    <row r="65" spans="1:13">
      <c r="A65" s="27">
        <f t="shared" si="3"/>
        <v>64</v>
      </c>
      <c r="B65" s="7" t="s">
        <v>35</v>
      </c>
      <c r="C65" s="6" t="s">
        <v>36</v>
      </c>
      <c r="D65" s="6" t="s">
        <v>11</v>
      </c>
      <c r="E65" s="8">
        <f t="shared" si="5"/>
        <v>0.7062499999999996</v>
      </c>
      <c r="F65" s="6">
        <v>9</v>
      </c>
      <c r="G65" s="27">
        <f t="shared" si="4"/>
        <v>64</v>
      </c>
      <c r="H65" s="7">
        <v>32</v>
      </c>
      <c r="I65" s="7">
        <v>1</v>
      </c>
      <c r="J65" s="7">
        <f t="shared" si="8"/>
        <v>0.73809523809523814</v>
      </c>
      <c r="K65" s="7">
        <f>I65</f>
        <v>1</v>
      </c>
      <c r="L65" s="7">
        <f>H65</f>
        <v>32</v>
      </c>
      <c r="M65" s="9">
        <f t="shared" si="9"/>
        <v>-0.73809523809523814</v>
      </c>
    </row>
    <row r="66" spans="1:13" s="11" customFormat="1">
      <c r="A66" s="26">
        <f t="shared" si="3"/>
        <v>65</v>
      </c>
      <c r="B66" s="22" t="s">
        <v>37</v>
      </c>
      <c r="C66" s="21" t="s">
        <v>34</v>
      </c>
      <c r="D66" s="1" t="s">
        <v>11</v>
      </c>
      <c r="E66" s="2">
        <f t="shared" si="5"/>
        <v>0.70902777777777737</v>
      </c>
      <c r="F66" s="21">
        <v>7</v>
      </c>
      <c r="G66" s="26">
        <f t="shared" si="4"/>
        <v>65</v>
      </c>
      <c r="H66" s="21">
        <v>10</v>
      </c>
      <c r="I66" s="21">
        <v>41</v>
      </c>
      <c r="J66" s="10">
        <f t="shared" si="8"/>
        <v>-0.53448275862068961</v>
      </c>
      <c r="K66" s="21">
        <f>I66</f>
        <v>41</v>
      </c>
      <c r="L66" s="21">
        <f>H66</f>
        <v>10</v>
      </c>
      <c r="M66" s="10">
        <f t="shared" si="9"/>
        <v>0.53448275862068961</v>
      </c>
    </row>
    <row r="67" spans="1:13" s="13" customFormat="1">
      <c r="A67" s="27">
        <f t="shared" si="3"/>
        <v>66</v>
      </c>
      <c r="B67" s="7" t="s">
        <v>35</v>
      </c>
      <c r="C67" s="9" t="s">
        <v>36</v>
      </c>
      <c r="D67" s="9" t="s">
        <v>11</v>
      </c>
      <c r="E67" s="8">
        <f t="shared" si="5"/>
        <v>0.71180555555555514</v>
      </c>
      <c r="F67" s="9">
        <v>10</v>
      </c>
      <c r="G67" s="27">
        <f t="shared" si="4"/>
        <v>66</v>
      </c>
      <c r="H67" s="9">
        <v>2</v>
      </c>
      <c r="I67" s="9">
        <v>46</v>
      </c>
      <c r="J67" s="7">
        <f t="shared" si="8"/>
        <v>-0.75862068965517238</v>
      </c>
      <c r="K67" s="9">
        <f>H67</f>
        <v>2</v>
      </c>
      <c r="L67" s="9">
        <f>I67</f>
        <v>46</v>
      </c>
      <c r="M67" s="9">
        <f t="shared" si="9"/>
        <v>-0.75862068965517238</v>
      </c>
    </row>
  </sheetData>
  <phoneticPr fontId="5" type="noConversion"/>
  <pageMargins left="0.75" right="0.75" top="1" bottom="1" header="0.5" footer="0.5"/>
  <pageSetup scale="59" orientation="portrait" horizontalDpi="4294967292" verticalDpi="4294967292"/>
  <extLst>
    <ext xmlns:mx="http://schemas.microsoft.com/office/mac/excel/2008/main" uri="{64002731-A6B0-56B0-2670-7721B7C09600}">
      <mx:PLV Mode="0" OnePage="0" WScale="10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7"/>
  <sheetViews>
    <sheetView workbookViewId="0">
      <selection activeCell="C32" sqref="C32"/>
    </sheetView>
  </sheetViews>
  <sheetFormatPr baseColWidth="10" defaultRowHeight="15" x14ac:dyDescent="0"/>
  <cols>
    <col min="1" max="1" width="13.1640625" customWidth="1"/>
    <col min="2" max="2" width="19" customWidth="1"/>
    <col min="3" max="3" width="37.1640625" customWidth="1"/>
    <col min="4" max="4" width="8.5" customWidth="1"/>
    <col min="5" max="5" width="11.83203125" bestFit="1" customWidth="1"/>
    <col min="7" max="7" width="13.1640625" customWidth="1"/>
  </cols>
  <sheetData>
    <row r="1" spans="1:14">
      <c r="A1" s="12" t="s">
        <v>0</v>
      </c>
      <c r="B1" s="12" t="s">
        <v>1</v>
      </c>
      <c r="C1" s="12" t="s">
        <v>2</v>
      </c>
      <c r="D1" s="1" t="s">
        <v>3</v>
      </c>
      <c r="E1" s="2" t="s">
        <v>4</v>
      </c>
      <c r="F1" s="1" t="s">
        <v>5</v>
      </c>
      <c r="G1" s="12" t="s">
        <v>0</v>
      </c>
      <c r="H1" s="1" t="s">
        <v>6</v>
      </c>
      <c r="I1" s="1" t="s">
        <v>7</v>
      </c>
      <c r="J1" s="1" t="s">
        <v>8</v>
      </c>
      <c r="K1" s="1" t="s">
        <v>1</v>
      </c>
      <c r="L1" s="1" t="s">
        <v>2</v>
      </c>
      <c r="M1" s="1" t="s">
        <v>9</v>
      </c>
    </row>
    <row r="2" spans="1:14" s="5" customFormat="1">
      <c r="A2" s="32">
        <v>1</v>
      </c>
      <c r="B2" s="32" t="s">
        <v>38</v>
      </c>
      <c r="C2" s="32" t="s">
        <v>38</v>
      </c>
      <c r="D2" s="3" t="s">
        <v>10</v>
      </c>
      <c r="E2" s="4">
        <f>TIME(10,0,0)</f>
        <v>0.41666666666666669</v>
      </c>
      <c r="F2" s="3">
        <v>9</v>
      </c>
      <c r="G2" s="32">
        <v>1</v>
      </c>
      <c r="H2" s="3">
        <v>23</v>
      </c>
      <c r="I2" s="3">
        <v>21</v>
      </c>
      <c r="J2" s="3">
        <f t="shared" ref="J2:J37" si="0">(H2-I2)/(H2+I2+F2)</f>
        <v>3.7735849056603772E-2</v>
      </c>
      <c r="K2" s="3">
        <f>H2</f>
        <v>23</v>
      </c>
      <c r="L2" s="3">
        <f>I2</f>
        <v>21</v>
      </c>
      <c r="M2" s="3">
        <f t="shared" ref="M2:M37" si="1">(K2-L2)/(K2+L2+F2)</f>
        <v>3.7735849056603772E-2</v>
      </c>
      <c r="N2" s="5">
        <f>AVERAGE(J2, J3,J4, J5, J6, J7)</f>
        <v>3.1400823777048933E-2</v>
      </c>
    </row>
    <row r="3" spans="1:14">
      <c r="A3" s="33">
        <f>A2+1</f>
        <v>2</v>
      </c>
      <c r="B3" s="33" t="s">
        <v>38</v>
      </c>
      <c r="C3" s="7" t="s">
        <v>38</v>
      </c>
      <c r="D3" s="6" t="s">
        <v>11</v>
      </c>
      <c r="E3" s="8">
        <f t="shared" ref="E3:E25" si="2">E2+TIME(0,5,0)</f>
        <v>0.4201388888888889</v>
      </c>
      <c r="F3" s="6">
        <v>5</v>
      </c>
      <c r="G3" s="33">
        <f>G2+1</f>
        <v>2</v>
      </c>
      <c r="H3" s="6">
        <v>34</v>
      </c>
      <c r="I3" s="6">
        <v>23</v>
      </c>
      <c r="J3" s="7">
        <f t="shared" si="0"/>
        <v>0.17741935483870969</v>
      </c>
      <c r="K3" s="7">
        <f>I3</f>
        <v>23</v>
      </c>
      <c r="L3" s="7">
        <f>H3</f>
        <v>34</v>
      </c>
      <c r="M3" s="7">
        <f t="shared" si="1"/>
        <v>-0.17741935483870969</v>
      </c>
    </row>
    <row r="4" spans="1:14" s="30" customFormat="1">
      <c r="A4" s="33">
        <f>A3+1</f>
        <v>3</v>
      </c>
      <c r="B4" s="33" t="s">
        <v>38</v>
      </c>
      <c r="C4" s="7" t="s">
        <v>38</v>
      </c>
      <c r="D4" s="28" t="s">
        <v>10</v>
      </c>
      <c r="E4" s="8">
        <f t="shared" si="2"/>
        <v>0.4236111111111111</v>
      </c>
      <c r="F4" s="28">
        <v>7</v>
      </c>
      <c r="G4" s="33">
        <f>G3+1</f>
        <v>3</v>
      </c>
      <c r="H4" s="6">
        <v>23</v>
      </c>
      <c r="I4" s="6">
        <v>23</v>
      </c>
      <c r="J4" s="7">
        <f t="shared" si="0"/>
        <v>0</v>
      </c>
      <c r="K4" s="7">
        <f>H4</f>
        <v>23</v>
      </c>
      <c r="L4" s="7">
        <f>I4</f>
        <v>23</v>
      </c>
      <c r="M4" s="7">
        <f t="shared" si="1"/>
        <v>0</v>
      </c>
    </row>
    <row r="5" spans="1:14" s="11" customFormat="1">
      <c r="A5" s="33">
        <f t="shared" ref="A5:A37" si="3">A4+1</f>
        <v>4</v>
      </c>
      <c r="B5" s="33" t="s">
        <v>38</v>
      </c>
      <c r="C5" s="7" t="s">
        <v>38</v>
      </c>
      <c r="D5" s="1" t="s">
        <v>11</v>
      </c>
      <c r="E5" s="8">
        <f t="shared" si="2"/>
        <v>0.42708333333333331</v>
      </c>
      <c r="F5" s="1">
        <v>11</v>
      </c>
      <c r="G5" s="33">
        <f t="shared" ref="G5:G37" si="4">G4+1</f>
        <v>4</v>
      </c>
      <c r="H5" s="28">
        <v>20</v>
      </c>
      <c r="I5" s="28">
        <v>27</v>
      </c>
      <c r="J5" s="7">
        <f t="shared" si="0"/>
        <v>-0.1206896551724138</v>
      </c>
      <c r="K5" s="7">
        <f>I5</f>
        <v>27</v>
      </c>
      <c r="L5" s="7">
        <f>H5</f>
        <v>20</v>
      </c>
      <c r="M5" s="10">
        <f t="shared" si="1"/>
        <v>0.1206896551724138</v>
      </c>
    </row>
    <row r="6" spans="1:14" s="30" customFormat="1">
      <c r="A6" s="33">
        <f t="shared" si="3"/>
        <v>5</v>
      </c>
      <c r="B6" s="33" t="s">
        <v>38</v>
      </c>
      <c r="C6" s="7" t="s">
        <v>38</v>
      </c>
      <c r="D6" s="28" t="s">
        <v>10</v>
      </c>
      <c r="E6" s="8">
        <f t="shared" si="2"/>
        <v>0.43055555555555552</v>
      </c>
      <c r="F6" s="28">
        <v>9</v>
      </c>
      <c r="G6" s="33">
        <f t="shared" si="4"/>
        <v>5</v>
      </c>
      <c r="H6" s="1">
        <v>34</v>
      </c>
      <c r="I6" s="1">
        <v>23</v>
      </c>
      <c r="J6" s="7">
        <f t="shared" si="0"/>
        <v>0.16666666666666666</v>
      </c>
      <c r="K6" s="7">
        <f>H6</f>
        <v>34</v>
      </c>
      <c r="L6" s="7">
        <f>I6</f>
        <v>23</v>
      </c>
      <c r="M6" s="7">
        <f t="shared" si="1"/>
        <v>0.16666666666666666</v>
      </c>
    </row>
    <row r="7" spans="1:14">
      <c r="A7" s="33">
        <f t="shared" si="3"/>
        <v>6</v>
      </c>
      <c r="B7" s="33" t="s">
        <v>38</v>
      </c>
      <c r="C7" s="7" t="s">
        <v>38</v>
      </c>
      <c r="D7" s="6" t="s">
        <v>11</v>
      </c>
      <c r="E7" s="8">
        <f t="shared" si="2"/>
        <v>0.43402777777777773</v>
      </c>
      <c r="F7" s="6">
        <v>7</v>
      </c>
      <c r="G7" s="33">
        <f t="shared" si="4"/>
        <v>6</v>
      </c>
      <c r="H7" s="6">
        <v>22</v>
      </c>
      <c r="I7" s="6">
        <v>26</v>
      </c>
      <c r="J7" s="7">
        <f t="shared" si="0"/>
        <v>-7.2727272727272724E-2</v>
      </c>
      <c r="K7" s="7">
        <f>I7</f>
        <v>26</v>
      </c>
      <c r="L7" s="7">
        <f>H7</f>
        <v>22</v>
      </c>
      <c r="M7" s="7">
        <f t="shared" si="1"/>
        <v>7.2727272727272724E-2</v>
      </c>
    </row>
    <row r="8" spans="1:14" s="5" customFormat="1">
      <c r="A8" s="34">
        <f t="shared" si="3"/>
        <v>7</v>
      </c>
      <c r="B8" s="34" t="s">
        <v>39</v>
      </c>
      <c r="C8" s="32" t="s">
        <v>34</v>
      </c>
      <c r="D8" s="3" t="s">
        <v>10</v>
      </c>
      <c r="E8" s="4">
        <f t="shared" si="2"/>
        <v>0.43749999999999994</v>
      </c>
      <c r="F8" s="3">
        <v>3</v>
      </c>
      <c r="G8" s="34">
        <f t="shared" si="4"/>
        <v>7</v>
      </c>
      <c r="H8" s="3">
        <v>44</v>
      </c>
      <c r="I8" s="3">
        <v>15</v>
      </c>
      <c r="J8" s="3">
        <f t="shared" si="0"/>
        <v>0.46774193548387094</v>
      </c>
      <c r="K8" s="3">
        <f>H8</f>
        <v>44</v>
      </c>
      <c r="L8" s="3">
        <f>I8</f>
        <v>15</v>
      </c>
      <c r="M8" s="3">
        <f t="shared" si="1"/>
        <v>0.46774193548387094</v>
      </c>
      <c r="N8" s="5">
        <f>AVERAGE(M8:M13)</f>
        <v>0.61638101282171542</v>
      </c>
    </row>
    <row r="9" spans="1:14">
      <c r="A9" s="33">
        <f>A8+1</f>
        <v>8</v>
      </c>
      <c r="B9" s="33" t="s">
        <v>39</v>
      </c>
      <c r="C9" s="7" t="s">
        <v>34</v>
      </c>
      <c r="D9" s="6" t="s">
        <v>11</v>
      </c>
      <c r="E9" s="8">
        <f t="shared" si="2"/>
        <v>0.44097222222222215</v>
      </c>
      <c r="F9" s="6">
        <v>4</v>
      </c>
      <c r="G9" s="33">
        <f>G8+1</f>
        <v>8</v>
      </c>
      <c r="H9" s="6">
        <v>9</v>
      </c>
      <c r="I9" s="6">
        <v>40</v>
      </c>
      <c r="J9" s="7">
        <f t="shared" si="0"/>
        <v>-0.58490566037735847</v>
      </c>
      <c r="K9" s="7">
        <f>I9</f>
        <v>40</v>
      </c>
      <c r="L9" s="7">
        <f>H9</f>
        <v>9</v>
      </c>
      <c r="M9" s="7">
        <f t="shared" si="1"/>
        <v>0.58490566037735847</v>
      </c>
    </row>
    <row r="10" spans="1:14" s="30" customFormat="1">
      <c r="A10" s="33">
        <f>A9+1</f>
        <v>9</v>
      </c>
      <c r="B10" s="33" t="s">
        <v>39</v>
      </c>
      <c r="C10" s="7" t="s">
        <v>34</v>
      </c>
      <c r="D10" s="28" t="s">
        <v>10</v>
      </c>
      <c r="E10" s="8">
        <f t="shared" si="2"/>
        <v>0.44444444444444436</v>
      </c>
      <c r="F10" s="28">
        <v>2</v>
      </c>
      <c r="G10" s="33">
        <f>G9+1</f>
        <v>9</v>
      </c>
      <c r="H10" s="28">
        <v>52</v>
      </c>
      <c r="I10" s="28">
        <v>3</v>
      </c>
      <c r="J10" s="7">
        <f t="shared" si="0"/>
        <v>0.85964912280701755</v>
      </c>
      <c r="K10" s="7">
        <f>H10</f>
        <v>52</v>
      </c>
      <c r="L10" s="7">
        <f>I10</f>
        <v>3</v>
      </c>
      <c r="M10" s="7">
        <f t="shared" si="1"/>
        <v>0.85964912280701755</v>
      </c>
    </row>
    <row r="11" spans="1:14" s="11" customFormat="1">
      <c r="A11" s="33">
        <f t="shared" si="3"/>
        <v>10</v>
      </c>
      <c r="B11" s="33" t="s">
        <v>39</v>
      </c>
      <c r="C11" s="7" t="s">
        <v>34</v>
      </c>
      <c r="D11" s="1" t="s">
        <v>11</v>
      </c>
      <c r="E11" s="8">
        <f t="shared" si="2"/>
        <v>0.44791666666666657</v>
      </c>
      <c r="F11" s="1">
        <v>4</v>
      </c>
      <c r="G11" s="33">
        <f t="shared" si="4"/>
        <v>10</v>
      </c>
      <c r="H11" s="1">
        <v>17</v>
      </c>
      <c r="I11" s="1">
        <v>48</v>
      </c>
      <c r="J11" s="10">
        <f t="shared" si="0"/>
        <v>-0.44927536231884058</v>
      </c>
      <c r="K11" s="7">
        <f>I11</f>
        <v>48</v>
      </c>
      <c r="L11" s="7">
        <f>H11</f>
        <v>17</v>
      </c>
      <c r="M11" s="10">
        <f t="shared" si="1"/>
        <v>0.44927536231884058</v>
      </c>
    </row>
    <row r="12" spans="1:14" s="30" customFormat="1">
      <c r="A12" s="33">
        <f t="shared" si="3"/>
        <v>11</v>
      </c>
      <c r="B12" s="33" t="s">
        <v>39</v>
      </c>
      <c r="C12" s="7" t="s">
        <v>34</v>
      </c>
      <c r="D12" s="28" t="s">
        <v>10</v>
      </c>
      <c r="E12" s="8">
        <f t="shared" si="2"/>
        <v>0.45138888888888878</v>
      </c>
      <c r="F12" s="28">
        <v>8</v>
      </c>
      <c r="G12" s="33">
        <f t="shared" si="4"/>
        <v>11</v>
      </c>
      <c r="H12" s="28">
        <v>45</v>
      </c>
      <c r="I12" s="28">
        <v>5</v>
      </c>
      <c r="J12" s="7">
        <f t="shared" si="0"/>
        <v>0.68965517241379315</v>
      </c>
      <c r="K12" s="7">
        <f>H12</f>
        <v>45</v>
      </c>
      <c r="L12" s="7">
        <f>I12</f>
        <v>5</v>
      </c>
      <c r="M12" s="7">
        <f t="shared" si="1"/>
        <v>0.68965517241379315</v>
      </c>
    </row>
    <row r="13" spans="1:14">
      <c r="A13" s="33">
        <f t="shared" si="3"/>
        <v>12</v>
      </c>
      <c r="B13" s="33" t="s">
        <v>39</v>
      </c>
      <c r="C13" s="7" t="s">
        <v>34</v>
      </c>
      <c r="D13" s="6" t="s">
        <v>11</v>
      </c>
      <c r="E13" s="8">
        <f t="shared" si="2"/>
        <v>0.45486111111111099</v>
      </c>
      <c r="F13" s="6">
        <v>2</v>
      </c>
      <c r="G13" s="33">
        <f t="shared" si="4"/>
        <v>12</v>
      </c>
      <c r="H13" s="6">
        <v>11</v>
      </c>
      <c r="I13" s="6">
        <v>55</v>
      </c>
      <c r="J13" s="7">
        <f t="shared" si="0"/>
        <v>-0.6470588235294118</v>
      </c>
      <c r="K13" s="7">
        <f>I13</f>
        <v>55</v>
      </c>
      <c r="L13" s="7">
        <f>H13</f>
        <v>11</v>
      </c>
      <c r="M13" s="7">
        <f t="shared" si="1"/>
        <v>0.6470588235294118</v>
      </c>
    </row>
    <row r="14" spans="1:14" s="5" customFormat="1">
      <c r="A14" s="34">
        <f t="shared" si="3"/>
        <v>13</v>
      </c>
      <c r="B14" s="34" t="s">
        <v>35</v>
      </c>
      <c r="C14" s="3" t="s">
        <v>40</v>
      </c>
      <c r="D14" s="3" t="s">
        <v>10</v>
      </c>
      <c r="E14" s="4">
        <f t="shared" si="2"/>
        <v>0.4583333333333332</v>
      </c>
      <c r="F14" s="3">
        <v>4</v>
      </c>
      <c r="G14" s="34">
        <f t="shared" si="4"/>
        <v>13</v>
      </c>
      <c r="H14" s="3">
        <v>1</v>
      </c>
      <c r="I14" s="3">
        <v>46</v>
      </c>
      <c r="J14" s="3">
        <f t="shared" si="0"/>
        <v>-0.88235294117647056</v>
      </c>
      <c r="K14" s="3">
        <f>H14</f>
        <v>1</v>
      </c>
      <c r="L14" s="3">
        <f>I14</f>
        <v>46</v>
      </c>
      <c r="M14" s="3">
        <f t="shared" si="1"/>
        <v>-0.88235294117647056</v>
      </c>
      <c r="N14" s="5">
        <f>AVERAGE(M14:M19)</f>
        <v>-0.82830963920736878</v>
      </c>
    </row>
    <row r="15" spans="1:14">
      <c r="A15" s="33">
        <f t="shared" si="3"/>
        <v>14</v>
      </c>
      <c r="B15" s="33" t="s">
        <v>35</v>
      </c>
      <c r="C15" s="7" t="s">
        <v>40</v>
      </c>
      <c r="D15" s="6" t="s">
        <v>11</v>
      </c>
      <c r="E15" s="8">
        <f t="shared" si="2"/>
        <v>0.46180555555555541</v>
      </c>
      <c r="F15" s="6">
        <v>1</v>
      </c>
      <c r="G15" s="33">
        <f t="shared" si="4"/>
        <v>14</v>
      </c>
      <c r="H15" s="6">
        <v>57</v>
      </c>
      <c r="I15" s="6">
        <v>4</v>
      </c>
      <c r="J15" s="7">
        <f t="shared" si="0"/>
        <v>0.85483870967741937</v>
      </c>
      <c r="K15" s="7">
        <f>I15</f>
        <v>4</v>
      </c>
      <c r="L15" s="7">
        <f>H15</f>
        <v>57</v>
      </c>
      <c r="M15" s="7">
        <f t="shared" si="1"/>
        <v>-0.85483870967741937</v>
      </c>
    </row>
    <row r="16" spans="1:14" s="30" customFormat="1">
      <c r="A16" s="33">
        <f t="shared" si="3"/>
        <v>15</v>
      </c>
      <c r="B16" s="33" t="s">
        <v>35</v>
      </c>
      <c r="C16" s="7" t="s">
        <v>40</v>
      </c>
      <c r="D16" s="28" t="s">
        <v>10</v>
      </c>
      <c r="E16" s="8">
        <f t="shared" si="2"/>
        <v>0.46527777777777762</v>
      </c>
      <c r="F16" s="28">
        <v>11</v>
      </c>
      <c r="G16" s="33">
        <f t="shared" si="4"/>
        <v>15</v>
      </c>
      <c r="H16" s="28">
        <v>3</v>
      </c>
      <c r="I16" s="28">
        <v>37</v>
      </c>
      <c r="J16" s="7">
        <f t="shared" si="0"/>
        <v>-0.66666666666666663</v>
      </c>
      <c r="K16" s="7">
        <f>H16</f>
        <v>3</v>
      </c>
      <c r="L16" s="7">
        <f>I16</f>
        <v>37</v>
      </c>
      <c r="M16" s="7">
        <f t="shared" si="1"/>
        <v>-0.66666666666666663</v>
      </c>
    </row>
    <row r="17" spans="1:14" s="30" customFormat="1">
      <c r="A17" s="33">
        <f t="shared" si="3"/>
        <v>16</v>
      </c>
      <c r="B17" s="33" t="s">
        <v>35</v>
      </c>
      <c r="C17" s="7" t="s">
        <v>40</v>
      </c>
      <c r="D17" s="1" t="s">
        <v>11</v>
      </c>
      <c r="E17" s="8">
        <f t="shared" si="2"/>
        <v>0.46874999999999983</v>
      </c>
      <c r="F17" s="28">
        <v>2</v>
      </c>
      <c r="G17" s="33">
        <f t="shared" si="4"/>
        <v>16</v>
      </c>
      <c r="H17" s="28">
        <v>55</v>
      </c>
      <c r="I17" s="28">
        <v>1</v>
      </c>
      <c r="J17" s="7">
        <f t="shared" si="0"/>
        <v>0.93103448275862066</v>
      </c>
      <c r="K17" s="7">
        <f>I17</f>
        <v>1</v>
      </c>
      <c r="L17" s="7">
        <f>H17</f>
        <v>55</v>
      </c>
      <c r="M17" s="10">
        <f t="shared" si="1"/>
        <v>-0.93103448275862066</v>
      </c>
    </row>
    <row r="18" spans="1:14" s="11" customFormat="1">
      <c r="A18" s="33">
        <f t="shared" si="3"/>
        <v>17</v>
      </c>
      <c r="B18" s="33" t="s">
        <v>35</v>
      </c>
      <c r="C18" s="7" t="s">
        <v>40</v>
      </c>
      <c r="D18" s="28" t="s">
        <v>10</v>
      </c>
      <c r="E18" s="8">
        <f t="shared" si="2"/>
        <v>0.47222222222222204</v>
      </c>
      <c r="F18" s="1">
        <v>0</v>
      </c>
      <c r="G18" s="33">
        <f t="shared" si="4"/>
        <v>17</v>
      </c>
      <c r="H18" s="1">
        <v>3</v>
      </c>
      <c r="I18" s="1">
        <v>62</v>
      </c>
      <c r="J18" s="10">
        <f t="shared" si="0"/>
        <v>-0.90769230769230769</v>
      </c>
      <c r="K18" s="7">
        <f>H18</f>
        <v>3</v>
      </c>
      <c r="L18" s="7">
        <f>I18</f>
        <v>62</v>
      </c>
      <c r="M18" s="7">
        <f t="shared" si="1"/>
        <v>-0.90769230769230769</v>
      </c>
    </row>
    <row r="19" spans="1:14">
      <c r="A19" s="33">
        <f t="shared" si="3"/>
        <v>18</v>
      </c>
      <c r="B19" s="33" t="s">
        <v>35</v>
      </c>
      <c r="C19" s="7" t="s">
        <v>40</v>
      </c>
      <c r="D19" s="6" t="s">
        <v>11</v>
      </c>
      <c r="E19" s="8">
        <f t="shared" si="2"/>
        <v>0.47569444444444425</v>
      </c>
      <c r="F19" s="6">
        <v>1</v>
      </c>
      <c r="G19" s="33">
        <f t="shared" si="4"/>
        <v>18</v>
      </c>
      <c r="H19" s="6">
        <v>47</v>
      </c>
      <c r="I19" s="6">
        <v>7</v>
      </c>
      <c r="J19" s="7">
        <f t="shared" si="0"/>
        <v>0.72727272727272729</v>
      </c>
      <c r="K19" s="7">
        <f>I19</f>
        <v>7</v>
      </c>
      <c r="L19" s="7">
        <f>H19</f>
        <v>47</v>
      </c>
      <c r="M19" s="7">
        <f t="shared" si="1"/>
        <v>-0.72727272727272729</v>
      </c>
    </row>
    <row r="20" spans="1:14" s="5" customFormat="1">
      <c r="A20" s="34">
        <f t="shared" si="3"/>
        <v>19</v>
      </c>
      <c r="B20" s="32" t="s">
        <v>43</v>
      </c>
      <c r="C20" s="3" t="s">
        <v>12</v>
      </c>
      <c r="D20" s="3" t="s">
        <v>10</v>
      </c>
      <c r="E20" s="4">
        <f t="shared" si="2"/>
        <v>0.47916666666666646</v>
      </c>
      <c r="F20" s="3">
        <v>2</v>
      </c>
      <c r="G20" s="34">
        <f t="shared" si="4"/>
        <v>19</v>
      </c>
      <c r="H20" s="3">
        <v>31</v>
      </c>
      <c r="I20" s="3">
        <v>34</v>
      </c>
      <c r="J20" s="3">
        <f t="shared" si="0"/>
        <v>-4.4776119402985072E-2</v>
      </c>
      <c r="K20" s="3">
        <f>H20</f>
        <v>31</v>
      </c>
      <c r="L20" s="3">
        <f>I20</f>
        <v>34</v>
      </c>
      <c r="M20" s="3">
        <f t="shared" si="1"/>
        <v>-4.4776119402985072E-2</v>
      </c>
      <c r="N20" s="5">
        <f>AVERAGE(M20:M25)</f>
        <v>-0.17301755653379888</v>
      </c>
    </row>
    <row r="21" spans="1:14">
      <c r="A21" s="33">
        <f t="shared" si="3"/>
        <v>20</v>
      </c>
      <c r="B21" s="33" t="s">
        <v>43</v>
      </c>
      <c r="C21" s="7" t="s">
        <v>12</v>
      </c>
      <c r="D21" s="6" t="s">
        <v>11</v>
      </c>
      <c r="E21" s="8">
        <f t="shared" si="2"/>
        <v>0.48263888888888867</v>
      </c>
      <c r="F21" s="6">
        <v>7</v>
      </c>
      <c r="G21" s="33">
        <f t="shared" si="4"/>
        <v>20</v>
      </c>
      <c r="H21" s="6">
        <v>33</v>
      </c>
      <c r="I21" s="6">
        <v>20</v>
      </c>
      <c r="J21" s="7">
        <f t="shared" si="0"/>
        <v>0.21666666666666667</v>
      </c>
      <c r="K21" s="7">
        <f>I21</f>
        <v>20</v>
      </c>
      <c r="L21" s="7">
        <f>H21</f>
        <v>33</v>
      </c>
      <c r="M21" s="7">
        <f t="shared" si="1"/>
        <v>-0.21666666666666667</v>
      </c>
    </row>
    <row r="22" spans="1:14" s="30" customFormat="1">
      <c r="A22" s="33">
        <f t="shared" si="3"/>
        <v>21</v>
      </c>
      <c r="B22" s="33" t="s">
        <v>43</v>
      </c>
      <c r="C22" s="7" t="s">
        <v>12</v>
      </c>
      <c r="D22" s="28" t="s">
        <v>10</v>
      </c>
      <c r="E22" s="8">
        <f t="shared" si="2"/>
        <v>0.48611111111111088</v>
      </c>
      <c r="F22" s="28">
        <v>4</v>
      </c>
      <c r="G22" s="33">
        <f t="shared" si="4"/>
        <v>21</v>
      </c>
      <c r="H22" s="28">
        <v>21</v>
      </c>
      <c r="I22" s="28">
        <v>35</v>
      </c>
      <c r="J22" s="7">
        <f t="shared" si="0"/>
        <v>-0.23333333333333334</v>
      </c>
      <c r="K22" s="7">
        <f>H22</f>
        <v>21</v>
      </c>
      <c r="L22" s="7">
        <f>I22</f>
        <v>35</v>
      </c>
      <c r="M22" s="7">
        <f t="shared" si="1"/>
        <v>-0.23333333333333334</v>
      </c>
    </row>
    <row r="23" spans="1:14" s="11" customFormat="1">
      <c r="A23" s="33">
        <f t="shared" si="3"/>
        <v>22</v>
      </c>
      <c r="B23" s="33" t="s">
        <v>43</v>
      </c>
      <c r="C23" s="7" t="s">
        <v>12</v>
      </c>
      <c r="D23" s="1" t="s">
        <v>11</v>
      </c>
      <c r="E23" s="8">
        <f t="shared" si="2"/>
        <v>0.48958333333333309</v>
      </c>
      <c r="F23" s="1">
        <v>6</v>
      </c>
      <c r="G23" s="33">
        <f t="shared" si="4"/>
        <v>22</v>
      </c>
      <c r="H23" s="1">
        <v>28</v>
      </c>
      <c r="I23" s="1">
        <v>10</v>
      </c>
      <c r="J23" s="10">
        <f t="shared" si="0"/>
        <v>0.40909090909090912</v>
      </c>
      <c r="K23" s="7">
        <f>I23</f>
        <v>10</v>
      </c>
      <c r="L23" s="7">
        <f>H23</f>
        <v>28</v>
      </c>
      <c r="M23" s="10">
        <f t="shared" si="1"/>
        <v>-0.40909090909090912</v>
      </c>
    </row>
    <row r="24" spans="1:14" s="30" customFormat="1">
      <c r="A24" s="33">
        <f t="shared" si="3"/>
        <v>23</v>
      </c>
      <c r="B24" s="33" t="s">
        <v>43</v>
      </c>
      <c r="C24" s="10" t="s">
        <v>12</v>
      </c>
      <c r="D24" s="28" t="s">
        <v>10</v>
      </c>
      <c r="E24" s="8">
        <f t="shared" si="2"/>
        <v>0.4930555555555553</v>
      </c>
      <c r="F24" s="28">
        <v>4</v>
      </c>
      <c r="G24" s="33">
        <f t="shared" si="4"/>
        <v>23</v>
      </c>
      <c r="H24" s="28">
        <v>24</v>
      </c>
      <c r="I24" s="28">
        <v>23</v>
      </c>
      <c r="J24" s="7">
        <f t="shared" si="0"/>
        <v>1.9607843137254902E-2</v>
      </c>
      <c r="K24" s="7">
        <f>H24</f>
        <v>24</v>
      </c>
      <c r="L24" s="7">
        <f>I24</f>
        <v>23</v>
      </c>
      <c r="M24" s="7">
        <f t="shared" si="1"/>
        <v>1.9607843137254902E-2</v>
      </c>
    </row>
    <row r="25" spans="1:14">
      <c r="A25" s="33">
        <f t="shared" si="3"/>
        <v>24</v>
      </c>
      <c r="B25" s="33" t="s">
        <v>43</v>
      </c>
      <c r="C25" s="7" t="s">
        <v>12</v>
      </c>
      <c r="D25" s="6" t="s">
        <v>11</v>
      </c>
      <c r="E25" s="8">
        <f t="shared" si="2"/>
        <v>0.49652777777777751</v>
      </c>
      <c r="F25" s="6">
        <v>7</v>
      </c>
      <c r="G25" s="33">
        <f t="shared" si="4"/>
        <v>24</v>
      </c>
      <c r="H25" s="6">
        <v>34</v>
      </c>
      <c r="I25" s="6">
        <v>24</v>
      </c>
      <c r="J25" s="7">
        <f t="shared" si="0"/>
        <v>0.15384615384615385</v>
      </c>
      <c r="K25" s="7">
        <f>I25</f>
        <v>24</v>
      </c>
      <c r="L25" s="7">
        <f>H25</f>
        <v>34</v>
      </c>
      <c r="M25" s="7">
        <f t="shared" si="1"/>
        <v>-0.15384615384615385</v>
      </c>
    </row>
    <row r="26" spans="1:14" s="5" customFormat="1">
      <c r="A26" s="34">
        <f t="shared" si="3"/>
        <v>25</v>
      </c>
      <c r="B26" s="32" t="s">
        <v>41</v>
      </c>
      <c r="C26" s="3" t="s">
        <v>12</v>
      </c>
      <c r="D26" s="3" t="s">
        <v>10</v>
      </c>
      <c r="E26" s="4">
        <f>E25+TIME(0,25,0)</f>
        <v>0.51388888888888862</v>
      </c>
      <c r="F26" s="3">
        <v>6</v>
      </c>
      <c r="G26" s="34">
        <f t="shared" si="4"/>
        <v>25</v>
      </c>
      <c r="H26" s="3">
        <v>17</v>
      </c>
      <c r="I26" s="3">
        <v>35</v>
      </c>
      <c r="J26" s="3">
        <f t="shared" si="0"/>
        <v>-0.31034482758620691</v>
      </c>
      <c r="K26" s="3">
        <f>H26</f>
        <v>17</v>
      </c>
      <c r="L26" s="3">
        <f>I26</f>
        <v>35</v>
      </c>
      <c r="M26" s="3">
        <f t="shared" si="1"/>
        <v>-0.31034482758620691</v>
      </c>
      <c r="N26" s="5">
        <f>AVERAGE(M26:M31)</f>
        <v>-0.11644053015660664</v>
      </c>
    </row>
    <row r="27" spans="1:14">
      <c r="A27" s="33">
        <f>A26+1</f>
        <v>26</v>
      </c>
      <c r="B27" s="33" t="s">
        <v>41</v>
      </c>
      <c r="C27" s="7" t="s">
        <v>12</v>
      </c>
      <c r="D27" s="6" t="s">
        <v>11</v>
      </c>
      <c r="E27" s="8">
        <f t="shared" ref="E27:E37" si="5">E26+TIME(0,4,0)</f>
        <v>0.51666666666666639</v>
      </c>
      <c r="F27" s="6">
        <v>2</v>
      </c>
      <c r="G27" s="33">
        <f>G26+1</f>
        <v>26</v>
      </c>
      <c r="H27" s="6">
        <v>25</v>
      </c>
      <c r="I27" s="6">
        <v>30</v>
      </c>
      <c r="J27" s="7">
        <f t="shared" si="0"/>
        <v>-8.771929824561403E-2</v>
      </c>
      <c r="K27" s="7">
        <f>I27</f>
        <v>30</v>
      </c>
      <c r="L27" s="7">
        <f>H27</f>
        <v>25</v>
      </c>
      <c r="M27" s="7">
        <f t="shared" si="1"/>
        <v>8.771929824561403E-2</v>
      </c>
    </row>
    <row r="28" spans="1:14" s="30" customFormat="1">
      <c r="A28" s="33">
        <f>A27+1</f>
        <v>27</v>
      </c>
      <c r="B28" s="33" t="s">
        <v>41</v>
      </c>
      <c r="C28" s="7" t="s">
        <v>12</v>
      </c>
      <c r="D28" s="28" t="s">
        <v>10</v>
      </c>
      <c r="E28" s="29">
        <f t="shared" si="5"/>
        <v>0.51944444444444415</v>
      </c>
      <c r="F28" s="28">
        <v>6</v>
      </c>
      <c r="G28" s="33">
        <f>G27+1</f>
        <v>27</v>
      </c>
      <c r="H28" s="28">
        <v>26</v>
      </c>
      <c r="I28" s="28">
        <v>31</v>
      </c>
      <c r="J28" s="7">
        <f t="shared" si="0"/>
        <v>-7.9365079365079361E-2</v>
      </c>
      <c r="K28" s="7">
        <f>H28</f>
        <v>26</v>
      </c>
      <c r="L28" s="7">
        <f>I28</f>
        <v>31</v>
      </c>
      <c r="M28" s="7">
        <f t="shared" si="1"/>
        <v>-7.9365079365079361E-2</v>
      </c>
    </row>
    <row r="29" spans="1:14" s="11" customFormat="1">
      <c r="A29" s="33">
        <f t="shared" si="3"/>
        <v>28</v>
      </c>
      <c r="B29" s="33" t="s">
        <v>41</v>
      </c>
      <c r="C29" s="7" t="s">
        <v>12</v>
      </c>
      <c r="D29" s="1" t="s">
        <v>11</v>
      </c>
      <c r="E29" s="2">
        <f t="shared" si="5"/>
        <v>0.52222222222222192</v>
      </c>
      <c r="F29" s="1">
        <v>1</v>
      </c>
      <c r="G29" s="33">
        <f t="shared" si="4"/>
        <v>28</v>
      </c>
      <c r="H29" s="1">
        <v>25</v>
      </c>
      <c r="I29" s="1">
        <v>17</v>
      </c>
      <c r="J29" s="10">
        <f t="shared" si="0"/>
        <v>0.18604651162790697</v>
      </c>
      <c r="K29" s="7">
        <f>I29</f>
        <v>17</v>
      </c>
      <c r="L29" s="7">
        <f>H29</f>
        <v>25</v>
      </c>
      <c r="M29" s="10">
        <f t="shared" si="1"/>
        <v>-0.18604651162790697</v>
      </c>
    </row>
    <row r="30" spans="1:14" s="30" customFormat="1">
      <c r="A30" s="33">
        <f t="shared" si="3"/>
        <v>29</v>
      </c>
      <c r="B30" s="33" t="s">
        <v>41</v>
      </c>
      <c r="C30" s="10" t="s">
        <v>12</v>
      </c>
      <c r="D30" s="28" t="s">
        <v>10</v>
      </c>
      <c r="E30" s="29">
        <f t="shared" si="5"/>
        <v>0.52499999999999969</v>
      </c>
      <c r="F30" s="28">
        <v>3</v>
      </c>
      <c r="G30" s="33">
        <f t="shared" si="4"/>
        <v>29</v>
      </c>
      <c r="H30" s="28">
        <v>29</v>
      </c>
      <c r="I30" s="28">
        <v>28</v>
      </c>
      <c r="J30" s="7">
        <f t="shared" si="0"/>
        <v>1.6666666666666666E-2</v>
      </c>
      <c r="K30" s="7">
        <f>H30</f>
        <v>29</v>
      </c>
      <c r="L30" s="7">
        <f>I30</f>
        <v>28</v>
      </c>
      <c r="M30" s="7">
        <f t="shared" si="1"/>
        <v>1.6666666666666666E-2</v>
      </c>
    </row>
    <row r="31" spans="1:14">
      <c r="A31" s="33">
        <f t="shared" si="3"/>
        <v>30</v>
      </c>
      <c r="B31" s="33" t="s">
        <v>41</v>
      </c>
      <c r="C31" s="7" t="s">
        <v>12</v>
      </c>
      <c r="D31" s="6" t="s">
        <v>11</v>
      </c>
      <c r="E31" s="8">
        <f t="shared" si="5"/>
        <v>0.52777777777777746</v>
      </c>
      <c r="F31" s="6">
        <v>7</v>
      </c>
      <c r="G31" s="33">
        <f t="shared" si="4"/>
        <v>30</v>
      </c>
      <c r="H31" s="6">
        <v>37</v>
      </c>
      <c r="I31" s="6">
        <v>22</v>
      </c>
      <c r="J31" s="7">
        <f t="shared" si="0"/>
        <v>0.22727272727272727</v>
      </c>
      <c r="K31" s="7">
        <f>I31</f>
        <v>22</v>
      </c>
      <c r="L31" s="7">
        <f>H31</f>
        <v>37</v>
      </c>
      <c r="M31" s="7">
        <f t="shared" si="1"/>
        <v>-0.22727272727272727</v>
      </c>
    </row>
    <row r="32" spans="1:14" s="5" customFormat="1">
      <c r="A32" s="34">
        <f t="shared" si="3"/>
        <v>31</v>
      </c>
      <c r="B32" s="32" t="s">
        <v>42</v>
      </c>
      <c r="C32" s="3" t="s">
        <v>12</v>
      </c>
      <c r="D32" s="3" t="s">
        <v>10</v>
      </c>
      <c r="E32" s="4">
        <f>E31+TIME(0,25,0)</f>
        <v>0.54513888888888862</v>
      </c>
      <c r="F32" s="3">
        <v>2</v>
      </c>
      <c r="G32" s="34">
        <f t="shared" si="4"/>
        <v>31</v>
      </c>
      <c r="H32" s="3">
        <v>23</v>
      </c>
      <c r="I32" s="3">
        <v>26</v>
      </c>
      <c r="J32" s="3">
        <f t="shared" si="0"/>
        <v>-5.8823529411764705E-2</v>
      </c>
      <c r="K32" s="3">
        <f>H32</f>
        <v>23</v>
      </c>
      <c r="L32" s="3">
        <f>I32</f>
        <v>26</v>
      </c>
      <c r="M32" s="3">
        <f t="shared" si="1"/>
        <v>-5.8823529411764705E-2</v>
      </c>
      <c r="N32" s="5">
        <f>AVERAGE(M32:M37)</f>
        <v>-9.4902083640473742E-2</v>
      </c>
    </row>
    <row r="33" spans="1:13">
      <c r="A33" s="33">
        <f>A32+1</f>
        <v>32</v>
      </c>
      <c r="B33" s="33" t="s">
        <v>42</v>
      </c>
      <c r="C33" s="7" t="s">
        <v>12</v>
      </c>
      <c r="D33" s="6" t="s">
        <v>11</v>
      </c>
      <c r="E33" s="8">
        <f t="shared" si="5"/>
        <v>0.54791666666666639</v>
      </c>
      <c r="F33" s="6">
        <v>6</v>
      </c>
      <c r="G33" s="33">
        <f>G32+1</f>
        <v>32</v>
      </c>
      <c r="H33" s="6">
        <v>21</v>
      </c>
      <c r="I33" s="6">
        <v>22</v>
      </c>
      <c r="J33" s="7">
        <f t="shared" si="0"/>
        <v>-2.0408163265306121E-2</v>
      </c>
      <c r="K33" s="7">
        <f>I33</f>
        <v>22</v>
      </c>
      <c r="L33" s="7">
        <f>H33</f>
        <v>21</v>
      </c>
      <c r="M33" s="7">
        <f t="shared" si="1"/>
        <v>2.0408163265306121E-2</v>
      </c>
    </row>
    <row r="34" spans="1:13" s="30" customFormat="1">
      <c r="A34" s="33">
        <f>A33+1</f>
        <v>33</v>
      </c>
      <c r="B34" s="33" t="s">
        <v>42</v>
      </c>
      <c r="C34" s="7" t="s">
        <v>12</v>
      </c>
      <c r="D34" s="28" t="s">
        <v>10</v>
      </c>
      <c r="E34" s="29">
        <f t="shared" si="5"/>
        <v>0.55069444444444415</v>
      </c>
      <c r="F34" s="28">
        <v>5</v>
      </c>
      <c r="G34" s="33">
        <f>G33+1</f>
        <v>33</v>
      </c>
      <c r="H34" s="28">
        <v>21</v>
      </c>
      <c r="I34" s="28">
        <v>30</v>
      </c>
      <c r="J34" s="7">
        <f t="shared" si="0"/>
        <v>-0.16071428571428573</v>
      </c>
      <c r="K34" s="7">
        <f>H34</f>
        <v>21</v>
      </c>
      <c r="L34" s="7">
        <f>I34</f>
        <v>30</v>
      </c>
      <c r="M34" s="7">
        <f t="shared" si="1"/>
        <v>-0.16071428571428573</v>
      </c>
    </row>
    <row r="35" spans="1:13" s="11" customFormat="1">
      <c r="A35" s="33">
        <f t="shared" si="3"/>
        <v>34</v>
      </c>
      <c r="B35" s="33" t="s">
        <v>42</v>
      </c>
      <c r="C35" s="7" t="s">
        <v>12</v>
      </c>
      <c r="D35" s="1" t="s">
        <v>11</v>
      </c>
      <c r="E35" s="2">
        <f t="shared" si="5"/>
        <v>0.55347222222222192</v>
      </c>
      <c r="F35" s="1">
        <v>5</v>
      </c>
      <c r="G35" s="33">
        <f t="shared" si="4"/>
        <v>34</v>
      </c>
      <c r="H35" s="1">
        <v>26</v>
      </c>
      <c r="I35" s="1">
        <v>18</v>
      </c>
      <c r="J35" s="10">
        <f t="shared" si="0"/>
        <v>0.16326530612244897</v>
      </c>
      <c r="K35" s="7">
        <f>I35</f>
        <v>18</v>
      </c>
      <c r="L35" s="7">
        <f>H35</f>
        <v>26</v>
      </c>
      <c r="M35" s="10">
        <f t="shared" si="1"/>
        <v>-0.16326530612244897</v>
      </c>
    </row>
    <row r="36" spans="1:13" s="30" customFormat="1">
      <c r="A36" s="33">
        <f t="shared" si="3"/>
        <v>35</v>
      </c>
      <c r="B36" s="33" t="s">
        <v>42</v>
      </c>
      <c r="C36" s="10" t="s">
        <v>12</v>
      </c>
      <c r="D36" s="28" t="s">
        <v>10</v>
      </c>
      <c r="E36" s="29">
        <f t="shared" si="5"/>
        <v>0.55624999999999969</v>
      </c>
      <c r="F36" s="28">
        <v>7</v>
      </c>
      <c r="G36" s="33">
        <f t="shared" si="4"/>
        <v>35</v>
      </c>
      <c r="H36" s="28">
        <v>21</v>
      </c>
      <c r="I36" s="28">
        <v>29</v>
      </c>
      <c r="J36" s="7">
        <f t="shared" si="0"/>
        <v>-0.14035087719298245</v>
      </c>
      <c r="K36" s="7">
        <f>H36</f>
        <v>21</v>
      </c>
      <c r="L36" s="7">
        <f>I36</f>
        <v>29</v>
      </c>
      <c r="M36" s="7">
        <f t="shared" si="1"/>
        <v>-0.14035087719298245</v>
      </c>
    </row>
    <row r="37" spans="1:13">
      <c r="A37" s="33">
        <f t="shared" si="3"/>
        <v>36</v>
      </c>
      <c r="B37" s="33" t="s">
        <v>42</v>
      </c>
      <c r="C37" s="7" t="s">
        <v>12</v>
      </c>
      <c r="D37" s="6" t="s">
        <v>11</v>
      </c>
      <c r="E37" s="8">
        <f t="shared" si="5"/>
        <v>0.55902777777777746</v>
      </c>
      <c r="F37" s="6">
        <v>4</v>
      </c>
      <c r="G37" s="33">
        <f t="shared" si="4"/>
        <v>36</v>
      </c>
      <c r="H37" s="6">
        <v>30</v>
      </c>
      <c r="I37" s="6">
        <v>26</v>
      </c>
      <c r="J37" s="7">
        <f t="shared" si="0"/>
        <v>6.6666666666666666E-2</v>
      </c>
      <c r="K37" s="7">
        <f>I37</f>
        <v>26</v>
      </c>
      <c r="L37" s="7">
        <f>H37</f>
        <v>30</v>
      </c>
      <c r="M37" s="7">
        <f t="shared" si="1"/>
        <v>-6.6666666666666666E-2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7"/>
  <sheetViews>
    <sheetView topLeftCell="A5" workbookViewId="0">
      <selection activeCell="B20" sqref="B20:B25"/>
    </sheetView>
  </sheetViews>
  <sheetFormatPr baseColWidth="10" defaultRowHeight="15" x14ac:dyDescent="0"/>
  <cols>
    <col min="1" max="1" width="13.1640625" customWidth="1"/>
    <col min="2" max="2" width="25" customWidth="1"/>
    <col min="3" max="3" width="37.1640625" customWidth="1"/>
    <col min="4" max="4" width="8.5" customWidth="1"/>
    <col min="5" max="5" width="11.83203125" bestFit="1" customWidth="1"/>
    <col min="7" max="7" width="13.1640625" customWidth="1"/>
  </cols>
  <sheetData>
    <row r="1" spans="1:14">
      <c r="A1" s="12" t="s">
        <v>0</v>
      </c>
      <c r="B1" s="12" t="s">
        <v>1</v>
      </c>
      <c r="C1" s="12" t="s">
        <v>2</v>
      </c>
      <c r="D1" s="1" t="s">
        <v>3</v>
      </c>
      <c r="E1" s="2" t="s">
        <v>4</v>
      </c>
      <c r="F1" s="1" t="s">
        <v>5</v>
      </c>
      <c r="G1" s="12" t="s">
        <v>0</v>
      </c>
      <c r="H1" s="1" t="s">
        <v>6</v>
      </c>
      <c r="I1" s="1" t="s">
        <v>7</v>
      </c>
      <c r="J1" s="1" t="s">
        <v>8</v>
      </c>
      <c r="K1" s="1" t="s">
        <v>1</v>
      </c>
      <c r="L1" s="1" t="s">
        <v>2</v>
      </c>
      <c r="M1" s="1" t="s">
        <v>9</v>
      </c>
    </row>
    <row r="2" spans="1:14" s="5" customFormat="1">
      <c r="A2" s="32">
        <v>1</v>
      </c>
      <c r="B2" s="32" t="s">
        <v>38</v>
      </c>
      <c r="C2" s="32" t="s">
        <v>38</v>
      </c>
      <c r="D2" s="3" t="s">
        <v>10</v>
      </c>
      <c r="E2" s="4">
        <f>TIME(10,0,0)</f>
        <v>0.41666666666666669</v>
      </c>
      <c r="F2" s="3">
        <v>7</v>
      </c>
      <c r="G2" s="32">
        <v>1</v>
      </c>
      <c r="H2" s="3">
        <v>30</v>
      </c>
      <c r="I2" s="3">
        <v>35</v>
      </c>
      <c r="J2" s="3">
        <f t="shared" ref="J2:J37" si="0">(H2-I2)/(H2+I2+F2)</f>
        <v>-6.9444444444444448E-2</v>
      </c>
      <c r="K2" s="3">
        <f>H2</f>
        <v>30</v>
      </c>
      <c r="L2" s="3">
        <f>I2</f>
        <v>35</v>
      </c>
      <c r="M2" s="3">
        <f t="shared" ref="M2:M37" si="1">(K2-L2)/(K2+L2+F2)</f>
        <v>-6.9444444444444448E-2</v>
      </c>
      <c r="N2" s="5">
        <f>AVERAGE(J2, J3,J4, J5, J6, J7)</f>
        <v>-5.3805079670256308E-2</v>
      </c>
    </row>
    <row r="3" spans="1:14">
      <c r="A3" s="33">
        <f>A2+1</f>
        <v>2</v>
      </c>
      <c r="B3" s="33" t="s">
        <v>38</v>
      </c>
      <c r="C3" s="7" t="s">
        <v>38</v>
      </c>
      <c r="D3" s="6" t="s">
        <v>11</v>
      </c>
      <c r="E3" s="8">
        <f t="shared" ref="E3:E25" si="2">E2+TIME(0,5,0)</f>
        <v>0.4201388888888889</v>
      </c>
      <c r="F3" s="6">
        <v>8</v>
      </c>
      <c r="G3" s="33">
        <f>G2+1</f>
        <v>2</v>
      </c>
      <c r="H3" s="6">
        <v>36</v>
      </c>
      <c r="I3" s="6">
        <v>32</v>
      </c>
      <c r="J3" s="7">
        <f t="shared" si="0"/>
        <v>5.2631578947368418E-2</v>
      </c>
      <c r="K3" s="7">
        <f>I3</f>
        <v>32</v>
      </c>
      <c r="L3" s="7">
        <f>H3</f>
        <v>36</v>
      </c>
      <c r="M3" s="7">
        <f t="shared" si="1"/>
        <v>-5.2631578947368418E-2</v>
      </c>
    </row>
    <row r="4" spans="1:14" s="30" customFormat="1">
      <c r="A4" s="33">
        <f>A3+1</f>
        <v>3</v>
      </c>
      <c r="B4" s="33" t="s">
        <v>38</v>
      </c>
      <c r="C4" s="7" t="s">
        <v>38</v>
      </c>
      <c r="D4" s="28" t="s">
        <v>10</v>
      </c>
      <c r="E4" s="8">
        <f t="shared" si="2"/>
        <v>0.4236111111111111</v>
      </c>
      <c r="F4" s="28">
        <v>4</v>
      </c>
      <c r="G4" s="33">
        <f>G3+1</f>
        <v>3</v>
      </c>
      <c r="H4" s="6">
        <v>33</v>
      </c>
      <c r="I4" s="6">
        <v>33</v>
      </c>
      <c r="J4" s="7">
        <f t="shared" si="0"/>
        <v>0</v>
      </c>
      <c r="K4" s="7">
        <f>H4</f>
        <v>33</v>
      </c>
      <c r="L4" s="7">
        <f>I4</f>
        <v>33</v>
      </c>
      <c r="M4" s="7">
        <f t="shared" si="1"/>
        <v>0</v>
      </c>
    </row>
    <row r="5" spans="1:14" s="11" customFormat="1">
      <c r="A5" s="33">
        <f t="shared" ref="A5:A37" si="3">A4+1</f>
        <v>4</v>
      </c>
      <c r="B5" s="33" t="s">
        <v>38</v>
      </c>
      <c r="C5" s="7" t="s">
        <v>38</v>
      </c>
      <c r="D5" s="1" t="s">
        <v>11</v>
      </c>
      <c r="E5" s="8">
        <f t="shared" si="2"/>
        <v>0.42708333333333331</v>
      </c>
      <c r="F5" s="1">
        <v>13</v>
      </c>
      <c r="G5" s="33">
        <f t="shared" ref="G5:G37" si="4">G4+1</f>
        <v>4</v>
      </c>
      <c r="H5" s="28">
        <v>16</v>
      </c>
      <c r="I5" s="28">
        <v>27</v>
      </c>
      <c r="J5" s="7">
        <f t="shared" si="0"/>
        <v>-0.19642857142857142</v>
      </c>
      <c r="K5" s="7">
        <f>I5</f>
        <v>27</v>
      </c>
      <c r="L5" s="7">
        <f>H5</f>
        <v>16</v>
      </c>
      <c r="M5" s="10">
        <f t="shared" si="1"/>
        <v>0.19642857142857142</v>
      </c>
    </row>
    <row r="6" spans="1:14" s="30" customFormat="1">
      <c r="A6" s="33">
        <f t="shared" si="3"/>
        <v>5</v>
      </c>
      <c r="B6" s="33" t="s">
        <v>38</v>
      </c>
      <c r="C6" s="7" t="s">
        <v>38</v>
      </c>
      <c r="D6" s="28" t="s">
        <v>10</v>
      </c>
      <c r="E6" s="8">
        <f t="shared" si="2"/>
        <v>0.43055555555555552</v>
      </c>
      <c r="F6" s="28">
        <v>9</v>
      </c>
      <c r="G6" s="33">
        <f t="shared" si="4"/>
        <v>5</v>
      </c>
      <c r="H6" s="1">
        <v>28</v>
      </c>
      <c r="I6" s="1">
        <v>36</v>
      </c>
      <c r="J6" s="7">
        <f t="shared" si="0"/>
        <v>-0.1095890410958904</v>
      </c>
      <c r="K6" s="7">
        <f>H6</f>
        <v>28</v>
      </c>
      <c r="L6" s="7">
        <f>I6</f>
        <v>36</v>
      </c>
      <c r="M6" s="7">
        <f t="shared" si="1"/>
        <v>-0.1095890410958904</v>
      </c>
    </row>
    <row r="7" spans="1:14">
      <c r="A7" s="33">
        <f t="shared" si="3"/>
        <v>6</v>
      </c>
      <c r="B7" s="33" t="s">
        <v>38</v>
      </c>
      <c r="C7" s="7" t="s">
        <v>38</v>
      </c>
      <c r="D7" s="6" t="s">
        <v>11</v>
      </c>
      <c r="E7" s="8">
        <f t="shared" si="2"/>
        <v>0.43402777777777773</v>
      </c>
      <c r="F7" s="6">
        <v>7</v>
      </c>
      <c r="G7" s="33">
        <f t="shared" si="4"/>
        <v>6</v>
      </c>
      <c r="H7" s="6">
        <v>32</v>
      </c>
      <c r="I7" s="6">
        <v>32</v>
      </c>
      <c r="J7" s="7">
        <f t="shared" si="0"/>
        <v>0</v>
      </c>
      <c r="K7" s="7">
        <f>I7</f>
        <v>32</v>
      </c>
      <c r="L7" s="7">
        <f>H7</f>
        <v>32</v>
      </c>
      <c r="M7" s="7">
        <f t="shared" si="1"/>
        <v>0</v>
      </c>
    </row>
    <row r="8" spans="1:14" s="5" customFormat="1">
      <c r="A8" s="34">
        <f t="shared" si="3"/>
        <v>7</v>
      </c>
      <c r="B8" s="34" t="s">
        <v>39</v>
      </c>
      <c r="C8" s="32" t="s">
        <v>34</v>
      </c>
      <c r="D8" s="3" t="s">
        <v>10</v>
      </c>
      <c r="E8" s="4">
        <f t="shared" si="2"/>
        <v>0.43749999999999994</v>
      </c>
      <c r="F8" s="3">
        <v>6</v>
      </c>
      <c r="G8" s="34">
        <f t="shared" si="4"/>
        <v>7</v>
      </c>
      <c r="H8" s="3">
        <v>70</v>
      </c>
      <c r="I8" s="3">
        <v>8</v>
      </c>
      <c r="J8" s="3">
        <f t="shared" si="0"/>
        <v>0.73809523809523814</v>
      </c>
      <c r="K8" s="3">
        <f>H8</f>
        <v>70</v>
      </c>
      <c r="L8" s="3">
        <f>I8</f>
        <v>8</v>
      </c>
      <c r="M8" s="3">
        <f t="shared" si="1"/>
        <v>0.73809523809523814</v>
      </c>
      <c r="N8" s="5">
        <f>AVERAGE(M8:M13)</f>
        <v>0.7466376216376216</v>
      </c>
    </row>
    <row r="9" spans="1:14">
      <c r="A9" s="33">
        <f>A8+1</f>
        <v>8</v>
      </c>
      <c r="B9" s="33" t="s">
        <v>39</v>
      </c>
      <c r="C9" s="7" t="s">
        <v>34</v>
      </c>
      <c r="D9" s="6" t="s">
        <v>11</v>
      </c>
      <c r="E9" s="8">
        <f t="shared" si="2"/>
        <v>0.44097222222222215</v>
      </c>
      <c r="F9" s="6">
        <v>4</v>
      </c>
      <c r="G9" s="33">
        <f>G8+1</f>
        <v>8</v>
      </c>
      <c r="H9" s="6">
        <v>8</v>
      </c>
      <c r="I9" s="6">
        <v>53</v>
      </c>
      <c r="J9" s="7">
        <f t="shared" si="0"/>
        <v>-0.69230769230769229</v>
      </c>
      <c r="K9" s="7">
        <f>I9</f>
        <v>53</v>
      </c>
      <c r="L9" s="7">
        <f>H9</f>
        <v>8</v>
      </c>
      <c r="M9" s="7">
        <f t="shared" si="1"/>
        <v>0.69230769230769229</v>
      </c>
    </row>
    <row r="10" spans="1:14" s="30" customFormat="1">
      <c r="A10" s="33">
        <f>A9+1</f>
        <v>9</v>
      </c>
      <c r="B10" s="33" t="s">
        <v>39</v>
      </c>
      <c r="C10" s="7" t="s">
        <v>34</v>
      </c>
      <c r="D10" s="28" t="s">
        <v>10</v>
      </c>
      <c r="E10" s="8">
        <f t="shared" si="2"/>
        <v>0.44444444444444436</v>
      </c>
      <c r="F10" s="28">
        <v>3</v>
      </c>
      <c r="G10" s="33">
        <f>G9+1</f>
        <v>9</v>
      </c>
      <c r="H10" s="28">
        <v>55</v>
      </c>
      <c r="I10" s="28">
        <v>8</v>
      </c>
      <c r="J10" s="7">
        <f t="shared" si="0"/>
        <v>0.71212121212121215</v>
      </c>
      <c r="K10" s="7">
        <f>H10</f>
        <v>55</v>
      </c>
      <c r="L10" s="7">
        <f>I10</f>
        <v>8</v>
      </c>
      <c r="M10" s="7">
        <f t="shared" si="1"/>
        <v>0.71212121212121215</v>
      </c>
    </row>
    <row r="11" spans="1:14" s="11" customFormat="1">
      <c r="A11" s="33">
        <f t="shared" si="3"/>
        <v>10</v>
      </c>
      <c r="B11" s="33" t="s">
        <v>39</v>
      </c>
      <c r="C11" s="7" t="s">
        <v>34</v>
      </c>
      <c r="D11" s="1" t="s">
        <v>11</v>
      </c>
      <c r="E11" s="8">
        <f t="shared" si="2"/>
        <v>0.44791666666666657</v>
      </c>
      <c r="F11" s="1">
        <v>4</v>
      </c>
      <c r="G11" s="33">
        <f t="shared" si="4"/>
        <v>10</v>
      </c>
      <c r="H11" s="1">
        <v>2</v>
      </c>
      <c r="I11" s="1">
        <v>58</v>
      </c>
      <c r="J11" s="10">
        <f t="shared" si="0"/>
        <v>-0.875</v>
      </c>
      <c r="K11" s="7">
        <f>I11</f>
        <v>58</v>
      </c>
      <c r="L11" s="7">
        <f>H11</f>
        <v>2</v>
      </c>
      <c r="M11" s="10">
        <f t="shared" si="1"/>
        <v>0.875</v>
      </c>
    </row>
    <row r="12" spans="1:14" s="30" customFormat="1">
      <c r="A12" s="33">
        <f t="shared" si="3"/>
        <v>11</v>
      </c>
      <c r="B12" s="33" t="s">
        <v>39</v>
      </c>
      <c r="C12" s="7" t="s">
        <v>34</v>
      </c>
      <c r="D12" s="28" t="s">
        <v>10</v>
      </c>
      <c r="E12" s="8">
        <f t="shared" si="2"/>
        <v>0.45138888888888878</v>
      </c>
      <c r="F12" s="28">
        <v>1</v>
      </c>
      <c r="G12" s="33">
        <f t="shared" si="4"/>
        <v>11</v>
      </c>
      <c r="H12" s="28">
        <v>49</v>
      </c>
      <c r="I12" s="28">
        <v>6</v>
      </c>
      <c r="J12" s="7">
        <f t="shared" si="0"/>
        <v>0.7678571428571429</v>
      </c>
      <c r="K12" s="7">
        <f>H12</f>
        <v>49</v>
      </c>
      <c r="L12" s="7">
        <f>I12</f>
        <v>6</v>
      </c>
      <c r="M12" s="7">
        <f t="shared" si="1"/>
        <v>0.7678571428571429</v>
      </c>
    </row>
    <row r="13" spans="1:14">
      <c r="A13" s="33">
        <f t="shared" si="3"/>
        <v>12</v>
      </c>
      <c r="B13" s="33" t="s">
        <v>39</v>
      </c>
      <c r="C13" s="7" t="s">
        <v>34</v>
      </c>
      <c r="D13" s="6" t="s">
        <v>11</v>
      </c>
      <c r="E13" s="8">
        <f t="shared" si="2"/>
        <v>0.45486111111111099</v>
      </c>
      <c r="F13" s="6">
        <v>2</v>
      </c>
      <c r="G13" s="33">
        <f t="shared" si="4"/>
        <v>12</v>
      </c>
      <c r="H13" s="6">
        <v>10</v>
      </c>
      <c r="I13" s="6">
        <v>60</v>
      </c>
      <c r="J13" s="7">
        <f t="shared" si="0"/>
        <v>-0.69444444444444442</v>
      </c>
      <c r="K13" s="7">
        <f>I13</f>
        <v>60</v>
      </c>
      <c r="L13" s="7">
        <f>H13</f>
        <v>10</v>
      </c>
      <c r="M13" s="7">
        <f t="shared" si="1"/>
        <v>0.69444444444444442</v>
      </c>
    </row>
    <row r="14" spans="1:14" s="5" customFormat="1">
      <c r="A14" s="34">
        <f t="shared" si="3"/>
        <v>13</v>
      </c>
      <c r="B14" s="34" t="s">
        <v>35</v>
      </c>
      <c r="C14" s="3" t="s">
        <v>40</v>
      </c>
      <c r="D14" s="3" t="s">
        <v>10</v>
      </c>
      <c r="E14" s="4">
        <f t="shared" si="2"/>
        <v>0.4583333333333332</v>
      </c>
      <c r="F14" s="3">
        <v>7</v>
      </c>
      <c r="G14" s="34">
        <f t="shared" si="4"/>
        <v>13</v>
      </c>
      <c r="H14" s="3">
        <v>4</v>
      </c>
      <c r="I14" s="3">
        <v>61</v>
      </c>
      <c r="J14" s="3">
        <f t="shared" si="0"/>
        <v>-0.79166666666666663</v>
      </c>
      <c r="K14" s="3">
        <f>H14</f>
        <v>4</v>
      </c>
      <c r="L14" s="3">
        <f>I14</f>
        <v>61</v>
      </c>
      <c r="M14" s="3">
        <f t="shared" si="1"/>
        <v>-0.79166666666666663</v>
      </c>
      <c r="N14" s="5">
        <f>AVERAGE(M14:M19)</f>
        <v>-0.82117048367048362</v>
      </c>
    </row>
    <row r="15" spans="1:14">
      <c r="A15" s="33">
        <f t="shared" si="3"/>
        <v>14</v>
      </c>
      <c r="B15" s="33" t="s">
        <v>35</v>
      </c>
      <c r="C15" s="7" t="s">
        <v>40</v>
      </c>
      <c r="D15" s="6" t="s">
        <v>11</v>
      </c>
      <c r="E15" s="8">
        <f t="shared" si="2"/>
        <v>0.46180555555555541</v>
      </c>
      <c r="F15" s="6">
        <v>5</v>
      </c>
      <c r="G15" s="33">
        <f t="shared" si="4"/>
        <v>14</v>
      </c>
      <c r="H15" s="6">
        <v>66</v>
      </c>
      <c r="I15" s="6">
        <v>3</v>
      </c>
      <c r="J15" s="7">
        <f t="shared" si="0"/>
        <v>0.85135135135135132</v>
      </c>
      <c r="K15" s="7">
        <f>I15</f>
        <v>3</v>
      </c>
      <c r="L15" s="7">
        <f>H15</f>
        <v>66</v>
      </c>
      <c r="M15" s="7">
        <f t="shared" si="1"/>
        <v>-0.85135135135135132</v>
      </c>
    </row>
    <row r="16" spans="1:14" s="30" customFormat="1">
      <c r="A16" s="33">
        <f t="shared" si="3"/>
        <v>15</v>
      </c>
      <c r="B16" s="33" t="s">
        <v>35</v>
      </c>
      <c r="C16" s="7" t="s">
        <v>40</v>
      </c>
      <c r="D16" s="28" t="s">
        <v>10</v>
      </c>
      <c r="E16" s="8">
        <f t="shared" si="2"/>
        <v>0.46527777777777762</v>
      </c>
      <c r="F16" s="28">
        <v>6</v>
      </c>
      <c r="G16" s="33">
        <f t="shared" si="4"/>
        <v>15</v>
      </c>
      <c r="H16" s="28">
        <v>1</v>
      </c>
      <c r="I16" s="28">
        <v>56</v>
      </c>
      <c r="J16" s="7">
        <f t="shared" si="0"/>
        <v>-0.87301587301587302</v>
      </c>
      <c r="K16" s="7">
        <f>H16</f>
        <v>1</v>
      </c>
      <c r="L16" s="7">
        <f>I16</f>
        <v>56</v>
      </c>
      <c r="M16" s="7">
        <f t="shared" si="1"/>
        <v>-0.87301587301587302</v>
      </c>
    </row>
    <row r="17" spans="1:14" s="30" customFormat="1">
      <c r="A17" s="33">
        <f t="shared" si="3"/>
        <v>16</v>
      </c>
      <c r="B17" s="33" t="s">
        <v>35</v>
      </c>
      <c r="C17" s="7" t="s">
        <v>40</v>
      </c>
      <c r="D17" s="1" t="s">
        <v>11</v>
      </c>
      <c r="E17" s="8">
        <f t="shared" si="2"/>
        <v>0.46874999999999983</v>
      </c>
      <c r="F17" s="28">
        <v>4</v>
      </c>
      <c r="G17" s="33">
        <f t="shared" si="4"/>
        <v>16</v>
      </c>
      <c r="H17" s="28">
        <v>55</v>
      </c>
      <c r="I17" s="28">
        <v>6</v>
      </c>
      <c r="J17" s="7">
        <f t="shared" si="0"/>
        <v>0.75384615384615383</v>
      </c>
      <c r="K17" s="7">
        <f>I17</f>
        <v>6</v>
      </c>
      <c r="L17" s="7">
        <f>H17</f>
        <v>55</v>
      </c>
      <c r="M17" s="10">
        <f t="shared" si="1"/>
        <v>-0.75384615384615383</v>
      </c>
    </row>
    <row r="18" spans="1:14" s="11" customFormat="1">
      <c r="A18" s="33">
        <f t="shared" si="3"/>
        <v>17</v>
      </c>
      <c r="B18" s="33" t="s">
        <v>35</v>
      </c>
      <c r="C18" s="7" t="s">
        <v>40</v>
      </c>
      <c r="D18" s="28" t="s">
        <v>10</v>
      </c>
      <c r="E18" s="8">
        <f t="shared" si="2"/>
        <v>0.47222222222222204</v>
      </c>
      <c r="F18" s="1">
        <v>2</v>
      </c>
      <c r="G18" s="33">
        <f t="shared" si="4"/>
        <v>17</v>
      </c>
      <c r="H18" s="1">
        <v>3</v>
      </c>
      <c r="I18" s="1">
        <v>51</v>
      </c>
      <c r="J18" s="10">
        <f t="shared" si="0"/>
        <v>-0.8571428571428571</v>
      </c>
      <c r="K18" s="7">
        <f>H18</f>
        <v>3</v>
      </c>
      <c r="L18" s="7">
        <f>I18</f>
        <v>51</v>
      </c>
      <c r="M18" s="7">
        <f t="shared" si="1"/>
        <v>-0.8571428571428571</v>
      </c>
    </row>
    <row r="19" spans="1:14">
      <c r="A19" s="33">
        <f t="shared" si="3"/>
        <v>18</v>
      </c>
      <c r="B19" s="33" t="s">
        <v>35</v>
      </c>
      <c r="C19" s="7" t="s">
        <v>40</v>
      </c>
      <c r="D19" s="6" t="s">
        <v>11</v>
      </c>
      <c r="E19" s="8">
        <f t="shared" si="2"/>
        <v>0.47569444444444425</v>
      </c>
      <c r="F19" s="6">
        <v>4</v>
      </c>
      <c r="G19" s="33">
        <f t="shared" si="4"/>
        <v>18</v>
      </c>
      <c r="H19" s="6">
        <v>61</v>
      </c>
      <c r="I19" s="6">
        <v>5</v>
      </c>
      <c r="J19" s="7">
        <f t="shared" si="0"/>
        <v>0.8</v>
      </c>
      <c r="K19" s="7">
        <f>I19</f>
        <v>5</v>
      </c>
      <c r="L19" s="7">
        <f>H19</f>
        <v>61</v>
      </c>
      <c r="M19" s="7">
        <f t="shared" si="1"/>
        <v>-0.8</v>
      </c>
    </row>
    <row r="20" spans="1:14" s="5" customFormat="1">
      <c r="A20" s="34">
        <f t="shared" si="3"/>
        <v>19</v>
      </c>
      <c r="B20" s="32" t="s">
        <v>43</v>
      </c>
      <c r="C20" s="3" t="s">
        <v>12</v>
      </c>
      <c r="D20" s="3" t="s">
        <v>10</v>
      </c>
      <c r="E20" s="4">
        <f t="shared" si="2"/>
        <v>0.47916666666666646</v>
      </c>
      <c r="F20" s="3">
        <v>12</v>
      </c>
      <c r="G20" s="34">
        <f t="shared" si="4"/>
        <v>19</v>
      </c>
      <c r="H20" s="3">
        <v>33</v>
      </c>
      <c r="I20" s="3">
        <v>46</v>
      </c>
      <c r="J20" s="3">
        <f t="shared" si="0"/>
        <v>-0.14285714285714285</v>
      </c>
      <c r="K20" s="3">
        <f>H20</f>
        <v>33</v>
      </c>
      <c r="L20" s="3">
        <f>I20</f>
        <v>46</v>
      </c>
      <c r="M20" s="3">
        <f t="shared" si="1"/>
        <v>-0.14285714285714285</v>
      </c>
      <c r="N20" s="5">
        <f>AVERAGE(M20:M25)</f>
        <v>-0.14908127698825374</v>
      </c>
    </row>
    <row r="21" spans="1:14">
      <c r="A21" s="33">
        <f t="shared" si="3"/>
        <v>20</v>
      </c>
      <c r="B21" s="33" t="s">
        <v>43</v>
      </c>
      <c r="C21" s="7" t="s">
        <v>12</v>
      </c>
      <c r="D21" s="6" t="s">
        <v>11</v>
      </c>
      <c r="E21" s="8">
        <f t="shared" si="2"/>
        <v>0.48263888888888867</v>
      </c>
      <c r="F21" s="6">
        <v>11</v>
      </c>
      <c r="G21" s="33">
        <f t="shared" si="4"/>
        <v>20</v>
      </c>
      <c r="H21" s="6">
        <v>41</v>
      </c>
      <c r="I21" s="6">
        <v>34</v>
      </c>
      <c r="J21" s="7">
        <f t="shared" si="0"/>
        <v>8.1395348837209308E-2</v>
      </c>
      <c r="K21" s="7">
        <f>I21</f>
        <v>34</v>
      </c>
      <c r="L21" s="7">
        <f>H21</f>
        <v>41</v>
      </c>
      <c r="M21" s="7">
        <f t="shared" si="1"/>
        <v>-8.1395348837209308E-2</v>
      </c>
    </row>
    <row r="22" spans="1:14" s="30" customFormat="1">
      <c r="A22" s="33">
        <f t="shared" si="3"/>
        <v>21</v>
      </c>
      <c r="B22" s="33" t="s">
        <v>43</v>
      </c>
      <c r="C22" s="7" t="s">
        <v>12</v>
      </c>
      <c r="D22" s="28" t="s">
        <v>10</v>
      </c>
      <c r="E22" s="8">
        <f t="shared" si="2"/>
        <v>0.48611111111111088</v>
      </c>
      <c r="F22" s="28">
        <v>2</v>
      </c>
      <c r="G22" s="33">
        <f t="shared" si="4"/>
        <v>21</v>
      </c>
      <c r="H22" s="28">
        <v>23</v>
      </c>
      <c r="I22" s="28">
        <v>31</v>
      </c>
      <c r="J22" s="7">
        <f t="shared" si="0"/>
        <v>-0.14285714285714285</v>
      </c>
      <c r="K22" s="7">
        <f>H22</f>
        <v>23</v>
      </c>
      <c r="L22" s="7">
        <f>I22</f>
        <v>31</v>
      </c>
      <c r="M22" s="7">
        <f t="shared" si="1"/>
        <v>-0.14285714285714285</v>
      </c>
    </row>
    <row r="23" spans="1:14" s="11" customFormat="1">
      <c r="A23" s="33">
        <f t="shared" si="3"/>
        <v>22</v>
      </c>
      <c r="B23" s="33" t="s">
        <v>43</v>
      </c>
      <c r="C23" s="7" t="s">
        <v>12</v>
      </c>
      <c r="D23" s="1" t="s">
        <v>11</v>
      </c>
      <c r="E23" s="8">
        <f t="shared" si="2"/>
        <v>0.48958333333333309</v>
      </c>
      <c r="F23" s="1">
        <v>11</v>
      </c>
      <c r="G23" s="33">
        <f t="shared" si="4"/>
        <v>22</v>
      </c>
      <c r="H23" s="1">
        <v>39</v>
      </c>
      <c r="I23" s="1">
        <v>24</v>
      </c>
      <c r="J23" s="10">
        <f t="shared" si="0"/>
        <v>0.20270270270270271</v>
      </c>
      <c r="K23" s="7">
        <f>I23</f>
        <v>24</v>
      </c>
      <c r="L23" s="7">
        <f>H23</f>
        <v>39</v>
      </c>
      <c r="M23" s="10">
        <f t="shared" si="1"/>
        <v>-0.20270270270270271</v>
      </c>
    </row>
    <row r="24" spans="1:14" s="30" customFormat="1">
      <c r="A24" s="33">
        <f t="shared" si="3"/>
        <v>23</v>
      </c>
      <c r="B24" s="33" t="s">
        <v>43</v>
      </c>
      <c r="C24" s="10" t="s">
        <v>12</v>
      </c>
      <c r="D24" s="28" t="s">
        <v>10</v>
      </c>
      <c r="E24" s="8">
        <f t="shared" si="2"/>
        <v>0.4930555555555553</v>
      </c>
      <c r="F24" s="28">
        <v>13</v>
      </c>
      <c r="G24" s="33">
        <f t="shared" si="4"/>
        <v>23</v>
      </c>
      <c r="H24" s="28">
        <v>31</v>
      </c>
      <c r="I24" s="28">
        <v>31</v>
      </c>
      <c r="J24" s="7">
        <f t="shared" si="0"/>
        <v>0</v>
      </c>
      <c r="K24" s="7">
        <f>H24</f>
        <v>31</v>
      </c>
      <c r="L24" s="7">
        <f>I24</f>
        <v>31</v>
      </c>
      <c r="M24" s="7">
        <f t="shared" si="1"/>
        <v>0</v>
      </c>
    </row>
    <row r="25" spans="1:14">
      <c r="A25" s="33">
        <f t="shared" si="3"/>
        <v>24</v>
      </c>
      <c r="B25" s="33" t="s">
        <v>43</v>
      </c>
      <c r="C25" s="7" t="s">
        <v>12</v>
      </c>
      <c r="D25" s="6" t="s">
        <v>11</v>
      </c>
      <c r="E25" s="8">
        <f t="shared" si="2"/>
        <v>0.49652777777777751</v>
      </c>
      <c r="F25" s="6">
        <v>6</v>
      </c>
      <c r="G25" s="33">
        <f t="shared" si="4"/>
        <v>24</v>
      </c>
      <c r="H25" s="6">
        <v>48</v>
      </c>
      <c r="I25" s="6">
        <v>23</v>
      </c>
      <c r="J25" s="7">
        <f t="shared" si="0"/>
        <v>0.32467532467532467</v>
      </c>
      <c r="K25" s="7">
        <f>I25</f>
        <v>23</v>
      </c>
      <c r="L25" s="7">
        <f>H25</f>
        <v>48</v>
      </c>
      <c r="M25" s="7">
        <f t="shared" si="1"/>
        <v>-0.32467532467532467</v>
      </c>
    </row>
    <row r="26" spans="1:14" s="5" customFormat="1">
      <c r="A26" s="34">
        <f t="shared" si="3"/>
        <v>25</v>
      </c>
      <c r="B26" s="32" t="s">
        <v>41</v>
      </c>
      <c r="C26" s="3" t="s">
        <v>12</v>
      </c>
      <c r="D26" s="3" t="s">
        <v>10</v>
      </c>
      <c r="E26" s="4">
        <f>E25+TIME(0,25,0)</f>
        <v>0.51388888888888862</v>
      </c>
      <c r="F26" s="3">
        <v>6</v>
      </c>
      <c r="G26" s="34">
        <f t="shared" si="4"/>
        <v>25</v>
      </c>
      <c r="H26" s="3">
        <v>32</v>
      </c>
      <c r="I26" s="3">
        <v>29</v>
      </c>
      <c r="J26" s="3">
        <f t="shared" si="0"/>
        <v>4.4776119402985072E-2</v>
      </c>
      <c r="K26" s="3">
        <f>H26</f>
        <v>32</v>
      </c>
      <c r="L26" s="3">
        <f>I26</f>
        <v>29</v>
      </c>
      <c r="M26" s="3">
        <f t="shared" si="1"/>
        <v>4.4776119402985072E-2</v>
      </c>
      <c r="N26" s="5">
        <f>AVERAGE(M26:M31)</f>
        <v>-0.10339287170703858</v>
      </c>
    </row>
    <row r="27" spans="1:14">
      <c r="A27" s="33">
        <f>A26+1</f>
        <v>26</v>
      </c>
      <c r="B27" s="33" t="s">
        <v>41</v>
      </c>
      <c r="C27" s="7" t="s">
        <v>12</v>
      </c>
      <c r="D27" s="6" t="s">
        <v>11</v>
      </c>
      <c r="E27" s="8">
        <f t="shared" ref="E27:E37" si="5">E26+TIME(0,4,0)</f>
        <v>0.51666666666666639</v>
      </c>
      <c r="F27" s="6">
        <v>7</v>
      </c>
      <c r="G27" s="33">
        <f>G26+1</f>
        <v>26</v>
      </c>
      <c r="H27" s="6">
        <v>35</v>
      </c>
      <c r="I27" s="6">
        <v>28</v>
      </c>
      <c r="J27" s="7">
        <f t="shared" si="0"/>
        <v>0.1</v>
      </c>
      <c r="K27" s="7">
        <f>I27</f>
        <v>28</v>
      </c>
      <c r="L27" s="7">
        <f>H27</f>
        <v>35</v>
      </c>
      <c r="M27" s="7">
        <f t="shared" si="1"/>
        <v>-0.1</v>
      </c>
    </row>
    <row r="28" spans="1:14" s="30" customFormat="1">
      <c r="A28" s="33">
        <f>A27+1</f>
        <v>27</v>
      </c>
      <c r="B28" s="33" t="s">
        <v>41</v>
      </c>
      <c r="C28" s="7" t="s">
        <v>12</v>
      </c>
      <c r="D28" s="28" t="s">
        <v>10</v>
      </c>
      <c r="E28" s="29">
        <f t="shared" si="5"/>
        <v>0.51944444444444415</v>
      </c>
      <c r="F28" s="28">
        <v>7</v>
      </c>
      <c r="G28" s="33">
        <f>G27+1</f>
        <v>27</v>
      </c>
      <c r="H28" s="28">
        <v>18</v>
      </c>
      <c r="I28" s="28">
        <v>36</v>
      </c>
      <c r="J28" s="7">
        <f t="shared" si="0"/>
        <v>-0.29508196721311475</v>
      </c>
      <c r="K28" s="7">
        <f>H28</f>
        <v>18</v>
      </c>
      <c r="L28" s="7">
        <f>I28</f>
        <v>36</v>
      </c>
      <c r="M28" s="7">
        <f t="shared" si="1"/>
        <v>-0.29508196721311475</v>
      </c>
    </row>
    <row r="29" spans="1:14" s="11" customFormat="1">
      <c r="A29" s="33">
        <f t="shared" si="3"/>
        <v>28</v>
      </c>
      <c r="B29" s="33" t="s">
        <v>41</v>
      </c>
      <c r="C29" s="7" t="s">
        <v>12</v>
      </c>
      <c r="D29" s="1" t="s">
        <v>11</v>
      </c>
      <c r="E29" s="2">
        <f t="shared" si="5"/>
        <v>0.52222222222222192</v>
      </c>
      <c r="F29" s="1">
        <v>5</v>
      </c>
      <c r="G29" s="33">
        <f t="shared" si="4"/>
        <v>28</v>
      </c>
      <c r="H29" s="1">
        <v>30</v>
      </c>
      <c r="I29" s="1">
        <v>26</v>
      </c>
      <c r="J29" s="10">
        <f t="shared" si="0"/>
        <v>6.5573770491803282E-2</v>
      </c>
      <c r="K29" s="7">
        <f>I29</f>
        <v>26</v>
      </c>
      <c r="L29" s="7">
        <f>H29</f>
        <v>30</v>
      </c>
      <c r="M29" s="10">
        <f t="shared" si="1"/>
        <v>-6.5573770491803282E-2</v>
      </c>
    </row>
    <row r="30" spans="1:14" s="30" customFormat="1">
      <c r="A30" s="33">
        <f t="shared" si="3"/>
        <v>29</v>
      </c>
      <c r="B30" s="33" t="s">
        <v>41</v>
      </c>
      <c r="C30" s="10" t="s">
        <v>12</v>
      </c>
      <c r="D30" s="28" t="s">
        <v>10</v>
      </c>
      <c r="E30" s="29">
        <f t="shared" si="5"/>
        <v>0.52499999999999969</v>
      </c>
      <c r="F30" s="28">
        <v>10</v>
      </c>
      <c r="G30" s="33">
        <f t="shared" si="4"/>
        <v>29</v>
      </c>
      <c r="H30" s="28">
        <v>25</v>
      </c>
      <c r="I30" s="28">
        <v>32</v>
      </c>
      <c r="J30" s="7">
        <f t="shared" si="0"/>
        <v>-0.1044776119402985</v>
      </c>
      <c r="K30" s="7">
        <f>H30</f>
        <v>25</v>
      </c>
      <c r="L30" s="7">
        <f>I30</f>
        <v>32</v>
      </c>
      <c r="M30" s="7">
        <f t="shared" si="1"/>
        <v>-0.1044776119402985</v>
      </c>
    </row>
    <row r="31" spans="1:14">
      <c r="A31" s="33">
        <f t="shared" si="3"/>
        <v>30</v>
      </c>
      <c r="B31" s="33" t="s">
        <v>41</v>
      </c>
      <c r="C31" s="7" t="s">
        <v>12</v>
      </c>
      <c r="D31" s="6" t="s">
        <v>11</v>
      </c>
      <c r="E31" s="8">
        <f t="shared" si="5"/>
        <v>0.52777777777777746</v>
      </c>
      <c r="F31" s="6">
        <v>13</v>
      </c>
      <c r="G31" s="33">
        <f t="shared" si="4"/>
        <v>30</v>
      </c>
      <c r="H31" s="6">
        <v>32</v>
      </c>
      <c r="I31" s="6">
        <v>25</v>
      </c>
      <c r="J31" s="7">
        <f t="shared" si="0"/>
        <v>0.1</v>
      </c>
      <c r="K31" s="7">
        <f>I31</f>
        <v>25</v>
      </c>
      <c r="L31" s="7">
        <f>H31</f>
        <v>32</v>
      </c>
      <c r="M31" s="7">
        <f t="shared" si="1"/>
        <v>-0.1</v>
      </c>
    </row>
    <row r="32" spans="1:14" s="5" customFormat="1">
      <c r="A32" s="34">
        <f t="shared" si="3"/>
        <v>31</v>
      </c>
      <c r="B32" s="32" t="s">
        <v>42</v>
      </c>
      <c r="C32" s="3" t="s">
        <v>12</v>
      </c>
      <c r="D32" s="3" t="s">
        <v>10</v>
      </c>
      <c r="E32" s="4">
        <f>E31+TIME(0,25,0)</f>
        <v>0.54513888888888862</v>
      </c>
      <c r="F32" s="3">
        <v>5</v>
      </c>
      <c r="G32" s="34">
        <f t="shared" si="4"/>
        <v>31</v>
      </c>
      <c r="H32" s="3">
        <v>40</v>
      </c>
      <c r="I32" s="3">
        <v>30</v>
      </c>
      <c r="J32" s="3">
        <f t="shared" si="0"/>
        <v>0.13333333333333333</v>
      </c>
      <c r="K32" s="3">
        <f>H32</f>
        <v>40</v>
      </c>
      <c r="L32" s="3">
        <f>I32</f>
        <v>30</v>
      </c>
      <c r="M32" s="3">
        <f t="shared" si="1"/>
        <v>0.13333333333333333</v>
      </c>
      <c r="N32" s="5">
        <f>AVERAGE(M32:M37)</f>
        <v>5.2660987892424717E-2</v>
      </c>
    </row>
    <row r="33" spans="1:13">
      <c r="A33" s="33">
        <f>A32+1</f>
        <v>32</v>
      </c>
      <c r="B33" s="33" t="s">
        <v>42</v>
      </c>
      <c r="C33" s="7" t="s">
        <v>12</v>
      </c>
      <c r="D33" s="6" t="s">
        <v>11</v>
      </c>
      <c r="E33" s="8">
        <f t="shared" si="5"/>
        <v>0.54791666666666639</v>
      </c>
      <c r="F33" s="6">
        <v>5</v>
      </c>
      <c r="G33" s="33">
        <f>G32+1</f>
        <v>32</v>
      </c>
      <c r="H33" s="6">
        <v>26</v>
      </c>
      <c r="I33" s="6">
        <v>30</v>
      </c>
      <c r="J33" s="7">
        <f t="shared" si="0"/>
        <v>-6.5573770491803282E-2</v>
      </c>
      <c r="K33" s="7">
        <f>I33</f>
        <v>30</v>
      </c>
      <c r="L33" s="7">
        <f>H33</f>
        <v>26</v>
      </c>
      <c r="M33" s="7">
        <f t="shared" si="1"/>
        <v>6.5573770491803282E-2</v>
      </c>
    </row>
    <row r="34" spans="1:13" s="30" customFormat="1">
      <c r="A34" s="33">
        <f>A33+1</f>
        <v>33</v>
      </c>
      <c r="B34" s="33" t="s">
        <v>42</v>
      </c>
      <c r="C34" s="7" t="s">
        <v>12</v>
      </c>
      <c r="D34" s="28" t="s">
        <v>10</v>
      </c>
      <c r="E34" s="29">
        <f t="shared" si="5"/>
        <v>0.55069444444444415</v>
      </c>
      <c r="F34" s="28">
        <v>8</v>
      </c>
      <c r="G34" s="33">
        <f>G33+1</f>
        <v>33</v>
      </c>
      <c r="H34" s="28">
        <v>31</v>
      </c>
      <c r="I34" s="28">
        <v>29</v>
      </c>
      <c r="J34" s="7">
        <f t="shared" si="0"/>
        <v>2.9411764705882353E-2</v>
      </c>
      <c r="K34" s="7">
        <f>H34</f>
        <v>31</v>
      </c>
      <c r="L34" s="7">
        <f>I34</f>
        <v>29</v>
      </c>
      <c r="M34" s="7">
        <f t="shared" si="1"/>
        <v>2.9411764705882353E-2</v>
      </c>
    </row>
    <row r="35" spans="1:13" s="11" customFormat="1">
      <c r="A35" s="33">
        <f t="shared" si="3"/>
        <v>34</v>
      </c>
      <c r="B35" s="33" t="s">
        <v>42</v>
      </c>
      <c r="C35" s="7" t="s">
        <v>12</v>
      </c>
      <c r="D35" s="1" t="s">
        <v>11</v>
      </c>
      <c r="E35" s="2">
        <f t="shared" si="5"/>
        <v>0.55347222222222192</v>
      </c>
      <c r="F35" s="1">
        <v>11</v>
      </c>
      <c r="G35" s="33">
        <f t="shared" si="4"/>
        <v>34</v>
      </c>
      <c r="H35" s="1">
        <v>35</v>
      </c>
      <c r="I35" s="1">
        <v>29</v>
      </c>
      <c r="J35" s="10">
        <f t="shared" si="0"/>
        <v>0.08</v>
      </c>
      <c r="K35" s="7">
        <f>I35</f>
        <v>29</v>
      </c>
      <c r="L35" s="7">
        <f>H35</f>
        <v>35</v>
      </c>
      <c r="M35" s="10">
        <f t="shared" si="1"/>
        <v>-0.08</v>
      </c>
    </row>
    <row r="36" spans="1:13" s="30" customFormat="1">
      <c r="A36" s="33">
        <f t="shared" si="3"/>
        <v>35</v>
      </c>
      <c r="B36" s="33" t="s">
        <v>42</v>
      </c>
      <c r="C36" s="10" t="s">
        <v>12</v>
      </c>
      <c r="D36" s="28" t="s">
        <v>10</v>
      </c>
      <c r="E36" s="29">
        <f t="shared" si="5"/>
        <v>0.55624999999999969</v>
      </c>
      <c r="F36" s="28">
        <v>6</v>
      </c>
      <c r="G36" s="33">
        <f t="shared" si="4"/>
        <v>35</v>
      </c>
      <c r="H36" s="28">
        <v>39</v>
      </c>
      <c r="I36" s="28">
        <v>35</v>
      </c>
      <c r="J36" s="7">
        <f t="shared" si="0"/>
        <v>0.05</v>
      </c>
      <c r="K36" s="7">
        <f>H36</f>
        <v>39</v>
      </c>
      <c r="L36" s="7">
        <f>I36</f>
        <v>35</v>
      </c>
      <c r="M36" s="7">
        <f t="shared" si="1"/>
        <v>0.05</v>
      </c>
    </row>
    <row r="37" spans="1:13">
      <c r="A37" s="33">
        <f t="shared" si="3"/>
        <v>36</v>
      </c>
      <c r="B37" s="33" t="s">
        <v>42</v>
      </c>
      <c r="C37" s="7" t="s">
        <v>12</v>
      </c>
      <c r="D37" s="6" t="s">
        <v>11</v>
      </c>
      <c r="E37" s="8">
        <f t="shared" si="5"/>
        <v>0.55902777777777746</v>
      </c>
      <c r="F37" s="6">
        <v>7</v>
      </c>
      <c r="G37" s="33">
        <f t="shared" si="4"/>
        <v>36</v>
      </c>
      <c r="H37" s="6">
        <v>34</v>
      </c>
      <c r="I37" s="6">
        <v>44</v>
      </c>
      <c r="J37" s="7">
        <f t="shared" si="0"/>
        <v>-0.11764705882352941</v>
      </c>
      <c r="K37" s="7">
        <f>I37</f>
        <v>44</v>
      </c>
      <c r="L37" s="7">
        <f>H37</f>
        <v>34</v>
      </c>
      <c r="M37" s="7">
        <f t="shared" si="1"/>
        <v>0.11764705882352941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7"/>
  <sheetViews>
    <sheetView topLeftCell="A2" workbookViewId="0">
      <selection activeCell="B20" sqref="B20:B25"/>
    </sheetView>
  </sheetViews>
  <sheetFormatPr baseColWidth="10" defaultRowHeight="15" x14ac:dyDescent="0"/>
  <cols>
    <col min="2" max="2" width="33.33203125" customWidth="1"/>
    <col min="3" max="3" width="41.6640625" customWidth="1"/>
    <col min="5" max="5" width="13.5" customWidth="1"/>
  </cols>
  <sheetData>
    <row r="1" spans="1:14">
      <c r="A1" s="12" t="s">
        <v>0</v>
      </c>
      <c r="B1" s="12" t="s">
        <v>1</v>
      </c>
      <c r="C1" s="12" t="s">
        <v>2</v>
      </c>
      <c r="D1" s="1" t="s">
        <v>3</v>
      </c>
      <c r="E1" s="2" t="s">
        <v>4</v>
      </c>
      <c r="F1" s="1" t="s">
        <v>5</v>
      </c>
      <c r="G1" s="12" t="s">
        <v>0</v>
      </c>
      <c r="H1" s="1" t="s">
        <v>6</v>
      </c>
      <c r="I1" s="1" t="s">
        <v>7</v>
      </c>
      <c r="J1" s="1" t="s">
        <v>8</v>
      </c>
      <c r="K1" s="1" t="s">
        <v>1</v>
      </c>
      <c r="L1" s="1" t="s">
        <v>2</v>
      </c>
      <c r="M1" s="1" t="s">
        <v>9</v>
      </c>
    </row>
    <row r="2" spans="1:14">
      <c r="A2" s="32">
        <v>1</v>
      </c>
      <c r="B2" s="32" t="s">
        <v>38</v>
      </c>
      <c r="C2" s="32" t="s">
        <v>38</v>
      </c>
      <c r="D2" s="3" t="s">
        <v>10</v>
      </c>
      <c r="E2" s="4">
        <f>TIME(10,0,0)</f>
        <v>0.41666666666666669</v>
      </c>
      <c r="F2" s="3">
        <v>12</v>
      </c>
      <c r="G2" s="32">
        <v>1</v>
      </c>
      <c r="H2" s="3">
        <v>21</v>
      </c>
      <c r="I2" s="3">
        <v>30</v>
      </c>
      <c r="J2" s="3">
        <f t="shared" ref="J2:J37" si="0">(H2-I2)/(H2+I2+F2)</f>
        <v>-0.14285714285714285</v>
      </c>
      <c r="K2" s="3">
        <f>H2</f>
        <v>21</v>
      </c>
      <c r="L2" s="3">
        <f>I2</f>
        <v>30</v>
      </c>
      <c r="M2" s="3">
        <f t="shared" ref="M2:M37" si="1">(K2-L2)/(K2+L2+F2)</f>
        <v>-0.14285714285714285</v>
      </c>
      <c r="N2" s="5">
        <f>AVERAGE(J2, J3,J4, J5, J6, J7)</f>
        <v>-4.9871643150019816E-2</v>
      </c>
    </row>
    <row r="3" spans="1:14">
      <c r="A3" s="33">
        <f>A2+1</f>
        <v>2</v>
      </c>
      <c r="B3" s="33" t="s">
        <v>38</v>
      </c>
      <c r="C3" s="7" t="s">
        <v>38</v>
      </c>
      <c r="D3" s="6" t="s">
        <v>11</v>
      </c>
      <c r="E3" s="8">
        <f t="shared" ref="E3:E31" si="2">E2+TIME(0,5,0)</f>
        <v>0.4201388888888889</v>
      </c>
      <c r="F3" s="6">
        <v>14</v>
      </c>
      <c r="G3" s="33">
        <f>G2+1</f>
        <v>2</v>
      </c>
      <c r="H3" s="6">
        <v>34</v>
      </c>
      <c r="I3" s="6">
        <v>35</v>
      </c>
      <c r="J3" s="7">
        <f t="shared" si="0"/>
        <v>-1.2048192771084338E-2</v>
      </c>
      <c r="K3" s="7">
        <f>I3</f>
        <v>35</v>
      </c>
      <c r="L3" s="7">
        <f>H3</f>
        <v>34</v>
      </c>
      <c r="M3" s="7">
        <f t="shared" si="1"/>
        <v>1.2048192771084338E-2</v>
      </c>
    </row>
    <row r="4" spans="1:14">
      <c r="A4" s="33">
        <f>A3+1</f>
        <v>3</v>
      </c>
      <c r="B4" s="33" t="s">
        <v>38</v>
      </c>
      <c r="C4" s="7" t="s">
        <v>38</v>
      </c>
      <c r="D4" s="28" t="s">
        <v>10</v>
      </c>
      <c r="E4" s="8">
        <f t="shared" si="2"/>
        <v>0.4236111111111111</v>
      </c>
      <c r="F4" s="28">
        <v>14</v>
      </c>
      <c r="G4" s="33">
        <f>G3+1</f>
        <v>3</v>
      </c>
      <c r="H4" s="6">
        <v>26</v>
      </c>
      <c r="I4" s="6">
        <v>34</v>
      </c>
      <c r="J4" s="7">
        <f t="shared" si="0"/>
        <v>-0.10810810810810811</v>
      </c>
      <c r="K4" s="7">
        <f>H4</f>
        <v>26</v>
      </c>
      <c r="L4" s="7">
        <f>I4</f>
        <v>34</v>
      </c>
      <c r="M4" s="7">
        <f t="shared" si="1"/>
        <v>-0.10810810810810811</v>
      </c>
      <c r="N4" s="30"/>
    </row>
    <row r="5" spans="1:14">
      <c r="A5" s="33">
        <f t="shared" ref="A5:A37" si="3">A4+1</f>
        <v>4</v>
      </c>
      <c r="B5" s="33" t="s">
        <v>38</v>
      </c>
      <c r="C5" s="7" t="s">
        <v>38</v>
      </c>
      <c r="D5" s="1" t="s">
        <v>11</v>
      </c>
      <c r="E5" s="8">
        <f t="shared" si="2"/>
        <v>0.42708333333333331</v>
      </c>
      <c r="F5" s="1">
        <v>8</v>
      </c>
      <c r="G5" s="33">
        <f t="shared" ref="G5:G37" si="4">G4+1</f>
        <v>4</v>
      </c>
      <c r="H5" s="28">
        <v>32</v>
      </c>
      <c r="I5" s="28">
        <v>26</v>
      </c>
      <c r="J5" s="7">
        <f t="shared" si="0"/>
        <v>9.0909090909090912E-2</v>
      </c>
      <c r="K5" s="7">
        <f>I5</f>
        <v>26</v>
      </c>
      <c r="L5" s="7">
        <f>H5</f>
        <v>32</v>
      </c>
      <c r="M5" s="10">
        <f t="shared" si="1"/>
        <v>-9.0909090909090912E-2</v>
      </c>
      <c r="N5" s="11"/>
    </row>
    <row r="6" spans="1:14">
      <c r="A6" s="33">
        <f t="shared" si="3"/>
        <v>5</v>
      </c>
      <c r="B6" s="33" t="s">
        <v>38</v>
      </c>
      <c r="C6" s="7" t="s">
        <v>38</v>
      </c>
      <c r="D6" s="28" t="s">
        <v>10</v>
      </c>
      <c r="E6" s="8">
        <f t="shared" si="2"/>
        <v>0.43055555555555552</v>
      </c>
      <c r="F6" s="28">
        <v>7</v>
      </c>
      <c r="G6" s="33">
        <f t="shared" si="4"/>
        <v>5</v>
      </c>
      <c r="H6" s="1">
        <v>30</v>
      </c>
      <c r="I6" s="1">
        <v>28</v>
      </c>
      <c r="J6" s="7">
        <f t="shared" si="0"/>
        <v>3.0769230769230771E-2</v>
      </c>
      <c r="K6" s="7">
        <f>H6</f>
        <v>30</v>
      </c>
      <c r="L6" s="7">
        <f>I6</f>
        <v>28</v>
      </c>
      <c r="M6" s="7">
        <f t="shared" si="1"/>
        <v>3.0769230769230771E-2</v>
      </c>
      <c r="N6" s="30"/>
    </row>
    <row r="7" spans="1:14">
      <c r="A7" s="33">
        <f t="shared" si="3"/>
        <v>6</v>
      </c>
      <c r="B7" s="33" t="s">
        <v>38</v>
      </c>
      <c r="C7" s="7" t="s">
        <v>38</v>
      </c>
      <c r="D7" s="6" t="s">
        <v>11</v>
      </c>
      <c r="E7" s="8">
        <f t="shared" si="2"/>
        <v>0.43402777777777773</v>
      </c>
      <c r="F7" s="6">
        <v>8</v>
      </c>
      <c r="G7" s="33">
        <f t="shared" si="4"/>
        <v>6</v>
      </c>
      <c r="H7" s="6">
        <v>20</v>
      </c>
      <c r="I7" s="6">
        <v>29</v>
      </c>
      <c r="J7" s="7">
        <f t="shared" si="0"/>
        <v>-0.15789473684210525</v>
      </c>
      <c r="K7" s="7">
        <f>I7</f>
        <v>29</v>
      </c>
      <c r="L7" s="7">
        <f>H7</f>
        <v>20</v>
      </c>
      <c r="M7" s="7">
        <f t="shared" si="1"/>
        <v>0.15789473684210525</v>
      </c>
    </row>
    <row r="8" spans="1:14">
      <c r="A8" s="34">
        <f t="shared" si="3"/>
        <v>7</v>
      </c>
      <c r="B8" s="34" t="s">
        <v>39</v>
      </c>
      <c r="C8" s="32" t="s">
        <v>34</v>
      </c>
      <c r="D8" s="3" t="s">
        <v>10</v>
      </c>
      <c r="E8" s="4">
        <f t="shared" si="2"/>
        <v>0.43749999999999994</v>
      </c>
      <c r="F8" s="3">
        <v>3</v>
      </c>
      <c r="G8" s="34">
        <f t="shared" si="4"/>
        <v>7</v>
      </c>
      <c r="H8" s="3">
        <v>56</v>
      </c>
      <c r="I8" s="3">
        <v>9</v>
      </c>
      <c r="J8" s="3">
        <f t="shared" si="0"/>
        <v>0.69117647058823528</v>
      </c>
      <c r="K8" s="3">
        <f>H8</f>
        <v>56</v>
      </c>
      <c r="L8" s="3">
        <f>I8</f>
        <v>9</v>
      </c>
      <c r="M8" s="3">
        <f t="shared" si="1"/>
        <v>0.69117647058823528</v>
      </c>
      <c r="N8" s="5">
        <f>AVERAGE(M8:M13)</f>
        <v>0.6351014692623167</v>
      </c>
    </row>
    <row r="9" spans="1:14">
      <c r="A9" s="33">
        <f>A8+1</f>
        <v>8</v>
      </c>
      <c r="B9" s="33" t="s">
        <v>39</v>
      </c>
      <c r="C9" s="7" t="s">
        <v>34</v>
      </c>
      <c r="D9" s="6" t="s">
        <v>11</v>
      </c>
      <c r="E9" s="8">
        <f t="shared" si="2"/>
        <v>0.44097222222222215</v>
      </c>
      <c r="F9" s="6">
        <v>0</v>
      </c>
      <c r="G9" s="33">
        <f>G8+1</f>
        <v>8</v>
      </c>
      <c r="H9" s="6">
        <v>10</v>
      </c>
      <c r="I9" s="6">
        <v>55</v>
      </c>
      <c r="J9" s="7">
        <f t="shared" si="0"/>
        <v>-0.69230769230769229</v>
      </c>
      <c r="K9" s="7">
        <f>I9</f>
        <v>55</v>
      </c>
      <c r="L9" s="7">
        <f>H9</f>
        <v>10</v>
      </c>
      <c r="M9" s="7">
        <f t="shared" si="1"/>
        <v>0.69230769230769229</v>
      </c>
    </row>
    <row r="10" spans="1:14">
      <c r="A10" s="33">
        <f>A9+1</f>
        <v>9</v>
      </c>
      <c r="B10" s="33" t="s">
        <v>39</v>
      </c>
      <c r="C10" s="7" t="s">
        <v>34</v>
      </c>
      <c r="D10" s="28" t="s">
        <v>10</v>
      </c>
      <c r="E10" s="8">
        <f t="shared" si="2"/>
        <v>0.44444444444444436</v>
      </c>
      <c r="F10" s="28">
        <v>3</v>
      </c>
      <c r="G10" s="33">
        <f>G9+1</f>
        <v>9</v>
      </c>
      <c r="H10" s="28">
        <v>58</v>
      </c>
      <c r="I10" s="28">
        <v>9</v>
      </c>
      <c r="J10" s="7">
        <f t="shared" si="0"/>
        <v>0.7</v>
      </c>
      <c r="K10" s="7">
        <f>H10</f>
        <v>58</v>
      </c>
      <c r="L10" s="7">
        <f>I10</f>
        <v>9</v>
      </c>
      <c r="M10" s="7">
        <f t="shared" si="1"/>
        <v>0.7</v>
      </c>
      <c r="N10" s="30"/>
    </row>
    <row r="11" spans="1:14">
      <c r="A11" s="33">
        <f t="shared" si="3"/>
        <v>10</v>
      </c>
      <c r="B11" s="33" t="s">
        <v>39</v>
      </c>
      <c r="C11" s="7" t="s">
        <v>34</v>
      </c>
      <c r="D11" s="1" t="s">
        <v>11</v>
      </c>
      <c r="E11" s="8">
        <f t="shared" si="2"/>
        <v>0.44791666666666657</v>
      </c>
      <c r="F11" s="1">
        <v>2</v>
      </c>
      <c r="G11" s="33">
        <f t="shared" si="4"/>
        <v>10</v>
      </c>
      <c r="H11" s="1">
        <v>7</v>
      </c>
      <c r="I11" s="1">
        <v>40</v>
      </c>
      <c r="J11" s="10">
        <f t="shared" si="0"/>
        <v>-0.67346938775510201</v>
      </c>
      <c r="K11" s="7">
        <f>I11</f>
        <v>40</v>
      </c>
      <c r="L11" s="7">
        <f>H11</f>
        <v>7</v>
      </c>
      <c r="M11" s="10">
        <f t="shared" si="1"/>
        <v>0.67346938775510201</v>
      </c>
      <c r="N11" s="11"/>
    </row>
    <row r="12" spans="1:14">
      <c r="A12" s="33">
        <f t="shared" si="3"/>
        <v>11</v>
      </c>
      <c r="B12" s="33" t="s">
        <v>39</v>
      </c>
      <c r="C12" s="7" t="s">
        <v>34</v>
      </c>
      <c r="D12" s="28" t="s">
        <v>10</v>
      </c>
      <c r="E12" s="8">
        <f t="shared" si="2"/>
        <v>0.45138888888888878</v>
      </c>
      <c r="F12" s="28">
        <v>6</v>
      </c>
      <c r="G12" s="33">
        <f t="shared" si="4"/>
        <v>11</v>
      </c>
      <c r="H12" s="28">
        <v>53</v>
      </c>
      <c r="I12" s="28">
        <v>12</v>
      </c>
      <c r="J12" s="7">
        <f t="shared" si="0"/>
        <v>0.57746478873239437</v>
      </c>
      <c r="K12" s="7">
        <f>H12</f>
        <v>53</v>
      </c>
      <c r="L12" s="7">
        <f>I12</f>
        <v>12</v>
      </c>
      <c r="M12" s="7">
        <f t="shared" si="1"/>
        <v>0.57746478873239437</v>
      </c>
      <c r="N12" s="30"/>
    </row>
    <row r="13" spans="1:14">
      <c r="A13" s="33">
        <f t="shared" si="3"/>
        <v>12</v>
      </c>
      <c r="B13" s="33" t="s">
        <v>39</v>
      </c>
      <c r="C13" s="7" t="s">
        <v>34</v>
      </c>
      <c r="D13" s="6" t="s">
        <v>11</v>
      </c>
      <c r="E13" s="8">
        <f t="shared" si="2"/>
        <v>0.45486111111111099</v>
      </c>
      <c r="F13" s="6">
        <v>5</v>
      </c>
      <c r="G13" s="33">
        <f t="shared" si="4"/>
        <v>12</v>
      </c>
      <c r="H13" s="6">
        <v>14</v>
      </c>
      <c r="I13" s="6">
        <v>44</v>
      </c>
      <c r="J13" s="7">
        <f t="shared" si="0"/>
        <v>-0.47619047619047616</v>
      </c>
      <c r="K13" s="7">
        <f>I13</f>
        <v>44</v>
      </c>
      <c r="L13" s="7">
        <f>H13</f>
        <v>14</v>
      </c>
      <c r="M13" s="7">
        <f t="shared" si="1"/>
        <v>0.47619047619047616</v>
      </c>
    </row>
    <row r="14" spans="1:14">
      <c r="A14" s="34">
        <f t="shared" si="3"/>
        <v>13</v>
      </c>
      <c r="B14" s="34" t="s">
        <v>35</v>
      </c>
      <c r="C14" s="3" t="s">
        <v>40</v>
      </c>
      <c r="D14" s="3" t="s">
        <v>10</v>
      </c>
      <c r="E14" s="4">
        <f t="shared" si="2"/>
        <v>0.4583333333333332</v>
      </c>
      <c r="F14" s="3">
        <v>11</v>
      </c>
      <c r="G14" s="34">
        <f t="shared" si="4"/>
        <v>13</v>
      </c>
      <c r="H14" s="3">
        <v>3</v>
      </c>
      <c r="I14" s="3">
        <v>50</v>
      </c>
      <c r="J14" s="3">
        <f t="shared" si="0"/>
        <v>-0.734375</v>
      </c>
      <c r="K14" s="3">
        <f>H14</f>
        <v>3</v>
      </c>
      <c r="L14" s="3">
        <f>I14</f>
        <v>50</v>
      </c>
      <c r="M14" s="3">
        <f t="shared" si="1"/>
        <v>-0.734375</v>
      </c>
      <c r="N14" s="5">
        <f>AVERAGE(M14:M19)</f>
        <v>-0.65009255329183169</v>
      </c>
    </row>
    <row r="15" spans="1:14">
      <c r="A15" s="33">
        <f t="shared" si="3"/>
        <v>14</v>
      </c>
      <c r="B15" s="33" t="s">
        <v>35</v>
      </c>
      <c r="C15" s="7" t="s">
        <v>40</v>
      </c>
      <c r="D15" s="6" t="s">
        <v>11</v>
      </c>
      <c r="E15" s="8">
        <f t="shared" si="2"/>
        <v>0.46180555555555541</v>
      </c>
      <c r="F15" s="6">
        <v>10</v>
      </c>
      <c r="G15" s="33">
        <f t="shared" si="4"/>
        <v>14</v>
      </c>
      <c r="H15" s="6">
        <v>47</v>
      </c>
      <c r="I15" s="6">
        <v>5</v>
      </c>
      <c r="J15" s="7">
        <f t="shared" si="0"/>
        <v>0.67741935483870963</v>
      </c>
      <c r="K15" s="7">
        <f>I15</f>
        <v>5</v>
      </c>
      <c r="L15" s="7">
        <f>H15</f>
        <v>47</v>
      </c>
      <c r="M15" s="7">
        <f t="shared" si="1"/>
        <v>-0.67741935483870963</v>
      </c>
    </row>
    <row r="16" spans="1:14">
      <c r="A16" s="33">
        <f t="shared" si="3"/>
        <v>15</v>
      </c>
      <c r="B16" s="33" t="s">
        <v>35</v>
      </c>
      <c r="C16" s="7" t="s">
        <v>40</v>
      </c>
      <c r="D16" s="28" t="s">
        <v>10</v>
      </c>
      <c r="E16" s="8">
        <f t="shared" si="2"/>
        <v>0.46527777777777762</v>
      </c>
      <c r="F16" s="28">
        <v>12</v>
      </c>
      <c r="G16" s="33">
        <f t="shared" si="4"/>
        <v>15</v>
      </c>
      <c r="H16" s="28">
        <v>1</v>
      </c>
      <c r="I16" s="28">
        <v>44</v>
      </c>
      <c r="J16" s="7">
        <f t="shared" si="0"/>
        <v>-0.75438596491228072</v>
      </c>
      <c r="K16" s="7">
        <f>H16</f>
        <v>1</v>
      </c>
      <c r="L16" s="7">
        <f>I16</f>
        <v>44</v>
      </c>
      <c r="M16" s="7">
        <f t="shared" si="1"/>
        <v>-0.75438596491228072</v>
      </c>
      <c r="N16" s="30"/>
    </row>
    <row r="17" spans="1:14">
      <c r="A17" s="33">
        <f t="shared" si="3"/>
        <v>16</v>
      </c>
      <c r="B17" s="33" t="s">
        <v>35</v>
      </c>
      <c r="C17" s="7" t="s">
        <v>40</v>
      </c>
      <c r="D17" s="1" t="s">
        <v>11</v>
      </c>
      <c r="E17" s="8">
        <f t="shared" si="2"/>
        <v>0.46874999999999983</v>
      </c>
      <c r="F17" s="28">
        <v>17</v>
      </c>
      <c r="G17" s="33">
        <f t="shared" si="4"/>
        <v>16</v>
      </c>
      <c r="H17" s="28">
        <v>37</v>
      </c>
      <c r="I17" s="28">
        <v>10</v>
      </c>
      <c r="J17" s="7">
        <f t="shared" si="0"/>
        <v>0.421875</v>
      </c>
      <c r="K17" s="7">
        <f>I17</f>
        <v>10</v>
      </c>
      <c r="L17" s="7">
        <f>H17</f>
        <v>37</v>
      </c>
      <c r="M17" s="10">
        <f t="shared" si="1"/>
        <v>-0.421875</v>
      </c>
      <c r="N17" s="30"/>
    </row>
    <row r="18" spans="1:14">
      <c r="A18" s="33">
        <f t="shared" si="3"/>
        <v>17</v>
      </c>
      <c r="B18" s="33" t="s">
        <v>35</v>
      </c>
      <c r="C18" s="7" t="s">
        <v>40</v>
      </c>
      <c r="D18" s="28" t="s">
        <v>10</v>
      </c>
      <c r="E18" s="8">
        <f t="shared" si="2"/>
        <v>0.47222222222222204</v>
      </c>
      <c r="F18" s="1">
        <v>13</v>
      </c>
      <c r="G18" s="33">
        <f t="shared" si="4"/>
        <v>17</v>
      </c>
      <c r="H18" s="1">
        <v>7</v>
      </c>
      <c r="I18" s="1">
        <v>44</v>
      </c>
      <c r="J18" s="10">
        <f t="shared" si="0"/>
        <v>-0.578125</v>
      </c>
      <c r="K18" s="7">
        <f>H18</f>
        <v>7</v>
      </c>
      <c r="L18" s="7">
        <f>I18</f>
        <v>44</v>
      </c>
      <c r="M18" s="7">
        <f t="shared" si="1"/>
        <v>-0.578125</v>
      </c>
      <c r="N18" s="11"/>
    </row>
    <row r="19" spans="1:14">
      <c r="A19" s="33">
        <f t="shared" si="3"/>
        <v>18</v>
      </c>
      <c r="B19" s="33" t="s">
        <v>35</v>
      </c>
      <c r="C19" s="7" t="s">
        <v>40</v>
      </c>
      <c r="D19" s="6" t="s">
        <v>11</v>
      </c>
      <c r="E19" s="8">
        <f t="shared" si="2"/>
        <v>0.47569444444444425</v>
      </c>
      <c r="F19" s="6">
        <v>13</v>
      </c>
      <c r="G19" s="33">
        <f t="shared" si="4"/>
        <v>18</v>
      </c>
      <c r="H19" s="6">
        <v>49</v>
      </c>
      <c r="I19" s="6">
        <v>2</v>
      </c>
      <c r="J19" s="7">
        <f t="shared" si="0"/>
        <v>0.734375</v>
      </c>
      <c r="K19" s="7">
        <f>I19</f>
        <v>2</v>
      </c>
      <c r="L19" s="7">
        <f>H19</f>
        <v>49</v>
      </c>
      <c r="M19" s="7">
        <f t="shared" si="1"/>
        <v>-0.734375</v>
      </c>
    </row>
    <row r="20" spans="1:14" s="5" customFormat="1">
      <c r="A20" s="34">
        <f t="shared" si="3"/>
        <v>19</v>
      </c>
      <c r="B20" s="32" t="s">
        <v>43</v>
      </c>
      <c r="C20" s="3" t="s">
        <v>12</v>
      </c>
      <c r="D20" s="3" t="s">
        <v>10</v>
      </c>
      <c r="E20" s="4">
        <f>TIME(10,0,0)</f>
        <v>0.41666666666666669</v>
      </c>
      <c r="F20" s="3">
        <v>2</v>
      </c>
      <c r="G20" s="18">
        <f t="shared" si="4"/>
        <v>19</v>
      </c>
      <c r="H20" s="3">
        <v>29</v>
      </c>
      <c r="I20" s="3">
        <v>27</v>
      </c>
      <c r="J20" s="3">
        <f t="shared" si="0"/>
        <v>3.4482758620689655E-2</v>
      </c>
      <c r="K20" s="3">
        <f>H20</f>
        <v>29</v>
      </c>
      <c r="L20" s="3">
        <f>I20</f>
        <v>27</v>
      </c>
      <c r="M20" s="3">
        <f t="shared" si="1"/>
        <v>3.4482758620689655E-2</v>
      </c>
      <c r="N20" s="5">
        <f>AVERAGE(M20:M25)</f>
        <v>7.07901306743281E-2</v>
      </c>
    </row>
    <row r="21" spans="1:14">
      <c r="A21" s="33">
        <f t="shared" si="3"/>
        <v>20</v>
      </c>
      <c r="B21" s="33" t="s">
        <v>43</v>
      </c>
      <c r="C21" s="7" t="s">
        <v>12</v>
      </c>
      <c r="D21" s="6" t="s">
        <v>11</v>
      </c>
      <c r="E21" s="8">
        <f t="shared" ref="E21:E25" si="5">E20+TIME(0,4,0)</f>
        <v>0.41944444444444445</v>
      </c>
      <c r="F21" s="6">
        <v>1</v>
      </c>
      <c r="G21" s="18">
        <f t="shared" si="4"/>
        <v>20</v>
      </c>
      <c r="H21" s="6">
        <v>21</v>
      </c>
      <c r="I21" s="6">
        <v>33</v>
      </c>
      <c r="J21" s="7">
        <f t="shared" si="0"/>
        <v>-0.21818181818181817</v>
      </c>
      <c r="K21" s="7">
        <f>I21</f>
        <v>33</v>
      </c>
      <c r="L21" s="7">
        <f>H21</f>
        <v>21</v>
      </c>
      <c r="M21" s="7">
        <f t="shared" si="1"/>
        <v>0.21818181818181817</v>
      </c>
    </row>
    <row r="22" spans="1:14" s="30" customFormat="1">
      <c r="A22" s="33">
        <f t="shared" si="3"/>
        <v>21</v>
      </c>
      <c r="B22" s="33" t="s">
        <v>43</v>
      </c>
      <c r="C22" s="7" t="s">
        <v>12</v>
      </c>
      <c r="D22" s="28" t="s">
        <v>10</v>
      </c>
      <c r="E22" s="29">
        <f t="shared" si="5"/>
        <v>0.42222222222222222</v>
      </c>
      <c r="F22" s="28">
        <v>5</v>
      </c>
      <c r="G22" s="20">
        <f t="shared" si="4"/>
        <v>21</v>
      </c>
      <c r="H22" s="28">
        <v>33</v>
      </c>
      <c r="I22" s="28">
        <v>32</v>
      </c>
      <c r="J22" s="7">
        <f t="shared" si="0"/>
        <v>1.4285714285714285E-2</v>
      </c>
      <c r="K22" s="7">
        <f>H22</f>
        <v>33</v>
      </c>
      <c r="L22" s="7">
        <f>I22</f>
        <v>32</v>
      </c>
      <c r="M22" s="7">
        <f t="shared" si="1"/>
        <v>1.4285714285714285E-2</v>
      </c>
    </row>
    <row r="23" spans="1:14" s="11" customFormat="1">
      <c r="A23" s="33">
        <f t="shared" si="3"/>
        <v>22</v>
      </c>
      <c r="B23" s="33" t="s">
        <v>43</v>
      </c>
      <c r="C23" s="7" t="s">
        <v>12</v>
      </c>
      <c r="D23" s="1" t="s">
        <v>11</v>
      </c>
      <c r="E23" s="2">
        <f t="shared" si="5"/>
        <v>0.42499999999999999</v>
      </c>
      <c r="F23" s="1">
        <v>3</v>
      </c>
      <c r="G23" s="18">
        <f t="shared" si="4"/>
        <v>22</v>
      </c>
      <c r="H23" s="1">
        <v>29</v>
      </c>
      <c r="I23" s="1">
        <v>32</v>
      </c>
      <c r="J23" s="10">
        <f t="shared" si="0"/>
        <v>-4.6875E-2</v>
      </c>
      <c r="K23" s="7">
        <f>I23</f>
        <v>32</v>
      </c>
      <c r="L23" s="7">
        <f>H23</f>
        <v>29</v>
      </c>
      <c r="M23" s="10">
        <f t="shared" si="1"/>
        <v>4.6875E-2</v>
      </c>
    </row>
    <row r="24" spans="1:14" s="30" customFormat="1">
      <c r="A24" s="33">
        <f t="shared" si="3"/>
        <v>23</v>
      </c>
      <c r="B24" s="33" t="s">
        <v>43</v>
      </c>
      <c r="C24" s="10" t="s">
        <v>12</v>
      </c>
      <c r="D24" s="28" t="s">
        <v>10</v>
      </c>
      <c r="E24" s="29">
        <f t="shared" si="5"/>
        <v>0.42777777777777776</v>
      </c>
      <c r="F24" s="28">
        <v>3</v>
      </c>
      <c r="G24" s="18">
        <f t="shared" si="4"/>
        <v>23</v>
      </c>
      <c r="H24" s="28">
        <v>30</v>
      </c>
      <c r="I24" s="28">
        <v>23</v>
      </c>
      <c r="J24" s="7">
        <f t="shared" si="0"/>
        <v>0.125</v>
      </c>
      <c r="K24" s="7">
        <f>H24</f>
        <v>30</v>
      </c>
      <c r="L24" s="7">
        <f>I24</f>
        <v>23</v>
      </c>
      <c r="M24" s="7">
        <f t="shared" si="1"/>
        <v>0.125</v>
      </c>
    </row>
    <row r="25" spans="1:14">
      <c r="A25" s="33">
        <f t="shared" si="3"/>
        <v>24</v>
      </c>
      <c r="B25" s="33" t="s">
        <v>43</v>
      </c>
      <c r="C25" s="7" t="s">
        <v>12</v>
      </c>
      <c r="D25" s="6" t="s">
        <v>11</v>
      </c>
      <c r="E25" s="8">
        <f t="shared" si="5"/>
        <v>0.43055555555555552</v>
      </c>
      <c r="F25" s="6">
        <v>4</v>
      </c>
      <c r="G25" s="18">
        <f t="shared" si="4"/>
        <v>24</v>
      </c>
      <c r="H25" s="6">
        <v>34</v>
      </c>
      <c r="I25" s="6">
        <v>33</v>
      </c>
      <c r="J25" s="7">
        <f t="shared" si="0"/>
        <v>1.4084507042253521E-2</v>
      </c>
      <c r="K25" s="7">
        <f>I25</f>
        <v>33</v>
      </c>
      <c r="L25" s="7">
        <f>H25</f>
        <v>34</v>
      </c>
      <c r="M25" s="7">
        <f t="shared" si="1"/>
        <v>-1.4084507042253521E-2</v>
      </c>
    </row>
    <row r="26" spans="1:14">
      <c r="A26" s="34">
        <f t="shared" si="3"/>
        <v>25</v>
      </c>
      <c r="B26" s="32" t="s">
        <v>41</v>
      </c>
      <c r="C26" s="3" t="s">
        <v>12</v>
      </c>
      <c r="D26" s="3" t="s">
        <v>10</v>
      </c>
      <c r="E26" s="4">
        <f>E19+TIME(0,5,0)</f>
        <v>0.47916666666666646</v>
      </c>
      <c r="F26" s="3">
        <v>10</v>
      </c>
      <c r="G26" s="34">
        <f>G19+1</f>
        <v>19</v>
      </c>
      <c r="H26" s="3">
        <v>28</v>
      </c>
      <c r="I26" s="3">
        <v>47</v>
      </c>
      <c r="J26" s="3">
        <f t="shared" si="0"/>
        <v>-0.22352941176470589</v>
      </c>
      <c r="K26" s="3">
        <f>H26</f>
        <v>28</v>
      </c>
      <c r="L26" s="3">
        <f>I26</f>
        <v>47</v>
      </c>
      <c r="M26" s="3">
        <f t="shared" si="1"/>
        <v>-0.22352941176470589</v>
      </c>
      <c r="N26" s="5">
        <f>AVERAGE(M26:M31)</f>
        <v>-3.2531957512902838E-2</v>
      </c>
    </row>
    <row r="27" spans="1:14">
      <c r="A27" s="33">
        <f t="shared" si="3"/>
        <v>26</v>
      </c>
      <c r="B27" s="33" t="s">
        <v>41</v>
      </c>
      <c r="C27" s="7" t="s">
        <v>12</v>
      </c>
      <c r="D27" s="6" t="s">
        <v>11</v>
      </c>
      <c r="E27" s="8">
        <f t="shared" si="2"/>
        <v>0.48263888888888867</v>
      </c>
      <c r="F27" s="6">
        <v>14</v>
      </c>
      <c r="G27" s="33">
        <f t="shared" si="4"/>
        <v>20</v>
      </c>
      <c r="H27" s="6">
        <v>27</v>
      </c>
      <c r="I27" s="6">
        <v>34</v>
      </c>
      <c r="J27" s="7">
        <f t="shared" si="0"/>
        <v>-9.3333333333333338E-2</v>
      </c>
      <c r="K27" s="7">
        <f>I27</f>
        <v>34</v>
      </c>
      <c r="L27" s="7">
        <f>H27</f>
        <v>27</v>
      </c>
      <c r="M27" s="7">
        <f t="shared" si="1"/>
        <v>9.3333333333333338E-2</v>
      </c>
    </row>
    <row r="28" spans="1:14">
      <c r="A28" s="33">
        <f t="shared" si="3"/>
        <v>27</v>
      </c>
      <c r="B28" s="33" t="s">
        <v>41</v>
      </c>
      <c r="C28" s="7" t="s">
        <v>12</v>
      </c>
      <c r="D28" s="28" t="s">
        <v>10</v>
      </c>
      <c r="E28" s="8">
        <f t="shared" si="2"/>
        <v>0.48611111111111088</v>
      </c>
      <c r="F28" s="28">
        <v>6</v>
      </c>
      <c r="G28" s="33">
        <f t="shared" si="4"/>
        <v>21</v>
      </c>
      <c r="H28" s="28">
        <v>25</v>
      </c>
      <c r="I28" s="28">
        <v>28</v>
      </c>
      <c r="J28" s="7">
        <f t="shared" si="0"/>
        <v>-5.0847457627118647E-2</v>
      </c>
      <c r="K28" s="7">
        <f>H28</f>
        <v>25</v>
      </c>
      <c r="L28" s="7">
        <f>I28</f>
        <v>28</v>
      </c>
      <c r="M28" s="7">
        <f t="shared" si="1"/>
        <v>-5.0847457627118647E-2</v>
      </c>
      <c r="N28" s="30"/>
    </row>
    <row r="29" spans="1:14">
      <c r="A29" s="33">
        <f t="shared" si="3"/>
        <v>28</v>
      </c>
      <c r="B29" s="33" t="s">
        <v>41</v>
      </c>
      <c r="C29" s="7" t="s">
        <v>12</v>
      </c>
      <c r="D29" s="1" t="s">
        <v>11</v>
      </c>
      <c r="E29" s="8">
        <f t="shared" si="2"/>
        <v>0.48958333333333309</v>
      </c>
      <c r="F29" s="1">
        <v>13</v>
      </c>
      <c r="G29" s="33">
        <f t="shared" si="4"/>
        <v>22</v>
      </c>
      <c r="H29" s="1">
        <v>30</v>
      </c>
      <c r="I29" s="1">
        <v>28</v>
      </c>
      <c r="J29" s="10">
        <f t="shared" si="0"/>
        <v>2.8169014084507043E-2</v>
      </c>
      <c r="K29" s="7">
        <f>I29</f>
        <v>28</v>
      </c>
      <c r="L29" s="7">
        <f>H29</f>
        <v>30</v>
      </c>
      <c r="M29" s="10">
        <f t="shared" si="1"/>
        <v>-2.8169014084507043E-2</v>
      </c>
      <c r="N29" s="11"/>
    </row>
    <row r="30" spans="1:14">
      <c r="A30" s="33">
        <f t="shared" si="3"/>
        <v>29</v>
      </c>
      <c r="B30" s="33" t="s">
        <v>41</v>
      </c>
      <c r="C30" s="10" t="s">
        <v>12</v>
      </c>
      <c r="D30" s="28" t="s">
        <v>10</v>
      </c>
      <c r="E30" s="8">
        <f t="shared" si="2"/>
        <v>0.4930555555555553</v>
      </c>
      <c r="F30" s="28">
        <v>8</v>
      </c>
      <c r="G30" s="33">
        <f t="shared" si="4"/>
        <v>23</v>
      </c>
      <c r="H30" s="28">
        <v>32</v>
      </c>
      <c r="I30" s="28">
        <v>27</v>
      </c>
      <c r="J30" s="7">
        <f t="shared" si="0"/>
        <v>7.4626865671641784E-2</v>
      </c>
      <c r="K30" s="7">
        <f>H30</f>
        <v>32</v>
      </c>
      <c r="L30" s="7">
        <f>I30</f>
        <v>27</v>
      </c>
      <c r="M30" s="7">
        <f t="shared" si="1"/>
        <v>7.4626865671641784E-2</v>
      </c>
      <c r="N30" s="30"/>
    </row>
    <row r="31" spans="1:14">
      <c r="A31" s="33">
        <f t="shared" si="3"/>
        <v>30</v>
      </c>
      <c r="B31" s="33" t="s">
        <v>41</v>
      </c>
      <c r="C31" s="7" t="s">
        <v>12</v>
      </c>
      <c r="D31" s="6" t="s">
        <v>11</v>
      </c>
      <c r="E31" s="8">
        <f t="shared" si="2"/>
        <v>0.49652777777777751</v>
      </c>
      <c r="F31" s="6">
        <v>6</v>
      </c>
      <c r="G31" s="33">
        <f t="shared" si="4"/>
        <v>24</v>
      </c>
      <c r="H31" s="6">
        <v>32</v>
      </c>
      <c r="I31" s="6">
        <v>28</v>
      </c>
      <c r="J31" s="7">
        <f t="shared" si="0"/>
        <v>6.0606060606060608E-2</v>
      </c>
      <c r="K31" s="7">
        <f>I31</f>
        <v>28</v>
      </c>
      <c r="L31" s="7">
        <f>H31</f>
        <v>32</v>
      </c>
      <c r="M31" s="7">
        <f t="shared" si="1"/>
        <v>-6.0606060606060608E-2</v>
      </c>
    </row>
    <row r="32" spans="1:14">
      <c r="A32" s="34">
        <f t="shared" si="3"/>
        <v>31</v>
      </c>
      <c r="B32" s="32" t="s">
        <v>42</v>
      </c>
      <c r="C32" s="3" t="s">
        <v>12</v>
      </c>
      <c r="D32" s="3" t="s">
        <v>10</v>
      </c>
      <c r="E32" s="4">
        <f>E31+TIME(0,25,0)</f>
        <v>0.51388888888888862</v>
      </c>
      <c r="F32" s="3">
        <v>9</v>
      </c>
      <c r="G32" s="34">
        <f t="shared" si="4"/>
        <v>25</v>
      </c>
      <c r="H32" s="3">
        <v>45</v>
      </c>
      <c r="I32" s="3">
        <v>32</v>
      </c>
      <c r="J32" s="3">
        <f t="shared" si="0"/>
        <v>0.15116279069767441</v>
      </c>
      <c r="K32" s="3">
        <f>H32</f>
        <v>45</v>
      </c>
      <c r="L32" s="3">
        <f>I32</f>
        <v>32</v>
      </c>
      <c r="M32" s="3">
        <f t="shared" si="1"/>
        <v>0.15116279069767441</v>
      </c>
      <c r="N32" s="5">
        <f>AVERAGE(M32:M37)</f>
        <v>6.5554309544642822E-2</v>
      </c>
    </row>
    <row r="33" spans="1:14">
      <c r="A33" s="33">
        <f>A32+1</f>
        <v>32</v>
      </c>
      <c r="B33" s="35" t="s">
        <v>42</v>
      </c>
      <c r="C33" s="7" t="s">
        <v>12</v>
      </c>
      <c r="D33" s="6" t="s">
        <v>11</v>
      </c>
      <c r="E33" s="8">
        <f t="shared" ref="E33:E37" si="6">E32+TIME(0,4,0)</f>
        <v>0.51666666666666639</v>
      </c>
      <c r="F33" s="6">
        <v>11</v>
      </c>
      <c r="G33" s="33">
        <f>G32+1</f>
        <v>26</v>
      </c>
      <c r="H33" s="6">
        <v>35</v>
      </c>
      <c r="I33" s="6">
        <v>30</v>
      </c>
      <c r="J33" s="7">
        <f t="shared" si="0"/>
        <v>6.5789473684210523E-2</v>
      </c>
      <c r="K33" s="7">
        <f>I33</f>
        <v>30</v>
      </c>
      <c r="L33" s="7">
        <f>H33</f>
        <v>35</v>
      </c>
      <c r="M33" s="7">
        <f t="shared" si="1"/>
        <v>-6.5789473684210523E-2</v>
      </c>
    </row>
    <row r="34" spans="1:14">
      <c r="A34" s="33">
        <f>A33+1</f>
        <v>33</v>
      </c>
      <c r="B34" s="35" t="s">
        <v>42</v>
      </c>
      <c r="C34" s="7" t="s">
        <v>12</v>
      </c>
      <c r="D34" s="28" t="s">
        <v>10</v>
      </c>
      <c r="E34" s="29">
        <f t="shared" si="6"/>
        <v>0.51944444444444415</v>
      </c>
      <c r="F34" s="28">
        <v>4</v>
      </c>
      <c r="G34" s="33">
        <f>G33+1</f>
        <v>27</v>
      </c>
      <c r="H34" s="28">
        <v>30</v>
      </c>
      <c r="I34" s="28">
        <v>24</v>
      </c>
      <c r="J34" s="7">
        <f t="shared" si="0"/>
        <v>0.10344827586206896</v>
      </c>
      <c r="K34" s="7">
        <f>H34</f>
        <v>30</v>
      </c>
      <c r="L34" s="7">
        <f>I34</f>
        <v>24</v>
      </c>
      <c r="M34" s="7">
        <f t="shared" si="1"/>
        <v>0.10344827586206896</v>
      </c>
      <c r="N34" s="30"/>
    </row>
    <row r="35" spans="1:14">
      <c r="A35" s="33">
        <f t="shared" si="3"/>
        <v>34</v>
      </c>
      <c r="B35" s="35" t="s">
        <v>42</v>
      </c>
      <c r="C35" s="7" t="s">
        <v>12</v>
      </c>
      <c r="D35" s="1" t="s">
        <v>11</v>
      </c>
      <c r="E35" s="2">
        <f t="shared" si="6"/>
        <v>0.52222222222222192</v>
      </c>
      <c r="F35" s="1">
        <v>10</v>
      </c>
      <c r="G35" s="33">
        <f t="shared" si="4"/>
        <v>28</v>
      </c>
      <c r="H35" s="1">
        <v>18</v>
      </c>
      <c r="I35" s="1">
        <v>39</v>
      </c>
      <c r="J35" s="10">
        <f t="shared" si="0"/>
        <v>-0.31343283582089554</v>
      </c>
      <c r="K35" s="7">
        <f>I35</f>
        <v>39</v>
      </c>
      <c r="L35" s="7">
        <f>H35</f>
        <v>18</v>
      </c>
      <c r="M35" s="10">
        <f t="shared" si="1"/>
        <v>0.31343283582089554</v>
      </c>
      <c r="N35" s="11"/>
    </row>
    <row r="36" spans="1:14">
      <c r="A36" s="33">
        <f t="shared" si="3"/>
        <v>35</v>
      </c>
      <c r="B36" s="35" t="s">
        <v>42</v>
      </c>
      <c r="C36" s="10" t="s">
        <v>12</v>
      </c>
      <c r="D36" s="28" t="s">
        <v>10</v>
      </c>
      <c r="E36" s="29">
        <f t="shared" si="6"/>
        <v>0.52499999999999969</v>
      </c>
      <c r="F36" s="28">
        <v>10</v>
      </c>
      <c r="G36" s="33">
        <f t="shared" si="4"/>
        <v>29</v>
      </c>
      <c r="H36" s="28">
        <v>31</v>
      </c>
      <c r="I36" s="28">
        <v>29</v>
      </c>
      <c r="J36" s="7">
        <f t="shared" si="0"/>
        <v>2.8571428571428571E-2</v>
      </c>
      <c r="K36" s="7">
        <f>H36</f>
        <v>31</v>
      </c>
      <c r="L36" s="7">
        <f>I36</f>
        <v>29</v>
      </c>
      <c r="M36" s="7">
        <f t="shared" si="1"/>
        <v>2.8571428571428571E-2</v>
      </c>
      <c r="N36" s="30"/>
    </row>
    <row r="37" spans="1:14">
      <c r="A37" s="33">
        <f t="shared" si="3"/>
        <v>36</v>
      </c>
      <c r="B37" s="35" t="s">
        <v>42</v>
      </c>
      <c r="C37" s="7" t="s">
        <v>12</v>
      </c>
      <c r="D37" s="6" t="s">
        <v>11</v>
      </c>
      <c r="E37" s="8">
        <f t="shared" si="6"/>
        <v>0.52777777777777746</v>
      </c>
      <c r="F37" s="6">
        <v>15</v>
      </c>
      <c r="G37" s="33">
        <f t="shared" si="4"/>
        <v>30</v>
      </c>
      <c r="H37" s="6">
        <v>38</v>
      </c>
      <c r="I37" s="6">
        <v>27</v>
      </c>
      <c r="J37" s="7">
        <f t="shared" si="0"/>
        <v>0.13750000000000001</v>
      </c>
      <c r="K37" s="7">
        <f>I37</f>
        <v>27</v>
      </c>
      <c r="L37" s="7">
        <f>H37</f>
        <v>38</v>
      </c>
      <c r="M37" s="7">
        <f t="shared" si="1"/>
        <v>-0.13750000000000001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Exp1</vt:lpstr>
      <vt:lpstr>Exp2</vt:lpstr>
      <vt:lpstr>Exp3</vt:lpstr>
      <vt:lpstr>Exp4</vt:lpstr>
      <vt:lpstr>Exp5</vt:lpstr>
      <vt:lpstr>Exp6</vt:lpstr>
      <vt:lpstr>Exp7</vt:lpstr>
      <vt:lpstr>Exp8</vt:lpstr>
      <vt:lpstr>Exp9</vt:lpstr>
    </vt:vector>
  </TitlesOfParts>
  <Company>Yale University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Caleb Fischer</dc:creator>
  <cp:lastModifiedBy>Caleb Fischer</cp:lastModifiedBy>
  <cp:lastPrinted>2014-12-09T23:18:56Z</cp:lastPrinted>
  <dcterms:created xsi:type="dcterms:W3CDTF">2014-11-18T15:37:27Z</dcterms:created>
  <dcterms:modified xsi:type="dcterms:W3CDTF">2016-06-22T12:27:44Z</dcterms:modified>
</cp:coreProperties>
</file>