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2940" yWindow="80" windowWidth="25600" windowHeight="16060" tabRatio="500"/>
  </bookViews>
  <sheets>
    <sheet name="Exp1" sheetId="2" r:id="rId1"/>
    <sheet name="Exp2" sheetId="3" r:id="rId2"/>
    <sheet name="Exp3" sheetId="4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14" i="3"/>
  <c r="F15" i="3"/>
  <c r="F16" i="3"/>
  <c r="F17" i="3"/>
  <c r="F18" i="3"/>
  <c r="F19" i="3"/>
  <c r="O2" i="4"/>
  <c r="F14" i="4"/>
  <c r="F15" i="4"/>
  <c r="F16" i="4"/>
  <c r="F17" i="4"/>
  <c r="F18" i="4"/>
  <c r="F19" i="4"/>
  <c r="O26" i="3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L31" i="4"/>
  <c r="L30" i="4"/>
  <c r="L29" i="4"/>
  <c r="L28" i="4"/>
  <c r="L27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M8" i="4"/>
  <c r="L8" i="4"/>
  <c r="M7" i="4"/>
  <c r="L7" i="4"/>
  <c r="M6" i="4"/>
  <c r="L6" i="4"/>
  <c r="M5" i="4"/>
  <c r="L5" i="4"/>
  <c r="M4" i="4"/>
  <c r="L4" i="4"/>
  <c r="M3" i="4"/>
  <c r="L3" i="4"/>
  <c r="M2" i="4"/>
  <c r="L2" i="4"/>
  <c r="N2" i="4"/>
  <c r="N3" i="4"/>
  <c r="N4" i="4"/>
  <c r="N5" i="4"/>
  <c r="N6" i="4"/>
  <c r="N7" i="4"/>
  <c r="N43" i="4"/>
  <c r="K43" i="4"/>
  <c r="H38" i="4"/>
  <c r="H39" i="4"/>
  <c r="H40" i="4"/>
  <c r="H41" i="4"/>
  <c r="H42" i="4"/>
  <c r="H43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A38" i="4"/>
  <c r="A39" i="4"/>
  <c r="A40" i="4"/>
  <c r="A41" i="4"/>
  <c r="A42" i="4"/>
  <c r="A43" i="4"/>
  <c r="N42" i="4"/>
  <c r="K42" i="4"/>
  <c r="N41" i="4"/>
  <c r="K41" i="4"/>
  <c r="N40" i="4"/>
  <c r="K40" i="4"/>
  <c r="N39" i="4"/>
  <c r="K39" i="4"/>
  <c r="N38" i="4"/>
  <c r="O38" i="4"/>
  <c r="K38" i="4"/>
  <c r="O2" i="3"/>
  <c r="N37" i="4"/>
  <c r="K37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N36" i="4"/>
  <c r="K36" i="4"/>
  <c r="N35" i="4"/>
  <c r="K35" i="4"/>
  <c r="N34" i="4"/>
  <c r="K34" i="4"/>
  <c r="N33" i="4"/>
  <c r="K33" i="4"/>
  <c r="N32" i="4"/>
  <c r="O32" i="4"/>
  <c r="K32" i="4"/>
  <c r="N31" i="4"/>
  <c r="K31" i="4"/>
  <c r="N30" i="4"/>
  <c r="K30" i="4"/>
  <c r="N29" i="4"/>
  <c r="K29" i="4"/>
  <c r="N28" i="4"/>
  <c r="K28" i="4"/>
  <c r="N27" i="4"/>
  <c r="K27" i="4"/>
  <c r="N26" i="4"/>
  <c r="O26" i="4"/>
  <c r="K26" i="4"/>
  <c r="N25" i="4"/>
  <c r="K25" i="4"/>
  <c r="N24" i="4"/>
  <c r="K24" i="4"/>
  <c r="N23" i="4"/>
  <c r="K23" i="4"/>
  <c r="N22" i="4"/>
  <c r="K22" i="4"/>
  <c r="N21" i="4"/>
  <c r="K21" i="4"/>
  <c r="N20" i="4"/>
  <c r="O20" i="4"/>
  <c r="K20" i="4"/>
  <c r="N19" i="4"/>
  <c r="K19" i="4"/>
  <c r="N18" i="4"/>
  <c r="K18" i="4"/>
  <c r="N17" i="4"/>
  <c r="K17" i="4"/>
  <c r="N16" i="4"/>
  <c r="K16" i="4"/>
  <c r="N15" i="4"/>
  <c r="K15" i="4"/>
  <c r="N14" i="4"/>
  <c r="O14" i="4"/>
  <c r="K14" i="4"/>
  <c r="N13" i="4"/>
  <c r="K13" i="4"/>
  <c r="F2" i="4"/>
  <c r="F3" i="4"/>
  <c r="F4" i="4"/>
  <c r="F5" i="4"/>
  <c r="F6" i="4"/>
  <c r="F7" i="4"/>
  <c r="F8" i="4"/>
  <c r="F9" i="4"/>
  <c r="F10" i="4"/>
  <c r="F11" i="4"/>
  <c r="F12" i="4"/>
  <c r="F13" i="4"/>
  <c r="N12" i="4"/>
  <c r="K12" i="4"/>
  <c r="N11" i="4"/>
  <c r="K11" i="4"/>
  <c r="N10" i="4"/>
  <c r="K10" i="4"/>
  <c r="N9" i="4"/>
  <c r="K9" i="4"/>
  <c r="N8" i="4"/>
  <c r="O8" i="4"/>
  <c r="K8" i="4"/>
  <c r="K7" i="4"/>
  <c r="K6" i="4"/>
  <c r="K5" i="4"/>
  <c r="K4" i="4"/>
  <c r="K3" i="4"/>
  <c r="K2" i="4"/>
  <c r="L37" i="3"/>
  <c r="M37" i="3"/>
  <c r="N37" i="3"/>
  <c r="K37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L36" i="3"/>
  <c r="M36" i="3"/>
  <c r="N36" i="3"/>
  <c r="K36" i="3"/>
  <c r="L35" i="3"/>
  <c r="M35" i="3"/>
  <c r="N35" i="3"/>
  <c r="K35" i="3"/>
  <c r="L34" i="3"/>
  <c r="M34" i="3"/>
  <c r="N34" i="3"/>
  <c r="K34" i="3"/>
  <c r="L33" i="3"/>
  <c r="M33" i="3"/>
  <c r="N33" i="3"/>
  <c r="K33" i="3"/>
  <c r="L32" i="3"/>
  <c r="M32" i="3"/>
  <c r="N32" i="3"/>
  <c r="O32" i="3"/>
  <c r="K32" i="3"/>
  <c r="L31" i="3"/>
  <c r="M31" i="3"/>
  <c r="N31" i="3"/>
  <c r="K31" i="3"/>
  <c r="L30" i="3"/>
  <c r="M30" i="3"/>
  <c r="N30" i="3"/>
  <c r="K30" i="3"/>
  <c r="L29" i="3"/>
  <c r="M29" i="3"/>
  <c r="N29" i="3"/>
  <c r="K29" i="3"/>
  <c r="L28" i="3"/>
  <c r="M28" i="3"/>
  <c r="N28" i="3"/>
  <c r="K28" i="3"/>
  <c r="L27" i="3"/>
  <c r="M27" i="3"/>
  <c r="N27" i="3"/>
  <c r="K27" i="3"/>
  <c r="L26" i="3"/>
  <c r="M26" i="3"/>
  <c r="N26" i="3"/>
  <c r="K26" i="3"/>
  <c r="L25" i="3"/>
  <c r="M25" i="3"/>
  <c r="N25" i="3"/>
  <c r="K25" i="3"/>
  <c r="L24" i="3"/>
  <c r="M24" i="3"/>
  <c r="N24" i="3"/>
  <c r="K24" i="3"/>
  <c r="L23" i="3"/>
  <c r="M23" i="3"/>
  <c r="N23" i="3"/>
  <c r="K23" i="3"/>
  <c r="L22" i="3"/>
  <c r="M22" i="3"/>
  <c r="N22" i="3"/>
  <c r="K22" i="3"/>
  <c r="L21" i="3"/>
  <c r="M21" i="3"/>
  <c r="N21" i="3"/>
  <c r="K21" i="3"/>
  <c r="L20" i="3"/>
  <c r="M20" i="3"/>
  <c r="N20" i="3"/>
  <c r="O20" i="3"/>
  <c r="K20" i="3"/>
  <c r="L19" i="3"/>
  <c r="M19" i="3"/>
  <c r="N19" i="3"/>
  <c r="K19" i="3"/>
  <c r="L18" i="3"/>
  <c r="M18" i="3"/>
  <c r="N18" i="3"/>
  <c r="K18" i="3"/>
  <c r="L17" i="3"/>
  <c r="M17" i="3"/>
  <c r="N17" i="3"/>
  <c r="K17" i="3"/>
  <c r="L16" i="3"/>
  <c r="M16" i="3"/>
  <c r="N16" i="3"/>
  <c r="K16" i="3"/>
  <c r="L15" i="3"/>
  <c r="M15" i="3"/>
  <c r="N15" i="3"/>
  <c r="K15" i="3"/>
  <c r="L14" i="3"/>
  <c r="M14" i="3"/>
  <c r="N14" i="3"/>
  <c r="O14" i="3"/>
  <c r="K14" i="3"/>
  <c r="L13" i="3"/>
  <c r="M13" i="3"/>
  <c r="N13" i="3"/>
  <c r="K13" i="3"/>
  <c r="F2" i="3"/>
  <c r="F3" i="3"/>
  <c r="F4" i="3"/>
  <c r="F5" i="3"/>
  <c r="F6" i="3"/>
  <c r="F7" i="3"/>
  <c r="F8" i="3"/>
  <c r="F9" i="3"/>
  <c r="F10" i="3"/>
  <c r="F11" i="3"/>
  <c r="F12" i="3"/>
  <c r="F13" i="3"/>
  <c r="L12" i="3"/>
  <c r="M12" i="3"/>
  <c r="N12" i="3"/>
  <c r="K12" i="3"/>
  <c r="L11" i="3"/>
  <c r="M11" i="3"/>
  <c r="N11" i="3"/>
  <c r="K11" i="3"/>
  <c r="L10" i="3"/>
  <c r="M10" i="3"/>
  <c r="N10" i="3"/>
  <c r="K10" i="3"/>
  <c r="L9" i="3"/>
  <c r="M9" i="3"/>
  <c r="N9" i="3"/>
  <c r="K9" i="3"/>
  <c r="L8" i="3"/>
  <c r="M8" i="3"/>
  <c r="N8" i="3"/>
  <c r="O8" i="3"/>
  <c r="K8" i="3"/>
  <c r="L7" i="3"/>
  <c r="M7" i="3"/>
  <c r="N7" i="3"/>
  <c r="K7" i="3"/>
  <c r="L6" i="3"/>
  <c r="M6" i="3"/>
  <c r="N6" i="3"/>
  <c r="K6" i="3"/>
  <c r="L5" i="3"/>
  <c r="M5" i="3"/>
  <c r="N5" i="3"/>
  <c r="K5" i="3"/>
  <c r="L4" i="3"/>
  <c r="M4" i="3"/>
  <c r="N4" i="3"/>
  <c r="K4" i="3"/>
  <c r="L3" i="3"/>
  <c r="M3" i="3"/>
  <c r="N3" i="3"/>
  <c r="K3" i="3"/>
  <c r="L2" i="3"/>
  <c r="M2" i="3"/>
  <c r="N2" i="3"/>
  <c r="K2" i="3"/>
  <c r="L8" i="2"/>
  <c r="M8" i="2"/>
  <c r="N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M13" i="2"/>
  <c r="N13" i="2"/>
  <c r="O8" i="2"/>
  <c r="L2" i="2"/>
  <c r="M2" i="2"/>
  <c r="N2" i="2"/>
  <c r="L3" i="2"/>
  <c r="M3" i="2"/>
  <c r="N3" i="2"/>
  <c r="L4" i="2"/>
  <c r="M4" i="2"/>
  <c r="N4" i="2"/>
  <c r="L5" i="2"/>
  <c r="M5" i="2"/>
  <c r="N5" i="2"/>
  <c r="L6" i="2"/>
  <c r="M6" i="2"/>
  <c r="N6" i="2"/>
  <c r="O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2" i="2"/>
  <c r="F3" i="2"/>
  <c r="F4" i="2"/>
  <c r="F5" i="2"/>
  <c r="F6" i="2"/>
  <c r="F7" i="2"/>
  <c r="K13" i="2"/>
  <c r="F8" i="2"/>
  <c r="F9" i="2"/>
  <c r="F10" i="2"/>
  <c r="F11" i="2"/>
  <c r="F12" i="2"/>
  <c r="F13" i="2"/>
  <c r="K12" i="2"/>
  <c r="K11" i="2"/>
  <c r="K10" i="2"/>
  <c r="K9" i="2"/>
  <c r="K8" i="2"/>
  <c r="L37" i="2"/>
  <c r="M37" i="2"/>
  <c r="N37" i="2"/>
  <c r="K37" i="2"/>
  <c r="L36" i="2"/>
  <c r="M36" i="2"/>
  <c r="N36" i="2"/>
  <c r="K36" i="2"/>
  <c r="L35" i="2"/>
  <c r="M35" i="2"/>
  <c r="N35" i="2"/>
  <c r="K35" i="2"/>
  <c r="L34" i="2"/>
  <c r="M34" i="2"/>
  <c r="N34" i="2"/>
  <c r="K34" i="2"/>
  <c r="L33" i="2"/>
  <c r="M33" i="2"/>
  <c r="N33" i="2"/>
  <c r="K33" i="2"/>
  <c r="L32" i="2"/>
  <c r="M32" i="2"/>
  <c r="N32" i="2"/>
  <c r="O32" i="2"/>
  <c r="K32" i="2"/>
  <c r="L31" i="2"/>
  <c r="M31" i="2"/>
  <c r="N31" i="2"/>
  <c r="K31" i="2"/>
  <c r="L30" i="2"/>
  <c r="M30" i="2"/>
  <c r="N30" i="2"/>
  <c r="K30" i="2"/>
  <c r="L29" i="2"/>
  <c r="M29" i="2"/>
  <c r="N29" i="2"/>
  <c r="K29" i="2"/>
  <c r="L28" i="2"/>
  <c r="M28" i="2"/>
  <c r="N28" i="2"/>
  <c r="K28" i="2"/>
  <c r="L27" i="2"/>
  <c r="M27" i="2"/>
  <c r="N27" i="2"/>
  <c r="K27" i="2"/>
  <c r="L26" i="2"/>
  <c r="M26" i="2"/>
  <c r="N26" i="2"/>
  <c r="O26" i="2"/>
  <c r="K26" i="2"/>
  <c r="L25" i="2"/>
  <c r="M25" i="2"/>
  <c r="N25" i="2"/>
  <c r="K25" i="2"/>
  <c r="L24" i="2"/>
  <c r="M24" i="2"/>
  <c r="N24" i="2"/>
  <c r="K24" i="2"/>
  <c r="L23" i="2"/>
  <c r="M23" i="2"/>
  <c r="N23" i="2"/>
  <c r="K23" i="2"/>
  <c r="L22" i="2"/>
  <c r="M22" i="2"/>
  <c r="N22" i="2"/>
  <c r="K22" i="2"/>
  <c r="L21" i="2"/>
  <c r="M21" i="2"/>
  <c r="N21" i="2"/>
  <c r="K21" i="2"/>
  <c r="L20" i="2"/>
  <c r="M20" i="2"/>
  <c r="N20" i="2"/>
  <c r="O20" i="2"/>
  <c r="K20" i="2"/>
  <c r="L19" i="2"/>
  <c r="M19" i="2"/>
  <c r="N19" i="2"/>
  <c r="K19" i="2"/>
  <c r="L18" i="2"/>
  <c r="M18" i="2"/>
  <c r="N18" i="2"/>
  <c r="K18" i="2"/>
  <c r="L17" i="2"/>
  <c r="M17" i="2"/>
  <c r="N17" i="2"/>
  <c r="K17" i="2"/>
  <c r="L16" i="2"/>
  <c r="M16" i="2"/>
  <c r="N16" i="2"/>
  <c r="K16" i="2"/>
  <c r="L15" i="2"/>
  <c r="M15" i="2"/>
  <c r="N15" i="2"/>
  <c r="K15" i="2"/>
  <c r="L14" i="2"/>
  <c r="M14" i="2"/>
  <c r="N14" i="2"/>
  <c r="O14" i="2"/>
  <c r="K14" i="2"/>
  <c r="L7" i="2"/>
  <c r="M7" i="2"/>
  <c r="N7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<sst xmlns="http://schemas.openxmlformats.org/spreadsheetml/2006/main" count="498" uniqueCount="30">
  <si>
    <t>Experiment #</t>
  </si>
  <si>
    <t>Fly Strain</t>
  </si>
  <si>
    <t>Test Arm</t>
  </si>
  <si>
    <t>Control Arm</t>
  </si>
  <si>
    <t>Test Side</t>
  </si>
  <si>
    <t>Time_Experiment</t>
  </si>
  <si>
    <t>Center Flies</t>
  </si>
  <si>
    <t>Left Arm</t>
  </si>
  <si>
    <t>Right Arm</t>
  </si>
  <si>
    <t>Left Side RI</t>
  </si>
  <si>
    <t>Test Arm RI</t>
  </si>
  <si>
    <t>Canton-S (CR)</t>
  </si>
  <si>
    <t>L</t>
  </si>
  <si>
    <t>R</t>
  </si>
  <si>
    <t>ACV (25%)</t>
  </si>
  <si>
    <t>H20</t>
  </si>
  <si>
    <t>Saccharomyces cerevisiae_Acetobacter malorum Co-culture, grown 96 h</t>
  </si>
  <si>
    <t>Lactobacillus plantarum cs_A. malorum, grown 96 h</t>
  </si>
  <si>
    <t>Lactobacillus plantarum cs_A. malorum, grown 96 h separately and mixed immediately prior</t>
  </si>
  <si>
    <t>Saccharomyces cerevisiae_Acetobacter malorum grown 96 h separately and mixed immediately prior</t>
  </si>
  <si>
    <t>S cerevisiae_A. malorum_L. plantarum cs tri-culture, grown 96 h</t>
  </si>
  <si>
    <t>S cerevisiae_L. plantarum cs co-culture, grown 96 h</t>
  </si>
  <si>
    <t>S. cerevisiae_L. plantarum  cs grown 96 h separately and mixed immediately prior</t>
  </si>
  <si>
    <t>S. cerevisiae_A. malorum_L. plantarum cs grown 96 h separately and mixed immediately prior</t>
  </si>
  <si>
    <t>Mock (empty tube)</t>
  </si>
  <si>
    <t>Saccharomcyes cerevisiae_Acetobacter malorum_Lactobacillus plantarum cs tri-culture, grown 96 h</t>
  </si>
  <si>
    <t>S cerevisiae_A. malorum Co-culture, grown 96 h</t>
  </si>
  <si>
    <t>S cerevisiae_A malorum grown 96 h separately and mixed immediately prior</t>
  </si>
  <si>
    <t>L plantarum cs_A. malorum, grown 96 h</t>
  </si>
  <si>
    <t>L. plantarum cs_A. malorum, grown 96 h separately and mixed immediately prior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</si>
</sst>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6" x14ac:knownFonts="1">
    <font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0" fontId="2" fillId="0" borderId="3" xfId="0" applyFont="1" applyBorder="1"/>
    <xf numFmtId="0" fontId="2" fillId="0" borderId="4" xfId="0" applyFont="1" applyBorder="1"/>
    <xf numFmtId="164" fontId="2" fillId="0" borderId="4" xfId="0" applyNumberFormat="1" applyFont="1" applyBorder="1"/>
    <xf numFmtId="0" fontId="2" fillId="0" borderId="4" xfId="0" applyFont="1" applyFill="1" applyBorder="1"/>
    <xf numFmtId="0" fontId="1" fillId="0" borderId="4" xfId="0" applyFont="1" applyBorder="1"/>
    <xf numFmtId="0" fontId="1" fillId="3" borderId="3" xfId="0" applyFont="1" applyFill="1" applyBorder="1"/>
    <xf numFmtId="164" fontId="1" fillId="3" borderId="4" xfId="0" applyNumberFormat="1" applyFont="1" applyFill="1" applyBorder="1"/>
    <xf numFmtId="0" fontId="2" fillId="0" borderId="3" xfId="0" applyFont="1" applyFill="1" applyBorder="1"/>
    <xf numFmtId="0" fontId="1" fillId="0" borderId="4" xfId="0" applyFont="1" applyFill="1" applyBorder="1"/>
    <xf numFmtId="0" fontId="1" fillId="3" borderId="4" xfId="0" applyFont="1" applyFill="1" applyBorder="1"/>
  </cellXfs>
  <cellStyles count="2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7"/>
  <sheetViews>
    <sheetView tabSelected="1" workbookViewId="0">
      <selection activeCell="E8" sqref="E8:E13"/>
    </sheetView>
  </sheetViews>
  <sheetFormatPr baseColWidth="10" defaultRowHeight="15" x14ac:dyDescent="0"/>
  <cols>
    <col min="1" max="1" width="12.5" customWidth="1"/>
    <col min="2" max="2" width="15.5" customWidth="1"/>
    <col min="3" max="3" width="64.1640625" customWidth="1"/>
    <col min="4" max="4" width="89.5" customWidth="1"/>
    <col min="6" max="6" width="13.33203125" customWidth="1"/>
    <col min="8" max="8" width="12.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5" t="s">
        <v>11</v>
      </c>
      <c r="C2" s="5" t="s">
        <v>24</v>
      </c>
      <c r="D2" s="5" t="s">
        <v>24</v>
      </c>
      <c r="E2" s="5" t="s">
        <v>12</v>
      </c>
      <c r="F2" s="6">
        <f>TIME(9,,0)</f>
        <v>0.375</v>
      </c>
      <c r="G2" s="5">
        <v>5</v>
      </c>
      <c r="H2" s="4">
        <v>1</v>
      </c>
      <c r="I2" s="5">
        <v>19</v>
      </c>
      <c r="J2" s="5">
        <v>29</v>
      </c>
      <c r="K2" s="5">
        <f t="shared" ref="K2:K37" si="0">(I2-J2)/(G2+I2+J2)</f>
        <v>-0.18867924528301888</v>
      </c>
      <c r="L2" s="5">
        <f>I2</f>
        <v>19</v>
      </c>
      <c r="M2" s="5">
        <f>J2</f>
        <v>29</v>
      </c>
      <c r="N2" s="5">
        <f t="shared" ref="N2:N37" si="1">(L2-M2)/(G2+L2+M2)</f>
        <v>-0.18867924528301888</v>
      </c>
      <c r="O2">
        <f>AVERAGE(N2:N6)</f>
        <v>-2.2754764567322564E-2</v>
      </c>
    </row>
    <row r="3" spans="1:15">
      <c r="A3" s="7">
        <f t="shared" ref="A3:A37" si="2">A2+1</f>
        <v>2</v>
      </c>
      <c r="B3" s="8" t="s">
        <v>11</v>
      </c>
      <c r="C3" s="8" t="s">
        <v>24</v>
      </c>
      <c r="D3" s="8" t="s">
        <v>24</v>
      </c>
      <c r="E3" s="8" t="s">
        <v>13</v>
      </c>
      <c r="F3" s="9">
        <f t="shared" ref="F3:F37" si="3">F2+TIME(0,5,0)</f>
        <v>0.37847222222222221</v>
      </c>
      <c r="G3" s="8">
        <v>12</v>
      </c>
      <c r="H3" s="7">
        <f t="shared" ref="H3:H37" si="4">H2+1</f>
        <v>2</v>
      </c>
      <c r="I3" s="8">
        <v>21</v>
      </c>
      <c r="J3" s="8">
        <v>28</v>
      </c>
      <c r="K3" s="10">
        <f t="shared" si="0"/>
        <v>-0.11475409836065574</v>
      </c>
      <c r="L3" s="8">
        <f>J3</f>
        <v>28</v>
      </c>
      <c r="M3" s="8">
        <f>I3</f>
        <v>21</v>
      </c>
      <c r="N3" s="10">
        <f t="shared" si="1"/>
        <v>0.11475409836065574</v>
      </c>
    </row>
    <row r="4" spans="1:15">
      <c r="A4" s="7">
        <f t="shared" si="2"/>
        <v>3</v>
      </c>
      <c r="B4" s="8" t="s">
        <v>11</v>
      </c>
      <c r="C4" s="8" t="s">
        <v>24</v>
      </c>
      <c r="D4" s="8" t="s">
        <v>24</v>
      </c>
      <c r="E4" s="8" t="s">
        <v>12</v>
      </c>
      <c r="F4" s="9">
        <f t="shared" si="3"/>
        <v>0.38194444444444442</v>
      </c>
      <c r="G4" s="8">
        <v>10</v>
      </c>
      <c r="H4" s="7">
        <f t="shared" si="4"/>
        <v>3</v>
      </c>
      <c r="I4" s="8">
        <v>31</v>
      </c>
      <c r="J4" s="8">
        <v>24</v>
      </c>
      <c r="K4" s="10">
        <f t="shared" si="0"/>
        <v>0.1076923076923077</v>
      </c>
      <c r="L4" s="10">
        <f>I4</f>
        <v>31</v>
      </c>
      <c r="M4" s="10">
        <f>J4</f>
        <v>24</v>
      </c>
      <c r="N4" s="10">
        <f t="shared" si="1"/>
        <v>0.1076923076923077</v>
      </c>
    </row>
    <row r="5" spans="1:15">
      <c r="A5" s="7">
        <f t="shared" si="2"/>
        <v>4</v>
      </c>
      <c r="B5" s="8" t="s">
        <v>11</v>
      </c>
      <c r="C5" s="8" t="s">
        <v>24</v>
      </c>
      <c r="D5" s="8" t="s">
        <v>24</v>
      </c>
      <c r="E5" s="8" t="s">
        <v>13</v>
      </c>
      <c r="F5" s="9">
        <f t="shared" si="3"/>
        <v>0.38541666666666663</v>
      </c>
      <c r="G5" s="8">
        <v>8</v>
      </c>
      <c r="H5" s="7">
        <f t="shared" si="4"/>
        <v>4</v>
      </c>
      <c r="I5" s="8">
        <v>31</v>
      </c>
      <c r="J5" s="8">
        <v>22</v>
      </c>
      <c r="K5" s="10">
        <f t="shared" si="0"/>
        <v>0.14754098360655737</v>
      </c>
      <c r="L5" s="10">
        <f>J5</f>
        <v>22</v>
      </c>
      <c r="M5" s="10">
        <f>I5</f>
        <v>31</v>
      </c>
      <c r="N5" s="10">
        <f t="shared" si="1"/>
        <v>-0.14754098360655737</v>
      </c>
    </row>
    <row r="6" spans="1:15">
      <c r="A6" s="7">
        <f t="shared" si="2"/>
        <v>5</v>
      </c>
      <c r="B6" s="8" t="s">
        <v>11</v>
      </c>
      <c r="C6" s="8" t="s">
        <v>24</v>
      </c>
      <c r="D6" s="8" t="s">
        <v>24</v>
      </c>
      <c r="E6" s="8" t="s">
        <v>12</v>
      </c>
      <c r="F6" s="9">
        <f t="shared" si="3"/>
        <v>0.38888888888888884</v>
      </c>
      <c r="G6" s="8">
        <v>4</v>
      </c>
      <c r="H6" s="7">
        <f t="shared" si="4"/>
        <v>5</v>
      </c>
      <c r="I6" s="11">
        <v>26</v>
      </c>
      <c r="J6" s="11">
        <v>26</v>
      </c>
      <c r="K6" s="10">
        <f t="shared" si="0"/>
        <v>0</v>
      </c>
      <c r="L6" s="10">
        <f>I6</f>
        <v>26</v>
      </c>
      <c r="M6" s="10">
        <f>J6</f>
        <v>26</v>
      </c>
      <c r="N6" s="10">
        <f t="shared" si="1"/>
        <v>0</v>
      </c>
    </row>
    <row r="7" spans="1:15">
      <c r="A7" s="7">
        <f t="shared" si="2"/>
        <v>6</v>
      </c>
      <c r="B7" s="8" t="s">
        <v>11</v>
      </c>
      <c r="C7" s="8" t="s">
        <v>24</v>
      </c>
      <c r="D7" s="8" t="s">
        <v>24</v>
      </c>
      <c r="E7" s="8" t="s">
        <v>13</v>
      </c>
      <c r="F7" s="9">
        <f t="shared" si="3"/>
        <v>0.39236111111111105</v>
      </c>
      <c r="G7" s="8"/>
      <c r="H7" s="7">
        <f t="shared" si="4"/>
        <v>6</v>
      </c>
      <c r="I7" s="8"/>
      <c r="J7" s="8"/>
      <c r="K7" s="10" t="e">
        <f t="shared" si="0"/>
        <v>#DIV/0!</v>
      </c>
      <c r="L7" s="10">
        <f>J7</f>
        <v>0</v>
      </c>
      <c r="M7" s="10">
        <f>I7</f>
        <v>0</v>
      </c>
      <c r="N7" s="10" t="e">
        <f t="shared" si="1"/>
        <v>#DIV/0!</v>
      </c>
    </row>
    <row r="8" spans="1:15">
      <c r="A8" s="12">
        <f>A7+1</f>
        <v>7</v>
      </c>
      <c r="B8" s="5" t="s">
        <v>11</v>
      </c>
      <c r="C8" s="5" t="s">
        <v>14</v>
      </c>
      <c r="D8" s="5" t="s">
        <v>15</v>
      </c>
      <c r="E8" s="5" t="s">
        <v>12</v>
      </c>
      <c r="F8" s="13">
        <f>F7+TIME(0,30,0)</f>
        <v>0.41319444444444436</v>
      </c>
      <c r="G8" s="5">
        <v>3</v>
      </c>
      <c r="H8" s="12">
        <f>H7+1</f>
        <v>7</v>
      </c>
      <c r="I8" s="5">
        <v>36</v>
      </c>
      <c r="J8" s="5">
        <v>8</v>
      </c>
      <c r="K8" s="5">
        <f t="shared" ref="K8:K13" si="5">(I8-J8)/(G8+I8+J8)</f>
        <v>0.5957446808510638</v>
      </c>
      <c r="L8" s="5">
        <f>I8</f>
        <v>36</v>
      </c>
      <c r="M8" s="5">
        <f>J8</f>
        <v>8</v>
      </c>
      <c r="N8" s="5">
        <f t="shared" ref="N8:N13" si="6">(L8-M8)/(G8+L8+M8)</f>
        <v>0.5957446808510638</v>
      </c>
      <c r="O8">
        <f>AVERAGE(N8:N13)</f>
        <v>0.4612754994026827</v>
      </c>
    </row>
    <row r="9" spans="1:15">
      <c r="A9" s="7">
        <f t="shared" si="2"/>
        <v>8</v>
      </c>
      <c r="B9" s="8" t="s">
        <v>11</v>
      </c>
      <c r="C9" s="8" t="s">
        <v>14</v>
      </c>
      <c r="D9" s="8" t="s">
        <v>15</v>
      </c>
      <c r="E9" s="8" t="s">
        <v>13</v>
      </c>
      <c r="F9" s="9">
        <f t="shared" si="3"/>
        <v>0.41666666666666657</v>
      </c>
      <c r="G9" s="8">
        <v>12</v>
      </c>
      <c r="H9" s="7">
        <f t="shared" si="4"/>
        <v>8</v>
      </c>
      <c r="I9" s="8">
        <v>12</v>
      </c>
      <c r="J9" s="8">
        <v>32</v>
      </c>
      <c r="K9" s="10">
        <f t="shared" si="5"/>
        <v>-0.35714285714285715</v>
      </c>
      <c r="L9" s="8">
        <f>J9</f>
        <v>32</v>
      </c>
      <c r="M9" s="8">
        <f>I9</f>
        <v>12</v>
      </c>
      <c r="N9" s="10">
        <f t="shared" si="6"/>
        <v>0.35714285714285715</v>
      </c>
    </row>
    <row r="10" spans="1:15">
      <c r="A10" s="14">
        <f t="shared" si="2"/>
        <v>9</v>
      </c>
      <c r="B10" s="10" t="s">
        <v>11</v>
      </c>
      <c r="C10" s="8" t="s">
        <v>14</v>
      </c>
      <c r="D10" s="8" t="s">
        <v>15</v>
      </c>
      <c r="E10" s="8" t="s">
        <v>12</v>
      </c>
      <c r="F10" s="9">
        <f t="shared" si="3"/>
        <v>0.42013888888888878</v>
      </c>
      <c r="G10" s="8">
        <v>6</v>
      </c>
      <c r="H10" s="14">
        <f t="shared" si="4"/>
        <v>9</v>
      </c>
      <c r="I10" s="8">
        <v>39</v>
      </c>
      <c r="J10" s="8">
        <v>4</v>
      </c>
      <c r="K10" s="10">
        <f t="shared" si="5"/>
        <v>0.7142857142857143</v>
      </c>
      <c r="L10" s="10">
        <f>I10</f>
        <v>39</v>
      </c>
      <c r="M10" s="10">
        <f>J10</f>
        <v>4</v>
      </c>
      <c r="N10" s="10">
        <f t="shared" si="6"/>
        <v>0.7142857142857143</v>
      </c>
    </row>
    <row r="11" spans="1:15">
      <c r="A11" s="7">
        <f t="shared" si="2"/>
        <v>10</v>
      </c>
      <c r="B11" s="8" t="s">
        <v>11</v>
      </c>
      <c r="C11" s="8" t="s">
        <v>14</v>
      </c>
      <c r="D11" s="8" t="s">
        <v>15</v>
      </c>
      <c r="E11" s="8" t="s">
        <v>13</v>
      </c>
      <c r="F11" s="9">
        <f t="shared" si="3"/>
        <v>0.42361111111111099</v>
      </c>
      <c r="G11" s="8">
        <v>7</v>
      </c>
      <c r="H11" s="7">
        <f t="shared" si="4"/>
        <v>10</v>
      </c>
      <c r="I11" s="8">
        <v>15</v>
      </c>
      <c r="J11" s="8">
        <v>34</v>
      </c>
      <c r="K11" s="10">
        <f t="shared" si="5"/>
        <v>-0.3392857142857143</v>
      </c>
      <c r="L11" s="10">
        <f>J11</f>
        <v>34</v>
      </c>
      <c r="M11" s="10">
        <f>I11</f>
        <v>15</v>
      </c>
      <c r="N11" s="10">
        <f t="shared" si="6"/>
        <v>0.3392857142857143</v>
      </c>
    </row>
    <row r="12" spans="1:15">
      <c r="A12" s="7">
        <f t="shared" si="2"/>
        <v>11</v>
      </c>
      <c r="B12" s="8" t="s">
        <v>11</v>
      </c>
      <c r="C12" s="8" t="s">
        <v>14</v>
      </c>
      <c r="D12" s="8" t="s">
        <v>15</v>
      </c>
      <c r="E12" s="8" t="s">
        <v>12</v>
      </c>
      <c r="F12" s="9">
        <f t="shared" si="3"/>
        <v>0.4270833333333332</v>
      </c>
      <c r="G12" s="8">
        <v>6</v>
      </c>
      <c r="H12" s="7">
        <f t="shared" si="4"/>
        <v>11</v>
      </c>
      <c r="I12" s="11">
        <v>56</v>
      </c>
      <c r="J12" s="11">
        <v>5</v>
      </c>
      <c r="K12" s="10">
        <f t="shared" si="5"/>
        <v>0.76119402985074625</v>
      </c>
      <c r="L12" s="10">
        <f>I12</f>
        <v>56</v>
      </c>
      <c r="M12" s="10">
        <f>J12</f>
        <v>5</v>
      </c>
      <c r="N12" s="10">
        <f t="shared" si="6"/>
        <v>0.76119402985074625</v>
      </c>
    </row>
    <row r="13" spans="1:15">
      <c r="A13" s="7">
        <f t="shared" si="2"/>
        <v>12</v>
      </c>
      <c r="B13" s="8" t="s">
        <v>11</v>
      </c>
      <c r="C13" s="8" t="s">
        <v>14</v>
      </c>
      <c r="D13" s="8" t="s">
        <v>15</v>
      </c>
      <c r="E13" s="8" t="s">
        <v>13</v>
      </c>
      <c r="F13" s="9">
        <f t="shared" si="3"/>
        <v>0.43055555555555541</v>
      </c>
      <c r="G13" s="8">
        <v>2</v>
      </c>
      <c r="H13" s="7">
        <f t="shared" si="4"/>
        <v>12</v>
      </c>
      <c r="I13" s="8">
        <v>23</v>
      </c>
      <c r="J13" s="8">
        <v>23</v>
      </c>
      <c r="K13" s="10">
        <f t="shared" si="5"/>
        <v>0</v>
      </c>
      <c r="L13" s="10">
        <f>J13</f>
        <v>23</v>
      </c>
      <c r="M13" s="10">
        <f>I13</f>
        <v>23</v>
      </c>
      <c r="N13" s="10">
        <f t="shared" si="6"/>
        <v>0</v>
      </c>
    </row>
    <row r="14" spans="1:15">
      <c r="A14" s="12">
        <f>A13+1</f>
        <v>13</v>
      </c>
      <c r="B14" s="5" t="s">
        <v>11</v>
      </c>
      <c r="C14" s="5" t="s">
        <v>16</v>
      </c>
      <c r="D14" s="5" t="s">
        <v>19</v>
      </c>
      <c r="E14" s="5" t="s">
        <v>12</v>
      </c>
      <c r="F14" s="13">
        <f>F13+TIME(0,30,0)</f>
        <v>0.45138888888888873</v>
      </c>
      <c r="G14" s="5">
        <v>3</v>
      </c>
      <c r="H14" s="12">
        <f>H13+1</f>
        <v>13</v>
      </c>
      <c r="I14" s="5">
        <v>49</v>
      </c>
      <c r="J14" s="12">
        <v>5</v>
      </c>
      <c r="K14" s="5">
        <f t="shared" si="0"/>
        <v>0.77192982456140347</v>
      </c>
      <c r="L14" s="5">
        <f>I14</f>
        <v>49</v>
      </c>
      <c r="M14" s="5">
        <f>J14</f>
        <v>5</v>
      </c>
      <c r="N14" s="5">
        <f t="shared" si="1"/>
        <v>0.77192982456140347</v>
      </c>
      <c r="O14">
        <f>AVERAGE(N14:N19)</f>
        <v>0.48884288284499172</v>
      </c>
    </row>
    <row r="15" spans="1:15">
      <c r="A15" s="7">
        <f t="shared" si="2"/>
        <v>14</v>
      </c>
      <c r="B15" s="8" t="s">
        <v>11</v>
      </c>
      <c r="C15" s="8" t="s">
        <v>16</v>
      </c>
      <c r="D15" s="8" t="s">
        <v>19</v>
      </c>
      <c r="E15" s="8" t="s">
        <v>13</v>
      </c>
      <c r="F15" s="9">
        <f t="shared" si="3"/>
        <v>0.45486111111111094</v>
      </c>
      <c r="G15" s="8">
        <v>1</v>
      </c>
      <c r="H15" s="7">
        <f t="shared" si="4"/>
        <v>14</v>
      </c>
      <c r="I15" s="8">
        <v>24</v>
      </c>
      <c r="J15" s="7">
        <v>41</v>
      </c>
      <c r="K15" s="10">
        <f t="shared" si="0"/>
        <v>-0.25757575757575757</v>
      </c>
      <c r="L15" s="8">
        <f>J15</f>
        <v>41</v>
      </c>
      <c r="M15" s="8">
        <f>I15</f>
        <v>24</v>
      </c>
      <c r="N15" s="10">
        <f t="shared" si="1"/>
        <v>0.25757575757575757</v>
      </c>
    </row>
    <row r="16" spans="1:15">
      <c r="A16" s="14">
        <f t="shared" si="2"/>
        <v>15</v>
      </c>
      <c r="B16" s="8" t="s">
        <v>11</v>
      </c>
      <c r="C16" s="8" t="s">
        <v>16</v>
      </c>
      <c r="D16" s="8" t="s">
        <v>19</v>
      </c>
      <c r="E16" s="8" t="s">
        <v>12</v>
      </c>
      <c r="F16" s="9">
        <f t="shared" si="3"/>
        <v>0.45833333333333315</v>
      </c>
      <c r="G16" s="8">
        <v>3</v>
      </c>
      <c r="H16" s="14">
        <f t="shared" si="4"/>
        <v>15</v>
      </c>
      <c r="I16" s="8">
        <v>33</v>
      </c>
      <c r="J16" s="7">
        <v>8</v>
      </c>
      <c r="K16" s="10">
        <f t="shared" si="0"/>
        <v>0.56818181818181823</v>
      </c>
      <c r="L16" s="10">
        <f>I16</f>
        <v>33</v>
      </c>
      <c r="M16" s="10">
        <f>J16</f>
        <v>8</v>
      </c>
      <c r="N16" s="10">
        <f t="shared" si="1"/>
        <v>0.56818181818181823</v>
      </c>
    </row>
    <row r="17" spans="1:15">
      <c r="A17" s="7">
        <f t="shared" si="2"/>
        <v>16</v>
      </c>
      <c r="B17" s="8" t="s">
        <v>11</v>
      </c>
      <c r="C17" s="8" t="s">
        <v>16</v>
      </c>
      <c r="D17" s="8" t="s">
        <v>19</v>
      </c>
      <c r="E17" s="8" t="s">
        <v>13</v>
      </c>
      <c r="F17" s="9">
        <f t="shared" si="3"/>
        <v>0.46180555555555536</v>
      </c>
      <c r="G17" s="8">
        <v>4</v>
      </c>
      <c r="H17" s="7">
        <f t="shared" si="4"/>
        <v>16</v>
      </c>
      <c r="I17" s="8">
        <v>13</v>
      </c>
      <c r="J17" s="7">
        <v>52</v>
      </c>
      <c r="K17" s="10">
        <f t="shared" si="0"/>
        <v>-0.56521739130434778</v>
      </c>
      <c r="L17" s="10">
        <f>J17</f>
        <v>52</v>
      </c>
      <c r="M17" s="10">
        <f>I17</f>
        <v>13</v>
      </c>
      <c r="N17" s="10">
        <f t="shared" si="1"/>
        <v>0.56521739130434778</v>
      </c>
    </row>
    <row r="18" spans="1:15">
      <c r="A18" s="7">
        <f t="shared" si="2"/>
        <v>17</v>
      </c>
      <c r="B18" s="8" t="s">
        <v>11</v>
      </c>
      <c r="C18" s="8" t="s">
        <v>16</v>
      </c>
      <c r="D18" s="8" t="s">
        <v>19</v>
      </c>
      <c r="E18" s="8" t="s">
        <v>12</v>
      </c>
      <c r="F18" s="9">
        <f t="shared" si="3"/>
        <v>0.46527777777777757</v>
      </c>
      <c r="G18" s="8">
        <v>4</v>
      </c>
      <c r="H18" s="7">
        <f t="shared" si="4"/>
        <v>17</v>
      </c>
      <c r="I18" s="8">
        <v>37</v>
      </c>
      <c r="J18" s="7">
        <v>10</v>
      </c>
      <c r="K18" s="10">
        <f t="shared" si="0"/>
        <v>0.52941176470588236</v>
      </c>
      <c r="L18" s="10">
        <f>I18</f>
        <v>37</v>
      </c>
      <c r="M18" s="10">
        <f>J18</f>
        <v>10</v>
      </c>
      <c r="N18" s="10">
        <f t="shared" si="1"/>
        <v>0.52941176470588236</v>
      </c>
    </row>
    <row r="19" spans="1:15">
      <c r="A19" s="7">
        <f t="shared" si="2"/>
        <v>18</v>
      </c>
      <c r="B19" s="8" t="s">
        <v>11</v>
      </c>
      <c r="C19" s="8" t="s">
        <v>16</v>
      </c>
      <c r="D19" s="8" t="s">
        <v>19</v>
      </c>
      <c r="E19" s="8" t="s">
        <v>13</v>
      </c>
      <c r="F19" s="9">
        <f t="shared" si="3"/>
        <v>0.46874999999999978</v>
      </c>
      <c r="G19" s="8">
        <v>3</v>
      </c>
      <c r="H19" s="7">
        <f t="shared" si="4"/>
        <v>18</v>
      </c>
      <c r="I19" s="8">
        <v>19</v>
      </c>
      <c r="J19" s="7">
        <v>32</v>
      </c>
      <c r="K19" s="10">
        <f t="shared" si="0"/>
        <v>-0.24074074074074073</v>
      </c>
      <c r="L19" s="10">
        <f>J19</f>
        <v>32</v>
      </c>
      <c r="M19" s="10">
        <f>I19</f>
        <v>19</v>
      </c>
      <c r="N19" s="10">
        <f t="shared" si="1"/>
        <v>0.24074074074074073</v>
      </c>
    </row>
    <row r="20" spans="1:15">
      <c r="A20" s="12">
        <f>A19+1</f>
        <v>19</v>
      </c>
      <c r="B20" s="5" t="s">
        <v>11</v>
      </c>
      <c r="C20" s="5" t="s">
        <v>17</v>
      </c>
      <c r="D20" s="5" t="s">
        <v>18</v>
      </c>
      <c r="E20" s="16" t="s">
        <v>12</v>
      </c>
      <c r="F20" s="13">
        <f>F19+TIME(0,30,0)</f>
        <v>0.48958333333333309</v>
      </c>
      <c r="G20" s="5">
        <v>6</v>
      </c>
      <c r="H20" s="12">
        <f>H19+1</f>
        <v>19</v>
      </c>
      <c r="I20" s="5">
        <v>37</v>
      </c>
      <c r="J20" s="5">
        <v>8</v>
      </c>
      <c r="K20" s="5">
        <f t="shared" si="0"/>
        <v>0.56862745098039214</v>
      </c>
      <c r="L20" s="5">
        <f>I20</f>
        <v>37</v>
      </c>
      <c r="M20" s="5">
        <f>J20</f>
        <v>8</v>
      </c>
      <c r="N20" s="5">
        <f t="shared" si="1"/>
        <v>0.56862745098039214</v>
      </c>
      <c r="O20">
        <f>AVERAGE(N20:N25)</f>
        <v>0.34063485350040695</v>
      </c>
    </row>
    <row r="21" spans="1:15">
      <c r="A21" s="7">
        <f t="shared" si="2"/>
        <v>20</v>
      </c>
      <c r="B21" s="8" t="s">
        <v>11</v>
      </c>
      <c r="C21" s="8" t="s">
        <v>17</v>
      </c>
      <c r="D21" s="8" t="s">
        <v>18</v>
      </c>
      <c r="E21" s="8" t="s">
        <v>13</v>
      </c>
      <c r="F21" s="9">
        <f t="shared" si="3"/>
        <v>0.4930555555555553</v>
      </c>
      <c r="G21" s="8">
        <v>2</v>
      </c>
      <c r="H21" s="7">
        <f t="shared" si="4"/>
        <v>20</v>
      </c>
      <c r="I21" s="8">
        <v>21</v>
      </c>
      <c r="J21" s="8">
        <v>49</v>
      </c>
      <c r="K21" s="10">
        <f t="shared" si="0"/>
        <v>-0.3888888888888889</v>
      </c>
      <c r="L21" s="8">
        <f>J21</f>
        <v>49</v>
      </c>
      <c r="M21" s="8">
        <f>I21</f>
        <v>21</v>
      </c>
      <c r="N21" s="10">
        <f t="shared" si="1"/>
        <v>0.3888888888888889</v>
      </c>
    </row>
    <row r="22" spans="1:15">
      <c r="A22" s="14">
        <f t="shared" si="2"/>
        <v>21</v>
      </c>
      <c r="B22" s="10" t="s">
        <v>11</v>
      </c>
      <c r="C22" s="8" t="s">
        <v>17</v>
      </c>
      <c r="D22" s="8" t="s">
        <v>18</v>
      </c>
      <c r="E22" s="10" t="s">
        <v>12</v>
      </c>
      <c r="F22" s="9">
        <f t="shared" si="3"/>
        <v>0.49652777777777751</v>
      </c>
      <c r="G22" s="15">
        <v>0</v>
      </c>
      <c r="H22" s="14">
        <f t="shared" si="4"/>
        <v>21</v>
      </c>
      <c r="I22" s="15">
        <v>38</v>
      </c>
      <c r="J22" s="15">
        <v>12</v>
      </c>
      <c r="K22" s="10">
        <f t="shared" si="0"/>
        <v>0.52</v>
      </c>
      <c r="L22" s="10">
        <f>I22</f>
        <v>38</v>
      </c>
      <c r="M22" s="10">
        <f>J22</f>
        <v>12</v>
      </c>
      <c r="N22" s="10">
        <f t="shared" si="1"/>
        <v>0.52</v>
      </c>
    </row>
    <row r="23" spans="1:15">
      <c r="A23" s="7">
        <f t="shared" si="2"/>
        <v>22</v>
      </c>
      <c r="B23" s="8" t="s">
        <v>11</v>
      </c>
      <c r="C23" s="8" t="s">
        <v>17</v>
      </c>
      <c r="D23" s="8" t="s">
        <v>18</v>
      </c>
      <c r="E23" s="8" t="s">
        <v>13</v>
      </c>
      <c r="F23" s="9">
        <f t="shared" si="3"/>
        <v>0.49999999999999972</v>
      </c>
      <c r="G23" s="8">
        <v>4</v>
      </c>
      <c r="H23" s="7">
        <f t="shared" si="4"/>
        <v>22</v>
      </c>
      <c r="I23" s="8">
        <v>23</v>
      </c>
      <c r="J23" s="8">
        <v>34</v>
      </c>
      <c r="K23" s="10">
        <f t="shared" si="0"/>
        <v>-0.18032786885245902</v>
      </c>
      <c r="L23" s="10">
        <f>J23</f>
        <v>34</v>
      </c>
      <c r="M23" s="10">
        <f>I23</f>
        <v>23</v>
      </c>
      <c r="N23" s="10">
        <f t="shared" si="1"/>
        <v>0.18032786885245902</v>
      </c>
    </row>
    <row r="24" spans="1:15">
      <c r="A24" s="7">
        <f t="shared" si="2"/>
        <v>23</v>
      </c>
      <c r="B24" s="8" t="s">
        <v>11</v>
      </c>
      <c r="C24" s="8" t="s">
        <v>17</v>
      </c>
      <c r="D24" s="8" t="s">
        <v>18</v>
      </c>
      <c r="E24" s="8" t="s">
        <v>12</v>
      </c>
      <c r="F24" s="9">
        <f t="shared" si="3"/>
        <v>0.50347222222222199</v>
      </c>
      <c r="G24" s="8">
        <v>7</v>
      </c>
      <c r="H24" s="7">
        <f t="shared" si="4"/>
        <v>23</v>
      </c>
      <c r="I24" s="8">
        <v>35</v>
      </c>
      <c r="J24" s="8">
        <v>15</v>
      </c>
      <c r="K24" s="10">
        <f t="shared" si="0"/>
        <v>0.35087719298245612</v>
      </c>
      <c r="L24" s="10">
        <f>I24</f>
        <v>35</v>
      </c>
      <c r="M24" s="10">
        <f>J24</f>
        <v>15</v>
      </c>
      <c r="N24" s="10">
        <f t="shared" si="1"/>
        <v>0.35087719298245612</v>
      </c>
    </row>
    <row r="25" spans="1:15">
      <c r="A25" s="7">
        <f t="shared" si="2"/>
        <v>24</v>
      </c>
      <c r="B25" s="8" t="s">
        <v>11</v>
      </c>
      <c r="C25" s="8" t="s">
        <v>17</v>
      </c>
      <c r="D25" s="8" t="s">
        <v>18</v>
      </c>
      <c r="E25" s="8" t="s">
        <v>13</v>
      </c>
      <c r="F25" s="9">
        <f t="shared" si="3"/>
        <v>0.5069444444444442</v>
      </c>
      <c r="G25" s="8">
        <v>7</v>
      </c>
      <c r="H25" s="7">
        <f t="shared" si="4"/>
        <v>24</v>
      </c>
      <c r="I25" s="8">
        <v>24</v>
      </c>
      <c r="J25" s="8">
        <v>26</v>
      </c>
      <c r="K25" s="10">
        <f t="shared" si="0"/>
        <v>-3.5087719298245612E-2</v>
      </c>
      <c r="L25" s="10">
        <f>J25</f>
        <v>26</v>
      </c>
      <c r="M25" s="10">
        <f>I25</f>
        <v>24</v>
      </c>
      <c r="N25" s="10">
        <f t="shared" si="1"/>
        <v>3.5087719298245612E-2</v>
      </c>
    </row>
    <row r="26" spans="1:15">
      <c r="A26" s="12">
        <f>A25+1</f>
        <v>25</v>
      </c>
      <c r="B26" s="5" t="s">
        <v>11</v>
      </c>
      <c r="C26" s="5" t="s">
        <v>20</v>
      </c>
      <c r="D26" s="5" t="s">
        <v>23</v>
      </c>
      <c r="E26" s="16" t="s">
        <v>12</v>
      </c>
      <c r="F26" s="13">
        <f>F25+TIME(0,30,0)</f>
        <v>0.52777777777777757</v>
      </c>
      <c r="G26" s="16">
        <v>3</v>
      </c>
      <c r="H26" s="12">
        <f>H25+1</f>
        <v>25</v>
      </c>
      <c r="I26" s="16">
        <v>37</v>
      </c>
      <c r="J26" s="12">
        <v>14</v>
      </c>
      <c r="K26" s="16">
        <f t="shared" si="0"/>
        <v>0.42592592592592593</v>
      </c>
      <c r="L26" s="16">
        <f>I26</f>
        <v>37</v>
      </c>
      <c r="M26" s="16">
        <f>J26</f>
        <v>14</v>
      </c>
      <c r="N26" s="16">
        <f t="shared" si="1"/>
        <v>0.42592592592592593</v>
      </c>
      <c r="O26">
        <f>AVERAGE(N26:N31)</f>
        <v>0.55019706367801413</v>
      </c>
    </row>
    <row r="27" spans="1:15">
      <c r="A27" s="7">
        <f t="shared" si="2"/>
        <v>26</v>
      </c>
      <c r="B27" s="8" t="s">
        <v>11</v>
      </c>
      <c r="C27" s="8" t="s">
        <v>20</v>
      </c>
      <c r="D27" s="8" t="s">
        <v>23</v>
      </c>
      <c r="E27" s="8" t="s">
        <v>13</v>
      </c>
      <c r="F27" s="9">
        <f t="shared" si="3"/>
        <v>0.53124999999999978</v>
      </c>
      <c r="G27" s="8">
        <v>5</v>
      </c>
      <c r="H27" s="7">
        <f t="shared" si="4"/>
        <v>26</v>
      </c>
      <c r="I27" s="8">
        <v>12</v>
      </c>
      <c r="J27" s="7">
        <v>40</v>
      </c>
      <c r="K27" s="10">
        <f t="shared" si="0"/>
        <v>-0.49122807017543857</v>
      </c>
      <c r="L27" s="10">
        <f>J27</f>
        <v>40</v>
      </c>
      <c r="M27" s="10">
        <f>I27</f>
        <v>12</v>
      </c>
      <c r="N27" s="10">
        <f t="shared" si="1"/>
        <v>0.49122807017543857</v>
      </c>
    </row>
    <row r="28" spans="1:15">
      <c r="A28" s="14">
        <f t="shared" si="2"/>
        <v>27</v>
      </c>
      <c r="B28" s="10" t="s">
        <v>11</v>
      </c>
      <c r="C28" s="8" t="s">
        <v>20</v>
      </c>
      <c r="D28" s="8" t="s">
        <v>23</v>
      </c>
      <c r="E28" s="10" t="s">
        <v>12</v>
      </c>
      <c r="F28" s="9">
        <f t="shared" si="3"/>
        <v>0.53472222222222199</v>
      </c>
      <c r="G28" s="15">
        <v>2</v>
      </c>
      <c r="H28" s="14">
        <f t="shared" si="4"/>
        <v>27</v>
      </c>
      <c r="I28" s="15">
        <v>51</v>
      </c>
      <c r="J28" s="14">
        <v>6</v>
      </c>
      <c r="K28" s="15">
        <f t="shared" si="0"/>
        <v>0.76271186440677963</v>
      </c>
      <c r="L28" s="15">
        <f>I28</f>
        <v>51</v>
      </c>
      <c r="M28" s="15">
        <f>J28</f>
        <v>6</v>
      </c>
      <c r="N28" s="15">
        <f t="shared" si="1"/>
        <v>0.76271186440677963</v>
      </c>
    </row>
    <row r="29" spans="1:15">
      <c r="A29" s="7">
        <f t="shared" si="2"/>
        <v>28</v>
      </c>
      <c r="B29" s="8" t="s">
        <v>11</v>
      </c>
      <c r="C29" s="8" t="s">
        <v>20</v>
      </c>
      <c r="D29" s="8" t="s">
        <v>23</v>
      </c>
      <c r="E29" s="8" t="s">
        <v>13</v>
      </c>
      <c r="F29" s="9">
        <f t="shared" si="3"/>
        <v>0.5381944444444442</v>
      </c>
      <c r="G29" s="8">
        <v>5</v>
      </c>
      <c r="H29" s="7">
        <f t="shared" si="4"/>
        <v>28</v>
      </c>
      <c r="I29" s="8">
        <v>12</v>
      </c>
      <c r="J29" s="7">
        <v>42</v>
      </c>
      <c r="K29" s="10">
        <f t="shared" si="0"/>
        <v>-0.50847457627118642</v>
      </c>
      <c r="L29" s="8">
        <f>J29</f>
        <v>42</v>
      </c>
      <c r="M29" s="8">
        <f>I29</f>
        <v>12</v>
      </c>
      <c r="N29" s="10">
        <f t="shared" si="1"/>
        <v>0.50847457627118642</v>
      </c>
    </row>
    <row r="30" spans="1:15">
      <c r="A30" s="7">
        <f t="shared" si="2"/>
        <v>29</v>
      </c>
      <c r="B30" s="8" t="s">
        <v>11</v>
      </c>
      <c r="C30" s="8" t="s">
        <v>20</v>
      </c>
      <c r="D30" s="8" t="s">
        <v>23</v>
      </c>
      <c r="E30" s="8" t="s">
        <v>12</v>
      </c>
      <c r="F30" s="9">
        <f t="shared" si="3"/>
        <v>0.54166666666666641</v>
      </c>
      <c r="G30" s="8">
        <v>4</v>
      </c>
      <c r="H30" s="7">
        <f t="shared" si="4"/>
        <v>29</v>
      </c>
      <c r="I30" s="8">
        <v>38</v>
      </c>
      <c r="J30" s="7">
        <v>5</v>
      </c>
      <c r="K30" s="10">
        <f t="shared" si="0"/>
        <v>0.7021276595744681</v>
      </c>
      <c r="L30" s="10">
        <f>I30</f>
        <v>38</v>
      </c>
      <c r="M30" s="10">
        <f>J30</f>
        <v>5</v>
      </c>
      <c r="N30" s="10">
        <f t="shared" si="1"/>
        <v>0.7021276595744681</v>
      </c>
    </row>
    <row r="31" spans="1:15">
      <c r="A31" s="7">
        <f t="shared" si="2"/>
        <v>30</v>
      </c>
      <c r="B31" s="8" t="s">
        <v>11</v>
      </c>
      <c r="C31" s="8" t="s">
        <v>20</v>
      </c>
      <c r="D31" s="8" t="s">
        <v>23</v>
      </c>
      <c r="E31" s="8" t="s">
        <v>13</v>
      </c>
      <c r="F31" s="9">
        <f t="shared" si="3"/>
        <v>0.54513888888888862</v>
      </c>
      <c r="G31" s="8">
        <v>3</v>
      </c>
      <c r="H31" s="7">
        <f t="shared" si="4"/>
        <v>30</v>
      </c>
      <c r="I31" s="8">
        <v>15</v>
      </c>
      <c r="J31" s="7">
        <v>38</v>
      </c>
      <c r="K31" s="10">
        <f t="shared" si="0"/>
        <v>-0.4107142857142857</v>
      </c>
      <c r="L31" s="10">
        <f>J31</f>
        <v>38</v>
      </c>
      <c r="M31" s="10">
        <f>I31</f>
        <v>15</v>
      </c>
      <c r="N31" s="10">
        <f t="shared" si="1"/>
        <v>0.4107142857142857</v>
      </c>
    </row>
    <row r="32" spans="1:15">
      <c r="A32" s="12">
        <f>A31+1</f>
        <v>31</v>
      </c>
      <c r="B32" s="5" t="s">
        <v>11</v>
      </c>
      <c r="C32" s="5" t="s">
        <v>21</v>
      </c>
      <c r="D32" s="5" t="s">
        <v>22</v>
      </c>
      <c r="E32" s="16" t="s">
        <v>12</v>
      </c>
      <c r="F32" s="13">
        <f>F31+TIME(0,30,0)</f>
        <v>0.56597222222222199</v>
      </c>
      <c r="G32" s="16">
        <v>8</v>
      </c>
      <c r="H32" s="12">
        <f>H31+1</f>
        <v>31</v>
      </c>
      <c r="I32" s="16">
        <v>38</v>
      </c>
      <c r="J32" s="16">
        <v>17</v>
      </c>
      <c r="K32" s="16">
        <f t="shared" si="0"/>
        <v>0.33333333333333331</v>
      </c>
      <c r="L32" s="16">
        <f>I32</f>
        <v>38</v>
      </c>
      <c r="M32" s="16">
        <f>J32</f>
        <v>17</v>
      </c>
      <c r="N32" s="16">
        <f t="shared" si="1"/>
        <v>0.33333333333333331</v>
      </c>
      <c r="O32">
        <f>AVERAGE(N32:N37)</f>
        <v>0.10794523803461242</v>
      </c>
    </row>
    <row r="33" spans="1:14">
      <c r="A33" s="7">
        <f t="shared" si="2"/>
        <v>32</v>
      </c>
      <c r="B33" s="8" t="s">
        <v>11</v>
      </c>
      <c r="C33" s="8" t="s">
        <v>21</v>
      </c>
      <c r="D33" s="8" t="s">
        <v>22</v>
      </c>
      <c r="E33" s="8" t="s">
        <v>13</v>
      </c>
      <c r="F33" s="9">
        <f t="shared" si="3"/>
        <v>0.5694444444444442</v>
      </c>
      <c r="G33" s="8">
        <v>3</v>
      </c>
      <c r="H33" s="7">
        <f t="shared" si="4"/>
        <v>32</v>
      </c>
      <c r="I33" s="8">
        <v>29</v>
      </c>
      <c r="J33" s="8">
        <v>21</v>
      </c>
      <c r="K33" s="10">
        <f t="shared" si="0"/>
        <v>0.15094339622641509</v>
      </c>
      <c r="L33" s="10">
        <f>J33</f>
        <v>21</v>
      </c>
      <c r="M33" s="10">
        <f>I33</f>
        <v>29</v>
      </c>
      <c r="N33" s="10">
        <f t="shared" si="1"/>
        <v>-0.15094339622641509</v>
      </c>
    </row>
    <row r="34" spans="1:14">
      <c r="A34" s="14">
        <f t="shared" si="2"/>
        <v>33</v>
      </c>
      <c r="B34" s="10" t="s">
        <v>11</v>
      </c>
      <c r="C34" s="8" t="s">
        <v>21</v>
      </c>
      <c r="D34" s="8" t="s">
        <v>22</v>
      </c>
      <c r="E34" s="10" t="s">
        <v>12</v>
      </c>
      <c r="F34" s="9">
        <f t="shared" si="3"/>
        <v>0.57291666666666641</v>
      </c>
      <c r="G34" s="15">
        <v>4</v>
      </c>
      <c r="H34" s="14">
        <f t="shared" si="4"/>
        <v>33</v>
      </c>
      <c r="I34" s="15">
        <v>37</v>
      </c>
      <c r="J34" s="15">
        <v>16</v>
      </c>
      <c r="K34" s="15">
        <f t="shared" si="0"/>
        <v>0.36842105263157893</v>
      </c>
      <c r="L34" s="15">
        <f>I34</f>
        <v>37</v>
      </c>
      <c r="M34" s="15">
        <f>J34</f>
        <v>16</v>
      </c>
      <c r="N34" s="15">
        <f t="shared" si="1"/>
        <v>0.36842105263157893</v>
      </c>
    </row>
    <row r="35" spans="1:14">
      <c r="A35" s="7">
        <f t="shared" si="2"/>
        <v>34</v>
      </c>
      <c r="B35" s="8" t="s">
        <v>11</v>
      </c>
      <c r="C35" s="8" t="s">
        <v>21</v>
      </c>
      <c r="D35" s="8" t="s">
        <v>22</v>
      </c>
      <c r="E35" s="8" t="s">
        <v>13</v>
      </c>
      <c r="F35" s="9">
        <f t="shared" si="3"/>
        <v>0.57638888888888862</v>
      </c>
      <c r="G35" s="8">
        <v>4</v>
      </c>
      <c r="H35" s="7">
        <f t="shared" si="4"/>
        <v>34</v>
      </c>
      <c r="I35" s="8">
        <v>28</v>
      </c>
      <c r="J35" s="8">
        <v>25</v>
      </c>
      <c r="K35" s="10">
        <f t="shared" si="0"/>
        <v>5.2631578947368418E-2</v>
      </c>
      <c r="L35" s="8">
        <f>J35</f>
        <v>25</v>
      </c>
      <c r="M35" s="8">
        <f>I35</f>
        <v>28</v>
      </c>
      <c r="N35" s="10">
        <f t="shared" si="1"/>
        <v>-5.2631578947368418E-2</v>
      </c>
    </row>
    <row r="36" spans="1:14">
      <c r="A36" s="7">
        <f t="shared" si="2"/>
        <v>35</v>
      </c>
      <c r="B36" s="8" t="s">
        <v>11</v>
      </c>
      <c r="C36" s="8" t="s">
        <v>21</v>
      </c>
      <c r="D36" s="8" t="s">
        <v>22</v>
      </c>
      <c r="E36" s="8" t="s">
        <v>12</v>
      </c>
      <c r="F36" s="9">
        <f t="shared" si="3"/>
        <v>0.57986111111111083</v>
      </c>
      <c r="G36" s="8">
        <v>7</v>
      </c>
      <c r="H36" s="7">
        <f t="shared" si="4"/>
        <v>35</v>
      </c>
      <c r="I36" s="8">
        <v>29</v>
      </c>
      <c r="J36" s="8">
        <v>17</v>
      </c>
      <c r="K36" s="10">
        <f t="shared" si="0"/>
        <v>0.22641509433962265</v>
      </c>
      <c r="L36" s="10">
        <f>I36</f>
        <v>29</v>
      </c>
      <c r="M36" s="10">
        <f>J36</f>
        <v>17</v>
      </c>
      <c r="N36" s="10">
        <f t="shared" si="1"/>
        <v>0.22641509433962265</v>
      </c>
    </row>
    <row r="37" spans="1:14">
      <c r="A37" s="7">
        <f t="shared" si="2"/>
        <v>36</v>
      </c>
      <c r="B37" s="8" t="s">
        <v>11</v>
      </c>
      <c r="C37" s="8" t="s">
        <v>21</v>
      </c>
      <c r="D37" s="8" t="s">
        <v>22</v>
      </c>
      <c r="E37" s="8" t="s">
        <v>13</v>
      </c>
      <c r="F37" s="9">
        <f t="shared" si="3"/>
        <v>0.58333333333333304</v>
      </c>
      <c r="G37" s="8">
        <v>4</v>
      </c>
      <c r="H37" s="7">
        <f t="shared" si="4"/>
        <v>36</v>
      </c>
      <c r="I37" s="8">
        <v>33</v>
      </c>
      <c r="J37" s="8">
        <v>28</v>
      </c>
      <c r="K37" s="10">
        <f t="shared" si="0"/>
        <v>7.6923076923076927E-2</v>
      </c>
      <c r="L37" s="10">
        <f>J37</f>
        <v>28</v>
      </c>
      <c r="M37" s="10">
        <f>I37</f>
        <v>33</v>
      </c>
      <c r="N37" s="10">
        <f t="shared" si="1"/>
        <v>-7.6923076923076927E-2</v>
      </c>
    </row>
  </sheetData>
  <phoneticPr fontId="5" type="noConversion"/>
  <pageMargins left="0.75" right="0.75" top="1" bottom="1" header="0.5" footer="0.5"/>
  <pageSetup scale="6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7"/>
  <sheetViews>
    <sheetView workbookViewId="0">
      <selection activeCell="F14" sqref="F14:F19"/>
    </sheetView>
  </sheetViews>
  <sheetFormatPr baseColWidth="10" defaultRowHeight="15" x14ac:dyDescent="0"/>
  <cols>
    <col min="1" max="1" width="12.5" customWidth="1"/>
    <col min="2" max="2" width="15.5" customWidth="1"/>
    <col min="3" max="3" width="85.33203125" customWidth="1"/>
    <col min="4" max="4" width="88.1640625" customWidth="1"/>
    <col min="6" max="6" width="13.33203125" customWidth="1"/>
    <col min="8" max="8" width="12.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5" t="s">
        <v>11</v>
      </c>
      <c r="C2" s="5" t="s">
        <v>24</v>
      </c>
      <c r="D2" s="5" t="s">
        <v>24</v>
      </c>
      <c r="E2" s="5" t="s">
        <v>12</v>
      </c>
      <c r="F2" s="6">
        <f>TIME(9,,0)</f>
        <v>0.375</v>
      </c>
      <c r="G2" s="5">
        <v>10</v>
      </c>
      <c r="H2" s="4">
        <v>1</v>
      </c>
      <c r="I2" s="5">
        <v>26</v>
      </c>
      <c r="J2" s="5">
        <v>15</v>
      </c>
      <c r="K2" s="5">
        <f t="shared" ref="K2:K37" si="0">(I2-J2)/(G2+I2+J2)</f>
        <v>0.21568627450980393</v>
      </c>
      <c r="L2" s="5">
        <f>I2</f>
        <v>26</v>
      </c>
      <c r="M2" s="5">
        <f>J2</f>
        <v>15</v>
      </c>
      <c r="N2" s="5">
        <f t="shared" ref="N2:N37" si="1">(L2-M2)/(G2+L2+M2)</f>
        <v>0.21568627450980393</v>
      </c>
      <c r="O2">
        <f>AVERAGE(N2:N7)</f>
        <v>-4.7820069743285771E-3</v>
      </c>
    </row>
    <row r="3" spans="1:15">
      <c r="A3" s="7">
        <f t="shared" ref="A3:A37" si="2">A2+1</f>
        <v>2</v>
      </c>
      <c r="B3" s="8" t="s">
        <v>11</v>
      </c>
      <c r="C3" s="8" t="s">
        <v>24</v>
      </c>
      <c r="D3" s="8" t="s">
        <v>24</v>
      </c>
      <c r="E3" s="8" t="s">
        <v>13</v>
      </c>
      <c r="F3" s="9">
        <f t="shared" ref="F3:F37" si="3">F2+TIME(0,5,0)</f>
        <v>0.37847222222222221</v>
      </c>
      <c r="G3" s="8">
        <v>7</v>
      </c>
      <c r="H3" s="7">
        <f t="shared" ref="H3:H37" si="4">H2+1</f>
        <v>2</v>
      </c>
      <c r="I3" s="8">
        <v>22</v>
      </c>
      <c r="J3" s="8">
        <v>23</v>
      </c>
      <c r="K3" s="10">
        <f t="shared" si="0"/>
        <v>-1.9230769230769232E-2</v>
      </c>
      <c r="L3" s="8">
        <f>J3</f>
        <v>23</v>
      </c>
      <c r="M3" s="8">
        <f>I3</f>
        <v>22</v>
      </c>
      <c r="N3" s="10">
        <f t="shared" si="1"/>
        <v>1.9230769230769232E-2</v>
      </c>
    </row>
    <row r="4" spans="1:15">
      <c r="A4" s="7">
        <f t="shared" si="2"/>
        <v>3</v>
      </c>
      <c r="B4" s="8" t="s">
        <v>11</v>
      </c>
      <c r="C4" s="8" t="s">
        <v>24</v>
      </c>
      <c r="D4" s="8" t="s">
        <v>24</v>
      </c>
      <c r="E4" s="8" t="s">
        <v>12</v>
      </c>
      <c r="F4" s="9">
        <f t="shared" si="3"/>
        <v>0.38194444444444442</v>
      </c>
      <c r="G4" s="8">
        <v>8</v>
      </c>
      <c r="H4" s="7">
        <f t="shared" si="4"/>
        <v>3</v>
      </c>
      <c r="I4" s="8">
        <v>29</v>
      </c>
      <c r="J4" s="8">
        <v>24</v>
      </c>
      <c r="K4" s="10">
        <f t="shared" si="0"/>
        <v>8.1967213114754092E-2</v>
      </c>
      <c r="L4" s="10">
        <f>I4</f>
        <v>29</v>
      </c>
      <c r="M4" s="10">
        <f>J4</f>
        <v>24</v>
      </c>
      <c r="N4" s="10">
        <f t="shared" si="1"/>
        <v>8.1967213114754092E-2</v>
      </c>
    </row>
    <row r="5" spans="1:15">
      <c r="A5" s="7">
        <f t="shared" si="2"/>
        <v>4</v>
      </c>
      <c r="B5" s="8" t="s">
        <v>11</v>
      </c>
      <c r="C5" s="8" t="s">
        <v>24</v>
      </c>
      <c r="D5" s="8" t="s">
        <v>24</v>
      </c>
      <c r="E5" s="8" t="s">
        <v>13</v>
      </c>
      <c r="F5" s="9">
        <f t="shared" si="3"/>
        <v>0.38541666666666663</v>
      </c>
      <c r="G5" s="8">
        <v>10</v>
      </c>
      <c r="H5" s="7">
        <f t="shared" si="4"/>
        <v>4</v>
      </c>
      <c r="I5" s="8">
        <v>36</v>
      </c>
      <c r="J5" s="8">
        <v>24</v>
      </c>
      <c r="K5" s="10">
        <f t="shared" si="0"/>
        <v>0.17142857142857143</v>
      </c>
      <c r="L5" s="10">
        <f>J5</f>
        <v>24</v>
      </c>
      <c r="M5" s="10">
        <f>I5</f>
        <v>36</v>
      </c>
      <c r="N5" s="10">
        <f t="shared" si="1"/>
        <v>-0.17142857142857143</v>
      </c>
    </row>
    <row r="6" spans="1:15">
      <c r="A6" s="7">
        <f t="shared" si="2"/>
        <v>5</v>
      </c>
      <c r="B6" s="8" t="s">
        <v>11</v>
      </c>
      <c r="C6" s="8" t="s">
        <v>24</v>
      </c>
      <c r="D6" s="8" t="s">
        <v>24</v>
      </c>
      <c r="E6" s="8" t="s">
        <v>12</v>
      </c>
      <c r="F6" s="9">
        <f t="shared" si="3"/>
        <v>0.38888888888888884</v>
      </c>
      <c r="G6" s="8">
        <v>8</v>
      </c>
      <c r="H6" s="7">
        <f t="shared" si="4"/>
        <v>5</v>
      </c>
      <c r="I6" s="11">
        <v>20</v>
      </c>
      <c r="J6" s="11">
        <v>27</v>
      </c>
      <c r="K6" s="10">
        <f t="shared" si="0"/>
        <v>-0.12727272727272726</v>
      </c>
      <c r="L6" s="10">
        <f>I6</f>
        <v>20</v>
      </c>
      <c r="M6" s="10">
        <f>J6</f>
        <v>27</v>
      </c>
      <c r="N6" s="10">
        <f t="shared" si="1"/>
        <v>-0.12727272727272726</v>
      </c>
    </row>
    <row r="7" spans="1:15">
      <c r="A7" s="7">
        <f t="shared" si="2"/>
        <v>6</v>
      </c>
      <c r="B7" s="8" t="s">
        <v>11</v>
      </c>
      <c r="C7" s="8" t="s">
        <v>24</v>
      </c>
      <c r="D7" s="8" t="s">
        <v>24</v>
      </c>
      <c r="E7" s="8" t="s">
        <v>13</v>
      </c>
      <c r="F7" s="9">
        <f t="shared" si="3"/>
        <v>0.39236111111111105</v>
      </c>
      <c r="G7" s="8">
        <v>7</v>
      </c>
      <c r="H7" s="7">
        <f t="shared" si="4"/>
        <v>6</v>
      </c>
      <c r="I7" s="8">
        <v>30</v>
      </c>
      <c r="J7" s="8">
        <v>27</v>
      </c>
      <c r="K7" s="10">
        <f t="shared" si="0"/>
        <v>4.6875E-2</v>
      </c>
      <c r="L7" s="10">
        <f>J7</f>
        <v>27</v>
      </c>
      <c r="M7" s="10">
        <f>I7</f>
        <v>30</v>
      </c>
      <c r="N7" s="10">
        <f t="shared" si="1"/>
        <v>-4.6875E-2</v>
      </c>
    </row>
    <row r="8" spans="1:15">
      <c r="A8" s="12">
        <f>A7+1</f>
        <v>7</v>
      </c>
      <c r="B8" s="5" t="s">
        <v>11</v>
      </c>
      <c r="C8" s="5" t="s">
        <v>25</v>
      </c>
      <c r="D8" s="5" t="s">
        <v>16</v>
      </c>
      <c r="E8" s="5" t="s">
        <v>12</v>
      </c>
      <c r="F8" s="13">
        <f>F7+TIME(0,30,0)</f>
        <v>0.41319444444444436</v>
      </c>
      <c r="G8" s="5">
        <v>8</v>
      </c>
      <c r="H8" s="12">
        <f>H7+1</f>
        <v>7</v>
      </c>
      <c r="I8" s="5">
        <v>40</v>
      </c>
      <c r="J8" s="5">
        <v>13</v>
      </c>
      <c r="K8" s="5">
        <f t="shared" si="0"/>
        <v>0.44262295081967212</v>
      </c>
      <c r="L8" s="5">
        <f>I8</f>
        <v>40</v>
      </c>
      <c r="M8" s="5">
        <f>J8</f>
        <v>13</v>
      </c>
      <c r="N8" s="5">
        <f t="shared" si="1"/>
        <v>0.44262295081967212</v>
      </c>
      <c r="O8">
        <f>AVERAGE(N8:N13)</f>
        <v>0.30969818847459352</v>
      </c>
    </row>
    <row r="9" spans="1:15">
      <c r="A9" s="7">
        <f t="shared" si="2"/>
        <v>8</v>
      </c>
      <c r="B9" s="8" t="s">
        <v>11</v>
      </c>
      <c r="C9" s="8" t="s">
        <v>25</v>
      </c>
      <c r="D9" s="8" t="s">
        <v>16</v>
      </c>
      <c r="E9" s="8" t="s">
        <v>13</v>
      </c>
      <c r="F9" s="9">
        <f t="shared" si="3"/>
        <v>0.41666666666666657</v>
      </c>
      <c r="G9" s="8">
        <v>4</v>
      </c>
      <c r="H9" s="7">
        <f t="shared" si="4"/>
        <v>8</v>
      </c>
      <c r="I9" s="8">
        <v>18</v>
      </c>
      <c r="J9" s="8">
        <v>43</v>
      </c>
      <c r="K9" s="10">
        <f t="shared" si="0"/>
        <v>-0.38461538461538464</v>
      </c>
      <c r="L9" s="8">
        <f>J9</f>
        <v>43</v>
      </c>
      <c r="M9" s="8">
        <f>I9</f>
        <v>18</v>
      </c>
      <c r="N9" s="10">
        <f t="shared" si="1"/>
        <v>0.38461538461538464</v>
      </c>
    </row>
    <row r="10" spans="1:15">
      <c r="A10" s="14">
        <f t="shared" si="2"/>
        <v>9</v>
      </c>
      <c r="B10" s="10" t="s">
        <v>11</v>
      </c>
      <c r="C10" s="8" t="s">
        <v>25</v>
      </c>
      <c r="D10" s="8" t="s">
        <v>16</v>
      </c>
      <c r="E10" s="8" t="s">
        <v>12</v>
      </c>
      <c r="F10" s="9">
        <f t="shared" si="3"/>
        <v>0.42013888888888878</v>
      </c>
      <c r="G10" s="8">
        <v>11</v>
      </c>
      <c r="H10" s="14">
        <f t="shared" si="4"/>
        <v>9</v>
      </c>
      <c r="I10" s="8">
        <v>30</v>
      </c>
      <c r="J10" s="8">
        <v>9</v>
      </c>
      <c r="K10" s="10">
        <f t="shared" si="0"/>
        <v>0.42</v>
      </c>
      <c r="L10" s="10">
        <f>I10</f>
        <v>30</v>
      </c>
      <c r="M10" s="10">
        <f>J10</f>
        <v>9</v>
      </c>
      <c r="N10" s="10">
        <f t="shared" si="1"/>
        <v>0.42</v>
      </c>
    </row>
    <row r="11" spans="1:15">
      <c r="A11" s="7">
        <f t="shared" si="2"/>
        <v>10</v>
      </c>
      <c r="B11" s="8" t="s">
        <v>11</v>
      </c>
      <c r="C11" s="8" t="s">
        <v>25</v>
      </c>
      <c r="D11" s="8" t="s">
        <v>16</v>
      </c>
      <c r="E11" s="8" t="s">
        <v>13</v>
      </c>
      <c r="F11" s="9">
        <f t="shared" si="3"/>
        <v>0.42361111111111099</v>
      </c>
      <c r="G11" s="8">
        <v>5</v>
      </c>
      <c r="H11" s="7">
        <f t="shared" si="4"/>
        <v>10</v>
      </c>
      <c r="I11" s="8">
        <v>30</v>
      </c>
      <c r="J11" s="8">
        <v>40</v>
      </c>
      <c r="K11" s="10">
        <f t="shared" si="0"/>
        <v>-0.13333333333333333</v>
      </c>
      <c r="L11" s="10">
        <f>J11</f>
        <v>40</v>
      </c>
      <c r="M11" s="10">
        <f>I11</f>
        <v>30</v>
      </c>
      <c r="N11" s="10">
        <f t="shared" si="1"/>
        <v>0.13333333333333333</v>
      </c>
    </row>
    <row r="12" spans="1:15">
      <c r="A12" s="7">
        <f t="shared" si="2"/>
        <v>11</v>
      </c>
      <c r="B12" s="8" t="s">
        <v>11</v>
      </c>
      <c r="C12" s="8" t="s">
        <v>25</v>
      </c>
      <c r="D12" s="8" t="s">
        <v>16</v>
      </c>
      <c r="E12" s="8" t="s">
        <v>12</v>
      </c>
      <c r="F12" s="9">
        <f t="shared" si="3"/>
        <v>0.4270833333333332</v>
      </c>
      <c r="G12" s="8">
        <v>2</v>
      </c>
      <c r="H12" s="7">
        <f t="shared" si="4"/>
        <v>11</v>
      </c>
      <c r="I12" s="11">
        <v>34</v>
      </c>
      <c r="J12" s="11">
        <v>17</v>
      </c>
      <c r="K12" s="10">
        <f t="shared" si="0"/>
        <v>0.32075471698113206</v>
      </c>
      <c r="L12" s="10">
        <f>I12</f>
        <v>34</v>
      </c>
      <c r="M12" s="10">
        <f>J12</f>
        <v>17</v>
      </c>
      <c r="N12" s="10">
        <f t="shared" si="1"/>
        <v>0.32075471698113206</v>
      </c>
    </row>
    <row r="13" spans="1:15">
      <c r="A13" s="7">
        <f t="shared" si="2"/>
        <v>12</v>
      </c>
      <c r="B13" s="8" t="s">
        <v>11</v>
      </c>
      <c r="C13" s="8" t="s">
        <v>25</v>
      </c>
      <c r="D13" s="8" t="s">
        <v>16</v>
      </c>
      <c r="E13" s="8" t="s">
        <v>13</v>
      </c>
      <c r="F13" s="9">
        <f t="shared" si="3"/>
        <v>0.43055555555555541</v>
      </c>
      <c r="G13" s="8">
        <v>7</v>
      </c>
      <c r="H13" s="7">
        <f t="shared" si="4"/>
        <v>12</v>
      </c>
      <c r="I13" s="8">
        <v>18</v>
      </c>
      <c r="J13" s="8">
        <v>26</v>
      </c>
      <c r="K13" s="10">
        <f t="shared" si="0"/>
        <v>-0.15686274509803921</v>
      </c>
      <c r="L13" s="10">
        <f>J13</f>
        <v>26</v>
      </c>
      <c r="M13" s="10">
        <f>I13</f>
        <v>18</v>
      </c>
      <c r="N13" s="10">
        <f t="shared" si="1"/>
        <v>0.15686274509803921</v>
      </c>
    </row>
    <row r="14" spans="1:15">
      <c r="A14" s="12">
        <f>A13+1</f>
        <v>13</v>
      </c>
      <c r="B14" s="5" t="s">
        <v>11</v>
      </c>
      <c r="C14" s="5" t="s">
        <v>26</v>
      </c>
      <c r="D14" s="5" t="s">
        <v>27</v>
      </c>
      <c r="E14" s="5" t="s">
        <v>12</v>
      </c>
      <c r="F14" s="13">
        <f>F13+TIME(0,30,0)</f>
        <v>0.45138888888888873</v>
      </c>
      <c r="G14" s="5">
        <v>3</v>
      </c>
      <c r="H14" s="12">
        <f>H13+1</f>
        <v>13</v>
      </c>
      <c r="I14" s="5">
        <v>52</v>
      </c>
      <c r="J14" s="12">
        <v>16</v>
      </c>
      <c r="K14" s="5">
        <f t="shared" si="0"/>
        <v>0.50704225352112675</v>
      </c>
      <c r="L14" s="5">
        <f>I14</f>
        <v>52</v>
      </c>
      <c r="M14" s="5">
        <f>J14</f>
        <v>16</v>
      </c>
      <c r="N14" s="5">
        <f t="shared" si="1"/>
        <v>0.50704225352112675</v>
      </c>
      <c r="O14">
        <f>AVERAGE(N14:N19)</f>
        <v>0.42499109518053862</v>
      </c>
    </row>
    <row r="15" spans="1:15">
      <c r="A15" s="7">
        <f t="shared" si="2"/>
        <v>14</v>
      </c>
      <c r="B15" s="8" t="s">
        <v>11</v>
      </c>
      <c r="C15" s="8" t="s">
        <v>26</v>
      </c>
      <c r="D15" s="8" t="s">
        <v>27</v>
      </c>
      <c r="E15" s="8" t="s">
        <v>13</v>
      </c>
      <c r="F15" s="9">
        <f t="shared" si="3"/>
        <v>0.45486111111111094</v>
      </c>
      <c r="G15" s="8">
        <v>4</v>
      </c>
      <c r="H15" s="7">
        <f t="shared" si="4"/>
        <v>14</v>
      </c>
      <c r="I15" s="8">
        <v>16</v>
      </c>
      <c r="J15" s="7">
        <v>33</v>
      </c>
      <c r="K15" s="10">
        <f t="shared" si="0"/>
        <v>-0.32075471698113206</v>
      </c>
      <c r="L15" s="8">
        <f>J15</f>
        <v>33</v>
      </c>
      <c r="M15" s="8">
        <f>I15</f>
        <v>16</v>
      </c>
      <c r="N15" s="10">
        <f t="shared" si="1"/>
        <v>0.32075471698113206</v>
      </c>
    </row>
    <row r="16" spans="1:15">
      <c r="A16" s="14">
        <f t="shared" si="2"/>
        <v>15</v>
      </c>
      <c r="B16" s="8" t="s">
        <v>11</v>
      </c>
      <c r="C16" s="8" t="s">
        <v>26</v>
      </c>
      <c r="D16" s="8" t="s">
        <v>27</v>
      </c>
      <c r="E16" s="8" t="s">
        <v>12</v>
      </c>
      <c r="F16" s="9">
        <f t="shared" si="3"/>
        <v>0.45833333333333315</v>
      </c>
      <c r="G16" s="8">
        <v>2</v>
      </c>
      <c r="H16" s="14">
        <f t="shared" si="4"/>
        <v>15</v>
      </c>
      <c r="I16" s="8">
        <v>41</v>
      </c>
      <c r="J16" s="7">
        <v>13</v>
      </c>
      <c r="K16" s="10">
        <f t="shared" si="0"/>
        <v>0.5</v>
      </c>
      <c r="L16" s="10">
        <f>I16</f>
        <v>41</v>
      </c>
      <c r="M16" s="10">
        <f>J16</f>
        <v>13</v>
      </c>
      <c r="N16" s="10">
        <f t="shared" si="1"/>
        <v>0.5</v>
      </c>
    </row>
    <row r="17" spans="1:15">
      <c r="A17" s="7">
        <f t="shared" si="2"/>
        <v>16</v>
      </c>
      <c r="B17" s="8" t="s">
        <v>11</v>
      </c>
      <c r="C17" s="8" t="s">
        <v>26</v>
      </c>
      <c r="D17" s="8" t="s">
        <v>27</v>
      </c>
      <c r="E17" s="8" t="s">
        <v>13</v>
      </c>
      <c r="F17" s="9">
        <f t="shared" si="3"/>
        <v>0.46180555555555536</v>
      </c>
      <c r="G17" s="8">
        <v>4</v>
      </c>
      <c r="H17" s="7">
        <f t="shared" si="4"/>
        <v>16</v>
      </c>
      <c r="I17" s="8">
        <v>11</v>
      </c>
      <c r="J17" s="7">
        <v>66</v>
      </c>
      <c r="K17" s="10">
        <f t="shared" si="0"/>
        <v>-0.67901234567901236</v>
      </c>
      <c r="L17" s="10">
        <f>J17</f>
        <v>66</v>
      </c>
      <c r="M17" s="10">
        <f>I17</f>
        <v>11</v>
      </c>
      <c r="N17" s="10">
        <f t="shared" si="1"/>
        <v>0.67901234567901236</v>
      </c>
    </row>
    <row r="18" spans="1:15">
      <c r="A18" s="7">
        <f t="shared" si="2"/>
        <v>17</v>
      </c>
      <c r="B18" s="8" t="s">
        <v>11</v>
      </c>
      <c r="C18" s="8" t="s">
        <v>26</v>
      </c>
      <c r="D18" s="8" t="s">
        <v>27</v>
      </c>
      <c r="E18" s="8" t="s">
        <v>12</v>
      </c>
      <c r="F18" s="9">
        <f t="shared" si="3"/>
        <v>0.46527777777777757</v>
      </c>
      <c r="G18" s="8">
        <v>4</v>
      </c>
      <c r="H18" s="7">
        <f t="shared" si="4"/>
        <v>17</v>
      </c>
      <c r="I18" s="8">
        <v>39</v>
      </c>
      <c r="J18" s="7">
        <v>17</v>
      </c>
      <c r="K18" s="10">
        <f t="shared" si="0"/>
        <v>0.36666666666666664</v>
      </c>
      <c r="L18" s="10">
        <f>I18</f>
        <v>39</v>
      </c>
      <c r="M18" s="10">
        <f>J18</f>
        <v>17</v>
      </c>
      <c r="N18" s="10">
        <f t="shared" si="1"/>
        <v>0.36666666666666664</v>
      </c>
    </row>
    <row r="19" spans="1:15">
      <c r="A19" s="7">
        <f t="shared" si="2"/>
        <v>18</v>
      </c>
      <c r="B19" s="8" t="s">
        <v>11</v>
      </c>
      <c r="C19" s="8" t="s">
        <v>26</v>
      </c>
      <c r="D19" s="8" t="s">
        <v>27</v>
      </c>
      <c r="E19" s="8" t="s">
        <v>13</v>
      </c>
      <c r="F19" s="9">
        <f t="shared" si="3"/>
        <v>0.46874999999999978</v>
      </c>
      <c r="G19" s="8">
        <v>4</v>
      </c>
      <c r="H19" s="7">
        <f t="shared" si="4"/>
        <v>18</v>
      </c>
      <c r="I19" s="8">
        <v>19</v>
      </c>
      <c r="J19" s="7">
        <v>28</v>
      </c>
      <c r="K19" s="10">
        <f t="shared" si="0"/>
        <v>-0.17647058823529413</v>
      </c>
      <c r="L19" s="10">
        <f>J19</f>
        <v>28</v>
      </c>
      <c r="M19" s="10">
        <f>I19</f>
        <v>19</v>
      </c>
      <c r="N19" s="10">
        <f t="shared" si="1"/>
        <v>0.17647058823529413</v>
      </c>
    </row>
    <row r="20" spans="1:15">
      <c r="A20" s="12">
        <f>A19+1</f>
        <v>19</v>
      </c>
      <c r="B20" s="5" t="s">
        <v>11</v>
      </c>
      <c r="C20" s="5" t="s">
        <v>28</v>
      </c>
      <c r="D20" s="5" t="s">
        <v>29</v>
      </c>
      <c r="E20" s="16" t="s">
        <v>12</v>
      </c>
      <c r="F20" s="13">
        <f>F19+TIME(0,30,0)</f>
        <v>0.48958333333333309</v>
      </c>
      <c r="G20" s="5">
        <v>4</v>
      </c>
      <c r="H20" s="12">
        <f>H19+1</f>
        <v>19</v>
      </c>
      <c r="I20" s="5">
        <v>35</v>
      </c>
      <c r="J20" s="5">
        <v>18</v>
      </c>
      <c r="K20" s="5">
        <f t="shared" si="0"/>
        <v>0.2982456140350877</v>
      </c>
      <c r="L20" s="5">
        <f>I20</f>
        <v>35</v>
      </c>
      <c r="M20" s="5">
        <f>J20</f>
        <v>18</v>
      </c>
      <c r="N20" s="5">
        <f t="shared" si="1"/>
        <v>0.2982456140350877</v>
      </c>
      <c r="O20">
        <f>AVERAGE(N20:N25)</f>
        <v>0.13357827497361893</v>
      </c>
    </row>
    <row r="21" spans="1:15">
      <c r="A21" s="7">
        <f t="shared" si="2"/>
        <v>20</v>
      </c>
      <c r="B21" s="8" t="s">
        <v>11</v>
      </c>
      <c r="C21" s="8" t="s">
        <v>28</v>
      </c>
      <c r="D21" s="8" t="s">
        <v>29</v>
      </c>
      <c r="E21" s="8" t="s">
        <v>13</v>
      </c>
      <c r="F21" s="9">
        <f t="shared" si="3"/>
        <v>0.4930555555555553</v>
      </c>
      <c r="G21" s="8">
        <v>4</v>
      </c>
      <c r="H21" s="7">
        <f t="shared" si="4"/>
        <v>20</v>
      </c>
      <c r="I21" s="8">
        <v>21</v>
      </c>
      <c r="J21" s="8">
        <v>24</v>
      </c>
      <c r="K21" s="10">
        <f t="shared" si="0"/>
        <v>-6.1224489795918366E-2</v>
      </c>
      <c r="L21" s="8">
        <f>J21</f>
        <v>24</v>
      </c>
      <c r="M21" s="8">
        <f>I21</f>
        <v>21</v>
      </c>
      <c r="N21" s="10">
        <f t="shared" si="1"/>
        <v>6.1224489795918366E-2</v>
      </c>
    </row>
    <row r="22" spans="1:15">
      <c r="A22" s="14">
        <f t="shared" si="2"/>
        <v>21</v>
      </c>
      <c r="B22" s="10" t="s">
        <v>11</v>
      </c>
      <c r="C22" s="8" t="s">
        <v>28</v>
      </c>
      <c r="D22" s="8" t="s">
        <v>29</v>
      </c>
      <c r="E22" s="10" t="s">
        <v>12</v>
      </c>
      <c r="F22" s="9">
        <f t="shared" si="3"/>
        <v>0.49652777777777751</v>
      </c>
      <c r="G22" s="15">
        <v>10</v>
      </c>
      <c r="H22" s="14">
        <f t="shared" si="4"/>
        <v>21</v>
      </c>
      <c r="I22" s="15">
        <v>36</v>
      </c>
      <c r="J22" s="15">
        <v>15</v>
      </c>
      <c r="K22" s="10">
        <f t="shared" si="0"/>
        <v>0.34426229508196721</v>
      </c>
      <c r="L22" s="10">
        <f>I22</f>
        <v>36</v>
      </c>
      <c r="M22" s="10">
        <f>J22</f>
        <v>15</v>
      </c>
      <c r="N22" s="10">
        <f t="shared" si="1"/>
        <v>0.34426229508196721</v>
      </c>
    </row>
    <row r="23" spans="1:15">
      <c r="A23" s="7">
        <f t="shared" si="2"/>
        <v>22</v>
      </c>
      <c r="B23" s="8" t="s">
        <v>11</v>
      </c>
      <c r="C23" s="8" t="s">
        <v>28</v>
      </c>
      <c r="D23" s="8" t="s">
        <v>29</v>
      </c>
      <c r="E23" s="8" t="s">
        <v>13</v>
      </c>
      <c r="F23" s="9">
        <f t="shared" si="3"/>
        <v>0.49999999999999972</v>
      </c>
      <c r="G23" s="8">
        <v>4</v>
      </c>
      <c r="H23" s="7">
        <f t="shared" si="4"/>
        <v>22</v>
      </c>
      <c r="I23" s="8">
        <v>26</v>
      </c>
      <c r="J23" s="8">
        <v>30</v>
      </c>
      <c r="K23" s="10">
        <f t="shared" si="0"/>
        <v>-6.6666666666666666E-2</v>
      </c>
      <c r="L23" s="10">
        <f>J23</f>
        <v>30</v>
      </c>
      <c r="M23" s="10">
        <f>I23</f>
        <v>26</v>
      </c>
      <c r="N23" s="10">
        <f t="shared" si="1"/>
        <v>6.6666666666666666E-2</v>
      </c>
    </row>
    <row r="24" spans="1:15">
      <c r="A24" s="7">
        <f t="shared" si="2"/>
        <v>23</v>
      </c>
      <c r="B24" s="8" t="s">
        <v>11</v>
      </c>
      <c r="C24" s="8" t="s">
        <v>28</v>
      </c>
      <c r="D24" s="8" t="s">
        <v>29</v>
      </c>
      <c r="E24" s="8" t="s">
        <v>12</v>
      </c>
      <c r="F24" s="9">
        <f t="shared" si="3"/>
        <v>0.50347222222222199</v>
      </c>
      <c r="G24" s="8">
        <v>5</v>
      </c>
      <c r="H24" s="7">
        <f t="shared" si="4"/>
        <v>23</v>
      </c>
      <c r="I24" s="8">
        <v>34</v>
      </c>
      <c r="J24" s="8">
        <v>24</v>
      </c>
      <c r="K24" s="10">
        <f t="shared" si="0"/>
        <v>0.15873015873015872</v>
      </c>
      <c r="L24" s="10">
        <f>I24</f>
        <v>34</v>
      </c>
      <c r="M24" s="10">
        <f>J24</f>
        <v>24</v>
      </c>
      <c r="N24" s="10">
        <f t="shared" si="1"/>
        <v>0.15873015873015872</v>
      </c>
    </row>
    <row r="25" spans="1:15">
      <c r="A25" s="7">
        <f t="shared" si="2"/>
        <v>24</v>
      </c>
      <c r="B25" s="8" t="s">
        <v>11</v>
      </c>
      <c r="C25" s="8" t="s">
        <v>28</v>
      </c>
      <c r="D25" s="8" t="s">
        <v>29</v>
      </c>
      <c r="E25" s="8" t="s">
        <v>13</v>
      </c>
      <c r="F25" s="9">
        <f t="shared" si="3"/>
        <v>0.5069444444444442</v>
      </c>
      <c r="G25" s="8">
        <v>3</v>
      </c>
      <c r="H25" s="7">
        <f t="shared" si="4"/>
        <v>24</v>
      </c>
      <c r="I25" s="8">
        <v>25</v>
      </c>
      <c r="J25" s="8">
        <v>19</v>
      </c>
      <c r="K25" s="10">
        <f t="shared" si="0"/>
        <v>0.1276595744680851</v>
      </c>
      <c r="L25" s="10">
        <f>J25</f>
        <v>19</v>
      </c>
      <c r="M25" s="10">
        <f>I25</f>
        <v>25</v>
      </c>
      <c r="N25" s="10">
        <f t="shared" si="1"/>
        <v>-0.1276595744680851</v>
      </c>
    </row>
    <row r="26" spans="1:15">
      <c r="A26" s="12">
        <f>A25+1</f>
        <v>25</v>
      </c>
      <c r="B26" s="5" t="s">
        <v>11</v>
      </c>
      <c r="C26" s="5" t="s">
        <v>20</v>
      </c>
      <c r="D26" s="5" t="s">
        <v>23</v>
      </c>
      <c r="E26" s="16" t="s">
        <v>12</v>
      </c>
      <c r="F26" s="13">
        <f>F25+TIME(0,30,0)</f>
        <v>0.52777777777777757</v>
      </c>
      <c r="G26" s="16">
        <v>2</v>
      </c>
      <c r="H26" s="12">
        <f>H25+1</f>
        <v>25</v>
      </c>
      <c r="I26" s="16">
        <v>56</v>
      </c>
      <c r="J26" s="12">
        <v>4</v>
      </c>
      <c r="K26" s="16">
        <f t="shared" si="0"/>
        <v>0.83870967741935487</v>
      </c>
      <c r="L26" s="16">
        <f>I26</f>
        <v>56</v>
      </c>
      <c r="M26" s="16">
        <f>J26</f>
        <v>4</v>
      </c>
      <c r="N26" s="16">
        <f t="shared" si="1"/>
        <v>0.83870967741935487</v>
      </c>
      <c r="O26">
        <f>AVERAGE(N26+N27+N28+N29+N31)/5</f>
        <v>0.5219288865397842</v>
      </c>
    </row>
    <row r="27" spans="1:15">
      <c r="A27" s="7">
        <f t="shared" si="2"/>
        <v>26</v>
      </c>
      <c r="B27" s="8" t="s">
        <v>11</v>
      </c>
      <c r="C27" s="8" t="s">
        <v>20</v>
      </c>
      <c r="D27" s="8" t="s">
        <v>23</v>
      </c>
      <c r="E27" s="8" t="s">
        <v>13</v>
      </c>
      <c r="F27" s="9">
        <f t="shared" si="3"/>
        <v>0.53124999999999978</v>
      </c>
      <c r="G27" s="8">
        <v>8</v>
      </c>
      <c r="H27" s="7">
        <f t="shared" si="4"/>
        <v>26</v>
      </c>
      <c r="I27" s="8">
        <v>12</v>
      </c>
      <c r="J27" s="7">
        <v>44</v>
      </c>
      <c r="K27" s="10">
        <f t="shared" si="0"/>
        <v>-0.5</v>
      </c>
      <c r="L27" s="10">
        <f>J27</f>
        <v>44</v>
      </c>
      <c r="M27" s="10">
        <f>I27</f>
        <v>12</v>
      </c>
      <c r="N27" s="10">
        <f t="shared" si="1"/>
        <v>0.5</v>
      </c>
    </row>
    <row r="28" spans="1:15">
      <c r="A28" s="14">
        <f t="shared" si="2"/>
        <v>27</v>
      </c>
      <c r="B28" s="10" t="s">
        <v>11</v>
      </c>
      <c r="C28" s="8" t="s">
        <v>20</v>
      </c>
      <c r="D28" s="8" t="s">
        <v>23</v>
      </c>
      <c r="E28" s="10" t="s">
        <v>12</v>
      </c>
      <c r="F28" s="9">
        <f t="shared" si="3"/>
        <v>0.53472222222222199</v>
      </c>
      <c r="G28" s="15">
        <v>6</v>
      </c>
      <c r="H28" s="14">
        <f t="shared" si="4"/>
        <v>27</v>
      </c>
      <c r="I28" s="15">
        <v>36</v>
      </c>
      <c r="J28" s="14">
        <v>16</v>
      </c>
      <c r="K28" s="15">
        <f t="shared" si="0"/>
        <v>0.34482758620689657</v>
      </c>
      <c r="L28" s="15">
        <f>I28</f>
        <v>36</v>
      </c>
      <c r="M28" s="15">
        <f>J28</f>
        <v>16</v>
      </c>
      <c r="N28" s="15">
        <f t="shared" si="1"/>
        <v>0.34482758620689657</v>
      </c>
    </row>
    <row r="29" spans="1:15">
      <c r="A29" s="7">
        <f t="shared" si="2"/>
        <v>28</v>
      </c>
      <c r="B29" s="8" t="s">
        <v>11</v>
      </c>
      <c r="C29" s="8" t="s">
        <v>20</v>
      </c>
      <c r="D29" s="8" t="s">
        <v>23</v>
      </c>
      <c r="E29" s="8" t="s">
        <v>13</v>
      </c>
      <c r="F29" s="9">
        <f t="shared" si="3"/>
        <v>0.5381944444444442</v>
      </c>
      <c r="G29" s="8">
        <v>4</v>
      </c>
      <c r="H29" s="7">
        <f t="shared" si="4"/>
        <v>28</v>
      </c>
      <c r="I29" s="8">
        <v>13</v>
      </c>
      <c r="J29" s="7">
        <v>44</v>
      </c>
      <c r="K29" s="10">
        <f t="shared" si="0"/>
        <v>-0.50819672131147542</v>
      </c>
      <c r="L29" s="8">
        <f>J29</f>
        <v>44</v>
      </c>
      <c r="M29" s="8">
        <f>I29</f>
        <v>13</v>
      </c>
      <c r="N29" s="10">
        <f t="shared" si="1"/>
        <v>0.50819672131147542</v>
      </c>
    </row>
    <row r="30" spans="1:15">
      <c r="A30" s="7">
        <f t="shared" si="2"/>
        <v>29</v>
      </c>
      <c r="B30" s="8" t="s">
        <v>11</v>
      </c>
      <c r="C30" s="8" t="s">
        <v>20</v>
      </c>
      <c r="D30" s="8" t="s">
        <v>23</v>
      </c>
      <c r="E30" s="8" t="s">
        <v>12</v>
      </c>
      <c r="F30" s="9">
        <f t="shared" si="3"/>
        <v>0.54166666666666641</v>
      </c>
      <c r="G30" s="8"/>
      <c r="H30" s="7">
        <f t="shared" si="4"/>
        <v>29</v>
      </c>
      <c r="I30" s="8"/>
      <c r="J30" s="7"/>
      <c r="K30" s="10" t="e">
        <f t="shared" si="0"/>
        <v>#DIV/0!</v>
      </c>
      <c r="L30" s="10">
        <f>I30</f>
        <v>0</v>
      </c>
      <c r="M30" s="10">
        <f>J30</f>
        <v>0</v>
      </c>
      <c r="N30" s="10" t="e">
        <f t="shared" si="1"/>
        <v>#DIV/0!</v>
      </c>
    </row>
    <row r="31" spans="1:15">
      <c r="A31" s="7">
        <f t="shared" si="2"/>
        <v>30</v>
      </c>
      <c r="B31" s="8" t="s">
        <v>11</v>
      </c>
      <c r="C31" s="8" t="s">
        <v>20</v>
      </c>
      <c r="D31" s="8" t="s">
        <v>23</v>
      </c>
      <c r="E31" s="8" t="s">
        <v>13</v>
      </c>
      <c r="F31" s="9">
        <f t="shared" si="3"/>
        <v>0.54513888888888862</v>
      </c>
      <c r="G31" s="8">
        <v>7</v>
      </c>
      <c r="H31" s="7">
        <f t="shared" si="4"/>
        <v>30</v>
      </c>
      <c r="I31" s="8">
        <v>16</v>
      </c>
      <c r="J31" s="7">
        <v>44</v>
      </c>
      <c r="K31" s="10">
        <f t="shared" si="0"/>
        <v>-0.41791044776119401</v>
      </c>
      <c r="L31" s="10">
        <f>J31</f>
        <v>44</v>
      </c>
      <c r="M31" s="10">
        <f>I31</f>
        <v>16</v>
      </c>
      <c r="N31" s="10">
        <f t="shared" si="1"/>
        <v>0.41791044776119401</v>
      </c>
    </row>
    <row r="32" spans="1:15">
      <c r="A32" s="12">
        <f>A31+1</f>
        <v>31</v>
      </c>
      <c r="B32" s="5" t="s">
        <v>11</v>
      </c>
      <c r="C32" s="5" t="s">
        <v>21</v>
      </c>
      <c r="D32" s="5" t="s">
        <v>22</v>
      </c>
      <c r="E32" s="16" t="s">
        <v>12</v>
      </c>
      <c r="F32" s="13">
        <f>F31+TIME(0,30,0)</f>
        <v>0.56597222222222199</v>
      </c>
      <c r="G32" s="16">
        <v>4</v>
      </c>
      <c r="H32" s="12">
        <f>H31+1</f>
        <v>31</v>
      </c>
      <c r="I32" s="16">
        <v>28</v>
      </c>
      <c r="J32" s="16">
        <v>27</v>
      </c>
      <c r="K32" s="16">
        <f t="shared" si="0"/>
        <v>1.6949152542372881E-2</v>
      </c>
      <c r="L32" s="16">
        <f>I32</f>
        <v>28</v>
      </c>
      <c r="M32" s="16">
        <f>J32</f>
        <v>27</v>
      </c>
      <c r="N32" s="16">
        <f t="shared" si="1"/>
        <v>1.6949152542372881E-2</v>
      </c>
      <c r="O32">
        <f>AVERAGE(N32:N37)</f>
        <v>-2.9786256509633142E-2</v>
      </c>
    </row>
    <row r="33" spans="1:14">
      <c r="A33" s="7">
        <f t="shared" si="2"/>
        <v>32</v>
      </c>
      <c r="B33" s="8" t="s">
        <v>11</v>
      </c>
      <c r="C33" s="8" t="s">
        <v>21</v>
      </c>
      <c r="D33" s="8" t="s">
        <v>22</v>
      </c>
      <c r="E33" s="8" t="s">
        <v>13</v>
      </c>
      <c r="F33" s="9">
        <f t="shared" si="3"/>
        <v>0.5694444444444442</v>
      </c>
      <c r="G33" s="8">
        <v>9</v>
      </c>
      <c r="H33" s="7">
        <f t="shared" si="4"/>
        <v>32</v>
      </c>
      <c r="I33" s="8">
        <v>13</v>
      </c>
      <c r="J33" s="8">
        <v>32</v>
      </c>
      <c r="K33" s="10">
        <f t="shared" si="0"/>
        <v>-0.35185185185185186</v>
      </c>
      <c r="L33" s="10">
        <f>J33</f>
        <v>32</v>
      </c>
      <c r="M33" s="10">
        <f>I33</f>
        <v>13</v>
      </c>
      <c r="N33" s="10">
        <f t="shared" si="1"/>
        <v>0.35185185185185186</v>
      </c>
    </row>
    <row r="34" spans="1:14">
      <c r="A34" s="14">
        <f t="shared" si="2"/>
        <v>33</v>
      </c>
      <c r="B34" s="10" t="s">
        <v>11</v>
      </c>
      <c r="C34" s="8" t="s">
        <v>21</v>
      </c>
      <c r="D34" s="8" t="s">
        <v>22</v>
      </c>
      <c r="E34" s="10" t="s">
        <v>12</v>
      </c>
      <c r="F34" s="9">
        <f t="shared" si="3"/>
        <v>0.57291666666666641</v>
      </c>
      <c r="G34" s="15">
        <v>7</v>
      </c>
      <c r="H34" s="14">
        <f t="shared" si="4"/>
        <v>33</v>
      </c>
      <c r="I34" s="15">
        <v>31</v>
      </c>
      <c r="J34" s="15">
        <v>15</v>
      </c>
      <c r="K34" s="15">
        <f t="shared" si="0"/>
        <v>0.30188679245283018</v>
      </c>
      <c r="L34" s="15">
        <f>I34</f>
        <v>31</v>
      </c>
      <c r="M34" s="15">
        <f>J34</f>
        <v>15</v>
      </c>
      <c r="N34" s="15">
        <f t="shared" si="1"/>
        <v>0.30188679245283018</v>
      </c>
    </row>
    <row r="35" spans="1:14">
      <c r="A35" s="7">
        <f t="shared" si="2"/>
        <v>34</v>
      </c>
      <c r="B35" s="8" t="s">
        <v>11</v>
      </c>
      <c r="C35" s="8" t="s">
        <v>21</v>
      </c>
      <c r="D35" s="8" t="s">
        <v>22</v>
      </c>
      <c r="E35" s="8" t="s">
        <v>13</v>
      </c>
      <c r="F35" s="9">
        <f t="shared" si="3"/>
        <v>0.57638888888888862</v>
      </c>
      <c r="G35" s="8">
        <v>1</v>
      </c>
      <c r="H35" s="7">
        <f t="shared" si="4"/>
        <v>34</v>
      </c>
      <c r="I35" s="8">
        <v>40</v>
      </c>
      <c r="J35" s="8">
        <v>13</v>
      </c>
      <c r="K35" s="10">
        <f t="shared" si="0"/>
        <v>0.5</v>
      </c>
      <c r="L35" s="8">
        <f>J35</f>
        <v>13</v>
      </c>
      <c r="M35" s="8">
        <f>I35</f>
        <v>40</v>
      </c>
      <c r="N35" s="10">
        <f t="shared" si="1"/>
        <v>-0.5</v>
      </c>
    </row>
    <row r="36" spans="1:14">
      <c r="A36" s="7">
        <f t="shared" si="2"/>
        <v>35</v>
      </c>
      <c r="B36" s="8" t="s">
        <v>11</v>
      </c>
      <c r="C36" s="8" t="s">
        <v>21</v>
      </c>
      <c r="D36" s="8" t="s">
        <v>22</v>
      </c>
      <c r="E36" s="8" t="s">
        <v>12</v>
      </c>
      <c r="F36" s="9">
        <f t="shared" si="3"/>
        <v>0.57986111111111083</v>
      </c>
      <c r="G36" s="8">
        <v>12</v>
      </c>
      <c r="H36" s="7">
        <f t="shared" si="4"/>
        <v>35</v>
      </c>
      <c r="I36" s="8">
        <v>27</v>
      </c>
      <c r="J36" s="8">
        <v>22</v>
      </c>
      <c r="K36" s="10">
        <f t="shared" si="0"/>
        <v>8.1967213114754092E-2</v>
      </c>
      <c r="L36" s="10">
        <f>I36</f>
        <v>27</v>
      </c>
      <c r="M36" s="10">
        <f>J36</f>
        <v>22</v>
      </c>
      <c r="N36" s="10">
        <f t="shared" si="1"/>
        <v>8.1967213114754092E-2</v>
      </c>
    </row>
    <row r="37" spans="1:14">
      <c r="A37" s="7">
        <f t="shared" si="2"/>
        <v>36</v>
      </c>
      <c r="B37" s="8" t="s">
        <v>11</v>
      </c>
      <c r="C37" s="8" t="s">
        <v>21</v>
      </c>
      <c r="D37" s="8" t="s">
        <v>22</v>
      </c>
      <c r="E37" s="8" t="s">
        <v>13</v>
      </c>
      <c r="F37" s="9">
        <f t="shared" si="3"/>
        <v>0.58333333333333304</v>
      </c>
      <c r="G37" s="8">
        <v>3</v>
      </c>
      <c r="H37" s="7">
        <f t="shared" si="4"/>
        <v>36</v>
      </c>
      <c r="I37" s="8">
        <v>35</v>
      </c>
      <c r="J37" s="8">
        <v>13</v>
      </c>
      <c r="K37" s="10">
        <f t="shared" si="0"/>
        <v>0.43137254901960786</v>
      </c>
      <c r="L37" s="10">
        <f>J37</f>
        <v>13</v>
      </c>
      <c r="M37" s="10">
        <f>I37</f>
        <v>35</v>
      </c>
      <c r="N37" s="10">
        <f t="shared" si="1"/>
        <v>-0.43137254901960786</v>
      </c>
    </row>
  </sheetData>
  <phoneticPr fontId="5" type="noConversion"/>
  <pageMargins left="0.75" right="0.75" top="1" bottom="1" header="0.5" footer="0.5"/>
  <pageSetup scale="4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3"/>
  <sheetViews>
    <sheetView topLeftCell="B1" workbookViewId="0">
      <selection activeCell="C26" sqref="C26:D37"/>
    </sheetView>
  </sheetViews>
  <sheetFormatPr baseColWidth="10" defaultRowHeight="15" x14ac:dyDescent="0"/>
  <cols>
    <col min="1" max="1" width="12.5" customWidth="1"/>
    <col min="2" max="2" width="15.5" customWidth="1"/>
    <col min="3" max="3" width="61.33203125" customWidth="1"/>
    <col min="4" max="4" width="86" customWidth="1"/>
    <col min="6" max="6" width="18.6640625" customWidth="1"/>
    <col min="8" max="8" width="12.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5" t="s">
        <v>11</v>
      </c>
      <c r="C2" s="5" t="s">
        <v>24</v>
      </c>
      <c r="D2" s="5" t="s">
        <v>24</v>
      </c>
      <c r="E2" s="5" t="s">
        <v>12</v>
      </c>
      <c r="F2" s="6">
        <f>TIME(9,,0)</f>
        <v>0.375</v>
      </c>
      <c r="G2" s="5">
        <v>12</v>
      </c>
      <c r="H2" s="4">
        <v>1</v>
      </c>
      <c r="I2" s="5">
        <v>18</v>
      </c>
      <c r="J2" s="5">
        <v>22</v>
      </c>
      <c r="K2" s="5">
        <f t="shared" ref="K2:K37" si="0">(I2-J2)/(G2+I2+J2)</f>
        <v>-7.6923076923076927E-2</v>
      </c>
      <c r="L2" s="5">
        <f>I2</f>
        <v>18</v>
      </c>
      <c r="M2" s="5">
        <f>J2</f>
        <v>22</v>
      </c>
      <c r="N2" s="5">
        <f t="shared" ref="N2:N37" si="1">(L2-M2)/(G2+L2+M2)</f>
        <v>-7.6923076923076927E-2</v>
      </c>
      <c r="O2">
        <f>AVERAGE(N2:N7)</f>
        <v>-1.0731681936153627E-2</v>
      </c>
    </row>
    <row r="3" spans="1:15">
      <c r="A3" s="7">
        <f t="shared" ref="A3:A43" si="2">A2+1</f>
        <v>2</v>
      </c>
      <c r="B3" s="8" t="s">
        <v>11</v>
      </c>
      <c r="C3" s="8" t="s">
        <v>24</v>
      </c>
      <c r="D3" s="8" t="s">
        <v>24</v>
      </c>
      <c r="E3" s="8" t="s">
        <v>13</v>
      </c>
      <c r="F3" s="9">
        <f t="shared" ref="F3:F43" si="3">F2+TIME(0,5,0)</f>
        <v>0.37847222222222221</v>
      </c>
      <c r="G3" s="8">
        <v>10</v>
      </c>
      <c r="H3" s="7">
        <f t="shared" ref="H3:H43" si="4">H2+1</f>
        <v>2</v>
      </c>
      <c r="I3" s="8">
        <v>26</v>
      </c>
      <c r="J3" s="8">
        <v>20</v>
      </c>
      <c r="K3" s="10">
        <f t="shared" si="0"/>
        <v>0.10714285714285714</v>
      </c>
      <c r="L3" s="8">
        <f>J3</f>
        <v>20</v>
      </c>
      <c r="M3" s="8">
        <f>I3</f>
        <v>26</v>
      </c>
      <c r="N3" s="10">
        <f t="shared" si="1"/>
        <v>-0.10714285714285714</v>
      </c>
    </row>
    <row r="4" spans="1:15">
      <c r="A4" s="7">
        <f t="shared" si="2"/>
        <v>3</v>
      </c>
      <c r="B4" s="8" t="s">
        <v>11</v>
      </c>
      <c r="C4" s="8" t="s">
        <v>24</v>
      </c>
      <c r="D4" s="8" t="s">
        <v>24</v>
      </c>
      <c r="E4" s="8" t="s">
        <v>12</v>
      </c>
      <c r="F4" s="9">
        <f t="shared" si="3"/>
        <v>0.38194444444444442</v>
      </c>
      <c r="G4" s="8">
        <v>11</v>
      </c>
      <c r="H4" s="7">
        <f t="shared" si="4"/>
        <v>3</v>
      </c>
      <c r="I4" s="8">
        <v>31</v>
      </c>
      <c r="J4" s="8">
        <v>17</v>
      </c>
      <c r="K4" s="10">
        <f t="shared" si="0"/>
        <v>0.23728813559322035</v>
      </c>
      <c r="L4" s="10">
        <f>I4</f>
        <v>31</v>
      </c>
      <c r="M4" s="10">
        <f>J4</f>
        <v>17</v>
      </c>
      <c r="N4" s="10">
        <f t="shared" si="1"/>
        <v>0.23728813559322035</v>
      </c>
    </row>
    <row r="5" spans="1:15">
      <c r="A5" s="7">
        <f t="shared" si="2"/>
        <v>4</v>
      </c>
      <c r="B5" s="8" t="s">
        <v>11</v>
      </c>
      <c r="C5" s="8" t="s">
        <v>24</v>
      </c>
      <c r="D5" s="8" t="s">
        <v>24</v>
      </c>
      <c r="E5" s="8" t="s">
        <v>13</v>
      </c>
      <c r="F5" s="9">
        <f t="shared" si="3"/>
        <v>0.38541666666666663</v>
      </c>
      <c r="G5" s="8">
        <v>8</v>
      </c>
      <c r="H5" s="7">
        <f t="shared" si="4"/>
        <v>4</v>
      </c>
      <c r="I5" s="8">
        <v>19</v>
      </c>
      <c r="J5" s="8">
        <v>20</v>
      </c>
      <c r="K5" s="10">
        <f t="shared" si="0"/>
        <v>-2.1276595744680851E-2</v>
      </c>
      <c r="L5" s="10">
        <f>J5</f>
        <v>20</v>
      </c>
      <c r="M5" s="10">
        <f>I5</f>
        <v>19</v>
      </c>
      <c r="N5" s="10">
        <f t="shared" si="1"/>
        <v>2.1276595744680851E-2</v>
      </c>
    </row>
    <row r="6" spans="1:15">
      <c r="A6" s="7">
        <f t="shared" si="2"/>
        <v>5</v>
      </c>
      <c r="B6" s="8" t="s">
        <v>11</v>
      </c>
      <c r="C6" s="8" t="s">
        <v>24</v>
      </c>
      <c r="D6" s="8" t="s">
        <v>24</v>
      </c>
      <c r="E6" s="8" t="s">
        <v>12</v>
      </c>
      <c r="F6" s="9">
        <f t="shared" si="3"/>
        <v>0.38888888888888884</v>
      </c>
      <c r="G6" s="8">
        <v>10</v>
      </c>
      <c r="H6" s="7">
        <f t="shared" si="4"/>
        <v>5</v>
      </c>
      <c r="I6" s="11">
        <v>21</v>
      </c>
      <c r="J6" s="11">
        <v>32</v>
      </c>
      <c r="K6" s="10">
        <f t="shared" si="0"/>
        <v>-0.17460317460317459</v>
      </c>
      <c r="L6" s="10">
        <f>I6</f>
        <v>21</v>
      </c>
      <c r="M6" s="10">
        <f>J6</f>
        <v>32</v>
      </c>
      <c r="N6" s="10">
        <f t="shared" si="1"/>
        <v>-0.17460317460317459</v>
      </c>
    </row>
    <row r="7" spans="1:15">
      <c r="A7" s="7">
        <f t="shared" si="2"/>
        <v>6</v>
      </c>
      <c r="B7" s="8" t="s">
        <v>11</v>
      </c>
      <c r="C7" s="8" t="s">
        <v>24</v>
      </c>
      <c r="D7" s="8" t="s">
        <v>24</v>
      </c>
      <c r="E7" s="8" t="s">
        <v>13</v>
      </c>
      <c r="F7" s="9">
        <f t="shared" si="3"/>
        <v>0.39236111111111105</v>
      </c>
      <c r="G7" s="8">
        <v>6</v>
      </c>
      <c r="H7" s="7">
        <f t="shared" si="4"/>
        <v>6</v>
      </c>
      <c r="I7" s="8">
        <v>24</v>
      </c>
      <c r="J7" s="8">
        <v>26</v>
      </c>
      <c r="K7" s="10">
        <f t="shared" si="0"/>
        <v>-3.5714285714285712E-2</v>
      </c>
      <c r="L7" s="10">
        <f>J7</f>
        <v>26</v>
      </c>
      <c r="M7" s="10">
        <f>I7</f>
        <v>24</v>
      </c>
      <c r="N7" s="10">
        <f t="shared" si="1"/>
        <v>3.5714285714285712E-2</v>
      </c>
    </row>
    <row r="8" spans="1:15">
      <c r="A8" s="12">
        <f>A7+1</f>
        <v>7</v>
      </c>
      <c r="B8" s="5" t="s">
        <v>11</v>
      </c>
      <c r="C8" s="5" t="s">
        <v>14</v>
      </c>
      <c r="D8" s="5" t="s">
        <v>15</v>
      </c>
      <c r="E8" s="5" t="s">
        <v>12</v>
      </c>
      <c r="F8" s="13">
        <f>F7+TIME(0,30,0)</f>
        <v>0.41319444444444436</v>
      </c>
      <c r="G8" s="5">
        <v>4</v>
      </c>
      <c r="H8" s="12">
        <f>H7+1</f>
        <v>7</v>
      </c>
      <c r="I8" s="5">
        <v>53</v>
      </c>
      <c r="J8" s="5">
        <v>15</v>
      </c>
      <c r="K8" s="5">
        <f t="shared" si="0"/>
        <v>0.52777777777777779</v>
      </c>
      <c r="L8" s="5">
        <f>I8</f>
        <v>53</v>
      </c>
      <c r="M8" s="5">
        <f>J8</f>
        <v>15</v>
      </c>
      <c r="N8" s="5">
        <f t="shared" si="1"/>
        <v>0.52777777777777779</v>
      </c>
      <c r="O8">
        <f>AVERAGE(N8:N13)</f>
        <v>0.60669879062736209</v>
      </c>
    </row>
    <row r="9" spans="1:15">
      <c r="A9" s="7">
        <f t="shared" si="2"/>
        <v>8</v>
      </c>
      <c r="B9" s="8" t="s">
        <v>11</v>
      </c>
      <c r="C9" s="8" t="s">
        <v>14</v>
      </c>
      <c r="D9" s="8" t="s">
        <v>15</v>
      </c>
      <c r="E9" s="8" t="s">
        <v>13</v>
      </c>
      <c r="F9" s="9">
        <f t="shared" si="3"/>
        <v>0.41666666666666657</v>
      </c>
      <c r="G9" s="8">
        <v>7</v>
      </c>
      <c r="H9" s="7">
        <f t="shared" si="4"/>
        <v>8</v>
      </c>
      <c r="I9" s="8">
        <v>11</v>
      </c>
      <c r="J9" s="8">
        <v>42</v>
      </c>
      <c r="K9" s="10">
        <f t="shared" si="0"/>
        <v>-0.51666666666666672</v>
      </c>
      <c r="L9" s="8">
        <f>J9</f>
        <v>42</v>
      </c>
      <c r="M9" s="8">
        <f>I9</f>
        <v>11</v>
      </c>
      <c r="N9" s="10">
        <f t="shared" si="1"/>
        <v>0.51666666666666672</v>
      </c>
    </row>
    <row r="10" spans="1:15">
      <c r="A10" s="14">
        <f t="shared" si="2"/>
        <v>9</v>
      </c>
      <c r="B10" s="10" t="s">
        <v>11</v>
      </c>
      <c r="C10" s="8" t="s">
        <v>14</v>
      </c>
      <c r="D10" s="8" t="s">
        <v>15</v>
      </c>
      <c r="E10" s="8" t="s">
        <v>12</v>
      </c>
      <c r="F10" s="9">
        <f t="shared" si="3"/>
        <v>0.42013888888888878</v>
      </c>
      <c r="G10" s="8">
        <v>3</v>
      </c>
      <c r="H10" s="14">
        <f t="shared" si="4"/>
        <v>9</v>
      </c>
      <c r="I10" s="8">
        <v>45</v>
      </c>
      <c r="J10" s="8">
        <v>8</v>
      </c>
      <c r="K10" s="10">
        <f t="shared" si="0"/>
        <v>0.6607142857142857</v>
      </c>
      <c r="L10" s="10">
        <f>I10</f>
        <v>45</v>
      </c>
      <c r="M10" s="10">
        <f>J10</f>
        <v>8</v>
      </c>
      <c r="N10" s="10">
        <f t="shared" si="1"/>
        <v>0.6607142857142857</v>
      </c>
    </row>
    <row r="11" spans="1:15">
      <c r="A11" s="7">
        <f t="shared" si="2"/>
        <v>10</v>
      </c>
      <c r="B11" s="8" t="s">
        <v>11</v>
      </c>
      <c r="C11" s="8" t="s">
        <v>14</v>
      </c>
      <c r="D11" s="8" t="s">
        <v>15</v>
      </c>
      <c r="E11" s="8" t="s">
        <v>13</v>
      </c>
      <c r="F11" s="9">
        <f t="shared" si="3"/>
        <v>0.42361111111111099</v>
      </c>
      <c r="G11" s="8">
        <v>3</v>
      </c>
      <c r="H11" s="7">
        <f t="shared" si="4"/>
        <v>10</v>
      </c>
      <c r="I11" s="8">
        <v>4</v>
      </c>
      <c r="J11" s="8">
        <v>42</v>
      </c>
      <c r="K11" s="10">
        <f t="shared" si="0"/>
        <v>-0.77551020408163263</v>
      </c>
      <c r="L11" s="10">
        <f>J11</f>
        <v>42</v>
      </c>
      <c r="M11" s="10">
        <f>I11</f>
        <v>4</v>
      </c>
      <c r="N11" s="10">
        <f t="shared" si="1"/>
        <v>0.77551020408163263</v>
      </c>
    </row>
    <row r="12" spans="1:15">
      <c r="A12" s="7">
        <f t="shared" si="2"/>
        <v>11</v>
      </c>
      <c r="B12" s="8" t="s">
        <v>11</v>
      </c>
      <c r="C12" s="8" t="s">
        <v>14</v>
      </c>
      <c r="D12" s="8" t="s">
        <v>15</v>
      </c>
      <c r="E12" s="8" t="s">
        <v>12</v>
      </c>
      <c r="F12" s="9">
        <f t="shared" si="3"/>
        <v>0.4270833333333332</v>
      </c>
      <c r="G12" s="8">
        <v>3</v>
      </c>
      <c r="H12" s="7">
        <f t="shared" si="4"/>
        <v>11</v>
      </c>
      <c r="I12" s="11">
        <v>56</v>
      </c>
      <c r="J12" s="11">
        <v>11</v>
      </c>
      <c r="K12" s="10">
        <f t="shared" si="0"/>
        <v>0.6428571428571429</v>
      </c>
      <c r="L12" s="10">
        <f>I12</f>
        <v>56</v>
      </c>
      <c r="M12" s="10">
        <f>J12</f>
        <v>11</v>
      </c>
      <c r="N12" s="10">
        <f t="shared" si="1"/>
        <v>0.6428571428571429</v>
      </c>
    </row>
    <row r="13" spans="1:15">
      <c r="A13" s="7">
        <f t="shared" si="2"/>
        <v>12</v>
      </c>
      <c r="B13" s="8" t="s">
        <v>11</v>
      </c>
      <c r="C13" s="8" t="s">
        <v>14</v>
      </c>
      <c r="D13" s="8" t="s">
        <v>15</v>
      </c>
      <c r="E13" s="8" t="s">
        <v>13</v>
      </c>
      <c r="F13" s="9">
        <f t="shared" si="3"/>
        <v>0.43055555555555541</v>
      </c>
      <c r="G13" s="8">
        <v>3</v>
      </c>
      <c r="H13" s="7">
        <f t="shared" si="4"/>
        <v>12</v>
      </c>
      <c r="I13" s="8">
        <v>13</v>
      </c>
      <c r="J13" s="8">
        <v>44</v>
      </c>
      <c r="K13" s="10">
        <f t="shared" si="0"/>
        <v>-0.51666666666666672</v>
      </c>
      <c r="L13" s="10">
        <f>J13</f>
        <v>44</v>
      </c>
      <c r="M13" s="10">
        <f>I13</f>
        <v>13</v>
      </c>
      <c r="N13" s="10">
        <f t="shared" si="1"/>
        <v>0.51666666666666672</v>
      </c>
    </row>
    <row r="14" spans="1:15">
      <c r="A14" s="12">
        <f>A13+1</f>
        <v>13</v>
      </c>
      <c r="B14" s="5" t="s">
        <v>11</v>
      </c>
      <c r="C14" s="5" t="s">
        <v>16</v>
      </c>
      <c r="D14" s="5" t="s">
        <v>19</v>
      </c>
      <c r="E14" s="5" t="s">
        <v>12</v>
      </c>
      <c r="F14" s="13">
        <f>F13+TIME(0,30,0)</f>
        <v>0.45138888888888873</v>
      </c>
      <c r="G14" s="5">
        <v>8</v>
      </c>
      <c r="H14" s="12">
        <f>H13+1</f>
        <v>13</v>
      </c>
      <c r="I14" s="5">
        <v>23</v>
      </c>
      <c r="J14" s="12">
        <v>14</v>
      </c>
      <c r="K14" s="5">
        <f t="shared" si="0"/>
        <v>0.2</v>
      </c>
      <c r="L14" s="5">
        <f>I14</f>
        <v>23</v>
      </c>
      <c r="M14" s="5">
        <f>J14</f>
        <v>14</v>
      </c>
      <c r="N14" s="5">
        <f t="shared" si="1"/>
        <v>0.2</v>
      </c>
      <c r="O14">
        <f>AVERAGE(N14:N19)</f>
        <v>0.48716529212689713</v>
      </c>
    </row>
    <row r="15" spans="1:15">
      <c r="A15" s="7">
        <f t="shared" si="2"/>
        <v>14</v>
      </c>
      <c r="B15" s="8" t="s">
        <v>11</v>
      </c>
      <c r="C15" s="8" t="s">
        <v>16</v>
      </c>
      <c r="D15" s="8" t="s">
        <v>19</v>
      </c>
      <c r="E15" s="8" t="s">
        <v>13</v>
      </c>
      <c r="F15" s="9">
        <f t="shared" si="3"/>
        <v>0.45486111111111094</v>
      </c>
      <c r="G15" s="8">
        <v>4</v>
      </c>
      <c r="H15" s="7">
        <f t="shared" si="4"/>
        <v>14</v>
      </c>
      <c r="I15" s="8">
        <v>9</v>
      </c>
      <c r="J15" s="7">
        <v>56</v>
      </c>
      <c r="K15" s="10">
        <f t="shared" si="0"/>
        <v>-0.6811594202898551</v>
      </c>
      <c r="L15" s="8">
        <f>J15</f>
        <v>56</v>
      </c>
      <c r="M15" s="8">
        <f>I15</f>
        <v>9</v>
      </c>
      <c r="N15" s="10">
        <f t="shared" si="1"/>
        <v>0.6811594202898551</v>
      </c>
    </row>
    <row r="16" spans="1:15">
      <c r="A16" s="14">
        <f t="shared" si="2"/>
        <v>15</v>
      </c>
      <c r="B16" s="8" t="s">
        <v>11</v>
      </c>
      <c r="C16" s="8" t="s">
        <v>16</v>
      </c>
      <c r="D16" s="8" t="s">
        <v>19</v>
      </c>
      <c r="E16" s="8" t="s">
        <v>12</v>
      </c>
      <c r="F16" s="9">
        <f t="shared" si="3"/>
        <v>0.45833333333333315</v>
      </c>
      <c r="G16" s="8">
        <v>4</v>
      </c>
      <c r="H16" s="14">
        <f t="shared" si="4"/>
        <v>15</v>
      </c>
      <c r="I16" s="8">
        <v>45</v>
      </c>
      <c r="J16" s="7">
        <v>5</v>
      </c>
      <c r="K16" s="10">
        <f t="shared" si="0"/>
        <v>0.7407407407407407</v>
      </c>
      <c r="L16" s="10">
        <f>I16</f>
        <v>45</v>
      </c>
      <c r="M16" s="10">
        <f>J16</f>
        <v>5</v>
      </c>
      <c r="N16" s="10">
        <f t="shared" si="1"/>
        <v>0.7407407407407407</v>
      </c>
    </row>
    <row r="17" spans="1:15">
      <c r="A17" s="7">
        <f t="shared" si="2"/>
        <v>16</v>
      </c>
      <c r="B17" s="8" t="s">
        <v>11</v>
      </c>
      <c r="C17" s="8" t="s">
        <v>16</v>
      </c>
      <c r="D17" s="8" t="s">
        <v>19</v>
      </c>
      <c r="E17" s="8" t="s">
        <v>13</v>
      </c>
      <c r="F17" s="9">
        <f t="shared" si="3"/>
        <v>0.46180555555555536</v>
      </c>
      <c r="G17" s="8">
        <v>6</v>
      </c>
      <c r="H17" s="7">
        <f t="shared" si="4"/>
        <v>16</v>
      </c>
      <c r="I17" s="8">
        <v>22</v>
      </c>
      <c r="J17" s="7">
        <v>39</v>
      </c>
      <c r="K17" s="10">
        <f t="shared" si="0"/>
        <v>-0.2537313432835821</v>
      </c>
      <c r="L17" s="10">
        <f>J17</f>
        <v>39</v>
      </c>
      <c r="M17" s="10">
        <f>I17</f>
        <v>22</v>
      </c>
      <c r="N17" s="10">
        <f t="shared" si="1"/>
        <v>0.2537313432835821</v>
      </c>
    </row>
    <row r="18" spans="1:15">
      <c r="A18" s="7">
        <f t="shared" si="2"/>
        <v>17</v>
      </c>
      <c r="B18" s="8" t="s">
        <v>11</v>
      </c>
      <c r="C18" s="8" t="s">
        <v>16</v>
      </c>
      <c r="D18" s="8" t="s">
        <v>19</v>
      </c>
      <c r="E18" s="8" t="s">
        <v>12</v>
      </c>
      <c r="F18" s="9">
        <f t="shared" si="3"/>
        <v>0.46527777777777757</v>
      </c>
      <c r="G18" s="8">
        <v>3</v>
      </c>
      <c r="H18" s="7">
        <f t="shared" si="4"/>
        <v>17</v>
      </c>
      <c r="I18" s="8">
        <v>40</v>
      </c>
      <c r="J18" s="7">
        <v>13</v>
      </c>
      <c r="K18" s="10">
        <f t="shared" si="0"/>
        <v>0.48214285714285715</v>
      </c>
      <c r="L18" s="10">
        <f>I18</f>
        <v>40</v>
      </c>
      <c r="M18" s="10">
        <f>J18</f>
        <v>13</v>
      </c>
      <c r="N18" s="10">
        <f t="shared" si="1"/>
        <v>0.48214285714285715</v>
      </c>
    </row>
    <row r="19" spans="1:15">
      <c r="A19" s="7">
        <f t="shared" si="2"/>
        <v>18</v>
      </c>
      <c r="B19" s="8" t="s">
        <v>11</v>
      </c>
      <c r="C19" s="8" t="s">
        <v>16</v>
      </c>
      <c r="D19" s="8" t="s">
        <v>19</v>
      </c>
      <c r="E19" s="8" t="s">
        <v>13</v>
      </c>
      <c r="F19" s="9">
        <f t="shared" si="3"/>
        <v>0.46874999999999978</v>
      </c>
      <c r="G19" s="8">
        <v>0</v>
      </c>
      <c r="H19" s="7">
        <f t="shared" si="4"/>
        <v>18</v>
      </c>
      <c r="I19" s="8">
        <v>15</v>
      </c>
      <c r="J19" s="7">
        <v>54</v>
      </c>
      <c r="K19" s="10">
        <f t="shared" si="0"/>
        <v>-0.56521739130434778</v>
      </c>
      <c r="L19" s="10">
        <f>J19</f>
        <v>54</v>
      </c>
      <c r="M19" s="10">
        <f>I19</f>
        <v>15</v>
      </c>
      <c r="N19" s="10">
        <f t="shared" si="1"/>
        <v>0.56521739130434778</v>
      </c>
    </row>
    <row r="20" spans="1:15">
      <c r="A20" s="12">
        <f>A19+1</f>
        <v>19</v>
      </c>
      <c r="B20" s="5" t="s">
        <v>11</v>
      </c>
      <c r="C20" s="5" t="s">
        <v>17</v>
      </c>
      <c r="D20" s="5" t="s">
        <v>18</v>
      </c>
      <c r="E20" s="16" t="s">
        <v>12</v>
      </c>
      <c r="F20" s="13">
        <f>F19+TIME(0,30,0)</f>
        <v>0.48958333333333309</v>
      </c>
      <c r="G20" s="5">
        <v>6</v>
      </c>
      <c r="H20" s="12">
        <f>H19+1</f>
        <v>19</v>
      </c>
      <c r="I20" s="5">
        <v>47</v>
      </c>
      <c r="J20" s="5">
        <v>8</v>
      </c>
      <c r="K20" s="5">
        <f t="shared" si="0"/>
        <v>0.63934426229508201</v>
      </c>
      <c r="L20" s="5">
        <f>I20</f>
        <v>47</v>
      </c>
      <c r="M20" s="5">
        <f>J20</f>
        <v>8</v>
      </c>
      <c r="N20" s="5">
        <f t="shared" si="1"/>
        <v>0.63934426229508201</v>
      </c>
      <c r="O20">
        <f>AVERAGE(N20:N25)</f>
        <v>0.3352738521449658</v>
      </c>
    </row>
    <row r="21" spans="1:15">
      <c r="A21" s="7">
        <f t="shared" si="2"/>
        <v>20</v>
      </c>
      <c r="B21" s="8" t="s">
        <v>11</v>
      </c>
      <c r="C21" s="8" t="s">
        <v>17</v>
      </c>
      <c r="D21" s="8" t="s">
        <v>18</v>
      </c>
      <c r="E21" s="8" t="s">
        <v>13</v>
      </c>
      <c r="F21" s="9">
        <f t="shared" si="3"/>
        <v>0.4930555555555553</v>
      </c>
      <c r="G21" s="8">
        <v>5</v>
      </c>
      <c r="H21" s="7">
        <f t="shared" si="4"/>
        <v>20</v>
      </c>
      <c r="I21" s="8">
        <v>22</v>
      </c>
      <c r="J21" s="8">
        <v>23</v>
      </c>
      <c r="K21" s="10">
        <f t="shared" si="0"/>
        <v>-0.02</v>
      </c>
      <c r="L21" s="8">
        <f>J21</f>
        <v>23</v>
      </c>
      <c r="M21" s="8">
        <f>I21</f>
        <v>22</v>
      </c>
      <c r="N21" s="10">
        <f t="shared" si="1"/>
        <v>0.02</v>
      </c>
    </row>
    <row r="22" spans="1:15">
      <c r="A22" s="14">
        <f t="shared" si="2"/>
        <v>21</v>
      </c>
      <c r="B22" s="10" t="s">
        <v>11</v>
      </c>
      <c r="C22" s="8" t="s">
        <v>17</v>
      </c>
      <c r="D22" s="8" t="s">
        <v>18</v>
      </c>
      <c r="E22" s="10" t="s">
        <v>12</v>
      </c>
      <c r="F22" s="9">
        <f t="shared" si="3"/>
        <v>0.49652777777777751</v>
      </c>
      <c r="G22" s="15">
        <v>1</v>
      </c>
      <c r="H22" s="14">
        <f t="shared" si="4"/>
        <v>21</v>
      </c>
      <c r="I22" s="15">
        <v>43</v>
      </c>
      <c r="J22" s="15">
        <v>16</v>
      </c>
      <c r="K22" s="10">
        <f t="shared" si="0"/>
        <v>0.45</v>
      </c>
      <c r="L22" s="10">
        <f>I22</f>
        <v>43</v>
      </c>
      <c r="M22" s="10">
        <f>J22</f>
        <v>16</v>
      </c>
      <c r="N22" s="10">
        <f t="shared" si="1"/>
        <v>0.45</v>
      </c>
    </row>
    <row r="23" spans="1:15">
      <c r="A23" s="7">
        <f t="shared" si="2"/>
        <v>22</v>
      </c>
      <c r="B23" s="8" t="s">
        <v>11</v>
      </c>
      <c r="C23" s="8" t="s">
        <v>17</v>
      </c>
      <c r="D23" s="8" t="s">
        <v>18</v>
      </c>
      <c r="E23" s="8" t="s">
        <v>13</v>
      </c>
      <c r="F23" s="9">
        <f t="shared" si="3"/>
        <v>0.49999999999999972</v>
      </c>
      <c r="G23" s="8">
        <v>1</v>
      </c>
      <c r="H23" s="7">
        <f t="shared" si="4"/>
        <v>22</v>
      </c>
      <c r="I23" s="8">
        <v>20</v>
      </c>
      <c r="J23" s="8">
        <v>37</v>
      </c>
      <c r="K23" s="10">
        <f t="shared" si="0"/>
        <v>-0.29310344827586204</v>
      </c>
      <c r="L23" s="10">
        <f>J23</f>
        <v>37</v>
      </c>
      <c r="M23" s="10">
        <f>I23</f>
        <v>20</v>
      </c>
      <c r="N23" s="10">
        <f t="shared" si="1"/>
        <v>0.29310344827586204</v>
      </c>
    </row>
    <row r="24" spans="1:15">
      <c r="A24" s="7">
        <f t="shared" si="2"/>
        <v>23</v>
      </c>
      <c r="B24" s="8" t="s">
        <v>11</v>
      </c>
      <c r="C24" s="8" t="s">
        <v>17</v>
      </c>
      <c r="D24" s="8" t="s">
        <v>18</v>
      </c>
      <c r="E24" s="8" t="s">
        <v>12</v>
      </c>
      <c r="F24" s="9">
        <f t="shared" si="3"/>
        <v>0.50347222222222199</v>
      </c>
      <c r="G24" s="8">
        <v>6</v>
      </c>
      <c r="H24" s="7">
        <f t="shared" si="4"/>
        <v>23</v>
      </c>
      <c r="I24" s="8">
        <v>33</v>
      </c>
      <c r="J24" s="8">
        <v>15</v>
      </c>
      <c r="K24" s="10">
        <f t="shared" si="0"/>
        <v>0.33333333333333331</v>
      </c>
      <c r="L24" s="10">
        <f>I24</f>
        <v>33</v>
      </c>
      <c r="M24" s="10">
        <f>J24</f>
        <v>15</v>
      </c>
      <c r="N24" s="10">
        <f t="shared" si="1"/>
        <v>0.33333333333333331</v>
      </c>
    </row>
    <row r="25" spans="1:15">
      <c r="A25" s="7">
        <f t="shared" si="2"/>
        <v>24</v>
      </c>
      <c r="B25" s="8" t="s">
        <v>11</v>
      </c>
      <c r="C25" s="8" t="s">
        <v>17</v>
      </c>
      <c r="D25" s="8" t="s">
        <v>18</v>
      </c>
      <c r="E25" s="8" t="s">
        <v>13</v>
      </c>
      <c r="F25" s="9">
        <f t="shared" si="3"/>
        <v>0.5069444444444442</v>
      </c>
      <c r="G25" s="8">
        <v>2</v>
      </c>
      <c r="H25" s="7">
        <f t="shared" si="4"/>
        <v>24</v>
      </c>
      <c r="I25" s="8">
        <v>20</v>
      </c>
      <c r="J25" s="8">
        <v>36</v>
      </c>
      <c r="K25" s="10">
        <f t="shared" si="0"/>
        <v>-0.27586206896551724</v>
      </c>
      <c r="L25" s="10">
        <f>J25</f>
        <v>36</v>
      </c>
      <c r="M25" s="10">
        <f>I25</f>
        <v>20</v>
      </c>
      <c r="N25" s="10">
        <f t="shared" si="1"/>
        <v>0.27586206896551724</v>
      </c>
    </row>
    <row r="26" spans="1:15">
      <c r="A26" s="12">
        <f>A25+1</f>
        <v>25</v>
      </c>
      <c r="B26" s="5" t="s">
        <v>11</v>
      </c>
      <c r="C26" s="5" t="s">
        <v>20</v>
      </c>
      <c r="D26" s="5" t="s">
        <v>23</v>
      </c>
      <c r="E26" s="16" t="s">
        <v>12</v>
      </c>
      <c r="F26" s="13">
        <f>F25+TIME(0,30,0)</f>
        <v>0.52777777777777757</v>
      </c>
      <c r="G26" s="16">
        <v>4</v>
      </c>
      <c r="H26" s="12">
        <f>H25+1</f>
        <v>25</v>
      </c>
      <c r="I26" s="16">
        <v>50</v>
      </c>
      <c r="J26" s="12">
        <v>7</v>
      </c>
      <c r="K26" s="16">
        <f t="shared" si="0"/>
        <v>0.70491803278688525</v>
      </c>
      <c r="L26" s="16">
        <f>I26</f>
        <v>50</v>
      </c>
      <c r="M26" s="16">
        <v>8</v>
      </c>
      <c r="N26" s="16">
        <f t="shared" si="1"/>
        <v>0.67741935483870963</v>
      </c>
      <c r="O26">
        <f>AVERAGE(N26:N31)</f>
        <v>0.56672766450992251</v>
      </c>
    </row>
    <row r="27" spans="1:15">
      <c r="A27" s="7">
        <f t="shared" si="2"/>
        <v>26</v>
      </c>
      <c r="B27" s="8" t="s">
        <v>11</v>
      </c>
      <c r="C27" s="8" t="s">
        <v>20</v>
      </c>
      <c r="D27" s="8" t="s">
        <v>23</v>
      </c>
      <c r="E27" s="8" t="s">
        <v>13</v>
      </c>
      <c r="F27" s="9">
        <f t="shared" si="3"/>
        <v>0.53124999999999978</v>
      </c>
      <c r="G27" s="8">
        <v>2</v>
      </c>
      <c r="H27" s="7">
        <f t="shared" si="4"/>
        <v>26</v>
      </c>
      <c r="I27" s="8">
        <v>13</v>
      </c>
      <c r="J27" s="7">
        <v>39</v>
      </c>
      <c r="K27" s="10">
        <f t="shared" si="0"/>
        <v>-0.48148148148148145</v>
      </c>
      <c r="L27" s="10">
        <f>J27</f>
        <v>39</v>
      </c>
      <c r="M27" s="10">
        <v>14</v>
      </c>
      <c r="N27" s="10">
        <f t="shared" si="1"/>
        <v>0.45454545454545453</v>
      </c>
    </row>
    <row r="28" spans="1:15">
      <c r="A28" s="14">
        <f t="shared" si="2"/>
        <v>27</v>
      </c>
      <c r="B28" s="10" t="s">
        <v>11</v>
      </c>
      <c r="C28" s="8" t="s">
        <v>20</v>
      </c>
      <c r="D28" s="8" t="s">
        <v>23</v>
      </c>
      <c r="E28" s="10" t="s">
        <v>12</v>
      </c>
      <c r="F28" s="9">
        <f t="shared" si="3"/>
        <v>0.53472222222222199</v>
      </c>
      <c r="G28" s="15">
        <v>1</v>
      </c>
      <c r="H28" s="14">
        <f t="shared" si="4"/>
        <v>27</v>
      </c>
      <c r="I28" s="15">
        <v>37</v>
      </c>
      <c r="J28" s="14">
        <v>9</v>
      </c>
      <c r="K28" s="15">
        <f t="shared" si="0"/>
        <v>0.5957446808510638</v>
      </c>
      <c r="L28" s="15">
        <f>I28</f>
        <v>37</v>
      </c>
      <c r="M28" s="15">
        <v>10</v>
      </c>
      <c r="N28" s="15">
        <f t="shared" si="1"/>
        <v>0.5625</v>
      </c>
    </row>
    <row r="29" spans="1:15">
      <c r="A29" s="7">
        <f t="shared" si="2"/>
        <v>28</v>
      </c>
      <c r="B29" s="8" t="s">
        <v>11</v>
      </c>
      <c r="C29" s="8" t="s">
        <v>20</v>
      </c>
      <c r="D29" s="8" t="s">
        <v>23</v>
      </c>
      <c r="E29" s="8" t="s">
        <v>13</v>
      </c>
      <c r="F29" s="9">
        <f t="shared" si="3"/>
        <v>0.5381944444444442</v>
      </c>
      <c r="G29" s="8">
        <v>3</v>
      </c>
      <c r="H29" s="7">
        <f t="shared" si="4"/>
        <v>28</v>
      </c>
      <c r="I29" s="8">
        <v>10</v>
      </c>
      <c r="J29" s="7">
        <v>48</v>
      </c>
      <c r="K29" s="10">
        <f t="shared" si="0"/>
        <v>-0.62295081967213117</v>
      </c>
      <c r="L29" s="8">
        <f>J29</f>
        <v>48</v>
      </c>
      <c r="M29" s="8">
        <v>11</v>
      </c>
      <c r="N29" s="10">
        <f t="shared" si="1"/>
        <v>0.59677419354838712</v>
      </c>
    </row>
    <row r="30" spans="1:15">
      <c r="A30" s="7">
        <f t="shared" si="2"/>
        <v>29</v>
      </c>
      <c r="B30" s="8" t="s">
        <v>11</v>
      </c>
      <c r="C30" s="8" t="s">
        <v>20</v>
      </c>
      <c r="D30" s="8" t="s">
        <v>23</v>
      </c>
      <c r="E30" s="8" t="s">
        <v>12</v>
      </c>
      <c r="F30" s="9">
        <f t="shared" si="3"/>
        <v>0.54166666666666641</v>
      </c>
      <c r="G30" s="8">
        <v>2</v>
      </c>
      <c r="H30" s="7">
        <f t="shared" si="4"/>
        <v>29</v>
      </c>
      <c r="I30" s="8">
        <v>51</v>
      </c>
      <c r="J30" s="7">
        <v>5</v>
      </c>
      <c r="K30" s="10">
        <f t="shared" si="0"/>
        <v>0.7931034482758621</v>
      </c>
      <c r="L30" s="10">
        <f>I30</f>
        <v>51</v>
      </c>
      <c r="M30" s="10">
        <v>10</v>
      </c>
      <c r="N30" s="10">
        <f t="shared" si="1"/>
        <v>0.65079365079365081</v>
      </c>
    </row>
    <row r="31" spans="1:15">
      <c r="A31" s="7">
        <f t="shared" si="2"/>
        <v>30</v>
      </c>
      <c r="B31" s="8" t="s">
        <v>11</v>
      </c>
      <c r="C31" s="8" t="s">
        <v>20</v>
      </c>
      <c r="D31" s="8" t="s">
        <v>23</v>
      </c>
      <c r="E31" s="8" t="s">
        <v>13</v>
      </c>
      <c r="F31" s="9">
        <f t="shared" si="3"/>
        <v>0.54513888888888862</v>
      </c>
      <c r="G31" s="8">
        <v>7</v>
      </c>
      <c r="H31" s="7">
        <f t="shared" si="4"/>
        <v>30</v>
      </c>
      <c r="I31" s="8">
        <v>15</v>
      </c>
      <c r="J31" s="7">
        <v>49</v>
      </c>
      <c r="K31" s="10">
        <f t="shared" si="0"/>
        <v>-0.47887323943661969</v>
      </c>
      <c r="L31" s="10">
        <f>J31</f>
        <v>49</v>
      </c>
      <c r="M31" s="10">
        <v>16</v>
      </c>
      <c r="N31" s="10">
        <f t="shared" si="1"/>
        <v>0.45833333333333331</v>
      </c>
    </row>
    <row r="32" spans="1:15">
      <c r="A32" s="12">
        <f>A31+1</f>
        <v>31</v>
      </c>
      <c r="B32" s="5" t="s">
        <v>11</v>
      </c>
      <c r="C32" s="5" t="s">
        <v>21</v>
      </c>
      <c r="D32" s="5" t="s">
        <v>22</v>
      </c>
      <c r="E32" s="16" t="s">
        <v>12</v>
      </c>
      <c r="F32" s="13">
        <f>F31+TIME(0,30,0)</f>
        <v>0.56597222222222199</v>
      </c>
      <c r="G32" s="16">
        <v>4</v>
      </c>
      <c r="H32" s="12">
        <f>H31+1</f>
        <v>31</v>
      </c>
      <c r="I32" s="16">
        <v>34</v>
      </c>
      <c r="J32" s="16">
        <v>15</v>
      </c>
      <c r="K32" s="16">
        <f t="shared" si="0"/>
        <v>0.35849056603773582</v>
      </c>
      <c r="L32" s="16">
        <f>I32</f>
        <v>34</v>
      </c>
      <c r="M32" s="16">
        <f>J32</f>
        <v>15</v>
      </c>
      <c r="N32" s="16">
        <f t="shared" si="1"/>
        <v>0.35849056603773582</v>
      </c>
      <c r="O32">
        <f>AVERAGE(N32:N37)</f>
        <v>0.14952998161354883</v>
      </c>
    </row>
    <row r="33" spans="1:15">
      <c r="A33" s="7">
        <f t="shared" si="2"/>
        <v>32</v>
      </c>
      <c r="B33" s="8" t="s">
        <v>11</v>
      </c>
      <c r="C33" s="8" t="s">
        <v>21</v>
      </c>
      <c r="D33" s="8" t="s">
        <v>22</v>
      </c>
      <c r="E33" s="8" t="s">
        <v>13</v>
      </c>
      <c r="F33" s="9">
        <f t="shared" si="3"/>
        <v>0.5694444444444442</v>
      </c>
      <c r="G33" s="8">
        <v>4</v>
      </c>
      <c r="H33" s="7">
        <f t="shared" si="4"/>
        <v>32</v>
      </c>
      <c r="I33" s="8">
        <v>23</v>
      </c>
      <c r="J33" s="8">
        <v>30</v>
      </c>
      <c r="K33" s="10">
        <f t="shared" si="0"/>
        <v>-0.12280701754385964</v>
      </c>
      <c r="L33" s="10">
        <f>J33</f>
        <v>30</v>
      </c>
      <c r="M33" s="10">
        <f>I33</f>
        <v>23</v>
      </c>
      <c r="N33" s="10">
        <f t="shared" si="1"/>
        <v>0.12280701754385964</v>
      </c>
    </row>
    <row r="34" spans="1:15">
      <c r="A34" s="14">
        <f t="shared" si="2"/>
        <v>33</v>
      </c>
      <c r="B34" s="10" t="s">
        <v>11</v>
      </c>
      <c r="C34" s="8" t="s">
        <v>21</v>
      </c>
      <c r="D34" s="8" t="s">
        <v>22</v>
      </c>
      <c r="E34" s="10" t="s">
        <v>12</v>
      </c>
      <c r="F34" s="9">
        <f t="shared" si="3"/>
        <v>0.57291666666666641</v>
      </c>
      <c r="G34" s="15">
        <v>7</v>
      </c>
      <c r="H34" s="14">
        <f t="shared" si="4"/>
        <v>33</v>
      </c>
      <c r="I34" s="15">
        <v>38</v>
      </c>
      <c r="J34" s="15">
        <v>15</v>
      </c>
      <c r="K34" s="15">
        <f t="shared" si="0"/>
        <v>0.38333333333333336</v>
      </c>
      <c r="L34" s="15">
        <f>I34</f>
        <v>38</v>
      </c>
      <c r="M34" s="15">
        <f>J34</f>
        <v>15</v>
      </c>
      <c r="N34" s="15">
        <f t="shared" si="1"/>
        <v>0.38333333333333336</v>
      </c>
    </row>
    <row r="35" spans="1:15">
      <c r="A35" s="7">
        <f t="shared" si="2"/>
        <v>34</v>
      </c>
      <c r="B35" s="8" t="s">
        <v>11</v>
      </c>
      <c r="C35" s="8" t="s">
        <v>21</v>
      </c>
      <c r="D35" s="8" t="s">
        <v>22</v>
      </c>
      <c r="E35" s="8" t="s">
        <v>13</v>
      </c>
      <c r="F35" s="9">
        <f t="shared" si="3"/>
        <v>0.57638888888888862</v>
      </c>
      <c r="G35" s="8">
        <v>10</v>
      </c>
      <c r="H35" s="7">
        <f t="shared" si="4"/>
        <v>34</v>
      </c>
      <c r="I35" s="8">
        <v>23</v>
      </c>
      <c r="J35" s="8">
        <v>19</v>
      </c>
      <c r="K35" s="10">
        <f t="shared" si="0"/>
        <v>7.6923076923076927E-2</v>
      </c>
      <c r="L35" s="8">
        <f>J35</f>
        <v>19</v>
      </c>
      <c r="M35" s="8">
        <f>I35</f>
        <v>23</v>
      </c>
      <c r="N35" s="10">
        <f t="shared" si="1"/>
        <v>-7.6923076923076927E-2</v>
      </c>
    </row>
    <row r="36" spans="1:15">
      <c r="A36" s="7">
        <f t="shared" si="2"/>
        <v>35</v>
      </c>
      <c r="B36" s="8" t="s">
        <v>11</v>
      </c>
      <c r="C36" s="8" t="s">
        <v>21</v>
      </c>
      <c r="D36" s="8" t="s">
        <v>22</v>
      </c>
      <c r="E36" s="8" t="s">
        <v>12</v>
      </c>
      <c r="F36" s="9">
        <f t="shared" si="3"/>
        <v>0.57986111111111083</v>
      </c>
      <c r="G36" s="8">
        <v>9</v>
      </c>
      <c r="H36" s="7">
        <f t="shared" si="4"/>
        <v>35</v>
      </c>
      <c r="I36" s="8">
        <v>29</v>
      </c>
      <c r="J36" s="8">
        <v>18</v>
      </c>
      <c r="K36" s="10">
        <f t="shared" si="0"/>
        <v>0.19642857142857142</v>
      </c>
      <c r="L36" s="10">
        <f>I36</f>
        <v>29</v>
      </c>
      <c r="M36" s="10">
        <f>J36</f>
        <v>18</v>
      </c>
      <c r="N36" s="10">
        <f t="shared" si="1"/>
        <v>0.19642857142857142</v>
      </c>
    </row>
    <row r="37" spans="1:15">
      <c r="A37" s="7">
        <f t="shared" si="2"/>
        <v>36</v>
      </c>
      <c r="B37" s="8" t="s">
        <v>11</v>
      </c>
      <c r="C37" s="8" t="s">
        <v>21</v>
      </c>
      <c r="D37" s="8" t="s">
        <v>22</v>
      </c>
      <c r="E37" s="8" t="s">
        <v>13</v>
      </c>
      <c r="F37" s="9">
        <f t="shared" si="3"/>
        <v>0.58333333333333304</v>
      </c>
      <c r="G37" s="8">
        <v>5</v>
      </c>
      <c r="H37" s="7">
        <f t="shared" si="4"/>
        <v>36</v>
      </c>
      <c r="I37" s="8">
        <v>35</v>
      </c>
      <c r="J37" s="8">
        <v>29</v>
      </c>
      <c r="K37" s="10">
        <f t="shared" si="0"/>
        <v>8.6956521739130432E-2</v>
      </c>
      <c r="L37" s="10">
        <f>J37</f>
        <v>29</v>
      </c>
      <c r="M37" s="10">
        <f>I37</f>
        <v>35</v>
      </c>
      <c r="N37" s="10">
        <f t="shared" si="1"/>
        <v>-8.6956521739130432E-2</v>
      </c>
    </row>
    <row r="38" spans="1:15">
      <c r="A38" s="12">
        <f>A37+1</f>
        <v>37</v>
      </c>
      <c r="B38" s="5" t="s">
        <v>11</v>
      </c>
      <c r="C38" s="5" t="s">
        <v>20</v>
      </c>
      <c r="D38" s="5" t="s">
        <v>16</v>
      </c>
      <c r="E38" s="16" t="s">
        <v>12</v>
      </c>
      <c r="F38" s="13">
        <f>F37+TIME(0,30,0)</f>
        <v>0.60416666666666641</v>
      </c>
      <c r="G38" s="16">
        <v>6</v>
      </c>
      <c r="H38" s="12">
        <f>H37+1</f>
        <v>37</v>
      </c>
      <c r="I38" s="16">
        <v>36</v>
      </c>
      <c r="J38" s="16">
        <v>14</v>
      </c>
      <c r="K38" s="16">
        <f t="shared" ref="K38:K43" si="5">(I38-J38)/(G38+I38+J38)</f>
        <v>0.39285714285714285</v>
      </c>
      <c r="L38" s="16">
        <f>I38</f>
        <v>36</v>
      </c>
      <c r="M38" s="16">
        <f>J38</f>
        <v>14</v>
      </c>
      <c r="N38" s="16">
        <f t="shared" ref="N38:N43" si="6">(L38-M38)/(G38+L38+M38)</f>
        <v>0.39285714285714285</v>
      </c>
      <c r="O38">
        <f>AVERAGE(N38:N43)</f>
        <v>0.1861444936397498</v>
      </c>
    </row>
    <row r="39" spans="1:15">
      <c r="A39" s="7">
        <f t="shared" si="2"/>
        <v>38</v>
      </c>
      <c r="B39" s="8" t="s">
        <v>11</v>
      </c>
      <c r="C39" s="8" t="s">
        <v>20</v>
      </c>
      <c r="D39" s="8" t="s">
        <v>16</v>
      </c>
      <c r="E39" s="8" t="s">
        <v>13</v>
      </c>
      <c r="F39" s="9">
        <f t="shared" si="3"/>
        <v>0.60763888888888862</v>
      </c>
      <c r="G39" s="8">
        <v>1</v>
      </c>
      <c r="H39" s="7">
        <f t="shared" si="4"/>
        <v>38</v>
      </c>
      <c r="I39" s="8">
        <v>28</v>
      </c>
      <c r="J39" s="8">
        <v>33</v>
      </c>
      <c r="K39" s="10">
        <f t="shared" si="5"/>
        <v>-8.0645161290322578E-2</v>
      </c>
      <c r="L39" s="10">
        <f>J39</f>
        <v>33</v>
      </c>
      <c r="M39" s="10">
        <f>I39</f>
        <v>28</v>
      </c>
      <c r="N39" s="10">
        <f t="shared" si="6"/>
        <v>8.0645161290322578E-2</v>
      </c>
    </row>
    <row r="40" spans="1:15">
      <c r="A40" s="14">
        <f t="shared" si="2"/>
        <v>39</v>
      </c>
      <c r="B40" s="10" t="s">
        <v>11</v>
      </c>
      <c r="C40" s="8" t="s">
        <v>20</v>
      </c>
      <c r="D40" s="8" t="s">
        <v>16</v>
      </c>
      <c r="E40" s="10" t="s">
        <v>12</v>
      </c>
      <c r="F40" s="9">
        <f t="shared" si="3"/>
        <v>0.61111111111111083</v>
      </c>
      <c r="G40" s="15">
        <v>1</v>
      </c>
      <c r="H40" s="14">
        <f t="shared" si="4"/>
        <v>39</v>
      </c>
      <c r="I40" s="15">
        <v>40</v>
      </c>
      <c r="J40" s="15">
        <v>19</v>
      </c>
      <c r="K40" s="15">
        <f t="shared" si="5"/>
        <v>0.35</v>
      </c>
      <c r="L40" s="15">
        <f>I40</f>
        <v>40</v>
      </c>
      <c r="M40" s="15">
        <f>J40</f>
        <v>19</v>
      </c>
      <c r="N40" s="15">
        <f t="shared" si="6"/>
        <v>0.35</v>
      </c>
    </row>
    <row r="41" spans="1:15">
      <c r="A41" s="7">
        <f t="shared" si="2"/>
        <v>40</v>
      </c>
      <c r="B41" s="8" t="s">
        <v>11</v>
      </c>
      <c r="C41" s="8" t="s">
        <v>20</v>
      </c>
      <c r="D41" s="8" t="s">
        <v>16</v>
      </c>
      <c r="E41" s="8" t="s">
        <v>13</v>
      </c>
      <c r="F41" s="9">
        <f t="shared" si="3"/>
        <v>0.61458333333333304</v>
      </c>
      <c r="G41" s="8">
        <v>4</v>
      </c>
      <c r="H41" s="7">
        <f t="shared" si="4"/>
        <v>40</v>
      </c>
      <c r="I41" s="8">
        <v>25</v>
      </c>
      <c r="J41" s="8">
        <v>33</v>
      </c>
      <c r="K41" s="10">
        <f t="shared" si="5"/>
        <v>-0.12903225806451613</v>
      </c>
      <c r="L41" s="8">
        <f>J41</f>
        <v>33</v>
      </c>
      <c r="M41" s="8">
        <f>I41</f>
        <v>25</v>
      </c>
      <c r="N41" s="10">
        <f t="shared" si="6"/>
        <v>0.12903225806451613</v>
      </c>
    </row>
    <row r="42" spans="1:15">
      <c r="A42" s="7">
        <f t="shared" si="2"/>
        <v>41</v>
      </c>
      <c r="B42" s="8" t="s">
        <v>11</v>
      </c>
      <c r="C42" s="8" t="s">
        <v>20</v>
      </c>
      <c r="D42" s="8" t="s">
        <v>16</v>
      </c>
      <c r="E42" s="8" t="s">
        <v>12</v>
      </c>
      <c r="F42" s="9">
        <f t="shared" si="3"/>
        <v>0.61805555555555525</v>
      </c>
      <c r="G42" s="8">
        <v>6</v>
      </c>
      <c r="H42" s="7">
        <f t="shared" si="4"/>
        <v>41</v>
      </c>
      <c r="I42" s="8">
        <v>38</v>
      </c>
      <c r="J42" s="8">
        <v>19</v>
      </c>
      <c r="K42" s="10">
        <f t="shared" si="5"/>
        <v>0.30158730158730157</v>
      </c>
      <c r="L42" s="10">
        <f>I42</f>
        <v>38</v>
      </c>
      <c r="M42" s="10">
        <f>J42</f>
        <v>19</v>
      </c>
      <c r="N42" s="10">
        <f t="shared" si="6"/>
        <v>0.30158730158730157</v>
      </c>
    </row>
    <row r="43" spans="1:15">
      <c r="A43" s="7">
        <f t="shared" si="2"/>
        <v>42</v>
      </c>
      <c r="B43" s="8" t="s">
        <v>11</v>
      </c>
      <c r="C43" s="8" t="s">
        <v>20</v>
      </c>
      <c r="D43" s="8" t="s">
        <v>16</v>
      </c>
      <c r="E43" s="8" t="s">
        <v>13</v>
      </c>
      <c r="F43" s="9">
        <f t="shared" si="3"/>
        <v>0.62152777777777746</v>
      </c>
      <c r="G43" s="8">
        <v>2</v>
      </c>
      <c r="H43" s="7">
        <f t="shared" si="4"/>
        <v>42</v>
      </c>
      <c r="I43" s="8">
        <v>28</v>
      </c>
      <c r="J43" s="8">
        <v>21</v>
      </c>
      <c r="K43" s="10">
        <f t="shared" si="5"/>
        <v>0.13725490196078433</v>
      </c>
      <c r="L43" s="10">
        <f>J43</f>
        <v>21</v>
      </c>
      <c r="M43" s="10">
        <f>I43</f>
        <v>28</v>
      </c>
      <c r="N43" s="10">
        <f t="shared" si="6"/>
        <v>-0.13725490196078433</v>
      </c>
    </row>
  </sheetData>
  <phoneticPr fontId="5" type="noConversion"/>
  <pageMargins left="0.75" right="0.75" top="1" bottom="1" header="0.5" footer="0.5"/>
  <pageSetup scale="6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Exp1</vt:lpstr>
      <vt:lpstr>Exp2</vt:lpstr>
      <vt:lpstr>Exp3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2015-10-23T19:12:34Z</cp:lastPrinted>
  <dcterms:created xsi:type="dcterms:W3CDTF">2015-10-14T22:54:31Z</dcterms:created>
  <dcterms:modified xsi:type="dcterms:W3CDTF">2016-06-22T12:38:32Z</dcterms:modified>
</cp:coreProperties>
</file>