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2820" yWindow="2240" windowWidth="25600" windowHeight="13980" tabRatio="500"/>
  </bookViews>
  <sheets>
    <sheet name="Exp1" sheetId="1" r:id="rId1"/>
    <sheet name="Exp2" sheetId="2" r:id="rId2"/>
    <sheet name="Exp3" sheetId="3" r:id="rId3"/>
    <sheet name="Exp4" sheetId="4" r:id="rId4"/>
    <sheet name="Exp5" sheetId="5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5" l="1"/>
  <c r="L8" i="5"/>
  <c r="M8" i="5"/>
  <c r="K9" i="5"/>
  <c r="L9" i="5"/>
  <c r="M9" i="5"/>
  <c r="K10" i="5"/>
  <c r="L10" i="5"/>
  <c r="M10" i="5"/>
  <c r="K11" i="5"/>
  <c r="L11" i="5"/>
  <c r="M11" i="5"/>
  <c r="N8" i="5"/>
  <c r="J2" i="3"/>
  <c r="J3" i="3"/>
  <c r="J4" i="3"/>
  <c r="J5" i="3"/>
  <c r="J6" i="3"/>
  <c r="J7" i="3"/>
  <c r="N2" i="3"/>
  <c r="K20" i="4"/>
  <c r="L20" i="4"/>
  <c r="M20" i="4"/>
  <c r="K21" i="4"/>
  <c r="L21" i="4"/>
  <c r="M21" i="4"/>
  <c r="K22" i="4"/>
  <c r="L22" i="4"/>
  <c r="M22" i="4"/>
  <c r="K23" i="4"/>
  <c r="L23" i="4"/>
  <c r="M23" i="4"/>
  <c r="K24" i="4"/>
  <c r="L24" i="4"/>
  <c r="M24" i="4"/>
  <c r="K25" i="4"/>
  <c r="L25" i="4"/>
  <c r="M25" i="4"/>
  <c r="N20" i="4"/>
  <c r="J2" i="4"/>
  <c r="J3" i="4"/>
  <c r="J4" i="4"/>
  <c r="J5" i="4"/>
  <c r="J6" i="4"/>
  <c r="J7" i="4"/>
  <c r="N2" i="4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E14" i="5"/>
  <c r="E15" i="5"/>
  <c r="E16" i="5"/>
  <c r="E17" i="5"/>
  <c r="E18" i="5"/>
  <c r="E19" i="5"/>
  <c r="E20" i="5"/>
  <c r="E21" i="5"/>
  <c r="E22" i="5"/>
  <c r="E23" i="5"/>
  <c r="E24" i="5"/>
  <c r="E25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E2" i="5"/>
  <c r="E3" i="5"/>
  <c r="E4" i="5"/>
  <c r="E5" i="5"/>
  <c r="E6" i="5"/>
  <c r="E7" i="5"/>
  <c r="E8" i="5"/>
  <c r="E9" i="5"/>
  <c r="E10" i="5"/>
  <c r="E11" i="5"/>
  <c r="E12" i="5"/>
  <c r="E13" i="5"/>
  <c r="E26" i="5"/>
  <c r="E27" i="5"/>
  <c r="E28" i="5"/>
  <c r="E29" i="5"/>
  <c r="E30" i="5"/>
  <c r="E31" i="5"/>
  <c r="E32" i="5"/>
  <c r="E33" i="5"/>
  <c r="E34" i="5"/>
  <c r="E35" i="5"/>
  <c r="E36" i="5"/>
  <c r="E37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K37" i="5"/>
  <c r="L37" i="5"/>
  <c r="M37" i="5"/>
  <c r="J37" i="5"/>
  <c r="K36" i="5"/>
  <c r="L36" i="5"/>
  <c r="M36" i="5"/>
  <c r="J36" i="5"/>
  <c r="K35" i="5"/>
  <c r="L35" i="5"/>
  <c r="M35" i="5"/>
  <c r="J35" i="5"/>
  <c r="K34" i="5"/>
  <c r="L34" i="5"/>
  <c r="M34" i="5"/>
  <c r="J34" i="5"/>
  <c r="K33" i="5"/>
  <c r="L33" i="5"/>
  <c r="M33" i="5"/>
  <c r="J33" i="5"/>
  <c r="K32" i="5"/>
  <c r="L32" i="5"/>
  <c r="M32" i="5"/>
  <c r="N32" i="5"/>
  <c r="J32" i="5"/>
  <c r="K31" i="5"/>
  <c r="L31" i="5"/>
  <c r="M31" i="5"/>
  <c r="J31" i="5"/>
  <c r="K30" i="5"/>
  <c r="L30" i="5"/>
  <c r="M30" i="5"/>
  <c r="J30" i="5"/>
  <c r="K29" i="5"/>
  <c r="L29" i="5"/>
  <c r="M29" i="5"/>
  <c r="J29" i="5"/>
  <c r="K28" i="5"/>
  <c r="L28" i="5"/>
  <c r="M28" i="5"/>
  <c r="J28" i="5"/>
  <c r="K27" i="5"/>
  <c r="L27" i="5"/>
  <c r="M27" i="5"/>
  <c r="J27" i="5"/>
  <c r="K26" i="5"/>
  <c r="L26" i="5"/>
  <c r="M26" i="5"/>
  <c r="N26" i="5"/>
  <c r="J26" i="5"/>
  <c r="K25" i="5"/>
  <c r="L25" i="5"/>
  <c r="M25" i="5"/>
  <c r="J25" i="5"/>
  <c r="K24" i="5"/>
  <c r="L24" i="5"/>
  <c r="M24" i="5"/>
  <c r="J24" i="5"/>
  <c r="K23" i="5"/>
  <c r="L23" i="5"/>
  <c r="M23" i="5"/>
  <c r="J23" i="5"/>
  <c r="K22" i="5"/>
  <c r="L22" i="5"/>
  <c r="M22" i="5"/>
  <c r="J22" i="5"/>
  <c r="K21" i="5"/>
  <c r="L21" i="5"/>
  <c r="M21" i="5"/>
  <c r="J21" i="5"/>
  <c r="K20" i="5"/>
  <c r="L20" i="5"/>
  <c r="M20" i="5"/>
  <c r="N20" i="5"/>
  <c r="J20" i="5"/>
  <c r="K19" i="5"/>
  <c r="L19" i="5"/>
  <c r="M19" i="5"/>
  <c r="J19" i="5"/>
  <c r="K18" i="5"/>
  <c r="L18" i="5"/>
  <c r="M18" i="5"/>
  <c r="J18" i="5"/>
  <c r="K17" i="5"/>
  <c r="L17" i="5"/>
  <c r="M17" i="5"/>
  <c r="J17" i="5"/>
  <c r="K16" i="5"/>
  <c r="L16" i="5"/>
  <c r="M16" i="5"/>
  <c r="J16" i="5"/>
  <c r="K15" i="5"/>
  <c r="L15" i="5"/>
  <c r="M15" i="5"/>
  <c r="J15" i="5"/>
  <c r="N14" i="5"/>
  <c r="K14" i="5"/>
  <c r="L14" i="5"/>
  <c r="M14" i="5"/>
  <c r="J14" i="5"/>
  <c r="K13" i="5"/>
  <c r="L13" i="5"/>
  <c r="M13" i="5"/>
  <c r="J13" i="5"/>
  <c r="K12" i="5"/>
  <c r="L12" i="5"/>
  <c r="M12" i="5"/>
  <c r="J12" i="5"/>
  <c r="J11" i="5"/>
  <c r="J10" i="5"/>
  <c r="J9" i="5"/>
  <c r="J8" i="5"/>
  <c r="K7" i="5"/>
  <c r="L7" i="5"/>
  <c r="M7" i="5"/>
  <c r="J7" i="5"/>
  <c r="K6" i="5"/>
  <c r="L6" i="5"/>
  <c r="M6" i="5"/>
  <c r="J6" i="5"/>
  <c r="K5" i="5"/>
  <c r="L5" i="5"/>
  <c r="M5" i="5"/>
  <c r="J5" i="5"/>
  <c r="K4" i="5"/>
  <c r="L4" i="5"/>
  <c r="M4" i="5"/>
  <c r="J4" i="5"/>
  <c r="K3" i="5"/>
  <c r="L3" i="5"/>
  <c r="M3" i="5"/>
  <c r="J3" i="5"/>
  <c r="J2" i="5"/>
  <c r="N2" i="5"/>
  <c r="K2" i="5"/>
  <c r="L2" i="5"/>
  <c r="M2" i="5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K43" i="4"/>
  <c r="L43" i="4"/>
  <c r="M43" i="4"/>
  <c r="J43" i="4"/>
  <c r="K42" i="4"/>
  <c r="L42" i="4"/>
  <c r="M42" i="4"/>
  <c r="J42" i="4"/>
  <c r="K41" i="4"/>
  <c r="L41" i="4"/>
  <c r="M41" i="4"/>
  <c r="J41" i="4"/>
  <c r="K40" i="4"/>
  <c r="L40" i="4"/>
  <c r="M40" i="4"/>
  <c r="J40" i="4"/>
  <c r="K39" i="4"/>
  <c r="L39" i="4"/>
  <c r="M39" i="4"/>
  <c r="J39" i="4"/>
  <c r="K38" i="4"/>
  <c r="L38" i="4"/>
  <c r="M38" i="4"/>
  <c r="N38" i="4"/>
  <c r="J38" i="4"/>
  <c r="K37" i="4"/>
  <c r="L37" i="4"/>
  <c r="M37" i="4"/>
  <c r="J37" i="4"/>
  <c r="K36" i="4"/>
  <c r="L36" i="4"/>
  <c r="M36" i="4"/>
  <c r="J36" i="4"/>
  <c r="K35" i="4"/>
  <c r="L35" i="4"/>
  <c r="M35" i="4"/>
  <c r="J35" i="4"/>
  <c r="K34" i="4"/>
  <c r="L34" i="4"/>
  <c r="M34" i="4"/>
  <c r="J34" i="4"/>
  <c r="K33" i="4"/>
  <c r="L33" i="4"/>
  <c r="M33" i="4"/>
  <c r="J33" i="4"/>
  <c r="K32" i="4"/>
  <c r="L32" i="4"/>
  <c r="M32" i="4"/>
  <c r="N32" i="4"/>
  <c r="J32" i="4"/>
  <c r="K31" i="4"/>
  <c r="L31" i="4"/>
  <c r="M31" i="4"/>
  <c r="J31" i="4"/>
  <c r="K30" i="4"/>
  <c r="L30" i="4"/>
  <c r="M30" i="4"/>
  <c r="J30" i="4"/>
  <c r="K29" i="4"/>
  <c r="L29" i="4"/>
  <c r="M29" i="4"/>
  <c r="J29" i="4"/>
  <c r="K28" i="4"/>
  <c r="L28" i="4"/>
  <c r="M28" i="4"/>
  <c r="J28" i="4"/>
  <c r="K27" i="4"/>
  <c r="L27" i="4"/>
  <c r="M27" i="4"/>
  <c r="J27" i="4"/>
  <c r="K26" i="4"/>
  <c r="L26" i="4"/>
  <c r="M26" i="4"/>
  <c r="N26" i="4"/>
  <c r="J26" i="4"/>
  <c r="J25" i="4"/>
  <c r="J24" i="4"/>
  <c r="J23" i="4"/>
  <c r="J22" i="4"/>
  <c r="J21" i="4"/>
  <c r="J20" i="4"/>
  <c r="K19" i="4"/>
  <c r="L19" i="4"/>
  <c r="M19" i="4"/>
  <c r="J19" i="4"/>
  <c r="K18" i="4"/>
  <c r="L18" i="4"/>
  <c r="M18" i="4"/>
  <c r="J18" i="4"/>
  <c r="K17" i="4"/>
  <c r="L17" i="4"/>
  <c r="M17" i="4"/>
  <c r="J17" i="4"/>
  <c r="K16" i="4"/>
  <c r="L16" i="4"/>
  <c r="M16" i="4"/>
  <c r="J16" i="4"/>
  <c r="K15" i="4"/>
  <c r="L15" i="4"/>
  <c r="M15" i="4"/>
  <c r="J15" i="4"/>
  <c r="K14" i="4"/>
  <c r="L14" i="4"/>
  <c r="M14" i="4"/>
  <c r="N14" i="4"/>
  <c r="J14" i="4"/>
  <c r="K13" i="4"/>
  <c r="L13" i="4"/>
  <c r="M13" i="4"/>
  <c r="J13" i="4"/>
  <c r="K12" i="4"/>
  <c r="L12" i="4"/>
  <c r="M12" i="4"/>
  <c r="J12" i="4"/>
  <c r="K11" i="4"/>
  <c r="L11" i="4"/>
  <c r="M11" i="4"/>
  <c r="J11" i="4"/>
  <c r="K10" i="4"/>
  <c r="L10" i="4"/>
  <c r="M10" i="4"/>
  <c r="J10" i="4"/>
  <c r="K9" i="4"/>
  <c r="L9" i="4"/>
  <c r="M9" i="4"/>
  <c r="J9" i="4"/>
  <c r="K8" i="4"/>
  <c r="L8" i="4"/>
  <c r="M8" i="4"/>
  <c r="N8" i="4"/>
  <c r="J8" i="4"/>
  <c r="K7" i="4"/>
  <c r="L7" i="4"/>
  <c r="M7" i="4"/>
  <c r="K6" i="4"/>
  <c r="L6" i="4"/>
  <c r="M6" i="4"/>
  <c r="K5" i="4"/>
  <c r="L5" i="4"/>
  <c r="M5" i="4"/>
  <c r="K4" i="4"/>
  <c r="L4" i="4"/>
  <c r="M4" i="4"/>
  <c r="K3" i="4"/>
  <c r="L3" i="4"/>
  <c r="M3" i="4"/>
  <c r="K2" i="4"/>
  <c r="L2" i="4"/>
  <c r="M2" i="4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N20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K43" i="3"/>
  <c r="L43" i="3"/>
  <c r="M43" i="3"/>
  <c r="J43" i="3"/>
  <c r="K42" i="3"/>
  <c r="L42" i="3"/>
  <c r="M42" i="3"/>
  <c r="J42" i="3"/>
  <c r="K41" i="3"/>
  <c r="L41" i="3"/>
  <c r="M41" i="3"/>
  <c r="J41" i="3"/>
  <c r="K40" i="3"/>
  <c r="L40" i="3"/>
  <c r="M40" i="3"/>
  <c r="J40" i="3"/>
  <c r="K39" i="3"/>
  <c r="L39" i="3"/>
  <c r="M39" i="3"/>
  <c r="J39" i="3"/>
  <c r="K38" i="3"/>
  <c r="L38" i="3"/>
  <c r="M38" i="3"/>
  <c r="N38" i="3"/>
  <c r="J38" i="3"/>
  <c r="K37" i="3"/>
  <c r="L37" i="3"/>
  <c r="M37" i="3"/>
  <c r="J37" i="3"/>
  <c r="K36" i="3"/>
  <c r="L36" i="3"/>
  <c r="M36" i="3"/>
  <c r="J36" i="3"/>
  <c r="K35" i="3"/>
  <c r="L35" i="3"/>
  <c r="M35" i="3"/>
  <c r="J35" i="3"/>
  <c r="K34" i="3"/>
  <c r="L34" i="3"/>
  <c r="M34" i="3"/>
  <c r="J34" i="3"/>
  <c r="K33" i="3"/>
  <c r="L33" i="3"/>
  <c r="M33" i="3"/>
  <c r="J33" i="3"/>
  <c r="K32" i="3"/>
  <c r="L32" i="3"/>
  <c r="M32" i="3"/>
  <c r="N32" i="3"/>
  <c r="J32" i="3"/>
  <c r="K31" i="3"/>
  <c r="L31" i="3"/>
  <c r="M31" i="3"/>
  <c r="J31" i="3"/>
  <c r="K30" i="3"/>
  <c r="L30" i="3"/>
  <c r="M30" i="3"/>
  <c r="J30" i="3"/>
  <c r="K29" i="3"/>
  <c r="L29" i="3"/>
  <c r="M29" i="3"/>
  <c r="J29" i="3"/>
  <c r="K28" i="3"/>
  <c r="L28" i="3"/>
  <c r="M28" i="3"/>
  <c r="J28" i="3"/>
  <c r="K27" i="3"/>
  <c r="L27" i="3"/>
  <c r="M27" i="3"/>
  <c r="J27" i="3"/>
  <c r="K26" i="3"/>
  <c r="L26" i="3"/>
  <c r="M26" i="3"/>
  <c r="N26" i="3"/>
  <c r="J26" i="3"/>
  <c r="J25" i="3"/>
  <c r="J24" i="3"/>
  <c r="J23" i="3"/>
  <c r="J22" i="3"/>
  <c r="J21" i="3"/>
  <c r="K20" i="3"/>
  <c r="L20" i="3"/>
  <c r="M20" i="3"/>
  <c r="J20" i="3"/>
  <c r="K19" i="3"/>
  <c r="L19" i="3"/>
  <c r="M19" i="3"/>
  <c r="J19" i="3"/>
  <c r="K18" i="3"/>
  <c r="L18" i="3"/>
  <c r="M18" i="3"/>
  <c r="J18" i="3"/>
  <c r="K17" i="3"/>
  <c r="L17" i="3"/>
  <c r="M17" i="3"/>
  <c r="J17" i="3"/>
  <c r="K16" i="3"/>
  <c r="L16" i="3"/>
  <c r="M16" i="3"/>
  <c r="J16" i="3"/>
  <c r="K15" i="3"/>
  <c r="L15" i="3"/>
  <c r="M15" i="3"/>
  <c r="J15" i="3"/>
  <c r="K14" i="3"/>
  <c r="L14" i="3"/>
  <c r="M14" i="3"/>
  <c r="N14" i="3"/>
  <c r="J14" i="3"/>
  <c r="K13" i="3"/>
  <c r="L13" i="3"/>
  <c r="M13" i="3"/>
  <c r="J13" i="3"/>
  <c r="K12" i="3"/>
  <c r="L12" i="3"/>
  <c r="M12" i="3"/>
  <c r="J12" i="3"/>
  <c r="K11" i="3"/>
  <c r="L11" i="3"/>
  <c r="M11" i="3"/>
  <c r="J11" i="3"/>
  <c r="K10" i="3"/>
  <c r="L10" i="3"/>
  <c r="M10" i="3"/>
  <c r="J10" i="3"/>
  <c r="K9" i="3"/>
  <c r="L9" i="3"/>
  <c r="M9" i="3"/>
  <c r="J9" i="3"/>
  <c r="K8" i="3"/>
  <c r="L8" i="3"/>
  <c r="M8" i="3"/>
  <c r="N8" i="3"/>
  <c r="J8" i="3"/>
  <c r="K7" i="3"/>
  <c r="L7" i="3"/>
  <c r="M7" i="3"/>
  <c r="K6" i="3"/>
  <c r="L6" i="3"/>
  <c r="M6" i="3"/>
  <c r="K5" i="3"/>
  <c r="L5" i="3"/>
  <c r="M5" i="3"/>
  <c r="K4" i="3"/>
  <c r="L4" i="3"/>
  <c r="M4" i="3"/>
  <c r="K3" i="3"/>
  <c r="L3" i="3"/>
  <c r="M3" i="3"/>
  <c r="K2" i="3"/>
  <c r="L2" i="3"/>
  <c r="M2" i="3"/>
  <c r="J2" i="2"/>
  <c r="J3" i="2"/>
  <c r="J4" i="2"/>
  <c r="J5" i="2"/>
  <c r="J6" i="2"/>
  <c r="J7" i="2"/>
  <c r="N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K25" i="2"/>
  <c r="L25" i="2"/>
  <c r="M25" i="2"/>
  <c r="J25" i="2"/>
  <c r="K24" i="2"/>
  <c r="L24" i="2"/>
  <c r="M24" i="2"/>
  <c r="J24" i="2"/>
  <c r="K23" i="2"/>
  <c r="L23" i="2"/>
  <c r="M23" i="2"/>
  <c r="J23" i="2"/>
  <c r="K22" i="2"/>
  <c r="L22" i="2"/>
  <c r="M22" i="2"/>
  <c r="J22" i="2"/>
  <c r="K21" i="2"/>
  <c r="L21" i="2"/>
  <c r="M21" i="2"/>
  <c r="J21" i="2"/>
  <c r="K20" i="2"/>
  <c r="L20" i="2"/>
  <c r="M20" i="2"/>
  <c r="N20" i="2"/>
  <c r="J20" i="2"/>
  <c r="A32" i="2"/>
  <c r="K19" i="2"/>
  <c r="L19" i="2"/>
  <c r="M19" i="2"/>
  <c r="J19" i="2"/>
  <c r="K18" i="2"/>
  <c r="L18" i="2"/>
  <c r="M18" i="2"/>
  <c r="J18" i="2"/>
  <c r="K17" i="2"/>
  <c r="L17" i="2"/>
  <c r="M17" i="2"/>
  <c r="J17" i="2"/>
  <c r="K16" i="2"/>
  <c r="L16" i="2"/>
  <c r="M16" i="2"/>
  <c r="J16" i="2"/>
  <c r="K15" i="2"/>
  <c r="L15" i="2"/>
  <c r="M15" i="2"/>
  <c r="J15" i="2"/>
  <c r="K14" i="2"/>
  <c r="L14" i="2"/>
  <c r="M14" i="2"/>
  <c r="N14" i="2"/>
  <c r="J14" i="2"/>
  <c r="E32" i="2"/>
  <c r="E33" i="2"/>
  <c r="E34" i="2"/>
  <c r="E35" i="2"/>
  <c r="E36" i="2"/>
  <c r="E37" i="2"/>
  <c r="E38" i="2"/>
  <c r="E39" i="2"/>
  <c r="E40" i="2"/>
  <c r="E41" i="2"/>
  <c r="E42" i="2"/>
  <c r="E43" i="2"/>
  <c r="A33" i="2"/>
  <c r="A34" i="2"/>
  <c r="A35" i="2"/>
  <c r="A36" i="2"/>
  <c r="A37" i="2"/>
  <c r="A38" i="2"/>
  <c r="A39" i="2"/>
  <c r="A40" i="2"/>
  <c r="A41" i="2"/>
  <c r="A42" i="2"/>
  <c r="A43" i="2"/>
  <c r="K43" i="2"/>
  <c r="L43" i="2"/>
  <c r="M43" i="2"/>
  <c r="J43" i="2"/>
  <c r="K42" i="2"/>
  <c r="L42" i="2"/>
  <c r="M42" i="2"/>
  <c r="J42" i="2"/>
  <c r="K41" i="2"/>
  <c r="L41" i="2"/>
  <c r="M41" i="2"/>
  <c r="J41" i="2"/>
  <c r="K40" i="2"/>
  <c r="L40" i="2"/>
  <c r="M40" i="2"/>
  <c r="J40" i="2"/>
  <c r="K39" i="2"/>
  <c r="L39" i="2"/>
  <c r="M39" i="2"/>
  <c r="J39" i="2"/>
  <c r="K38" i="2"/>
  <c r="L38" i="2"/>
  <c r="M38" i="2"/>
  <c r="N38" i="2"/>
  <c r="J38" i="2"/>
  <c r="K37" i="2"/>
  <c r="L37" i="2"/>
  <c r="M37" i="2"/>
  <c r="J37" i="2"/>
  <c r="K36" i="2"/>
  <c r="L36" i="2"/>
  <c r="M36" i="2"/>
  <c r="J36" i="2"/>
  <c r="K35" i="2"/>
  <c r="L35" i="2"/>
  <c r="M35" i="2"/>
  <c r="J35" i="2"/>
  <c r="K34" i="2"/>
  <c r="L34" i="2"/>
  <c r="M34" i="2"/>
  <c r="J34" i="2"/>
  <c r="K33" i="2"/>
  <c r="L33" i="2"/>
  <c r="M33" i="2"/>
  <c r="J33" i="2"/>
  <c r="K32" i="2"/>
  <c r="L32" i="2"/>
  <c r="M32" i="2"/>
  <c r="N32" i="2"/>
  <c r="J32" i="2"/>
  <c r="K31" i="2"/>
  <c r="L31" i="2"/>
  <c r="M31" i="2"/>
  <c r="J31" i="2"/>
  <c r="K30" i="2"/>
  <c r="L30" i="2"/>
  <c r="M30" i="2"/>
  <c r="J30" i="2"/>
  <c r="K29" i="2"/>
  <c r="L29" i="2"/>
  <c r="M29" i="2"/>
  <c r="J29" i="2"/>
  <c r="K28" i="2"/>
  <c r="L28" i="2"/>
  <c r="M28" i="2"/>
  <c r="J28" i="2"/>
  <c r="K27" i="2"/>
  <c r="L27" i="2"/>
  <c r="M27" i="2"/>
  <c r="J27" i="2"/>
  <c r="K26" i="2"/>
  <c r="L26" i="2"/>
  <c r="M26" i="2"/>
  <c r="N26" i="2"/>
  <c r="J26" i="2"/>
  <c r="K13" i="2"/>
  <c r="L13" i="2"/>
  <c r="M13" i="2"/>
  <c r="J13" i="2"/>
  <c r="K12" i="2"/>
  <c r="L12" i="2"/>
  <c r="M12" i="2"/>
  <c r="J12" i="2"/>
  <c r="K11" i="2"/>
  <c r="L11" i="2"/>
  <c r="M11" i="2"/>
  <c r="J11" i="2"/>
  <c r="K10" i="2"/>
  <c r="L10" i="2"/>
  <c r="M10" i="2"/>
  <c r="J10" i="2"/>
  <c r="K9" i="2"/>
  <c r="L9" i="2"/>
  <c r="M9" i="2"/>
  <c r="J9" i="2"/>
  <c r="K8" i="2"/>
  <c r="L8" i="2"/>
  <c r="M8" i="2"/>
  <c r="N8" i="2"/>
  <c r="J8" i="2"/>
  <c r="K7" i="2"/>
  <c r="L7" i="2"/>
  <c r="M7" i="2"/>
  <c r="K6" i="2"/>
  <c r="L6" i="2"/>
  <c r="M6" i="2"/>
  <c r="K5" i="2"/>
  <c r="L5" i="2"/>
  <c r="M5" i="2"/>
  <c r="K4" i="2"/>
  <c r="L4" i="2"/>
  <c r="M4" i="2"/>
  <c r="K3" i="2"/>
  <c r="L3" i="2"/>
  <c r="M3" i="2"/>
  <c r="K2" i="2"/>
  <c r="L2" i="2"/>
  <c r="M2" i="2"/>
  <c r="E8" i="1"/>
  <c r="E3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2" i="1"/>
  <c r="A32" i="1"/>
  <c r="A26" i="1"/>
  <c r="A20" i="1"/>
  <c r="A14" i="1"/>
  <c r="K37" i="1"/>
  <c r="L37" i="1"/>
  <c r="M37" i="1"/>
  <c r="J37" i="1"/>
  <c r="A33" i="1"/>
  <c r="A34" i="1"/>
  <c r="A35" i="1"/>
  <c r="A36" i="1"/>
  <c r="A37" i="1"/>
  <c r="K36" i="1"/>
  <c r="L36" i="1"/>
  <c r="M36" i="1"/>
  <c r="J36" i="1"/>
  <c r="K35" i="1"/>
  <c r="L35" i="1"/>
  <c r="M35" i="1"/>
  <c r="J35" i="1"/>
  <c r="K34" i="1"/>
  <c r="L34" i="1"/>
  <c r="M34" i="1"/>
  <c r="J34" i="1"/>
  <c r="K33" i="1"/>
  <c r="L33" i="1"/>
  <c r="M33" i="1"/>
  <c r="J33" i="1"/>
  <c r="K32" i="1"/>
  <c r="L32" i="1"/>
  <c r="M32" i="1"/>
  <c r="N32" i="1"/>
  <c r="J32" i="1"/>
  <c r="K31" i="1"/>
  <c r="L31" i="1"/>
  <c r="M31" i="1"/>
  <c r="J31" i="1"/>
  <c r="A27" i="1"/>
  <c r="A28" i="1"/>
  <c r="A29" i="1"/>
  <c r="A30" i="1"/>
  <c r="A31" i="1"/>
  <c r="K30" i="1"/>
  <c r="L30" i="1"/>
  <c r="M30" i="1"/>
  <c r="J30" i="1"/>
  <c r="K29" i="1"/>
  <c r="L29" i="1"/>
  <c r="M29" i="1"/>
  <c r="J29" i="1"/>
  <c r="K28" i="1"/>
  <c r="L28" i="1"/>
  <c r="M28" i="1"/>
  <c r="J28" i="1"/>
  <c r="K27" i="1"/>
  <c r="L27" i="1"/>
  <c r="M27" i="1"/>
  <c r="J27" i="1"/>
  <c r="K26" i="1"/>
  <c r="L26" i="1"/>
  <c r="M26" i="1"/>
  <c r="N26" i="1"/>
  <c r="J26" i="1"/>
  <c r="K25" i="1"/>
  <c r="L25" i="1"/>
  <c r="M25" i="1"/>
  <c r="J25" i="1"/>
  <c r="A21" i="1"/>
  <c r="A22" i="1"/>
  <c r="A23" i="1"/>
  <c r="A24" i="1"/>
  <c r="A25" i="1"/>
  <c r="K24" i="1"/>
  <c r="L24" i="1"/>
  <c r="M24" i="1"/>
  <c r="J24" i="1"/>
  <c r="K23" i="1"/>
  <c r="L23" i="1"/>
  <c r="M23" i="1"/>
  <c r="J23" i="1"/>
  <c r="K22" i="1"/>
  <c r="L22" i="1"/>
  <c r="M22" i="1"/>
  <c r="J22" i="1"/>
  <c r="K21" i="1"/>
  <c r="L21" i="1"/>
  <c r="M21" i="1"/>
  <c r="J21" i="1"/>
  <c r="K20" i="1"/>
  <c r="L20" i="1"/>
  <c r="M20" i="1"/>
  <c r="N20" i="1"/>
  <c r="J20" i="1"/>
  <c r="K19" i="1"/>
  <c r="L19" i="1"/>
  <c r="M19" i="1"/>
  <c r="J19" i="1"/>
  <c r="A3" i="1"/>
  <c r="A4" i="1"/>
  <c r="A5" i="1"/>
  <c r="A6" i="1"/>
  <c r="A7" i="1"/>
  <c r="A8" i="1"/>
  <c r="A9" i="1"/>
  <c r="A10" i="1"/>
  <c r="A11" i="1"/>
  <c r="A12" i="1"/>
  <c r="A13" i="1"/>
  <c r="A15" i="1"/>
  <c r="A16" i="1"/>
  <c r="A17" i="1"/>
  <c r="A18" i="1"/>
  <c r="A19" i="1"/>
  <c r="K18" i="1"/>
  <c r="L18" i="1"/>
  <c r="M18" i="1"/>
  <c r="J18" i="1"/>
  <c r="K17" i="1"/>
  <c r="L17" i="1"/>
  <c r="M17" i="1"/>
  <c r="J17" i="1"/>
  <c r="K16" i="1"/>
  <c r="L16" i="1"/>
  <c r="M16" i="1"/>
  <c r="J16" i="1"/>
  <c r="K15" i="1"/>
  <c r="L15" i="1"/>
  <c r="M15" i="1"/>
  <c r="J15" i="1"/>
  <c r="K14" i="1"/>
  <c r="L14" i="1"/>
  <c r="M14" i="1"/>
  <c r="N14" i="1"/>
  <c r="J14" i="1"/>
  <c r="K13" i="1"/>
  <c r="L13" i="1"/>
  <c r="M13" i="1"/>
  <c r="J13" i="1"/>
  <c r="K12" i="1"/>
  <c r="L12" i="1"/>
  <c r="M12" i="1"/>
  <c r="J12" i="1"/>
  <c r="K11" i="1"/>
  <c r="L11" i="1"/>
  <c r="M11" i="1"/>
  <c r="J11" i="1"/>
  <c r="K10" i="1"/>
  <c r="L10" i="1"/>
  <c r="M10" i="1"/>
  <c r="J10" i="1"/>
  <c r="K9" i="1"/>
  <c r="L9" i="1"/>
  <c r="M9" i="1"/>
  <c r="J9" i="1"/>
  <c r="K8" i="1"/>
  <c r="L8" i="1"/>
  <c r="M8" i="1"/>
  <c r="N8" i="1"/>
  <c r="J8" i="1"/>
  <c r="K7" i="1"/>
  <c r="L7" i="1"/>
  <c r="M7" i="1"/>
  <c r="J7" i="1"/>
  <c r="E4" i="1"/>
  <c r="E5" i="1"/>
  <c r="E6" i="1"/>
  <c r="E7" i="1"/>
  <c r="K6" i="1"/>
  <c r="L6" i="1"/>
  <c r="M6" i="1"/>
  <c r="J6" i="1"/>
  <c r="K5" i="1"/>
  <c r="L5" i="1"/>
  <c r="M5" i="1"/>
  <c r="J5" i="1"/>
  <c r="K4" i="1"/>
  <c r="L4" i="1"/>
  <c r="M4" i="1"/>
  <c r="J4" i="1"/>
  <c r="K3" i="1"/>
  <c r="L3" i="1"/>
  <c r="M3" i="1"/>
  <c r="J3" i="1"/>
  <c r="J2" i="1"/>
  <c r="N2" i="1"/>
  <c r="K2" i="1"/>
  <c r="L2" i="1"/>
  <c r="M2" i="1"/>
</calcChain>
</file>

<file path=xl/sharedStrings.xml><?xml version="1.0" encoding="utf-8"?>
<sst xmlns="http://schemas.openxmlformats.org/spreadsheetml/2006/main" count="659" uniqueCount="22">
  <si>
    <t>Experiment #</t>
  </si>
  <si>
    <t>Test Arm</t>
  </si>
  <si>
    <t>Control Arm</t>
  </si>
  <si>
    <t>Test Side</t>
  </si>
  <si>
    <t>Time_Experiment</t>
  </si>
  <si>
    <t>Center Flies</t>
  </si>
  <si>
    <t>Left Arm</t>
  </si>
  <si>
    <t>Right Arm</t>
  </si>
  <si>
    <t>Left Side RI</t>
  </si>
  <si>
    <t>Test Arm RI</t>
  </si>
  <si>
    <t>L</t>
  </si>
  <si>
    <t>R</t>
  </si>
  <si>
    <t>Water</t>
  </si>
  <si>
    <t>Apple Juice Liquid, 100%, pH ~5.3 + 0.5% YE</t>
  </si>
  <si>
    <t>Benzaldehyde (-2)</t>
  </si>
  <si>
    <t>Paraffin Oil</t>
  </si>
  <si>
    <t xml:space="preserve">1 Saccharomyces cerevisiae </t>
  </si>
  <si>
    <t>17 Acetobacter malorum</t>
  </si>
  <si>
    <t>1+17 grown individually and mixed</t>
  </si>
  <si>
    <t>1+17 grown together</t>
  </si>
  <si>
    <t>ACV (25%)</t>
  </si>
  <si>
    <t>Mock (empty tube)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</si>
</sst>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4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2" fillId="2" borderId="2" xfId="0" applyFont="1" applyFill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1" fillId="3" borderId="0" xfId="0" applyFont="1" applyFill="1"/>
    <xf numFmtId="0" fontId="3" fillId="0" borderId="2" xfId="0" applyFont="1" applyBorder="1"/>
    <xf numFmtId="0" fontId="0" fillId="0" borderId="1" xfId="0" applyFont="1" applyFill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Font="1" applyBorder="1"/>
    <xf numFmtId="164" fontId="0" fillId="0" borderId="1" xfId="0" applyNumberFormat="1" applyFont="1" applyBorder="1"/>
    <xf numFmtId="0" fontId="0" fillId="0" borderId="0" xfId="0" applyFont="1"/>
    <xf numFmtId="0" fontId="1" fillId="0" borderId="1" xfId="0" applyFont="1" applyFill="1" applyBorder="1"/>
    <xf numFmtId="0" fontId="1" fillId="0" borderId="0" xfId="0" applyFont="1"/>
    <xf numFmtId="0" fontId="3" fillId="3" borderId="2" xfId="0" applyFont="1" applyFill="1" applyBorder="1"/>
    <xf numFmtId="0" fontId="2" fillId="0" borderId="2" xfId="0" applyFont="1" applyBorder="1"/>
    <xf numFmtId="0" fontId="2" fillId="2" borderId="1" xfId="0" applyFont="1" applyFill="1" applyBorder="1"/>
    <xf numFmtId="0" fontId="3" fillId="0" borderId="1" xfId="0" applyFont="1" applyBorder="1"/>
    <xf numFmtId="0" fontId="2" fillId="3" borderId="1" xfId="0" applyFont="1" applyFill="1" applyBorder="1"/>
  </cellXfs>
  <cellStyles count="4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37"/>
  <sheetViews>
    <sheetView tabSelected="1" topLeftCell="A10" workbookViewId="0">
      <selection activeCell="B14" sqref="B14:C37"/>
    </sheetView>
  </sheetViews>
  <sheetFormatPr baseColWidth="10" defaultRowHeight="15" x14ac:dyDescent="0"/>
  <cols>
    <col min="1" max="1" width="13.1640625" customWidth="1"/>
    <col min="2" max="2" width="36.1640625" customWidth="1"/>
    <col min="3" max="3" width="37.1640625" customWidth="1"/>
    <col min="4" max="4" width="8.5" customWidth="1"/>
    <col min="5" max="5" width="11.83203125" bestFit="1" customWidth="1"/>
    <col min="7" max="7" width="13.1640625" customWidth="1"/>
  </cols>
  <sheetData>
    <row r="1" spans="1:14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0</v>
      </c>
      <c r="H1" s="2" t="s">
        <v>6</v>
      </c>
      <c r="I1" s="2" t="s">
        <v>7</v>
      </c>
      <c r="J1" s="2" t="s">
        <v>8</v>
      </c>
      <c r="K1" s="2" t="s">
        <v>1</v>
      </c>
      <c r="L1" s="2" t="s">
        <v>2</v>
      </c>
      <c r="M1" s="2" t="s">
        <v>9</v>
      </c>
    </row>
    <row r="2" spans="1:14" s="7" customFormat="1">
      <c r="A2" s="4">
        <v>1</v>
      </c>
      <c r="B2" s="19" t="s">
        <v>21</v>
      </c>
      <c r="C2" s="19" t="s">
        <v>21</v>
      </c>
      <c r="D2" s="5" t="s">
        <v>10</v>
      </c>
      <c r="E2" s="6">
        <f>TIME(10,0,0)</f>
        <v>0.41666666666666669</v>
      </c>
      <c r="F2" s="5">
        <v>10</v>
      </c>
      <c r="G2" s="4">
        <v>1</v>
      </c>
      <c r="H2" s="5">
        <v>27</v>
      </c>
      <c r="I2" s="5">
        <v>25</v>
      </c>
      <c r="J2" s="5">
        <f t="shared" ref="J2:J37" si="0">(H2-I2)/(H2+I2+F2)</f>
        <v>3.2258064516129031E-2</v>
      </c>
      <c r="K2" s="5">
        <f>H2</f>
        <v>27</v>
      </c>
      <c r="L2" s="5">
        <f>I2</f>
        <v>25</v>
      </c>
      <c r="M2" s="5">
        <f t="shared" ref="M2:M37" si="1">(K2-L2)/(K2+L2+F2)</f>
        <v>3.2258064516129031E-2</v>
      </c>
      <c r="N2" s="7">
        <f>AVERAGE(J2, J4, J5, J6, J7)</f>
        <v>7.4390483020129378E-2</v>
      </c>
    </row>
    <row r="3" spans="1:14">
      <c r="A3" s="8">
        <f>A2+1</f>
        <v>2</v>
      </c>
      <c r="B3" s="20" t="s">
        <v>21</v>
      </c>
      <c r="C3" s="20" t="s">
        <v>21</v>
      </c>
      <c r="D3" s="10" t="s">
        <v>11</v>
      </c>
      <c r="E3" s="11">
        <f>E2+TIME(0,4,0)</f>
        <v>0.41944444444444445</v>
      </c>
      <c r="F3" s="10">
        <v>13</v>
      </c>
      <c r="G3" s="8">
        <f>G2+1</f>
        <v>2</v>
      </c>
      <c r="H3">
        <v>33</v>
      </c>
      <c r="I3">
        <v>36</v>
      </c>
      <c r="J3" s="9">
        <f t="shared" si="0"/>
        <v>-3.6585365853658534E-2</v>
      </c>
      <c r="K3" s="9">
        <f>I3</f>
        <v>36</v>
      </c>
      <c r="L3" s="9">
        <f>H3</f>
        <v>33</v>
      </c>
      <c r="M3" s="9">
        <f t="shared" si="1"/>
        <v>3.6585365853658534E-2</v>
      </c>
    </row>
    <row r="4" spans="1:14" s="14" customFormat="1">
      <c r="A4" s="8">
        <f>A3+1</f>
        <v>3</v>
      </c>
      <c r="B4" s="20" t="s">
        <v>21</v>
      </c>
      <c r="C4" s="20" t="s">
        <v>21</v>
      </c>
      <c r="D4" s="12" t="s">
        <v>10</v>
      </c>
      <c r="E4" s="13">
        <f t="shared" ref="E4:E37" si="2">E3+TIME(0,4,0)</f>
        <v>0.42222222222222222</v>
      </c>
      <c r="F4" s="12">
        <v>6</v>
      </c>
      <c r="G4" s="8">
        <f>G3+1</f>
        <v>3</v>
      </c>
      <c r="H4" s="10">
        <v>26</v>
      </c>
      <c r="I4" s="10">
        <v>20</v>
      </c>
      <c r="J4" s="9">
        <f t="shared" si="0"/>
        <v>0.11538461538461539</v>
      </c>
      <c r="K4" s="9">
        <f>H4</f>
        <v>26</v>
      </c>
      <c r="L4" s="9">
        <f>I4</f>
        <v>20</v>
      </c>
      <c r="M4" s="9">
        <f t="shared" si="1"/>
        <v>0.11538461538461539</v>
      </c>
    </row>
    <row r="5" spans="1:14" s="16" customFormat="1">
      <c r="A5" s="8">
        <f t="shared" ref="A5:A37" si="3">A4+1</f>
        <v>4</v>
      </c>
      <c r="B5" s="20" t="s">
        <v>21</v>
      </c>
      <c r="C5" s="20" t="s">
        <v>21</v>
      </c>
      <c r="D5" s="2" t="s">
        <v>11</v>
      </c>
      <c r="E5" s="3">
        <f t="shared" si="2"/>
        <v>0.42499999999999999</v>
      </c>
      <c r="F5" s="2">
        <v>10</v>
      </c>
      <c r="G5" s="8">
        <f t="shared" ref="G5:G37" si="4">G4+1</f>
        <v>4</v>
      </c>
      <c r="H5" s="12">
        <v>25</v>
      </c>
      <c r="I5" s="12">
        <v>26</v>
      </c>
      <c r="J5" s="9">
        <f t="shared" si="0"/>
        <v>-1.6393442622950821E-2</v>
      </c>
      <c r="K5" s="9">
        <f>I5</f>
        <v>26</v>
      </c>
      <c r="L5" s="9">
        <f>H5</f>
        <v>25</v>
      </c>
      <c r="M5" s="15">
        <f t="shared" si="1"/>
        <v>1.6393442622950821E-2</v>
      </c>
    </row>
    <row r="6" spans="1:14" s="14" customFormat="1">
      <c r="A6" s="8">
        <f t="shared" si="3"/>
        <v>5</v>
      </c>
      <c r="B6" s="20" t="s">
        <v>21</v>
      </c>
      <c r="C6" s="20" t="s">
        <v>21</v>
      </c>
      <c r="D6" s="12" t="s">
        <v>10</v>
      </c>
      <c r="E6" s="13">
        <f t="shared" si="2"/>
        <v>0.42777777777777776</v>
      </c>
      <c r="F6" s="12">
        <v>10</v>
      </c>
      <c r="G6" s="8">
        <f t="shared" si="4"/>
        <v>5</v>
      </c>
      <c r="H6" s="2">
        <v>24</v>
      </c>
      <c r="I6" s="2">
        <v>17</v>
      </c>
      <c r="J6" s="9">
        <f t="shared" si="0"/>
        <v>0.13725490196078433</v>
      </c>
      <c r="K6" s="9">
        <f>H6</f>
        <v>24</v>
      </c>
      <c r="L6" s="9">
        <f>I6</f>
        <v>17</v>
      </c>
      <c r="M6" s="9">
        <f t="shared" si="1"/>
        <v>0.13725490196078433</v>
      </c>
    </row>
    <row r="7" spans="1:14">
      <c r="A7" s="8">
        <f t="shared" si="3"/>
        <v>6</v>
      </c>
      <c r="B7" s="20" t="s">
        <v>21</v>
      </c>
      <c r="C7" s="20" t="s">
        <v>21</v>
      </c>
      <c r="D7" s="10" t="s">
        <v>11</v>
      </c>
      <c r="E7" s="11">
        <f t="shared" si="2"/>
        <v>0.43055555555555552</v>
      </c>
      <c r="F7" s="10">
        <v>12</v>
      </c>
      <c r="G7" s="8">
        <f t="shared" si="4"/>
        <v>6</v>
      </c>
      <c r="H7" s="10">
        <v>26</v>
      </c>
      <c r="I7" s="10">
        <v>20</v>
      </c>
      <c r="J7" s="9">
        <f t="shared" si="0"/>
        <v>0.10344827586206896</v>
      </c>
      <c r="K7" s="9">
        <f>I7</f>
        <v>20</v>
      </c>
      <c r="L7" s="9">
        <f>H7</f>
        <v>26</v>
      </c>
      <c r="M7" s="9">
        <f t="shared" si="1"/>
        <v>-0.10344827586206896</v>
      </c>
    </row>
    <row r="8" spans="1:14" s="7" customFormat="1">
      <c r="A8" s="17">
        <f t="shared" si="3"/>
        <v>7</v>
      </c>
      <c r="B8" s="21" t="s">
        <v>20</v>
      </c>
      <c r="C8" s="19" t="s">
        <v>12</v>
      </c>
      <c r="D8" s="5" t="s">
        <v>10</v>
      </c>
      <c r="E8" s="6">
        <f>E7+TIME(0,25,0)</f>
        <v>0.44791666666666663</v>
      </c>
      <c r="F8" s="5">
        <v>8</v>
      </c>
      <c r="G8" s="17">
        <f t="shared" si="4"/>
        <v>7</v>
      </c>
      <c r="H8" s="5">
        <v>58</v>
      </c>
      <c r="I8" s="5">
        <v>15</v>
      </c>
      <c r="J8" s="5">
        <f t="shared" si="0"/>
        <v>0.53086419753086422</v>
      </c>
      <c r="K8" s="5">
        <f>H8</f>
        <v>58</v>
      </c>
      <c r="L8" s="5">
        <f>I8</f>
        <v>15</v>
      </c>
      <c r="M8" s="5">
        <f t="shared" si="1"/>
        <v>0.53086419753086422</v>
      </c>
      <c r="N8" s="7">
        <f>AVERAGE(M8:M13)</f>
        <v>0.63003870144953888</v>
      </c>
    </row>
    <row r="9" spans="1:14">
      <c r="A9" s="8">
        <f>A8+1</f>
        <v>8</v>
      </c>
      <c r="B9" s="20" t="s">
        <v>20</v>
      </c>
      <c r="C9" s="9" t="s">
        <v>12</v>
      </c>
      <c r="D9" s="10" t="s">
        <v>11</v>
      </c>
      <c r="E9" s="11">
        <f t="shared" si="2"/>
        <v>0.4506944444444444</v>
      </c>
      <c r="F9" s="10">
        <v>4</v>
      </c>
      <c r="G9" s="8">
        <f>G8+1</f>
        <v>8</v>
      </c>
      <c r="H9" s="10">
        <v>10</v>
      </c>
      <c r="I9" s="10">
        <v>55</v>
      </c>
      <c r="J9" s="9">
        <f t="shared" si="0"/>
        <v>-0.65217391304347827</v>
      </c>
      <c r="K9" s="9">
        <f>I9</f>
        <v>55</v>
      </c>
      <c r="L9" s="9">
        <f>H9</f>
        <v>10</v>
      </c>
      <c r="M9" s="9">
        <f t="shared" si="1"/>
        <v>0.65217391304347827</v>
      </c>
    </row>
    <row r="10" spans="1:14" s="14" customFormat="1">
      <c r="A10" s="8">
        <f>A9+1</f>
        <v>9</v>
      </c>
      <c r="B10" s="20" t="s">
        <v>20</v>
      </c>
      <c r="C10" s="9" t="s">
        <v>12</v>
      </c>
      <c r="D10" s="12" t="s">
        <v>10</v>
      </c>
      <c r="E10" s="13">
        <f t="shared" si="2"/>
        <v>0.45347222222222217</v>
      </c>
      <c r="F10" s="12">
        <v>6</v>
      </c>
      <c r="G10" s="8">
        <f>G9+1</f>
        <v>9</v>
      </c>
      <c r="H10" s="12">
        <v>44</v>
      </c>
      <c r="I10" s="12">
        <v>18</v>
      </c>
      <c r="J10" s="9">
        <f t="shared" si="0"/>
        <v>0.38235294117647056</v>
      </c>
      <c r="K10" s="9">
        <f>H10</f>
        <v>44</v>
      </c>
      <c r="L10" s="9">
        <f>I10</f>
        <v>18</v>
      </c>
      <c r="M10" s="9">
        <f t="shared" si="1"/>
        <v>0.38235294117647056</v>
      </c>
    </row>
    <row r="11" spans="1:14" s="16" customFormat="1">
      <c r="A11" s="8">
        <f t="shared" si="3"/>
        <v>10</v>
      </c>
      <c r="B11" s="20" t="s">
        <v>20</v>
      </c>
      <c r="C11" s="9" t="s">
        <v>12</v>
      </c>
      <c r="D11" s="2" t="s">
        <v>11</v>
      </c>
      <c r="E11" s="3">
        <f t="shared" si="2"/>
        <v>0.45624999999999993</v>
      </c>
      <c r="F11" s="2">
        <v>3</v>
      </c>
      <c r="G11" s="8">
        <f t="shared" si="4"/>
        <v>10</v>
      </c>
      <c r="H11" s="2">
        <v>6</v>
      </c>
      <c r="I11" s="2">
        <v>65</v>
      </c>
      <c r="J11" s="15">
        <f t="shared" si="0"/>
        <v>-0.79729729729729726</v>
      </c>
      <c r="K11" s="9">
        <f>I11</f>
        <v>65</v>
      </c>
      <c r="L11" s="9">
        <f>H11</f>
        <v>6</v>
      </c>
      <c r="M11" s="15">
        <f t="shared" si="1"/>
        <v>0.79729729729729726</v>
      </c>
    </row>
    <row r="12" spans="1:14" s="14" customFormat="1">
      <c r="A12" s="8">
        <f t="shared" si="3"/>
        <v>11</v>
      </c>
      <c r="B12" s="20" t="s">
        <v>20</v>
      </c>
      <c r="C12" s="9" t="s">
        <v>12</v>
      </c>
      <c r="D12" s="12" t="s">
        <v>10</v>
      </c>
      <c r="E12" s="13">
        <f t="shared" si="2"/>
        <v>0.4590277777777777</v>
      </c>
      <c r="F12" s="12">
        <v>2</v>
      </c>
      <c r="G12" s="8">
        <f t="shared" si="4"/>
        <v>11</v>
      </c>
      <c r="H12" s="12">
        <v>51</v>
      </c>
      <c r="I12" s="12">
        <v>7</v>
      </c>
      <c r="J12" s="9">
        <f t="shared" si="0"/>
        <v>0.73333333333333328</v>
      </c>
      <c r="K12" s="9">
        <f>H12</f>
        <v>51</v>
      </c>
      <c r="L12" s="9">
        <f>I12</f>
        <v>7</v>
      </c>
      <c r="M12" s="9">
        <f t="shared" si="1"/>
        <v>0.73333333333333328</v>
      </c>
    </row>
    <row r="13" spans="1:14">
      <c r="A13" s="8">
        <f t="shared" si="3"/>
        <v>12</v>
      </c>
      <c r="B13" s="20" t="s">
        <v>20</v>
      </c>
      <c r="C13" s="9" t="s">
        <v>12</v>
      </c>
      <c r="D13" s="10" t="s">
        <v>11</v>
      </c>
      <c r="E13" s="11">
        <f t="shared" si="2"/>
        <v>0.46180555555555547</v>
      </c>
      <c r="F13" s="10">
        <v>4</v>
      </c>
      <c r="G13" s="8">
        <f t="shared" si="4"/>
        <v>12</v>
      </c>
      <c r="H13" s="10">
        <v>7</v>
      </c>
      <c r="I13" s="10">
        <v>46</v>
      </c>
      <c r="J13" s="9">
        <f t="shared" si="0"/>
        <v>-0.68421052631578949</v>
      </c>
      <c r="K13" s="9">
        <f>I13</f>
        <v>46</v>
      </c>
      <c r="L13" s="9">
        <f>H13</f>
        <v>7</v>
      </c>
      <c r="M13" s="9">
        <f t="shared" si="1"/>
        <v>0.68421052631578949</v>
      </c>
    </row>
    <row r="14" spans="1:14" s="7" customFormat="1">
      <c r="A14" s="17">
        <f t="shared" si="3"/>
        <v>13</v>
      </c>
      <c r="B14" s="19" t="s">
        <v>16</v>
      </c>
      <c r="C14" s="5" t="s">
        <v>13</v>
      </c>
      <c r="D14" s="5" t="s">
        <v>10</v>
      </c>
      <c r="E14" s="6">
        <f>E13+TIME(0,25,0)</f>
        <v>0.47916666666666657</v>
      </c>
      <c r="F14" s="5">
        <v>9</v>
      </c>
      <c r="G14" s="17">
        <f t="shared" si="4"/>
        <v>13</v>
      </c>
      <c r="H14" s="5">
        <v>53</v>
      </c>
      <c r="I14" s="5">
        <v>20</v>
      </c>
      <c r="J14" s="5">
        <f t="shared" si="0"/>
        <v>0.40243902439024393</v>
      </c>
      <c r="K14" s="5">
        <f>H14</f>
        <v>53</v>
      </c>
      <c r="L14" s="5">
        <f>I14</f>
        <v>20</v>
      </c>
      <c r="M14" s="5">
        <f t="shared" si="1"/>
        <v>0.40243902439024393</v>
      </c>
      <c r="N14" s="7">
        <f>AVERAGE(M14:M19)</f>
        <v>0.50662595144439992</v>
      </c>
    </row>
    <row r="15" spans="1:14">
      <c r="A15" s="8">
        <f t="shared" si="3"/>
        <v>14</v>
      </c>
      <c r="B15" s="20" t="s">
        <v>16</v>
      </c>
      <c r="C15" s="9" t="s">
        <v>13</v>
      </c>
      <c r="D15" s="10" t="s">
        <v>11</v>
      </c>
      <c r="E15" s="11">
        <f t="shared" si="2"/>
        <v>0.48194444444444434</v>
      </c>
      <c r="F15" s="10">
        <v>4</v>
      </c>
      <c r="G15" s="8">
        <f t="shared" si="4"/>
        <v>14</v>
      </c>
      <c r="H15" s="10">
        <v>9</v>
      </c>
      <c r="I15" s="10">
        <v>48</v>
      </c>
      <c r="J15" s="9">
        <f t="shared" si="0"/>
        <v>-0.63934426229508201</v>
      </c>
      <c r="K15" s="9">
        <f>I15</f>
        <v>48</v>
      </c>
      <c r="L15" s="9">
        <f>H15</f>
        <v>9</v>
      </c>
      <c r="M15" s="9">
        <f t="shared" si="1"/>
        <v>0.63934426229508201</v>
      </c>
    </row>
    <row r="16" spans="1:14" s="14" customFormat="1">
      <c r="A16" s="8">
        <f t="shared" si="3"/>
        <v>15</v>
      </c>
      <c r="B16" s="20" t="s">
        <v>16</v>
      </c>
      <c r="C16" s="9" t="s">
        <v>13</v>
      </c>
      <c r="D16" s="12" t="s">
        <v>10</v>
      </c>
      <c r="E16" s="13">
        <f t="shared" si="2"/>
        <v>0.48472222222222211</v>
      </c>
      <c r="F16" s="12">
        <v>3</v>
      </c>
      <c r="G16" s="8">
        <f t="shared" si="4"/>
        <v>15</v>
      </c>
      <c r="H16" s="12">
        <v>45</v>
      </c>
      <c r="I16" s="12">
        <v>9</v>
      </c>
      <c r="J16" s="9">
        <f t="shared" si="0"/>
        <v>0.63157894736842102</v>
      </c>
      <c r="K16" s="9">
        <f>H16</f>
        <v>45</v>
      </c>
      <c r="L16" s="9">
        <f>I16</f>
        <v>9</v>
      </c>
      <c r="M16" s="9">
        <f t="shared" si="1"/>
        <v>0.63157894736842102</v>
      </c>
    </row>
    <row r="17" spans="1:14" s="14" customFormat="1">
      <c r="A17" s="8">
        <f t="shared" si="3"/>
        <v>16</v>
      </c>
      <c r="B17" s="20" t="s">
        <v>16</v>
      </c>
      <c r="C17" s="9" t="s">
        <v>13</v>
      </c>
      <c r="D17" s="2" t="s">
        <v>11</v>
      </c>
      <c r="E17" s="3">
        <f t="shared" si="2"/>
        <v>0.48749999999999988</v>
      </c>
      <c r="F17" s="12">
        <v>4</v>
      </c>
      <c r="G17" s="8">
        <f t="shared" si="4"/>
        <v>16</v>
      </c>
      <c r="H17" s="12">
        <v>16</v>
      </c>
      <c r="I17" s="12">
        <v>53</v>
      </c>
      <c r="J17" s="9">
        <f t="shared" si="0"/>
        <v>-0.50684931506849318</v>
      </c>
      <c r="K17" s="9">
        <f>I17</f>
        <v>53</v>
      </c>
      <c r="L17" s="9">
        <f>H17</f>
        <v>16</v>
      </c>
      <c r="M17" s="15">
        <f t="shared" si="1"/>
        <v>0.50684931506849318</v>
      </c>
    </row>
    <row r="18" spans="1:14" s="16" customFormat="1">
      <c r="A18" s="18">
        <f t="shared" si="3"/>
        <v>17</v>
      </c>
      <c r="B18" s="20" t="s">
        <v>16</v>
      </c>
      <c r="C18" s="15" t="s">
        <v>13</v>
      </c>
      <c r="D18" s="12" t="s">
        <v>10</v>
      </c>
      <c r="E18" s="13">
        <f t="shared" si="2"/>
        <v>0.49027777777777765</v>
      </c>
      <c r="F18" s="2">
        <v>6</v>
      </c>
      <c r="G18" s="18">
        <f t="shared" si="4"/>
        <v>17</v>
      </c>
      <c r="H18" s="2">
        <v>46</v>
      </c>
      <c r="I18" s="2">
        <v>13</v>
      </c>
      <c r="J18" s="15">
        <f t="shared" si="0"/>
        <v>0.50769230769230766</v>
      </c>
      <c r="K18" s="9">
        <f>H18</f>
        <v>46</v>
      </c>
      <c r="L18" s="9">
        <f>I18</f>
        <v>13</v>
      </c>
      <c r="M18" s="9">
        <f t="shared" si="1"/>
        <v>0.50769230769230766</v>
      </c>
    </row>
    <row r="19" spans="1:14">
      <c r="A19" s="8">
        <f t="shared" si="3"/>
        <v>18</v>
      </c>
      <c r="B19" s="20" t="s">
        <v>16</v>
      </c>
      <c r="C19" s="9" t="s">
        <v>13</v>
      </c>
      <c r="D19" s="10" t="s">
        <v>11</v>
      </c>
      <c r="E19" s="11">
        <f t="shared" si="2"/>
        <v>0.49305555555555541</v>
      </c>
      <c r="F19" s="10">
        <v>7</v>
      </c>
      <c r="G19" s="8">
        <f t="shared" si="4"/>
        <v>18</v>
      </c>
      <c r="H19" s="10">
        <v>14</v>
      </c>
      <c r="I19" s="10">
        <v>33</v>
      </c>
      <c r="J19" s="9">
        <f t="shared" si="0"/>
        <v>-0.35185185185185186</v>
      </c>
      <c r="K19" s="9">
        <f>I19</f>
        <v>33</v>
      </c>
      <c r="L19" s="9">
        <f>H19</f>
        <v>14</v>
      </c>
      <c r="M19" s="9">
        <f t="shared" si="1"/>
        <v>0.35185185185185186</v>
      </c>
    </row>
    <row r="20" spans="1:14" s="7" customFormat="1">
      <c r="A20" s="17">
        <f t="shared" si="3"/>
        <v>19</v>
      </c>
      <c r="B20" s="19" t="s">
        <v>17</v>
      </c>
      <c r="C20" s="5" t="s">
        <v>13</v>
      </c>
      <c r="D20" s="5" t="s">
        <v>10</v>
      </c>
      <c r="E20" s="6">
        <f>E19+TIME(0,25,0)</f>
        <v>0.51041666666666652</v>
      </c>
      <c r="F20" s="5">
        <v>6</v>
      </c>
      <c r="G20" s="17">
        <f t="shared" si="4"/>
        <v>19</v>
      </c>
      <c r="H20" s="5">
        <v>29</v>
      </c>
      <c r="I20" s="5">
        <v>27</v>
      </c>
      <c r="J20" s="5">
        <f t="shared" si="0"/>
        <v>3.2258064516129031E-2</v>
      </c>
      <c r="K20" s="5">
        <f>H20</f>
        <v>29</v>
      </c>
      <c r="L20" s="5">
        <f>I20</f>
        <v>27</v>
      </c>
      <c r="M20" s="5">
        <f t="shared" si="1"/>
        <v>3.2258064516129031E-2</v>
      </c>
      <c r="N20" s="7">
        <f>AVERAGE(M20:M25)</f>
        <v>0.15990382483824198</v>
      </c>
    </row>
    <row r="21" spans="1:14">
      <c r="A21" s="8">
        <f>A20+1</f>
        <v>20</v>
      </c>
      <c r="B21" s="20" t="s">
        <v>17</v>
      </c>
      <c r="C21" s="9" t="s">
        <v>13</v>
      </c>
      <c r="D21" s="10" t="s">
        <v>11</v>
      </c>
      <c r="E21" s="11">
        <f t="shared" si="2"/>
        <v>0.51319444444444429</v>
      </c>
      <c r="F21" s="10">
        <v>3</v>
      </c>
      <c r="G21" s="8">
        <f>G20+1</f>
        <v>20</v>
      </c>
      <c r="H21" s="10">
        <v>22</v>
      </c>
      <c r="I21" s="10">
        <v>44</v>
      </c>
      <c r="J21" s="9">
        <f t="shared" si="0"/>
        <v>-0.3188405797101449</v>
      </c>
      <c r="K21" s="9">
        <f>I21</f>
        <v>44</v>
      </c>
      <c r="L21" s="9">
        <f>H21</f>
        <v>22</v>
      </c>
      <c r="M21" s="9">
        <f t="shared" si="1"/>
        <v>0.3188405797101449</v>
      </c>
    </row>
    <row r="22" spans="1:14" s="14" customFormat="1">
      <c r="A22" s="8">
        <f>A21+1</f>
        <v>21</v>
      </c>
      <c r="B22" s="20" t="s">
        <v>17</v>
      </c>
      <c r="C22" s="9" t="s">
        <v>13</v>
      </c>
      <c r="D22" s="12" t="s">
        <v>10</v>
      </c>
      <c r="E22" s="13">
        <f t="shared" si="2"/>
        <v>0.51597222222222205</v>
      </c>
      <c r="F22" s="12">
        <v>3</v>
      </c>
      <c r="G22" s="8">
        <f>G21+1</f>
        <v>21</v>
      </c>
      <c r="H22" s="12">
        <v>32</v>
      </c>
      <c r="I22" s="12">
        <v>25</v>
      </c>
      <c r="J22" s="9">
        <f t="shared" si="0"/>
        <v>0.11666666666666667</v>
      </c>
      <c r="K22" s="9">
        <f>H22</f>
        <v>32</v>
      </c>
      <c r="L22" s="9">
        <f>I22</f>
        <v>25</v>
      </c>
      <c r="M22" s="9">
        <f t="shared" si="1"/>
        <v>0.11666666666666667</v>
      </c>
    </row>
    <row r="23" spans="1:14" s="16" customFormat="1">
      <c r="A23" s="8">
        <f t="shared" si="3"/>
        <v>22</v>
      </c>
      <c r="B23" s="20" t="s">
        <v>17</v>
      </c>
      <c r="C23" s="9" t="s">
        <v>13</v>
      </c>
      <c r="D23" s="2" t="s">
        <v>11</v>
      </c>
      <c r="E23" s="3">
        <f t="shared" si="2"/>
        <v>0.51874999999999982</v>
      </c>
      <c r="F23" s="2">
        <v>8</v>
      </c>
      <c r="G23" s="8">
        <f t="shared" si="4"/>
        <v>22</v>
      </c>
      <c r="H23" s="2">
        <v>29</v>
      </c>
      <c r="I23" s="2">
        <v>28</v>
      </c>
      <c r="J23" s="15">
        <f t="shared" si="0"/>
        <v>1.5384615384615385E-2</v>
      </c>
      <c r="K23" s="9">
        <f>I23</f>
        <v>28</v>
      </c>
      <c r="L23" s="9">
        <f>H23</f>
        <v>29</v>
      </c>
      <c r="M23" s="15">
        <f t="shared" si="1"/>
        <v>-1.5384615384615385E-2</v>
      </c>
    </row>
    <row r="24" spans="1:14" s="14" customFormat="1">
      <c r="A24" s="8">
        <f t="shared" si="3"/>
        <v>23</v>
      </c>
      <c r="B24" s="20" t="s">
        <v>17</v>
      </c>
      <c r="C24" s="15" t="s">
        <v>13</v>
      </c>
      <c r="D24" s="12" t="s">
        <v>10</v>
      </c>
      <c r="E24" s="13">
        <f t="shared" si="2"/>
        <v>0.52152777777777759</v>
      </c>
      <c r="F24" s="12">
        <v>7</v>
      </c>
      <c r="G24" s="8">
        <f t="shared" si="4"/>
        <v>23</v>
      </c>
      <c r="H24" s="12">
        <v>34</v>
      </c>
      <c r="I24" s="12">
        <v>30</v>
      </c>
      <c r="J24" s="9">
        <f t="shared" si="0"/>
        <v>5.6338028169014086E-2</v>
      </c>
      <c r="K24" s="9">
        <f>H24</f>
        <v>34</v>
      </c>
      <c r="L24" s="9">
        <f>I24</f>
        <v>30</v>
      </c>
      <c r="M24" s="9">
        <f t="shared" si="1"/>
        <v>5.6338028169014086E-2</v>
      </c>
    </row>
    <row r="25" spans="1:14">
      <c r="A25" s="8">
        <f t="shared" si="3"/>
        <v>24</v>
      </c>
      <c r="B25" s="20" t="s">
        <v>17</v>
      </c>
      <c r="C25" s="9" t="s">
        <v>13</v>
      </c>
      <c r="D25" s="10" t="s">
        <v>11</v>
      </c>
      <c r="E25" s="11">
        <f t="shared" si="2"/>
        <v>0.52430555555555536</v>
      </c>
      <c r="F25" s="10">
        <v>5</v>
      </c>
      <c r="G25" s="8">
        <f t="shared" si="4"/>
        <v>24</v>
      </c>
      <c r="H25" s="10">
        <v>17</v>
      </c>
      <c r="I25" s="10">
        <v>49</v>
      </c>
      <c r="J25" s="9">
        <f t="shared" si="0"/>
        <v>-0.45070422535211269</v>
      </c>
      <c r="K25" s="9">
        <f>I25</f>
        <v>49</v>
      </c>
      <c r="L25" s="9">
        <f>H25</f>
        <v>17</v>
      </c>
      <c r="M25" s="9">
        <f t="shared" si="1"/>
        <v>0.45070422535211269</v>
      </c>
    </row>
    <row r="26" spans="1:14" s="7" customFormat="1">
      <c r="A26" s="17">
        <f t="shared" si="3"/>
        <v>25</v>
      </c>
      <c r="B26" s="19" t="s">
        <v>19</v>
      </c>
      <c r="C26" s="5" t="s">
        <v>13</v>
      </c>
      <c r="D26" s="5" t="s">
        <v>10</v>
      </c>
      <c r="E26" s="6">
        <f>E25+TIME(0,25,0)</f>
        <v>0.54166666666666652</v>
      </c>
      <c r="F26" s="5">
        <v>5</v>
      </c>
      <c r="G26" s="17">
        <f t="shared" si="4"/>
        <v>25</v>
      </c>
      <c r="H26" s="5">
        <v>57</v>
      </c>
      <c r="I26" s="5">
        <v>9</v>
      </c>
      <c r="J26" s="5">
        <f t="shared" si="0"/>
        <v>0.676056338028169</v>
      </c>
      <c r="K26" s="5">
        <f>H26</f>
        <v>57</v>
      </c>
      <c r="L26" s="5">
        <f>I26</f>
        <v>9</v>
      </c>
      <c r="M26" s="5">
        <f t="shared" si="1"/>
        <v>0.676056338028169</v>
      </c>
      <c r="N26" s="7">
        <f>AVERAGE(M26:M31)</f>
        <v>0.65435387403822365</v>
      </c>
    </row>
    <row r="27" spans="1:14">
      <c r="A27" s="8">
        <f>A26+1</f>
        <v>26</v>
      </c>
      <c r="B27" s="20" t="s">
        <v>19</v>
      </c>
      <c r="C27" s="9" t="s">
        <v>13</v>
      </c>
      <c r="D27" s="10" t="s">
        <v>11</v>
      </c>
      <c r="E27" s="11">
        <f t="shared" si="2"/>
        <v>0.54444444444444429</v>
      </c>
      <c r="F27" s="10">
        <v>2</v>
      </c>
      <c r="G27" s="8">
        <f>G26+1</f>
        <v>26</v>
      </c>
      <c r="H27" s="10">
        <v>7</v>
      </c>
      <c r="I27" s="10">
        <v>59</v>
      </c>
      <c r="J27" s="9">
        <f t="shared" si="0"/>
        <v>-0.76470588235294112</v>
      </c>
      <c r="K27" s="9">
        <f>I27</f>
        <v>59</v>
      </c>
      <c r="L27" s="9">
        <f>H27</f>
        <v>7</v>
      </c>
      <c r="M27" s="9">
        <f t="shared" si="1"/>
        <v>0.76470588235294112</v>
      </c>
    </row>
    <row r="28" spans="1:14" s="14" customFormat="1">
      <c r="A28" s="8">
        <f>A27+1</f>
        <v>27</v>
      </c>
      <c r="B28" s="20" t="s">
        <v>19</v>
      </c>
      <c r="C28" s="9" t="s">
        <v>13</v>
      </c>
      <c r="D28" s="12" t="s">
        <v>10</v>
      </c>
      <c r="E28" s="13">
        <f t="shared" si="2"/>
        <v>0.54722222222222205</v>
      </c>
      <c r="F28" s="12">
        <v>1</v>
      </c>
      <c r="G28" s="8">
        <f>G27+1</f>
        <v>27</v>
      </c>
      <c r="H28" s="12">
        <v>47</v>
      </c>
      <c r="I28" s="12">
        <v>10</v>
      </c>
      <c r="J28" s="9">
        <f t="shared" si="0"/>
        <v>0.63793103448275867</v>
      </c>
      <c r="K28" s="9">
        <f>H28</f>
        <v>47</v>
      </c>
      <c r="L28" s="9">
        <f>I28</f>
        <v>10</v>
      </c>
      <c r="M28" s="9">
        <f t="shared" si="1"/>
        <v>0.63793103448275867</v>
      </c>
    </row>
    <row r="29" spans="1:14" s="16" customFormat="1">
      <c r="A29" s="8">
        <f t="shared" si="3"/>
        <v>28</v>
      </c>
      <c r="B29" s="20" t="s">
        <v>19</v>
      </c>
      <c r="C29" s="9" t="s">
        <v>13</v>
      </c>
      <c r="D29" s="2" t="s">
        <v>11</v>
      </c>
      <c r="E29" s="3">
        <f t="shared" si="2"/>
        <v>0.54999999999999982</v>
      </c>
      <c r="F29" s="2">
        <v>0</v>
      </c>
      <c r="G29" s="8">
        <f t="shared" si="4"/>
        <v>28</v>
      </c>
      <c r="H29" s="2">
        <v>8</v>
      </c>
      <c r="I29" s="2">
        <v>54</v>
      </c>
      <c r="J29" s="15">
        <f t="shared" si="0"/>
        <v>-0.74193548387096775</v>
      </c>
      <c r="K29" s="9">
        <f>I29</f>
        <v>54</v>
      </c>
      <c r="L29" s="9">
        <f>H29</f>
        <v>8</v>
      </c>
      <c r="M29" s="15">
        <f t="shared" si="1"/>
        <v>0.74193548387096775</v>
      </c>
    </row>
    <row r="30" spans="1:14" s="14" customFormat="1">
      <c r="A30" s="8">
        <f t="shared" si="3"/>
        <v>29</v>
      </c>
      <c r="B30" s="20" t="s">
        <v>19</v>
      </c>
      <c r="C30" s="15" t="s">
        <v>13</v>
      </c>
      <c r="D30" s="12" t="s">
        <v>10</v>
      </c>
      <c r="E30" s="13">
        <f t="shared" si="2"/>
        <v>0.55277777777777759</v>
      </c>
      <c r="F30" s="12">
        <v>4</v>
      </c>
      <c r="G30" s="8">
        <f t="shared" si="4"/>
        <v>29</v>
      </c>
      <c r="H30" s="12">
        <v>38</v>
      </c>
      <c r="I30" s="12">
        <v>14</v>
      </c>
      <c r="J30" s="9">
        <f t="shared" si="0"/>
        <v>0.42857142857142855</v>
      </c>
      <c r="K30" s="9">
        <f>H30</f>
        <v>38</v>
      </c>
      <c r="L30" s="9">
        <f>I30</f>
        <v>14</v>
      </c>
      <c r="M30" s="9">
        <f t="shared" si="1"/>
        <v>0.42857142857142855</v>
      </c>
    </row>
    <row r="31" spans="1:14">
      <c r="A31" s="8">
        <f t="shared" si="3"/>
        <v>30</v>
      </c>
      <c r="B31" s="20" t="s">
        <v>19</v>
      </c>
      <c r="C31" s="9" t="s">
        <v>13</v>
      </c>
      <c r="D31" s="10" t="s">
        <v>11</v>
      </c>
      <c r="E31" s="11">
        <f t="shared" si="2"/>
        <v>0.55555555555555536</v>
      </c>
      <c r="F31" s="10">
        <v>3</v>
      </c>
      <c r="G31" s="8">
        <f t="shared" si="4"/>
        <v>30</v>
      </c>
      <c r="H31" s="10">
        <v>9</v>
      </c>
      <c r="I31" s="10">
        <v>53</v>
      </c>
      <c r="J31" s="9">
        <f t="shared" si="0"/>
        <v>-0.67692307692307696</v>
      </c>
      <c r="K31" s="9">
        <f>I31</f>
        <v>53</v>
      </c>
      <c r="L31" s="9">
        <f>H31</f>
        <v>9</v>
      </c>
      <c r="M31" s="9">
        <f t="shared" si="1"/>
        <v>0.67692307692307696</v>
      </c>
    </row>
    <row r="32" spans="1:14" s="7" customFormat="1">
      <c r="A32" s="17">
        <f t="shared" si="3"/>
        <v>31</v>
      </c>
      <c r="B32" s="19" t="s">
        <v>18</v>
      </c>
      <c r="C32" s="5" t="s">
        <v>13</v>
      </c>
      <c r="D32" s="5" t="s">
        <v>10</v>
      </c>
      <c r="E32" s="6">
        <f>E31+TIME(0,25,0)</f>
        <v>0.57291666666666652</v>
      </c>
      <c r="F32" s="5">
        <v>12</v>
      </c>
      <c r="G32" s="17">
        <f t="shared" si="4"/>
        <v>31</v>
      </c>
      <c r="H32" s="5">
        <v>44</v>
      </c>
      <c r="I32" s="5">
        <v>14</v>
      </c>
      <c r="J32" s="5">
        <f t="shared" si="0"/>
        <v>0.42857142857142855</v>
      </c>
      <c r="K32" s="5">
        <f>H32</f>
        <v>44</v>
      </c>
      <c r="L32" s="5">
        <f>I32</f>
        <v>14</v>
      </c>
      <c r="M32" s="5">
        <f t="shared" si="1"/>
        <v>0.42857142857142855</v>
      </c>
      <c r="N32" s="7">
        <f>AVERAGE(M32:M37)</f>
        <v>0.44810833964310498</v>
      </c>
    </row>
    <row r="33" spans="1:13">
      <c r="A33" s="8">
        <f>A32+1</f>
        <v>32</v>
      </c>
      <c r="B33" s="20" t="s">
        <v>18</v>
      </c>
      <c r="C33" s="9" t="s">
        <v>13</v>
      </c>
      <c r="D33" s="10" t="s">
        <v>11</v>
      </c>
      <c r="E33" s="11">
        <f t="shared" si="2"/>
        <v>0.57569444444444429</v>
      </c>
      <c r="F33" s="10">
        <v>10</v>
      </c>
      <c r="G33" s="8">
        <f>G32+1</f>
        <v>32</v>
      </c>
      <c r="H33" s="10">
        <v>15</v>
      </c>
      <c r="I33" s="10">
        <v>33</v>
      </c>
      <c r="J33" s="9">
        <f t="shared" si="0"/>
        <v>-0.31034482758620691</v>
      </c>
      <c r="K33" s="9">
        <f>I33</f>
        <v>33</v>
      </c>
      <c r="L33" s="9">
        <f>H33</f>
        <v>15</v>
      </c>
      <c r="M33" s="9">
        <f t="shared" si="1"/>
        <v>0.31034482758620691</v>
      </c>
    </row>
    <row r="34" spans="1:13" s="14" customFormat="1">
      <c r="A34" s="8">
        <f>A33+1</f>
        <v>33</v>
      </c>
      <c r="B34" s="20" t="s">
        <v>18</v>
      </c>
      <c r="C34" s="9" t="s">
        <v>13</v>
      </c>
      <c r="D34" s="12" t="s">
        <v>10</v>
      </c>
      <c r="E34" s="13">
        <f t="shared" si="2"/>
        <v>0.57847222222222205</v>
      </c>
      <c r="F34" s="12">
        <v>1</v>
      </c>
      <c r="G34" s="8">
        <f>G33+1</f>
        <v>33</v>
      </c>
      <c r="H34" s="12">
        <v>37</v>
      </c>
      <c r="I34" s="12">
        <v>14</v>
      </c>
      <c r="J34" s="9">
        <f t="shared" si="0"/>
        <v>0.44230769230769229</v>
      </c>
      <c r="K34" s="9">
        <f>H34</f>
        <v>37</v>
      </c>
      <c r="L34" s="9">
        <f>I34</f>
        <v>14</v>
      </c>
      <c r="M34" s="9">
        <f t="shared" si="1"/>
        <v>0.44230769230769229</v>
      </c>
    </row>
    <row r="35" spans="1:13" s="16" customFormat="1">
      <c r="A35" s="8">
        <f t="shared" si="3"/>
        <v>34</v>
      </c>
      <c r="B35" s="20" t="s">
        <v>18</v>
      </c>
      <c r="C35" s="9" t="s">
        <v>13</v>
      </c>
      <c r="D35" s="2" t="s">
        <v>11</v>
      </c>
      <c r="E35" s="3">
        <f t="shared" si="2"/>
        <v>0.58124999999999982</v>
      </c>
      <c r="F35" s="2">
        <v>3</v>
      </c>
      <c r="G35" s="8">
        <f t="shared" si="4"/>
        <v>34</v>
      </c>
      <c r="H35" s="2">
        <v>16</v>
      </c>
      <c r="I35" s="2">
        <v>42</v>
      </c>
      <c r="J35" s="15">
        <f t="shared" si="0"/>
        <v>-0.42622950819672129</v>
      </c>
      <c r="K35" s="9">
        <f>I35</f>
        <v>42</v>
      </c>
      <c r="L35" s="9">
        <f>H35</f>
        <v>16</v>
      </c>
      <c r="M35" s="15">
        <f t="shared" si="1"/>
        <v>0.42622950819672129</v>
      </c>
    </row>
    <row r="36" spans="1:13" s="14" customFormat="1">
      <c r="A36" s="8">
        <f t="shared" si="3"/>
        <v>35</v>
      </c>
      <c r="B36" s="20" t="s">
        <v>18</v>
      </c>
      <c r="C36" s="15" t="s">
        <v>13</v>
      </c>
      <c r="D36" s="12" t="s">
        <v>10</v>
      </c>
      <c r="E36" s="13">
        <f t="shared" si="2"/>
        <v>0.58402777777777759</v>
      </c>
      <c r="F36" s="12">
        <v>6</v>
      </c>
      <c r="G36" s="8">
        <f t="shared" si="4"/>
        <v>35</v>
      </c>
      <c r="H36" s="12">
        <v>46</v>
      </c>
      <c r="I36" s="12">
        <v>11</v>
      </c>
      <c r="J36" s="9">
        <f t="shared" si="0"/>
        <v>0.55555555555555558</v>
      </c>
      <c r="K36" s="9">
        <f>H36</f>
        <v>46</v>
      </c>
      <c r="L36" s="9">
        <f>I36</f>
        <v>11</v>
      </c>
      <c r="M36" s="9">
        <f t="shared" si="1"/>
        <v>0.55555555555555558</v>
      </c>
    </row>
    <row r="37" spans="1:13">
      <c r="A37" s="8">
        <f t="shared" si="3"/>
        <v>36</v>
      </c>
      <c r="B37" s="20" t="s">
        <v>18</v>
      </c>
      <c r="C37" s="9" t="s">
        <v>13</v>
      </c>
      <c r="D37" s="10" t="s">
        <v>11</v>
      </c>
      <c r="E37" s="11">
        <f t="shared" si="2"/>
        <v>0.58680555555555536</v>
      </c>
      <c r="F37" s="10">
        <v>7</v>
      </c>
      <c r="G37" s="8">
        <f t="shared" si="4"/>
        <v>36</v>
      </c>
      <c r="H37" s="10">
        <v>15</v>
      </c>
      <c r="I37" s="10">
        <v>56</v>
      </c>
      <c r="J37" s="9">
        <f t="shared" si="0"/>
        <v>-0.52564102564102566</v>
      </c>
      <c r="K37" s="9">
        <f>I37</f>
        <v>56</v>
      </c>
      <c r="L37" s="9">
        <f>H37</f>
        <v>15</v>
      </c>
      <c r="M37" s="9">
        <f t="shared" si="1"/>
        <v>0.52564102564102566</v>
      </c>
    </row>
  </sheetData>
  <phoneticPr fontId="6" type="noConversion"/>
  <pageMargins left="0.75" right="0.75" top="1" bottom="1" header="0.5" footer="0.5"/>
  <pageSetup scale="61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43"/>
  <sheetViews>
    <sheetView topLeftCell="A16" workbookViewId="0">
      <selection activeCell="A44" sqref="A44:XFD61"/>
    </sheetView>
  </sheetViews>
  <sheetFormatPr baseColWidth="10" defaultRowHeight="15" x14ac:dyDescent="0"/>
  <cols>
    <col min="1" max="1" width="13.1640625" customWidth="1"/>
    <col min="2" max="2" width="39.6640625" customWidth="1"/>
    <col min="3" max="3" width="37.1640625" customWidth="1"/>
    <col min="4" max="4" width="8.5" customWidth="1"/>
    <col min="5" max="5" width="11.83203125" bestFit="1" customWidth="1"/>
    <col min="7" max="7" width="13.1640625" customWidth="1"/>
  </cols>
  <sheetData>
    <row r="1" spans="1:14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0</v>
      </c>
      <c r="H1" s="2" t="s">
        <v>6</v>
      </c>
      <c r="I1" s="2" t="s">
        <v>7</v>
      </c>
      <c r="J1" s="2" t="s">
        <v>8</v>
      </c>
      <c r="K1" s="2" t="s">
        <v>1</v>
      </c>
      <c r="L1" s="2" t="s">
        <v>2</v>
      </c>
      <c r="M1" s="2" t="s">
        <v>9</v>
      </c>
    </row>
    <row r="2" spans="1:14" s="7" customFormat="1">
      <c r="A2" s="19">
        <v>1</v>
      </c>
      <c r="B2" s="19" t="s">
        <v>21</v>
      </c>
      <c r="C2" s="19" t="s">
        <v>21</v>
      </c>
      <c r="D2" s="5" t="s">
        <v>10</v>
      </c>
      <c r="E2" s="6">
        <f>TIME(10,0,0)</f>
        <v>0.41666666666666669</v>
      </c>
      <c r="F2" s="5">
        <v>9</v>
      </c>
      <c r="G2" s="19">
        <v>1</v>
      </c>
      <c r="H2" s="5">
        <v>23</v>
      </c>
      <c r="I2" s="5">
        <v>21</v>
      </c>
      <c r="J2" s="5">
        <f t="shared" ref="J2:J43" si="0">(H2-I2)/(H2+I2+F2)</f>
        <v>3.7735849056603772E-2</v>
      </c>
      <c r="K2" s="5">
        <f>H2</f>
        <v>23</v>
      </c>
      <c r="L2" s="5">
        <f>I2</f>
        <v>21</v>
      </c>
      <c r="M2" s="5">
        <f t="shared" ref="M2:M43" si="1">(K2-L2)/(K2+L2+F2)</f>
        <v>3.7735849056603772E-2</v>
      </c>
      <c r="N2" s="7">
        <f>AVERAGE(J2, J3,J4, J5, J6, J7)</f>
        <v>3.1400823777048933E-2</v>
      </c>
    </row>
    <row r="3" spans="1:14">
      <c r="A3" s="20">
        <f>A2+1</f>
        <v>2</v>
      </c>
      <c r="B3" s="20" t="s">
        <v>21</v>
      </c>
      <c r="C3" s="20" t="s">
        <v>21</v>
      </c>
      <c r="D3" s="10" t="s">
        <v>11</v>
      </c>
      <c r="E3" s="11">
        <f t="shared" ref="E3:E19" si="2">E2+TIME(0,5,0)</f>
        <v>0.4201388888888889</v>
      </c>
      <c r="F3" s="10">
        <v>5</v>
      </c>
      <c r="G3" s="20">
        <f>G2+1</f>
        <v>2</v>
      </c>
      <c r="H3" s="10">
        <v>34</v>
      </c>
      <c r="I3" s="10">
        <v>23</v>
      </c>
      <c r="J3" s="9">
        <f t="shared" si="0"/>
        <v>0.17741935483870969</v>
      </c>
      <c r="K3" s="9">
        <f>I3</f>
        <v>23</v>
      </c>
      <c r="L3" s="9">
        <f>H3</f>
        <v>34</v>
      </c>
      <c r="M3" s="9">
        <f t="shared" si="1"/>
        <v>-0.17741935483870969</v>
      </c>
    </row>
    <row r="4" spans="1:14" s="14" customFormat="1">
      <c r="A4" s="20">
        <f>A3+1</f>
        <v>3</v>
      </c>
      <c r="B4" s="20" t="s">
        <v>21</v>
      </c>
      <c r="C4" s="20" t="s">
        <v>21</v>
      </c>
      <c r="D4" s="12" t="s">
        <v>10</v>
      </c>
      <c r="E4" s="11">
        <f t="shared" si="2"/>
        <v>0.4236111111111111</v>
      </c>
      <c r="F4" s="12">
        <v>7</v>
      </c>
      <c r="G4" s="20">
        <f>G3+1</f>
        <v>3</v>
      </c>
      <c r="H4" s="10">
        <v>23</v>
      </c>
      <c r="I4" s="10">
        <v>23</v>
      </c>
      <c r="J4" s="9">
        <f t="shared" si="0"/>
        <v>0</v>
      </c>
      <c r="K4" s="9">
        <f>H4</f>
        <v>23</v>
      </c>
      <c r="L4" s="9">
        <f>I4</f>
        <v>23</v>
      </c>
      <c r="M4" s="9">
        <f t="shared" si="1"/>
        <v>0</v>
      </c>
    </row>
    <row r="5" spans="1:14" s="16" customFormat="1">
      <c r="A5" s="20">
        <f t="shared" ref="A5:A43" si="3">A4+1</f>
        <v>4</v>
      </c>
      <c r="B5" s="20" t="s">
        <v>21</v>
      </c>
      <c r="C5" s="20" t="s">
        <v>21</v>
      </c>
      <c r="D5" s="2" t="s">
        <v>11</v>
      </c>
      <c r="E5" s="11">
        <f t="shared" si="2"/>
        <v>0.42708333333333331</v>
      </c>
      <c r="F5" s="2">
        <v>11</v>
      </c>
      <c r="G5" s="20">
        <f t="shared" ref="G5:G43" si="4">G4+1</f>
        <v>4</v>
      </c>
      <c r="H5" s="12">
        <v>20</v>
      </c>
      <c r="I5" s="12">
        <v>27</v>
      </c>
      <c r="J5" s="9">
        <f t="shared" si="0"/>
        <v>-0.1206896551724138</v>
      </c>
      <c r="K5" s="9">
        <f>I5</f>
        <v>27</v>
      </c>
      <c r="L5" s="9">
        <f>H5</f>
        <v>20</v>
      </c>
      <c r="M5" s="15">
        <f t="shared" si="1"/>
        <v>0.1206896551724138</v>
      </c>
    </row>
    <row r="6" spans="1:14" s="14" customFormat="1">
      <c r="A6" s="20">
        <f t="shared" si="3"/>
        <v>5</v>
      </c>
      <c r="B6" s="20" t="s">
        <v>21</v>
      </c>
      <c r="C6" s="20" t="s">
        <v>21</v>
      </c>
      <c r="D6" s="12" t="s">
        <v>10</v>
      </c>
      <c r="E6" s="11">
        <f t="shared" si="2"/>
        <v>0.43055555555555552</v>
      </c>
      <c r="F6" s="12">
        <v>9</v>
      </c>
      <c r="G6" s="20">
        <f t="shared" si="4"/>
        <v>5</v>
      </c>
      <c r="H6" s="2">
        <v>34</v>
      </c>
      <c r="I6" s="2">
        <v>23</v>
      </c>
      <c r="J6" s="9">
        <f t="shared" si="0"/>
        <v>0.16666666666666666</v>
      </c>
      <c r="K6" s="9">
        <f>H6</f>
        <v>34</v>
      </c>
      <c r="L6" s="9">
        <f>I6</f>
        <v>23</v>
      </c>
      <c r="M6" s="9">
        <f t="shared" si="1"/>
        <v>0.16666666666666666</v>
      </c>
    </row>
    <row r="7" spans="1:14">
      <c r="A7" s="20">
        <f t="shared" si="3"/>
        <v>6</v>
      </c>
      <c r="B7" s="20" t="s">
        <v>21</v>
      </c>
      <c r="C7" s="20" t="s">
        <v>21</v>
      </c>
      <c r="D7" s="10" t="s">
        <v>11</v>
      </c>
      <c r="E7" s="11">
        <f t="shared" si="2"/>
        <v>0.43402777777777773</v>
      </c>
      <c r="F7" s="10">
        <v>7</v>
      </c>
      <c r="G7" s="20">
        <f t="shared" si="4"/>
        <v>6</v>
      </c>
      <c r="H7" s="10">
        <v>22</v>
      </c>
      <c r="I7" s="10">
        <v>26</v>
      </c>
      <c r="J7" s="9">
        <f t="shared" si="0"/>
        <v>-7.2727272727272724E-2</v>
      </c>
      <c r="K7" s="9">
        <f>I7</f>
        <v>26</v>
      </c>
      <c r="L7" s="9">
        <f>H7</f>
        <v>22</v>
      </c>
      <c r="M7" s="9">
        <f t="shared" si="1"/>
        <v>7.2727272727272724E-2</v>
      </c>
    </row>
    <row r="8" spans="1:14" s="7" customFormat="1">
      <c r="A8" s="21">
        <f t="shared" si="3"/>
        <v>7</v>
      </c>
      <c r="B8" s="21" t="s">
        <v>20</v>
      </c>
      <c r="C8" s="19" t="s">
        <v>12</v>
      </c>
      <c r="D8" s="5" t="s">
        <v>10</v>
      </c>
      <c r="E8" s="6">
        <f t="shared" si="2"/>
        <v>0.43749999999999994</v>
      </c>
      <c r="F8" s="5">
        <v>3</v>
      </c>
      <c r="G8" s="21">
        <f t="shared" si="4"/>
        <v>7</v>
      </c>
      <c r="H8" s="5">
        <v>44</v>
      </c>
      <c r="I8" s="5">
        <v>15</v>
      </c>
      <c r="J8" s="5">
        <f t="shared" si="0"/>
        <v>0.46774193548387094</v>
      </c>
      <c r="K8" s="5">
        <f>H8</f>
        <v>44</v>
      </c>
      <c r="L8" s="5">
        <f>I8</f>
        <v>15</v>
      </c>
      <c r="M8" s="5">
        <f t="shared" si="1"/>
        <v>0.46774193548387094</v>
      </c>
      <c r="N8" s="7">
        <f>AVERAGE(M8:M13)</f>
        <v>0.61638101282171542</v>
      </c>
    </row>
    <row r="9" spans="1:14">
      <c r="A9" s="20">
        <f>A8+1</f>
        <v>8</v>
      </c>
      <c r="B9" s="20" t="s">
        <v>20</v>
      </c>
      <c r="C9" s="9" t="s">
        <v>12</v>
      </c>
      <c r="D9" s="10" t="s">
        <v>11</v>
      </c>
      <c r="E9" s="11">
        <f t="shared" si="2"/>
        <v>0.44097222222222215</v>
      </c>
      <c r="F9" s="10">
        <v>4</v>
      </c>
      <c r="G9" s="20">
        <f>G8+1</f>
        <v>8</v>
      </c>
      <c r="H9" s="10">
        <v>9</v>
      </c>
      <c r="I9" s="10">
        <v>40</v>
      </c>
      <c r="J9" s="9">
        <f t="shared" si="0"/>
        <v>-0.58490566037735847</v>
      </c>
      <c r="K9" s="9">
        <f>I9</f>
        <v>40</v>
      </c>
      <c r="L9" s="9">
        <f>H9</f>
        <v>9</v>
      </c>
      <c r="M9" s="9">
        <f t="shared" si="1"/>
        <v>0.58490566037735847</v>
      </c>
    </row>
    <row r="10" spans="1:14" s="14" customFormat="1">
      <c r="A10" s="20">
        <f>A9+1</f>
        <v>9</v>
      </c>
      <c r="B10" s="20" t="s">
        <v>20</v>
      </c>
      <c r="C10" s="9" t="s">
        <v>12</v>
      </c>
      <c r="D10" s="12" t="s">
        <v>10</v>
      </c>
      <c r="E10" s="11">
        <f t="shared" si="2"/>
        <v>0.44444444444444436</v>
      </c>
      <c r="F10" s="12">
        <v>2</v>
      </c>
      <c r="G10" s="20">
        <f>G9+1</f>
        <v>9</v>
      </c>
      <c r="H10" s="12">
        <v>52</v>
      </c>
      <c r="I10" s="12">
        <v>3</v>
      </c>
      <c r="J10" s="9">
        <f t="shared" si="0"/>
        <v>0.85964912280701755</v>
      </c>
      <c r="K10" s="9">
        <f>H10</f>
        <v>52</v>
      </c>
      <c r="L10" s="9">
        <f>I10</f>
        <v>3</v>
      </c>
      <c r="M10" s="9">
        <f t="shared" si="1"/>
        <v>0.85964912280701755</v>
      </c>
    </row>
    <row r="11" spans="1:14" s="16" customFormat="1">
      <c r="A11" s="20">
        <f t="shared" si="3"/>
        <v>10</v>
      </c>
      <c r="B11" s="20" t="s">
        <v>20</v>
      </c>
      <c r="C11" s="9" t="s">
        <v>12</v>
      </c>
      <c r="D11" s="2" t="s">
        <v>11</v>
      </c>
      <c r="E11" s="11">
        <f t="shared" si="2"/>
        <v>0.44791666666666657</v>
      </c>
      <c r="F11" s="2">
        <v>4</v>
      </c>
      <c r="G11" s="20">
        <f t="shared" si="4"/>
        <v>10</v>
      </c>
      <c r="H11" s="2">
        <v>17</v>
      </c>
      <c r="I11" s="2">
        <v>48</v>
      </c>
      <c r="J11" s="15">
        <f t="shared" si="0"/>
        <v>-0.44927536231884058</v>
      </c>
      <c r="K11" s="9">
        <f>I11</f>
        <v>48</v>
      </c>
      <c r="L11" s="9">
        <f>H11</f>
        <v>17</v>
      </c>
      <c r="M11" s="15">
        <f t="shared" si="1"/>
        <v>0.44927536231884058</v>
      </c>
    </row>
    <row r="12" spans="1:14" s="14" customFormat="1">
      <c r="A12" s="20">
        <f t="shared" si="3"/>
        <v>11</v>
      </c>
      <c r="B12" s="20" t="s">
        <v>20</v>
      </c>
      <c r="C12" s="9" t="s">
        <v>12</v>
      </c>
      <c r="D12" s="12" t="s">
        <v>10</v>
      </c>
      <c r="E12" s="11">
        <f t="shared" si="2"/>
        <v>0.45138888888888878</v>
      </c>
      <c r="F12" s="12">
        <v>8</v>
      </c>
      <c r="G12" s="20">
        <f t="shared" si="4"/>
        <v>11</v>
      </c>
      <c r="H12" s="12">
        <v>45</v>
      </c>
      <c r="I12" s="12">
        <v>5</v>
      </c>
      <c r="J12" s="9">
        <f t="shared" si="0"/>
        <v>0.68965517241379315</v>
      </c>
      <c r="K12" s="9">
        <f>H12</f>
        <v>45</v>
      </c>
      <c r="L12" s="9">
        <f>I12</f>
        <v>5</v>
      </c>
      <c r="M12" s="9">
        <f t="shared" si="1"/>
        <v>0.68965517241379315</v>
      </c>
    </row>
    <row r="13" spans="1:14">
      <c r="A13" s="20">
        <f t="shared" si="3"/>
        <v>12</v>
      </c>
      <c r="B13" s="20" t="s">
        <v>20</v>
      </c>
      <c r="C13" s="9" t="s">
        <v>12</v>
      </c>
      <c r="D13" s="10" t="s">
        <v>11</v>
      </c>
      <c r="E13" s="11">
        <f t="shared" si="2"/>
        <v>0.45486111111111099</v>
      </c>
      <c r="F13" s="10">
        <v>2</v>
      </c>
      <c r="G13" s="20">
        <f t="shared" si="4"/>
        <v>12</v>
      </c>
      <c r="H13" s="10">
        <v>11</v>
      </c>
      <c r="I13" s="10">
        <v>55</v>
      </c>
      <c r="J13" s="9">
        <f t="shared" si="0"/>
        <v>-0.6470588235294118</v>
      </c>
      <c r="K13" s="9">
        <f>I13</f>
        <v>55</v>
      </c>
      <c r="L13" s="9">
        <f>H13</f>
        <v>11</v>
      </c>
      <c r="M13" s="9">
        <f t="shared" si="1"/>
        <v>0.6470588235294118</v>
      </c>
    </row>
    <row r="14" spans="1:14" s="7" customFormat="1">
      <c r="A14" s="21">
        <f t="shared" si="3"/>
        <v>13</v>
      </c>
      <c r="B14" s="21" t="s">
        <v>14</v>
      </c>
      <c r="C14" s="5" t="s">
        <v>15</v>
      </c>
      <c r="D14" s="5" t="s">
        <v>10</v>
      </c>
      <c r="E14" s="6">
        <f t="shared" si="2"/>
        <v>0.4583333333333332</v>
      </c>
      <c r="F14" s="5">
        <v>4</v>
      </c>
      <c r="G14" s="21">
        <f t="shared" si="4"/>
        <v>13</v>
      </c>
      <c r="H14" s="5">
        <v>1</v>
      </c>
      <c r="I14" s="5">
        <v>46</v>
      </c>
      <c r="J14" s="5">
        <f t="shared" ref="J14:J25" si="5">(H14-I14)/(H14+I14+F14)</f>
        <v>-0.88235294117647056</v>
      </c>
      <c r="K14" s="5">
        <f>H14</f>
        <v>1</v>
      </c>
      <c r="L14" s="5">
        <f>I14</f>
        <v>46</v>
      </c>
      <c r="M14" s="5">
        <f t="shared" ref="M14:M25" si="6">(K14-L14)/(K14+L14+F14)</f>
        <v>-0.88235294117647056</v>
      </c>
      <c r="N14" s="7">
        <f>AVERAGE(M14:M19)</f>
        <v>-0.82830963920736878</v>
      </c>
    </row>
    <row r="15" spans="1:14">
      <c r="A15" s="20">
        <f t="shared" si="3"/>
        <v>14</v>
      </c>
      <c r="B15" s="20" t="s">
        <v>14</v>
      </c>
      <c r="C15" s="9" t="s">
        <v>15</v>
      </c>
      <c r="D15" s="10" t="s">
        <v>11</v>
      </c>
      <c r="E15" s="11">
        <f t="shared" si="2"/>
        <v>0.46180555555555541</v>
      </c>
      <c r="F15" s="10">
        <v>1</v>
      </c>
      <c r="G15" s="20">
        <f t="shared" si="4"/>
        <v>14</v>
      </c>
      <c r="H15" s="10">
        <v>57</v>
      </c>
      <c r="I15" s="10">
        <v>4</v>
      </c>
      <c r="J15" s="9">
        <f t="shared" si="5"/>
        <v>0.85483870967741937</v>
      </c>
      <c r="K15" s="9">
        <f>I15</f>
        <v>4</v>
      </c>
      <c r="L15" s="9">
        <f>H15</f>
        <v>57</v>
      </c>
      <c r="M15" s="9">
        <f t="shared" si="6"/>
        <v>-0.85483870967741937</v>
      </c>
    </row>
    <row r="16" spans="1:14" s="14" customFormat="1">
      <c r="A16" s="20">
        <f t="shared" si="3"/>
        <v>15</v>
      </c>
      <c r="B16" s="20" t="s">
        <v>14</v>
      </c>
      <c r="C16" s="9" t="s">
        <v>15</v>
      </c>
      <c r="D16" s="12" t="s">
        <v>10</v>
      </c>
      <c r="E16" s="11">
        <f t="shared" si="2"/>
        <v>0.46527777777777762</v>
      </c>
      <c r="F16" s="12">
        <v>11</v>
      </c>
      <c r="G16" s="20">
        <f t="shared" si="4"/>
        <v>15</v>
      </c>
      <c r="H16" s="12">
        <v>3</v>
      </c>
      <c r="I16" s="12">
        <v>37</v>
      </c>
      <c r="J16" s="9">
        <f t="shared" si="5"/>
        <v>-0.66666666666666663</v>
      </c>
      <c r="K16" s="9">
        <f>H16</f>
        <v>3</v>
      </c>
      <c r="L16" s="9">
        <f>I16</f>
        <v>37</v>
      </c>
      <c r="M16" s="9">
        <f t="shared" si="6"/>
        <v>-0.66666666666666663</v>
      </c>
    </row>
    <row r="17" spans="1:14" s="14" customFormat="1">
      <c r="A17" s="20">
        <f t="shared" si="3"/>
        <v>16</v>
      </c>
      <c r="B17" s="20" t="s">
        <v>14</v>
      </c>
      <c r="C17" s="9" t="s">
        <v>15</v>
      </c>
      <c r="D17" s="2" t="s">
        <v>11</v>
      </c>
      <c r="E17" s="11">
        <f t="shared" si="2"/>
        <v>0.46874999999999983</v>
      </c>
      <c r="F17" s="12">
        <v>2</v>
      </c>
      <c r="G17" s="20">
        <f t="shared" si="4"/>
        <v>16</v>
      </c>
      <c r="H17" s="12">
        <v>55</v>
      </c>
      <c r="I17" s="12">
        <v>1</v>
      </c>
      <c r="J17" s="9">
        <f t="shared" si="5"/>
        <v>0.93103448275862066</v>
      </c>
      <c r="K17" s="9">
        <f>I17</f>
        <v>1</v>
      </c>
      <c r="L17" s="9">
        <f>H17</f>
        <v>55</v>
      </c>
      <c r="M17" s="15">
        <f t="shared" si="6"/>
        <v>-0.93103448275862066</v>
      </c>
    </row>
    <row r="18" spans="1:14" s="16" customFormat="1">
      <c r="A18" s="20">
        <f t="shared" si="3"/>
        <v>17</v>
      </c>
      <c r="B18" s="20" t="s">
        <v>14</v>
      </c>
      <c r="C18" s="9" t="s">
        <v>15</v>
      </c>
      <c r="D18" s="12" t="s">
        <v>10</v>
      </c>
      <c r="E18" s="11">
        <f t="shared" si="2"/>
        <v>0.47222222222222204</v>
      </c>
      <c r="F18" s="2">
        <v>0</v>
      </c>
      <c r="G18" s="20">
        <f t="shared" si="4"/>
        <v>17</v>
      </c>
      <c r="H18" s="2">
        <v>3</v>
      </c>
      <c r="I18" s="2">
        <v>62</v>
      </c>
      <c r="J18" s="15">
        <f t="shared" si="5"/>
        <v>-0.90769230769230769</v>
      </c>
      <c r="K18" s="9">
        <f>H18</f>
        <v>3</v>
      </c>
      <c r="L18" s="9">
        <f>I18</f>
        <v>62</v>
      </c>
      <c r="M18" s="9">
        <f t="shared" si="6"/>
        <v>-0.90769230769230769</v>
      </c>
    </row>
    <row r="19" spans="1:14">
      <c r="A19" s="20">
        <f t="shared" si="3"/>
        <v>18</v>
      </c>
      <c r="B19" s="20" t="s">
        <v>14</v>
      </c>
      <c r="C19" s="9" t="s">
        <v>15</v>
      </c>
      <c r="D19" s="10" t="s">
        <v>11</v>
      </c>
      <c r="E19" s="11">
        <f t="shared" si="2"/>
        <v>0.47569444444444425</v>
      </c>
      <c r="F19" s="10">
        <v>1</v>
      </c>
      <c r="G19" s="20">
        <f t="shared" si="4"/>
        <v>18</v>
      </c>
      <c r="H19" s="10">
        <v>47</v>
      </c>
      <c r="I19" s="10">
        <v>7</v>
      </c>
      <c r="J19" s="9">
        <f t="shared" si="5"/>
        <v>0.72727272727272729</v>
      </c>
      <c r="K19" s="9">
        <f>I19</f>
        <v>7</v>
      </c>
      <c r="L19" s="9">
        <f>H19</f>
        <v>47</v>
      </c>
      <c r="M19" s="9">
        <f t="shared" si="6"/>
        <v>-0.72727272727272729</v>
      </c>
    </row>
    <row r="20" spans="1:14" s="7" customFormat="1">
      <c r="A20" s="21">
        <f t="shared" si="3"/>
        <v>19</v>
      </c>
      <c r="B20" s="19" t="s">
        <v>16</v>
      </c>
      <c r="C20" s="5" t="s">
        <v>13</v>
      </c>
      <c r="D20" s="5" t="s">
        <v>10</v>
      </c>
      <c r="E20" s="6">
        <f>E19+TIME(0,25,0)</f>
        <v>0.49305555555555536</v>
      </c>
      <c r="F20" s="5">
        <v>10</v>
      </c>
      <c r="G20" s="21">
        <f t="shared" si="4"/>
        <v>19</v>
      </c>
      <c r="H20" s="5">
        <v>39</v>
      </c>
      <c r="I20" s="5">
        <v>12</v>
      </c>
      <c r="J20" s="5">
        <f t="shared" si="5"/>
        <v>0.44262295081967212</v>
      </c>
      <c r="K20" s="5">
        <f>H20</f>
        <v>39</v>
      </c>
      <c r="L20" s="5">
        <f>I20</f>
        <v>12</v>
      </c>
      <c r="M20" s="5">
        <f t="shared" si="6"/>
        <v>0.44262295081967212</v>
      </c>
      <c r="N20" s="7">
        <f>AVERAGE(M20:M25)</f>
        <v>0.39450033929783207</v>
      </c>
    </row>
    <row r="21" spans="1:14">
      <c r="A21" s="20">
        <f t="shared" si="3"/>
        <v>20</v>
      </c>
      <c r="B21" s="20" t="s">
        <v>16</v>
      </c>
      <c r="C21" s="9" t="s">
        <v>13</v>
      </c>
      <c r="D21" s="10" t="s">
        <v>11</v>
      </c>
      <c r="E21" s="11">
        <f t="shared" ref="E21:E43" si="7">E20+TIME(0,4,0)</f>
        <v>0.49583333333333313</v>
      </c>
      <c r="F21" s="10">
        <v>8</v>
      </c>
      <c r="G21" s="20">
        <f t="shared" si="4"/>
        <v>20</v>
      </c>
      <c r="H21" s="10">
        <v>14</v>
      </c>
      <c r="I21" s="10">
        <v>46</v>
      </c>
      <c r="J21" s="9">
        <f t="shared" si="5"/>
        <v>-0.47058823529411764</v>
      </c>
      <c r="K21" s="9">
        <f>I21</f>
        <v>46</v>
      </c>
      <c r="L21" s="9">
        <f>H21</f>
        <v>14</v>
      </c>
      <c r="M21" s="9">
        <f t="shared" si="6"/>
        <v>0.47058823529411764</v>
      </c>
    </row>
    <row r="22" spans="1:14" s="14" customFormat="1">
      <c r="A22" s="20">
        <f t="shared" si="3"/>
        <v>21</v>
      </c>
      <c r="B22" s="20" t="s">
        <v>16</v>
      </c>
      <c r="C22" s="9" t="s">
        <v>13</v>
      </c>
      <c r="D22" s="12" t="s">
        <v>10</v>
      </c>
      <c r="E22" s="13">
        <f t="shared" si="7"/>
        <v>0.49861111111111089</v>
      </c>
      <c r="F22" s="12">
        <v>8</v>
      </c>
      <c r="G22" s="20">
        <f t="shared" si="4"/>
        <v>21</v>
      </c>
      <c r="H22" s="12">
        <v>27</v>
      </c>
      <c r="I22" s="12">
        <v>19</v>
      </c>
      <c r="J22" s="9">
        <f t="shared" si="5"/>
        <v>0.14814814814814814</v>
      </c>
      <c r="K22" s="9">
        <f>H22</f>
        <v>27</v>
      </c>
      <c r="L22" s="9">
        <f>I22</f>
        <v>19</v>
      </c>
      <c r="M22" s="9">
        <f t="shared" si="6"/>
        <v>0.14814814814814814</v>
      </c>
    </row>
    <row r="23" spans="1:14" s="16" customFormat="1">
      <c r="A23" s="20">
        <f t="shared" si="3"/>
        <v>22</v>
      </c>
      <c r="B23" s="20" t="s">
        <v>16</v>
      </c>
      <c r="C23" s="9" t="s">
        <v>13</v>
      </c>
      <c r="D23" s="2" t="s">
        <v>11</v>
      </c>
      <c r="E23" s="3">
        <f t="shared" si="7"/>
        <v>0.50138888888888866</v>
      </c>
      <c r="F23" s="2">
        <v>11</v>
      </c>
      <c r="G23" s="20">
        <f t="shared" si="4"/>
        <v>22</v>
      </c>
      <c r="H23" s="2">
        <v>17</v>
      </c>
      <c r="I23" s="2">
        <v>40</v>
      </c>
      <c r="J23" s="15">
        <f t="shared" si="5"/>
        <v>-0.33823529411764708</v>
      </c>
      <c r="K23" s="9">
        <f>I23</f>
        <v>40</v>
      </c>
      <c r="L23" s="9">
        <f>H23</f>
        <v>17</v>
      </c>
      <c r="M23" s="15">
        <f t="shared" si="6"/>
        <v>0.33823529411764708</v>
      </c>
    </row>
    <row r="24" spans="1:14" s="14" customFormat="1">
      <c r="A24" s="20">
        <f t="shared" si="3"/>
        <v>23</v>
      </c>
      <c r="B24" s="20" t="s">
        <v>16</v>
      </c>
      <c r="C24" s="15" t="s">
        <v>13</v>
      </c>
      <c r="D24" s="12" t="s">
        <v>10</v>
      </c>
      <c r="E24" s="13">
        <f t="shared" si="7"/>
        <v>0.50416666666666643</v>
      </c>
      <c r="F24" s="12">
        <v>6</v>
      </c>
      <c r="G24" s="20">
        <f t="shared" si="4"/>
        <v>23</v>
      </c>
      <c r="H24" s="12">
        <v>35</v>
      </c>
      <c r="I24" s="12">
        <v>13</v>
      </c>
      <c r="J24" s="9">
        <f t="shared" si="5"/>
        <v>0.40740740740740738</v>
      </c>
      <c r="K24" s="9">
        <f>H24</f>
        <v>35</v>
      </c>
      <c r="L24" s="9">
        <f>I24</f>
        <v>13</v>
      </c>
      <c r="M24" s="9">
        <f t="shared" si="6"/>
        <v>0.40740740740740738</v>
      </c>
    </row>
    <row r="25" spans="1:14">
      <c r="A25" s="20">
        <f t="shared" si="3"/>
        <v>24</v>
      </c>
      <c r="B25" s="20" t="s">
        <v>16</v>
      </c>
      <c r="C25" s="9" t="s">
        <v>13</v>
      </c>
      <c r="D25" s="10" t="s">
        <v>11</v>
      </c>
      <c r="E25" s="11">
        <f t="shared" si="7"/>
        <v>0.5069444444444442</v>
      </c>
      <c r="F25" s="10">
        <v>2</v>
      </c>
      <c r="G25" s="20">
        <f t="shared" si="4"/>
        <v>24</v>
      </c>
      <c r="H25" s="10">
        <v>10</v>
      </c>
      <c r="I25" s="10">
        <v>38</v>
      </c>
      <c r="J25" s="9">
        <f t="shared" si="5"/>
        <v>-0.56000000000000005</v>
      </c>
      <c r="K25" s="9">
        <f>I25</f>
        <v>38</v>
      </c>
      <c r="L25" s="9">
        <f>H25</f>
        <v>10</v>
      </c>
      <c r="M25" s="9">
        <f t="shared" si="6"/>
        <v>0.56000000000000005</v>
      </c>
    </row>
    <row r="26" spans="1:14" s="7" customFormat="1">
      <c r="A26" s="21">
        <f t="shared" si="3"/>
        <v>25</v>
      </c>
      <c r="B26" s="19" t="s">
        <v>17</v>
      </c>
      <c r="C26" s="5" t="s">
        <v>13</v>
      </c>
      <c r="D26" s="5" t="s">
        <v>10</v>
      </c>
      <c r="E26" s="6">
        <f>E25+TIME(0,25,0)</f>
        <v>0.52430555555555536</v>
      </c>
      <c r="F26" s="5">
        <v>4</v>
      </c>
      <c r="G26" s="21">
        <f t="shared" si="4"/>
        <v>25</v>
      </c>
      <c r="H26" s="5">
        <v>40</v>
      </c>
      <c r="I26" s="5">
        <v>18</v>
      </c>
      <c r="J26" s="5">
        <f t="shared" si="0"/>
        <v>0.35483870967741937</v>
      </c>
      <c r="K26" s="5">
        <f>H26</f>
        <v>40</v>
      </c>
      <c r="L26" s="5">
        <f>I26</f>
        <v>18</v>
      </c>
      <c r="M26" s="5">
        <f t="shared" si="1"/>
        <v>0.35483870967741937</v>
      </c>
      <c r="N26" s="7">
        <f>AVERAGE(M26:M31)</f>
        <v>0.20214984255495103</v>
      </c>
    </row>
    <row r="27" spans="1:14">
      <c r="A27" s="20">
        <f t="shared" si="3"/>
        <v>26</v>
      </c>
      <c r="B27" s="20" t="s">
        <v>17</v>
      </c>
      <c r="C27" s="9" t="s">
        <v>13</v>
      </c>
      <c r="D27" s="10" t="s">
        <v>11</v>
      </c>
      <c r="E27" s="11">
        <f t="shared" si="7"/>
        <v>0.52708333333333313</v>
      </c>
      <c r="F27" s="10">
        <v>6</v>
      </c>
      <c r="G27" s="20">
        <f t="shared" si="4"/>
        <v>26</v>
      </c>
      <c r="H27" s="10">
        <v>17</v>
      </c>
      <c r="I27" s="10">
        <v>36</v>
      </c>
      <c r="J27" s="9">
        <f t="shared" si="0"/>
        <v>-0.32203389830508472</v>
      </c>
      <c r="K27" s="9">
        <f>I27</f>
        <v>36</v>
      </c>
      <c r="L27" s="9">
        <f>H27</f>
        <v>17</v>
      </c>
      <c r="M27" s="9">
        <f t="shared" si="1"/>
        <v>0.32203389830508472</v>
      </c>
    </row>
    <row r="28" spans="1:14" s="14" customFormat="1">
      <c r="A28" s="20">
        <f t="shared" si="3"/>
        <v>27</v>
      </c>
      <c r="B28" s="20" t="s">
        <v>17</v>
      </c>
      <c r="C28" s="9" t="s">
        <v>13</v>
      </c>
      <c r="D28" s="12" t="s">
        <v>10</v>
      </c>
      <c r="E28" s="13">
        <f t="shared" si="7"/>
        <v>0.52986111111111089</v>
      </c>
      <c r="F28" s="12">
        <v>4</v>
      </c>
      <c r="G28" s="20">
        <f t="shared" si="4"/>
        <v>27</v>
      </c>
      <c r="H28" s="12">
        <v>28</v>
      </c>
      <c r="I28" s="12">
        <v>20</v>
      </c>
      <c r="J28" s="9">
        <f t="shared" si="0"/>
        <v>0.15384615384615385</v>
      </c>
      <c r="K28" s="9">
        <f>H28</f>
        <v>28</v>
      </c>
      <c r="L28" s="9">
        <f>I28</f>
        <v>20</v>
      </c>
      <c r="M28" s="9">
        <f t="shared" si="1"/>
        <v>0.15384615384615385</v>
      </c>
    </row>
    <row r="29" spans="1:14" s="16" customFormat="1">
      <c r="A29" s="20">
        <f t="shared" si="3"/>
        <v>28</v>
      </c>
      <c r="B29" s="20" t="s">
        <v>17</v>
      </c>
      <c r="C29" s="9" t="s">
        <v>13</v>
      </c>
      <c r="D29" s="2" t="s">
        <v>11</v>
      </c>
      <c r="E29" s="3">
        <f t="shared" si="7"/>
        <v>0.53263888888888866</v>
      </c>
      <c r="F29" s="2">
        <v>5</v>
      </c>
      <c r="G29" s="20">
        <f t="shared" si="4"/>
        <v>28</v>
      </c>
      <c r="H29" s="2">
        <v>23</v>
      </c>
      <c r="I29" s="2">
        <v>26</v>
      </c>
      <c r="J29" s="15">
        <f t="shared" si="0"/>
        <v>-5.5555555555555552E-2</v>
      </c>
      <c r="K29" s="9">
        <f>I29</f>
        <v>26</v>
      </c>
      <c r="L29" s="9">
        <f>H29</f>
        <v>23</v>
      </c>
      <c r="M29" s="15">
        <f t="shared" si="1"/>
        <v>5.5555555555555552E-2</v>
      </c>
    </row>
    <row r="30" spans="1:14" s="14" customFormat="1">
      <c r="A30" s="20">
        <f t="shared" si="3"/>
        <v>29</v>
      </c>
      <c r="B30" s="20" t="s">
        <v>17</v>
      </c>
      <c r="C30" s="15" t="s">
        <v>13</v>
      </c>
      <c r="D30" s="12" t="s">
        <v>10</v>
      </c>
      <c r="E30" s="13">
        <f t="shared" si="7"/>
        <v>0.53541666666666643</v>
      </c>
      <c r="F30" s="12">
        <v>4</v>
      </c>
      <c r="G30" s="20">
        <f t="shared" si="4"/>
        <v>29</v>
      </c>
      <c r="H30" s="12">
        <v>27</v>
      </c>
      <c r="I30" s="12">
        <v>14</v>
      </c>
      <c r="J30" s="9">
        <f t="shared" si="0"/>
        <v>0.28888888888888886</v>
      </c>
      <c r="K30" s="9">
        <f>H30</f>
        <v>27</v>
      </c>
      <c r="L30" s="9">
        <f>I30</f>
        <v>14</v>
      </c>
      <c r="M30" s="9">
        <f t="shared" si="1"/>
        <v>0.28888888888888886</v>
      </c>
    </row>
    <row r="31" spans="1:14">
      <c r="A31" s="20">
        <f t="shared" si="3"/>
        <v>30</v>
      </c>
      <c r="B31" s="20" t="s">
        <v>17</v>
      </c>
      <c r="C31" s="9" t="s">
        <v>13</v>
      </c>
      <c r="D31" s="10" t="s">
        <v>11</v>
      </c>
      <c r="E31" s="11">
        <f t="shared" si="7"/>
        <v>0.5381944444444442</v>
      </c>
      <c r="F31" s="10">
        <v>7</v>
      </c>
      <c r="G31" s="20">
        <f t="shared" si="4"/>
        <v>30</v>
      </c>
      <c r="H31" s="10">
        <v>22</v>
      </c>
      <c r="I31" s="10">
        <v>24</v>
      </c>
      <c r="J31" s="9">
        <f t="shared" si="0"/>
        <v>-3.7735849056603772E-2</v>
      </c>
      <c r="K31" s="9">
        <f>I31</f>
        <v>24</v>
      </c>
      <c r="L31" s="9">
        <f>H31</f>
        <v>22</v>
      </c>
      <c r="M31" s="9">
        <f t="shared" si="1"/>
        <v>3.7735849056603772E-2</v>
      </c>
    </row>
    <row r="32" spans="1:14" s="7" customFormat="1">
      <c r="A32" s="21">
        <f t="shared" si="3"/>
        <v>31</v>
      </c>
      <c r="B32" s="19" t="s">
        <v>19</v>
      </c>
      <c r="C32" s="5" t="s">
        <v>13</v>
      </c>
      <c r="D32" s="5" t="s">
        <v>10</v>
      </c>
      <c r="E32" s="6">
        <f>E31+TIME(0,25,0)</f>
        <v>0.55555555555555536</v>
      </c>
      <c r="F32" s="5">
        <v>2</v>
      </c>
      <c r="G32" s="21">
        <f t="shared" si="4"/>
        <v>31</v>
      </c>
      <c r="H32" s="5">
        <v>59</v>
      </c>
      <c r="I32" s="5">
        <v>6</v>
      </c>
      <c r="J32" s="5">
        <f t="shared" si="0"/>
        <v>0.79104477611940294</v>
      </c>
      <c r="K32" s="5">
        <f>H32</f>
        <v>59</v>
      </c>
      <c r="L32" s="5">
        <f>I32</f>
        <v>6</v>
      </c>
      <c r="M32" s="5">
        <f t="shared" si="1"/>
        <v>0.79104477611940294</v>
      </c>
      <c r="N32" s="7">
        <f>AVERAGE(M32:M37)</f>
        <v>0.73980825207774004</v>
      </c>
    </row>
    <row r="33" spans="1:14">
      <c r="A33" s="20">
        <f>A32+1</f>
        <v>32</v>
      </c>
      <c r="B33" s="20" t="s">
        <v>19</v>
      </c>
      <c r="C33" s="9" t="s">
        <v>13</v>
      </c>
      <c r="D33" s="10" t="s">
        <v>11</v>
      </c>
      <c r="E33" s="11">
        <f t="shared" si="7"/>
        <v>0.55833333333333313</v>
      </c>
      <c r="F33" s="10">
        <v>2</v>
      </c>
      <c r="G33" s="20">
        <f>G32+1</f>
        <v>32</v>
      </c>
      <c r="H33" s="10">
        <v>6</v>
      </c>
      <c r="I33" s="10">
        <v>58</v>
      </c>
      <c r="J33" s="9">
        <f t="shared" si="0"/>
        <v>-0.78787878787878785</v>
      </c>
      <c r="K33" s="9">
        <f>I33</f>
        <v>58</v>
      </c>
      <c r="L33" s="9">
        <f>H33</f>
        <v>6</v>
      </c>
      <c r="M33" s="9">
        <f t="shared" si="1"/>
        <v>0.78787878787878785</v>
      </c>
    </row>
    <row r="34" spans="1:14" s="14" customFormat="1">
      <c r="A34" s="20">
        <f>A33+1</f>
        <v>33</v>
      </c>
      <c r="B34" s="20" t="s">
        <v>19</v>
      </c>
      <c r="C34" s="9" t="s">
        <v>13</v>
      </c>
      <c r="D34" s="12" t="s">
        <v>10</v>
      </c>
      <c r="E34" s="13">
        <f t="shared" si="7"/>
        <v>0.56111111111111089</v>
      </c>
      <c r="F34" s="12">
        <v>3</v>
      </c>
      <c r="G34" s="20">
        <f>G33+1</f>
        <v>33</v>
      </c>
      <c r="H34" s="12">
        <v>50</v>
      </c>
      <c r="I34" s="12">
        <v>7</v>
      </c>
      <c r="J34" s="9">
        <f t="shared" si="0"/>
        <v>0.71666666666666667</v>
      </c>
      <c r="K34" s="9">
        <f>H34</f>
        <v>50</v>
      </c>
      <c r="L34" s="9">
        <f>I34</f>
        <v>7</v>
      </c>
      <c r="M34" s="9">
        <f t="shared" si="1"/>
        <v>0.71666666666666667</v>
      </c>
    </row>
    <row r="35" spans="1:14" s="16" customFormat="1">
      <c r="A35" s="20">
        <f t="shared" si="3"/>
        <v>34</v>
      </c>
      <c r="B35" s="20" t="s">
        <v>19</v>
      </c>
      <c r="C35" s="9" t="s">
        <v>13</v>
      </c>
      <c r="D35" s="2" t="s">
        <v>11</v>
      </c>
      <c r="E35" s="3">
        <f t="shared" si="7"/>
        <v>0.56388888888888866</v>
      </c>
      <c r="F35" s="2">
        <v>1</v>
      </c>
      <c r="G35" s="20">
        <f t="shared" si="4"/>
        <v>34</v>
      </c>
      <c r="H35" s="2">
        <v>8</v>
      </c>
      <c r="I35" s="2">
        <v>53</v>
      </c>
      <c r="J35" s="15">
        <f t="shared" si="0"/>
        <v>-0.72580645161290325</v>
      </c>
      <c r="K35" s="9">
        <f>I35</f>
        <v>53</v>
      </c>
      <c r="L35" s="9">
        <f>H35</f>
        <v>8</v>
      </c>
      <c r="M35" s="15">
        <f t="shared" si="1"/>
        <v>0.72580645161290325</v>
      </c>
    </row>
    <row r="36" spans="1:14" s="14" customFormat="1">
      <c r="A36" s="20">
        <f t="shared" si="3"/>
        <v>35</v>
      </c>
      <c r="B36" s="20" t="s">
        <v>19</v>
      </c>
      <c r="C36" s="15" t="s">
        <v>13</v>
      </c>
      <c r="D36" s="12" t="s">
        <v>10</v>
      </c>
      <c r="E36" s="13">
        <f t="shared" si="7"/>
        <v>0.56666666666666643</v>
      </c>
      <c r="F36" s="12">
        <v>1</v>
      </c>
      <c r="G36" s="20">
        <f t="shared" si="4"/>
        <v>35</v>
      </c>
      <c r="H36" s="12">
        <v>47</v>
      </c>
      <c r="I36" s="12">
        <v>5</v>
      </c>
      <c r="J36" s="9">
        <f t="shared" si="0"/>
        <v>0.79245283018867929</v>
      </c>
      <c r="K36" s="9">
        <f>H36</f>
        <v>47</v>
      </c>
      <c r="L36" s="9">
        <f>I36</f>
        <v>5</v>
      </c>
      <c r="M36" s="9">
        <f t="shared" si="1"/>
        <v>0.79245283018867929</v>
      </c>
    </row>
    <row r="37" spans="1:14">
      <c r="A37" s="20">
        <f t="shared" si="3"/>
        <v>36</v>
      </c>
      <c r="B37" s="20" t="s">
        <v>19</v>
      </c>
      <c r="C37" s="9" t="s">
        <v>13</v>
      </c>
      <c r="D37" s="10" t="s">
        <v>11</v>
      </c>
      <c r="E37" s="11">
        <f t="shared" si="7"/>
        <v>0.5694444444444442</v>
      </c>
      <c r="F37" s="10">
        <v>4</v>
      </c>
      <c r="G37" s="20">
        <f t="shared" si="4"/>
        <v>36</v>
      </c>
      <c r="H37" s="10">
        <v>7</v>
      </c>
      <c r="I37" s="10">
        <v>37</v>
      </c>
      <c r="J37" s="9">
        <f t="shared" si="0"/>
        <v>-0.625</v>
      </c>
      <c r="K37" s="9">
        <f>I37</f>
        <v>37</v>
      </c>
      <c r="L37" s="9">
        <f>H37</f>
        <v>7</v>
      </c>
      <c r="M37" s="9">
        <f t="shared" si="1"/>
        <v>0.625</v>
      </c>
    </row>
    <row r="38" spans="1:14" s="7" customFormat="1">
      <c r="A38" s="21">
        <f t="shared" si="3"/>
        <v>37</v>
      </c>
      <c r="B38" s="19" t="s">
        <v>18</v>
      </c>
      <c r="C38" s="5" t="s">
        <v>13</v>
      </c>
      <c r="D38" s="5" t="s">
        <v>10</v>
      </c>
      <c r="E38" s="6">
        <f>E37+TIME(0,25,0)</f>
        <v>0.58680555555555536</v>
      </c>
      <c r="F38" s="5">
        <v>2</v>
      </c>
      <c r="G38" s="21">
        <f t="shared" si="4"/>
        <v>37</v>
      </c>
      <c r="H38" s="5">
        <v>43</v>
      </c>
      <c r="I38" s="5">
        <v>7</v>
      </c>
      <c r="J38" s="5">
        <f t="shared" si="0"/>
        <v>0.69230769230769229</v>
      </c>
      <c r="K38" s="5">
        <f>H38</f>
        <v>43</v>
      </c>
      <c r="L38" s="5">
        <f>I38</f>
        <v>7</v>
      </c>
      <c r="M38" s="5">
        <f t="shared" si="1"/>
        <v>0.69230769230769229</v>
      </c>
      <c r="N38" s="7">
        <f>AVERAGE(M38:M43)</f>
        <v>0.50220979927312837</v>
      </c>
    </row>
    <row r="39" spans="1:14">
      <c r="A39" s="20">
        <f>A38+1</f>
        <v>38</v>
      </c>
      <c r="B39" s="20" t="s">
        <v>18</v>
      </c>
      <c r="C39" s="9" t="s">
        <v>13</v>
      </c>
      <c r="D39" s="10" t="s">
        <v>11</v>
      </c>
      <c r="E39" s="11">
        <f t="shared" si="7"/>
        <v>0.58958333333333313</v>
      </c>
      <c r="F39" s="10">
        <v>2</v>
      </c>
      <c r="G39" s="20">
        <f>G38+1</f>
        <v>38</v>
      </c>
      <c r="H39" s="10">
        <v>20</v>
      </c>
      <c r="I39" s="10">
        <v>45</v>
      </c>
      <c r="J39" s="9">
        <f t="shared" si="0"/>
        <v>-0.37313432835820898</v>
      </c>
      <c r="K39" s="9">
        <f>I39</f>
        <v>45</v>
      </c>
      <c r="L39" s="9">
        <f>H39</f>
        <v>20</v>
      </c>
      <c r="M39" s="9">
        <f t="shared" si="1"/>
        <v>0.37313432835820898</v>
      </c>
    </row>
    <row r="40" spans="1:14" s="14" customFormat="1">
      <c r="A40" s="20">
        <f>A39+1</f>
        <v>39</v>
      </c>
      <c r="B40" s="20" t="s">
        <v>18</v>
      </c>
      <c r="C40" s="9" t="s">
        <v>13</v>
      </c>
      <c r="D40" s="12" t="s">
        <v>10</v>
      </c>
      <c r="E40" s="13">
        <f t="shared" si="7"/>
        <v>0.59236111111111089</v>
      </c>
      <c r="F40" s="12">
        <v>7</v>
      </c>
      <c r="G40" s="20">
        <f>G39+1</f>
        <v>39</v>
      </c>
      <c r="H40" s="12">
        <v>27</v>
      </c>
      <c r="I40" s="12">
        <v>12</v>
      </c>
      <c r="J40" s="9">
        <f t="shared" si="0"/>
        <v>0.32608695652173914</v>
      </c>
      <c r="K40" s="9">
        <f>H40</f>
        <v>27</v>
      </c>
      <c r="L40" s="9">
        <f>I40</f>
        <v>12</v>
      </c>
      <c r="M40" s="9">
        <f t="shared" si="1"/>
        <v>0.32608695652173914</v>
      </c>
    </row>
    <row r="41" spans="1:14" s="16" customFormat="1">
      <c r="A41" s="20">
        <f t="shared" si="3"/>
        <v>40</v>
      </c>
      <c r="B41" s="20" t="s">
        <v>18</v>
      </c>
      <c r="C41" s="9" t="s">
        <v>13</v>
      </c>
      <c r="D41" s="2" t="s">
        <v>11</v>
      </c>
      <c r="E41" s="3">
        <f t="shared" si="7"/>
        <v>0.59513888888888866</v>
      </c>
      <c r="F41" s="2">
        <v>4</v>
      </c>
      <c r="G41" s="20">
        <f t="shared" si="4"/>
        <v>40</v>
      </c>
      <c r="H41" s="2">
        <v>15</v>
      </c>
      <c r="I41" s="2">
        <v>44</v>
      </c>
      <c r="J41" s="15">
        <f t="shared" si="0"/>
        <v>-0.46031746031746029</v>
      </c>
      <c r="K41" s="9">
        <f>I41</f>
        <v>44</v>
      </c>
      <c r="L41" s="9">
        <f>H41</f>
        <v>15</v>
      </c>
      <c r="M41" s="15">
        <f t="shared" si="1"/>
        <v>0.46031746031746029</v>
      </c>
    </row>
    <row r="42" spans="1:14" s="14" customFormat="1">
      <c r="A42" s="20">
        <f t="shared" si="3"/>
        <v>41</v>
      </c>
      <c r="B42" s="20" t="s">
        <v>18</v>
      </c>
      <c r="C42" s="15" t="s">
        <v>13</v>
      </c>
      <c r="D42" s="12" t="s">
        <v>10</v>
      </c>
      <c r="E42" s="13">
        <f t="shared" si="7"/>
        <v>0.59791666666666643</v>
      </c>
      <c r="F42" s="12">
        <v>4</v>
      </c>
      <c r="G42" s="20">
        <f t="shared" si="4"/>
        <v>41</v>
      </c>
      <c r="H42" s="12">
        <v>48</v>
      </c>
      <c r="I42" s="12">
        <v>13</v>
      </c>
      <c r="J42" s="9">
        <f t="shared" si="0"/>
        <v>0.53846153846153844</v>
      </c>
      <c r="K42" s="9">
        <f>H42</f>
        <v>48</v>
      </c>
      <c r="L42" s="9">
        <f>I42</f>
        <v>13</v>
      </c>
      <c r="M42" s="9">
        <f t="shared" si="1"/>
        <v>0.53846153846153844</v>
      </c>
    </row>
    <row r="43" spans="1:14">
      <c r="A43" s="20">
        <f t="shared" si="3"/>
        <v>42</v>
      </c>
      <c r="B43" s="20" t="s">
        <v>18</v>
      </c>
      <c r="C43" s="9" t="s">
        <v>13</v>
      </c>
      <c r="D43" s="10" t="s">
        <v>11</v>
      </c>
      <c r="E43" s="11">
        <f t="shared" si="7"/>
        <v>0.6006944444444442</v>
      </c>
      <c r="F43" s="10">
        <v>1</v>
      </c>
      <c r="G43" s="20">
        <f t="shared" si="4"/>
        <v>42</v>
      </c>
      <c r="H43" s="10">
        <v>11</v>
      </c>
      <c r="I43" s="10">
        <v>49</v>
      </c>
      <c r="J43" s="9">
        <f t="shared" si="0"/>
        <v>-0.62295081967213117</v>
      </c>
      <c r="K43" s="9">
        <f>I43</f>
        <v>49</v>
      </c>
      <c r="L43" s="9">
        <f>H43</f>
        <v>11</v>
      </c>
      <c r="M43" s="9">
        <f t="shared" si="1"/>
        <v>0.62295081967213117</v>
      </c>
    </row>
  </sheetData>
  <phoneticPr fontId="6" type="noConversion"/>
  <pageMargins left="0.75" right="0.75" top="1" bottom="1" header="0.5" footer="0.5"/>
  <pageSetup scale="61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43"/>
  <sheetViews>
    <sheetView topLeftCell="A19" workbookViewId="0">
      <selection activeCell="B20" sqref="B20:C43"/>
    </sheetView>
  </sheetViews>
  <sheetFormatPr baseColWidth="10" defaultRowHeight="15" x14ac:dyDescent="0"/>
  <cols>
    <col min="1" max="1" width="13.1640625" customWidth="1"/>
    <col min="2" max="2" width="39.6640625" customWidth="1"/>
    <col min="3" max="3" width="37.1640625" customWidth="1"/>
    <col min="4" max="4" width="8.5" customWidth="1"/>
    <col min="5" max="5" width="11.83203125" bestFit="1" customWidth="1"/>
    <col min="7" max="7" width="13.1640625" customWidth="1"/>
  </cols>
  <sheetData>
    <row r="1" spans="1:14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0</v>
      </c>
      <c r="H1" s="2" t="s">
        <v>6</v>
      </c>
      <c r="I1" s="2" t="s">
        <v>7</v>
      </c>
      <c r="J1" s="2" t="s">
        <v>8</v>
      </c>
      <c r="K1" s="2" t="s">
        <v>1</v>
      </c>
      <c r="L1" s="2" t="s">
        <v>2</v>
      </c>
      <c r="M1" s="2" t="s">
        <v>9</v>
      </c>
    </row>
    <row r="2" spans="1:14" s="7" customFormat="1">
      <c r="A2" s="19">
        <v>1</v>
      </c>
      <c r="B2" s="19" t="s">
        <v>21</v>
      </c>
      <c r="C2" s="19" t="s">
        <v>21</v>
      </c>
      <c r="D2" s="5" t="s">
        <v>10</v>
      </c>
      <c r="E2" s="6">
        <f>TIME(10,0,0)</f>
        <v>0.41666666666666669</v>
      </c>
      <c r="F2" s="5">
        <v>7</v>
      </c>
      <c r="G2" s="19">
        <v>1</v>
      </c>
      <c r="H2" s="5">
        <v>30</v>
      </c>
      <c r="I2" s="5">
        <v>35</v>
      </c>
      <c r="J2" s="5">
        <f t="shared" ref="J2:J43" si="0">(H2-I2)/(H2+I2+F2)</f>
        <v>-6.9444444444444448E-2</v>
      </c>
      <c r="K2" s="5">
        <f>H2</f>
        <v>30</v>
      </c>
      <c r="L2" s="5">
        <f>I2</f>
        <v>35</v>
      </c>
      <c r="M2" s="5">
        <f t="shared" ref="M2:M43" si="1">(K2-L2)/(K2+L2+F2)</f>
        <v>-6.9444444444444448E-2</v>
      </c>
      <c r="N2" s="7">
        <f>AVERAGE(J2, J3,J4, J5, J6, J7)</f>
        <v>-5.3805079670256308E-2</v>
      </c>
    </row>
    <row r="3" spans="1:14">
      <c r="A3" s="20">
        <f>A2+1</f>
        <v>2</v>
      </c>
      <c r="B3" s="20" t="s">
        <v>21</v>
      </c>
      <c r="C3" s="20" t="s">
        <v>21</v>
      </c>
      <c r="D3" s="10" t="s">
        <v>11</v>
      </c>
      <c r="E3" s="11">
        <f t="shared" ref="E3:E19" si="2">E2+TIME(0,5,0)</f>
        <v>0.4201388888888889</v>
      </c>
      <c r="F3" s="10">
        <v>8</v>
      </c>
      <c r="G3" s="20">
        <f>G2+1</f>
        <v>2</v>
      </c>
      <c r="H3" s="10">
        <v>36</v>
      </c>
      <c r="I3" s="10">
        <v>32</v>
      </c>
      <c r="J3" s="9">
        <f t="shared" si="0"/>
        <v>5.2631578947368418E-2</v>
      </c>
      <c r="K3" s="9">
        <f>I3</f>
        <v>32</v>
      </c>
      <c r="L3" s="9">
        <f>H3</f>
        <v>36</v>
      </c>
      <c r="M3" s="9">
        <f t="shared" si="1"/>
        <v>-5.2631578947368418E-2</v>
      </c>
    </row>
    <row r="4" spans="1:14" s="14" customFormat="1">
      <c r="A4" s="20">
        <f>A3+1</f>
        <v>3</v>
      </c>
      <c r="B4" s="20" t="s">
        <v>21</v>
      </c>
      <c r="C4" s="20" t="s">
        <v>21</v>
      </c>
      <c r="D4" s="12" t="s">
        <v>10</v>
      </c>
      <c r="E4" s="11">
        <f t="shared" si="2"/>
        <v>0.4236111111111111</v>
      </c>
      <c r="F4" s="12">
        <v>4</v>
      </c>
      <c r="G4" s="20">
        <f>G3+1</f>
        <v>3</v>
      </c>
      <c r="H4" s="10">
        <v>33</v>
      </c>
      <c r="I4" s="10">
        <v>33</v>
      </c>
      <c r="J4" s="9">
        <f t="shared" si="0"/>
        <v>0</v>
      </c>
      <c r="K4" s="9">
        <f>H4</f>
        <v>33</v>
      </c>
      <c r="L4" s="9">
        <f>I4</f>
        <v>33</v>
      </c>
      <c r="M4" s="9">
        <f t="shared" si="1"/>
        <v>0</v>
      </c>
    </row>
    <row r="5" spans="1:14" s="16" customFormat="1">
      <c r="A5" s="20">
        <f t="shared" ref="A5:A43" si="3">A4+1</f>
        <v>4</v>
      </c>
      <c r="B5" s="20" t="s">
        <v>21</v>
      </c>
      <c r="C5" s="20" t="s">
        <v>21</v>
      </c>
      <c r="D5" s="2" t="s">
        <v>11</v>
      </c>
      <c r="E5" s="11">
        <f t="shared" si="2"/>
        <v>0.42708333333333331</v>
      </c>
      <c r="F5" s="2">
        <v>13</v>
      </c>
      <c r="G5" s="20">
        <f t="shared" ref="G5:G43" si="4">G4+1</f>
        <v>4</v>
      </c>
      <c r="H5" s="12">
        <v>16</v>
      </c>
      <c r="I5" s="12">
        <v>27</v>
      </c>
      <c r="J5" s="9">
        <f t="shared" si="0"/>
        <v>-0.19642857142857142</v>
      </c>
      <c r="K5" s="9">
        <f>I5</f>
        <v>27</v>
      </c>
      <c r="L5" s="9">
        <f>H5</f>
        <v>16</v>
      </c>
      <c r="M5" s="15">
        <f t="shared" si="1"/>
        <v>0.19642857142857142</v>
      </c>
    </row>
    <row r="6" spans="1:14" s="14" customFormat="1">
      <c r="A6" s="20">
        <f t="shared" si="3"/>
        <v>5</v>
      </c>
      <c r="B6" s="20" t="s">
        <v>21</v>
      </c>
      <c r="C6" s="20" t="s">
        <v>21</v>
      </c>
      <c r="D6" s="12" t="s">
        <v>10</v>
      </c>
      <c r="E6" s="11">
        <f t="shared" si="2"/>
        <v>0.43055555555555552</v>
      </c>
      <c r="F6" s="12">
        <v>9</v>
      </c>
      <c r="G6" s="20">
        <f t="shared" si="4"/>
        <v>5</v>
      </c>
      <c r="H6" s="2">
        <v>28</v>
      </c>
      <c r="I6" s="2">
        <v>36</v>
      </c>
      <c r="J6" s="9">
        <f t="shared" si="0"/>
        <v>-0.1095890410958904</v>
      </c>
      <c r="K6" s="9">
        <f>H6</f>
        <v>28</v>
      </c>
      <c r="L6" s="9">
        <f>I6</f>
        <v>36</v>
      </c>
      <c r="M6" s="9">
        <f t="shared" si="1"/>
        <v>-0.1095890410958904</v>
      </c>
    </row>
    <row r="7" spans="1:14">
      <c r="A7" s="20">
        <f t="shared" si="3"/>
        <v>6</v>
      </c>
      <c r="B7" s="20" t="s">
        <v>21</v>
      </c>
      <c r="C7" s="20" t="s">
        <v>21</v>
      </c>
      <c r="D7" s="10" t="s">
        <v>11</v>
      </c>
      <c r="E7" s="11">
        <f t="shared" si="2"/>
        <v>0.43402777777777773</v>
      </c>
      <c r="F7" s="10">
        <v>7</v>
      </c>
      <c r="G7" s="20">
        <f t="shared" si="4"/>
        <v>6</v>
      </c>
      <c r="H7" s="10">
        <v>32</v>
      </c>
      <c r="I7" s="10">
        <v>32</v>
      </c>
      <c r="J7" s="9">
        <f t="shared" si="0"/>
        <v>0</v>
      </c>
      <c r="K7" s="9">
        <f>I7</f>
        <v>32</v>
      </c>
      <c r="L7" s="9">
        <f>H7</f>
        <v>32</v>
      </c>
      <c r="M7" s="9">
        <f t="shared" si="1"/>
        <v>0</v>
      </c>
    </row>
    <row r="8" spans="1:14" s="7" customFormat="1">
      <c r="A8" s="21">
        <f t="shared" si="3"/>
        <v>7</v>
      </c>
      <c r="B8" s="21" t="s">
        <v>20</v>
      </c>
      <c r="C8" s="19" t="s">
        <v>12</v>
      </c>
      <c r="D8" s="5" t="s">
        <v>10</v>
      </c>
      <c r="E8" s="6">
        <f t="shared" si="2"/>
        <v>0.43749999999999994</v>
      </c>
      <c r="F8" s="5">
        <v>6</v>
      </c>
      <c r="G8" s="21">
        <f t="shared" si="4"/>
        <v>7</v>
      </c>
      <c r="H8" s="5">
        <v>70</v>
      </c>
      <c r="I8" s="5">
        <v>8</v>
      </c>
      <c r="J8" s="5">
        <f t="shared" si="0"/>
        <v>0.73809523809523814</v>
      </c>
      <c r="K8" s="5">
        <f>H8</f>
        <v>70</v>
      </c>
      <c r="L8" s="5">
        <f>I8</f>
        <v>8</v>
      </c>
      <c r="M8" s="5">
        <f t="shared" si="1"/>
        <v>0.73809523809523814</v>
      </c>
      <c r="N8" s="7">
        <f>AVERAGE(M8:M13)</f>
        <v>0.7466376216376216</v>
      </c>
    </row>
    <row r="9" spans="1:14">
      <c r="A9" s="20">
        <f>A8+1</f>
        <v>8</v>
      </c>
      <c r="B9" s="20" t="s">
        <v>20</v>
      </c>
      <c r="C9" s="9" t="s">
        <v>12</v>
      </c>
      <c r="D9" s="10" t="s">
        <v>11</v>
      </c>
      <c r="E9" s="11">
        <f t="shared" si="2"/>
        <v>0.44097222222222215</v>
      </c>
      <c r="F9" s="10">
        <v>4</v>
      </c>
      <c r="G9" s="20">
        <f>G8+1</f>
        <v>8</v>
      </c>
      <c r="H9" s="10">
        <v>8</v>
      </c>
      <c r="I9" s="10">
        <v>53</v>
      </c>
      <c r="J9" s="9">
        <f t="shared" si="0"/>
        <v>-0.69230769230769229</v>
      </c>
      <c r="K9" s="9">
        <f>I9</f>
        <v>53</v>
      </c>
      <c r="L9" s="9">
        <f>H9</f>
        <v>8</v>
      </c>
      <c r="M9" s="9">
        <f t="shared" si="1"/>
        <v>0.69230769230769229</v>
      </c>
    </row>
    <row r="10" spans="1:14" s="14" customFormat="1">
      <c r="A10" s="20">
        <f>A9+1</f>
        <v>9</v>
      </c>
      <c r="B10" s="20" t="s">
        <v>20</v>
      </c>
      <c r="C10" s="9" t="s">
        <v>12</v>
      </c>
      <c r="D10" s="12" t="s">
        <v>10</v>
      </c>
      <c r="E10" s="11">
        <f t="shared" si="2"/>
        <v>0.44444444444444436</v>
      </c>
      <c r="F10" s="12">
        <v>3</v>
      </c>
      <c r="G10" s="20">
        <f>G9+1</f>
        <v>9</v>
      </c>
      <c r="H10" s="12">
        <v>55</v>
      </c>
      <c r="I10" s="12">
        <v>8</v>
      </c>
      <c r="J10" s="9">
        <f t="shared" si="0"/>
        <v>0.71212121212121215</v>
      </c>
      <c r="K10" s="9">
        <f>H10</f>
        <v>55</v>
      </c>
      <c r="L10" s="9">
        <f>I10</f>
        <v>8</v>
      </c>
      <c r="M10" s="9">
        <f t="shared" si="1"/>
        <v>0.71212121212121215</v>
      </c>
    </row>
    <row r="11" spans="1:14" s="16" customFormat="1">
      <c r="A11" s="20">
        <f t="shared" si="3"/>
        <v>10</v>
      </c>
      <c r="B11" s="20" t="s">
        <v>20</v>
      </c>
      <c r="C11" s="9" t="s">
        <v>12</v>
      </c>
      <c r="D11" s="2" t="s">
        <v>11</v>
      </c>
      <c r="E11" s="11">
        <f t="shared" si="2"/>
        <v>0.44791666666666657</v>
      </c>
      <c r="F11" s="2">
        <v>4</v>
      </c>
      <c r="G11" s="20">
        <f t="shared" si="4"/>
        <v>10</v>
      </c>
      <c r="H11" s="2">
        <v>2</v>
      </c>
      <c r="I11" s="2">
        <v>58</v>
      </c>
      <c r="J11" s="15">
        <f t="shared" si="0"/>
        <v>-0.875</v>
      </c>
      <c r="K11" s="9">
        <f>I11</f>
        <v>58</v>
      </c>
      <c r="L11" s="9">
        <f>H11</f>
        <v>2</v>
      </c>
      <c r="M11" s="15">
        <f t="shared" si="1"/>
        <v>0.875</v>
      </c>
    </row>
    <row r="12" spans="1:14" s="14" customFormat="1">
      <c r="A12" s="20">
        <f t="shared" si="3"/>
        <v>11</v>
      </c>
      <c r="B12" s="20" t="s">
        <v>20</v>
      </c>
      <c r="C12" s="9" t="s">
        <v>12</v>
      </c>
      <c r="D12" s="12" t="s">
        <v>10</v>
      </c>
      <c r="E12" s="11">
        <f t="shared" si="2"/>
        <v>0.45138888888888878</v>
      </c>
      <c r="F12" s="12">
        <v>1</v>
      </c>
      <c r="G12" s="20">
        <f t="shared" si="4"/>
        <v>11</v>
      </c>
      <c r="H12" s="12">
        <v>49</v>
      </c>
      <c r="I12" s="12">
        <v>6</v>
      </c>
      <c r="J12" s="9">
        <f t="shared" si="0"/>
        <v>0.7678571428571429</v>
      </c>
      <c r="K12" s="9">
        <f>H12</f>
        <v>49</v>
      </c>
      <c r="L12" s="9">
        <f>I12</f>
        <v>6</v>
      </c>
      <c r="M12" s="9">
        <f t="shared" si="1"/>
        <v>0.7678571428571429</v>
      </c>
    </row>
    <row r="13" spans="1:14">
      <c r="A13" s="20">
        <f t="shared" si="3"/>
        <v>12</v>
      </c>
      <c r="B13" s="20" t="s">
        <v>20</v>
      </c>
      <c r="C13" s="9" t="s">
        <v>12</v>
      </c>
      <c r="D13" s="10" t="s">
        <v>11</v>
      </c>
      <c r="E13" s="11">
        <f t="shared" si="2"/>
        <v>0.45486111111111099</v>
      </c>
      <c r="F13" s="10">
        <v>2</v>
      </c>
      <c r="G13" s="20">
        <f t="shared" si="4"/>
        <v>12</v>
      </c>
      <c r="H13" s="10">
        <v>10</v>
      </c>
      <c r="I13" s="10">
        <v>60</v>
      </c>
      <c r="J13" s="9">
        <f t="shared" si="0"/>
        <v>-0.69444444444444442</v>
      </c>
      <c r="K13" s="9">
        <f>I13</f>
        <v>60</v>
      </c>
      <c r="L13" s="9">
        <f>H13</f>
        <v>10</v>
      </c>
      <c r="M13" s="9">
        <f t="shared" si="1"/>
        <v>0.69444444444444442</v>
      </c>
    </row>
    <row r="14" spans="1:14" s="7" customFormat="1">
      <c r="A14" s="21">
        <f t="shared" si="3"/>
        <v>13</v>
      </c>
      <c r="B14" s="21" t="s">
        <v>14</v>
      </c>
      <c r="C14" s="5" t="s">
        <v>15</v>
      </c>
      <c r="D14" s="5" t="s">
        <v>10</v>
      </c>
      <c r="E14" s="6">
        <f t="shared" si="2"/>
        <v>0.4583333333333332</v>
      </c>
      <c r="F14" s="5">
        <v>7</v>
      </c>
      <c r="G14" s="21">
        <f t="shared" si="4"/>
        <v>13</v>
      </c>
      <c r="H14" s="5">
        <v>4</v>
      </c>
      <c r="I14" s="5">
        <v>61</v>
      </c>
      <c r="J14" s="5">
        <f t="shared" si="0"/>
        <v>-0.79166666666666663</v>
      </c>
      <c r="K14" s="5">
        <f>H14</f>
        <v>4</v>
      </c>
      <c r="L14" s="5">
        <f>I14</f>
        <v>61</v>
      </c>
      <c r="M14" s="5">
        <f t="shared" si="1"/>
        <v>-0.79166666666666663</v>
      </c>
      <c r="N14" s="7">
        <f>AVERAGE(M14:M19)</f>
        <v>-0.82117048367048362</v>
      </c>
    </row>
    <row r="15" spans="1:14">
      <c r="A15" s="20">
        <f t="shared" si="3"/>
        <v>14</v>
      </c>
      <c r="B15" s="20" t="s">
        <v>14</v>
      </c>
      <c r="C15" s="9" t="s">
        <v>15</v>
      </c>
      <c r="D15" s="10" t="s">
        <v>11</v>
      </c>
      <c r="E15" s="11">
        <f t="shared" si="2"/>
        <v>0.46180555555555541</v>
      </c>
      <c r="F15" s="10">
        <v>5</v>
      </c>
      <c r="G15" s="20">
        <f t="shared" si="4"/>
        <v>14</v>
      </c>
      <c r="H15" s="10">
        <v>66</v>
      </c>
      <c r="I15" s="10">
        <v>3</v>
      </c>
      <c r="J15" s="9">
        <f t="shared" si="0"/>
        <v>0.85135135135135132</v>
      </c>
      <c r="K15" s="9">
        <f>I15</f>
        <v>3</v>
      </c>
      <c r="L15" s="9">
        <f>H15</f>
        <v>66</v>
      </c>
      <c r="M15" s="9">
        <f t="shared" si="1"/>
        <v>-0.85135135135135132</v>
      </c>
    </row>
    <row r="16" spans="1:14" s="14" customFormat="1">
      <c r="A16" s="20">
        <f t="shared" si="3"/>
        <v>15</v>
      </c>
      <c r="B16" s="20" t="s">
        <v>14</v>
      </c>
      <c r="C16" s="9" t="s">
        <v>15</v>
      </c>
      <c r="D16" s="12" t="s">
        <v>10</v>
      </c>
      <c r="E16" s="11">
        <f t="shared" si="2"/>
        <v>0.46527777777777762</v>
      </c>
      <c r="F16" s="12">
        <v>6</v>
      </c>
      <c r="G16" s="20">
        <f t="shared" si="4"/>
        <v>15</v>
      </c>
      <c r="H16" s="12">
        <v>1</v>
      </c>
      <c r="I16" s="12">
        <v>56</v>
      </c>
      <c r="J16" s="9">
        <f t="shared" si="0"/>
        <v>-0.87301587301587302</v>
      </c>
      <c r="K16" s="9">
        <f>H16</f>
        <v>1</v>
      </c>
      <c r="L16" s="9">
        <f>I16</f>
        <v>56</v>
      </c>
      <c r="M16" s="9">
        <f t="shared" si="1"/>
        <v>-0.87301587301587302</v>
      </c>
    </row>
    <row r="17" spans="1:14" s="14" customFormat="1">
      <c r="A17" s="20">
        <f t="shared" si="3"/>
        <v>16</v>
      </c>
      <c r="B17" s="20" t="s">
        <v>14</v>
      </c>
      <c r="C17" s="9" t="s">
        <v>15</v>
      </c>
      <c r="D17" s="2" t="s">
        <v>11</v>
      </c>
      <c r="E17" s="11">
        <f t="shared" si="2"/>
        <v>0.46874999999999983</v>
      </c>
      <c r="F17" s="12">
        <v>4</v>
      </c>
      <c r="G17" s="20">
        <f t="shared" si="4"/>
        <v>16</v>
      </c>
      <c r="H17" s="12">
        <v>55</v>
      </c>
      <c r="I17" s="12">
        <v>6</v>
      </c>
      <c r="J17" s="9">
        <f t="shared" si="0"/>
        <v>0.75384615384615383</v>
      </c>
      <c r="K17" s="9">
        <f>I17</f>
        <v>6</v>
      </c>
      <c r="L17" s="9">
        <f>H17</f>
        <v>55</v>
      </c>
      <c r="M17" s="15">
        <f t="shared" si="1"/>
        <v>-0.75384615384615383</v>
      </c>
    </row>
    <row r="18" spans="1:14" s="16" customFormat="1">
      <c r="A18" s="20">
        <f t="shared" si="3"/>
        <v>17</v>
      </c>
      <c r="B18" s="20" t="s">
        <v>14</v>
      </c>
      <c r="C18" s="9" t="s">
        <v>15</v>
      </c>
      <c r="D18" s="12" t="s">
        <v>10</v>
      </c>
      <c r="E18" s="11">
        <f t="shared" si="2"/>
        <v>0.47222222222222204</v>
      </c>
      <c r="F18" s="2">
        <v>2</v>
      </c>
      <c r="G18" s="20">
        <f t="shared" si="4"/>
        <v>17</v>
      </c>
      <c r="H18" s="2">
        <v>3</v>
      </c>
      <c r="I18" s="2">
        <v>51</v>
      </c>
      <c r="J18" s="15">
        <f t="shared" si="0"/>
        <v>-0.8571428571428571</v>
      </c>
      <c r="K18" s="9">
        <f>H18</f>
        <v>3</v>
      </c>
      <c r="L18" s="9">
        <f>I18</f>
        <v>51</v>
      </c>
      <c r="M18" s="9">
        <f t="shared" si="1"/>
        <v>-0.8571428571428571</v>
      </c>
    </row>
    <row r="19" spans="1:14">
      <c r="A19" s="20">
        <f t="shared" si="3"/>
        <v>18</v>
      </c>
      <c r="B19" s="20" t="s">
        <v>14</v>
      </c>
      <c r="C19" s="9" t="s">
        <v>15</v>
      </c>
      <c r="D19" s="10" t="s">
        <v>11</v>
      </c>
      <c r="E19" s="11">
        <f t="shared" si="2"/>
        <v>0.47569444444444425</v>
      </c>
      <c r="F19" s="10">
        <v>4</v>
      </c>
      <c r="G19" s="20">
        <f t="shared" si="4"/>
        <v>18</v>
      </c>
      <c r="H19" s="10">
        <v>61</v>
      </c>
      <c r="I19" s="10">
        <v>5</v>
      </c>
      <c r="J19" s="9">
        <f t="shared" si="0"/>
        <v>0.8</v>
      </c>
      <c r="K19" s="9">
        <f>I19</f>
        <v>5</v>
      </c>
      <c r="L19" s="9">
        <f>H19</f>
        <v>61</v>
      </c>
      <c r="M19" s="9">
        <f t="shared" si="1"/>
        <v>-0.8</v>
      </c>
    </row>
    <row r="20" spans="1:14" s="7" customFormat="1">
      <c r="A20" s="21">
        <f t="shared" si="3"/>
        <v>19</v>
      </c>
      <c r="B20" s="19" t="s">
        <v>16</v>
      </c>
      <c r="C20" s="5" t="s">
        <v>13</v>
      </c>
      <c r="D20" s="5" t="s">
        <v>10</v>
      </c>
      <c r="E20" s="6">
        <f>E19+TIME(0,25,0)</f>
        <v>0.49305555555555536</v>
      </c>
      <c r="F20" s="5"/>
      <c r="G20" s="21">
        <f t="shared" si="4"/>
        <v>19</v>
      </c>
      <c r="H20" s="5"/>
      <c r="I20" s="5"/>
      <c r="J20" s="5" t="e">
        <f t="shared" si="0"/>
        <v>#DIV/0!</v>
      </c>
      <c r="K20" s="5">
        <f>H20</f>
        <v>0</v>
      </c>
      <c r="L20" s="5">
        <f>I20</f>
        <v>0</v>
      </c>
      <c r="M20" s="5" t="e">
        <f t="shared" si="1"/>
        <v>#DIV/0!</v>
      </c>
      <c r="N20" s="7">
        <f>AVERAGE(M21:M25)</f>
        <v>0.45822777470689252</v>
      </c>
    </row>
    <row r="21" spans="1:14">
      <c r="A21" s="20">
        <f t="shared" si="3"/>
        <v>20</v>
      </c>
      <c r="B21" s="20" t="s">
        <v>16</v>
      </c>
      <c r="C21" s="9" t="s">
        <v>13</v>
      </c>
      <c r="D21" s="10" t="s">
        <v>11</v>
      </c>
      <c r="E21" s="11">
        <f t="shared" ref="E21:E43" si="5">E20+TIME(0,4,0)</f>
        <v>0.49583333333333313</v>
      </c>
      <c r="F21" s="10">
        <v>4</v>
      </c>
      <c r="G21" s="20">
        <f t="shared" si="4"/>
        <v>20</v>
      </c>
      <c r="H21" s="10">
        <v>11</v>
      </c>
      <c r="I21" s="10">
        <v>46</v>
      </c>
      <c r="J21" s="9">
        <f t="shared" si="0"/>
        <v>-0.57377049180327866</v>
      </c>
      <c r="K21" s="9">
        <f>I21</f>
        <v>46</v>
      </c>
      <c r="L21" s="9">
        <f>H21</f>
        <v>11</v>
      </c>
      <c r="M21" s="9">
        <f t="shared" si="1"/>
        <v>0.57377049180327866</v>
      </c>
    </row>
    <row r="22" spans="1:14" s="14" customFormat="1">
      <c r="A22" s="20">
        <f t="shared" si="3"/>
        <v>21</v>
      </c>
      <c r="B22" s="20" t="s">
        <v>16</v>
      </c>
      <c r="C22" s="9" t="s">
        <v>13</v>
      </c>
      <c r="D22" s="12" t="s">
        <v>10</v>
      </c>
      <c r="E22" s="13">
        <f t="shared" si="5"/>
        <v>0.49861111111111089</v>
      </c>
      <c r="F22" s="12">
        <v>2</v>
      </c>
      <c r="G22" s="20">
        <f t="shared" si="4"/>
        <v>21</v>
      </c>
      <c r="H22" s="12">
        <v>48</v>
      </c>
      <c r="I22" s="12">
        <v>9</v>
      </c>
      <c r="J22" s="9">
        <f t="shared" si="0"/>
        <v>0.66101694915254239</v>
      </c>
      <c r="K22" s="9">
        <f>H22</f>
        <v>48</v>
      </c>
      <c r="L22" s="9">
        <f>I22</f>
        <v>9</v>
      </c>
      <c r="M22" s="9">
        <f t="shared" si="1"/>
        <v>0.66101694915254239</v>
      </c>
    </row>
    <row r="23" spans="1:14" s="16" customFormat="1">
      <c r="A23" s="20">
        <f t="shared" si="3"/>
        <v>22</v>
      </c>
      <c r="B23" s="20" t="s">
        <v>16</v>
      </c>
      <c r="C23" s="9" t="s">
        <v>13</v>
      </c>
      <c r="D23" s="2" t="s">
        <v>11</v>
      </c>
      <c r="E23" s="3">
        <f t="shared" si="5"/>
        <v>0.50138888888888866</v>
      </c>
      <c r="F23" s="2">
        <v>6</v>
      </c>
      <c r="G23" s="20">
        <f t="shared" si="4"/>
        <v>22</v>
      </c>
      <c r="H23" s="2">
        <v>16</v>
      </c>
      <c r="I23" s="2">
        <v>40</v>
      </c>
      <c r="J23" s="15">
        <f t="shared" si="0"/>
        <v>-0.38709677419354838</v>
      </c>
      <c r="K23" s="9">
        <f>I23</f>
        <v>40</v>
      </c>
      <c r="L23" s="9">
        <f>H23</f>
        <v>16</v>
      </c>
      <c r="M23" s="15">
        <f t="shared" si="1"/>
        <v>0.38709677419354838</v>
      </c>
    </row>
    <row r="24" spans="1:14" s="14" customFormat="1">
      <c r="A24" s="20">
        <f t="shared" si="3"/>
        <v>23</v>
      </c>
      <c r="B24" s="20" t="s">
        <v>16</v>
      </c>
      <c r="C24" s="15" t="s">
        <v>13</v>
      </c>
      <c r="D24" s="12" t="s">
        <v>10</v>
      </c>
      <c r="E24" s="13">
        <f t="shared" si="5"/>
        <v>0.50416666666666643</v>
      </c>
      <c r="F24" s="12">
        <v>7</v>
      </c>
      <c r="G24" s="20">
        <f t="shared" si="4"/>
        <v>23</v>
      </c>
      <c r="H24" s="12">
        <v>43</v>
      </c>
      <c r="I24" s="12">
        <v>19</v>
      </c>
      <c r="J24" s="9">
        <f t="shared" si="0"/>
        <v>0.34782608695652173</v>
      </c>
      <c r="K24" s="9">
        <f>H24</f>
        <v>43</v>
      </c>
      <c r="L24" s="9">
        <f>I24</f>
        <v>19</v>
      </c>
      <c r="M24" s="9">
        <f t="shared" si="1"/>
        <v>0.34782608695652173</v>
      </c>
    </row>
    <row r="25" spans="1:14">
      <c r="A25" s="20">
        <f t="shared" si="3"/>
        <v>24</v>
      </c>
      <c r="B25" s="20" t="s">
        <v>16</v>
      </c>
      <c r="C25" s="9" t="s">
        <v>13</v>
      </c>
      <c r="D25" s="10" t="s">
        <v>11</v>
      </c>
      <c r="E25" s="11">
        <f t="shared" si="5"/>
        <v>0.5069444444444442</v>
      </c>
      <c r="F25" s="10">
        <v>6</v>
      </c>
      <c r="G25" s="20">
        <f t="shared" si="4"/>
        <v>24</v>
      </c>
      <c r="H25" s="10">
        <v>16</v>
      </c>
      <c r="I25" s="10">
        <v>34</v>
      </c>
      <c r="J25" s="9">
        <f t="shared" si="0"/>
        <v>-0.32142857142857145</v>
      </c>
      <c r="K25" s="9">
        <f>I25</f>
        <v>34</v>
      </c>
      <c r="L25" s="9">
        <f>H25</f>
        <v>16</v>
      </c>
      <c r="M25" s="9">
        <f t="shared" si="1"/>
        <v>0.32142857142857145</v>
      </c>
    </row>
    <row r="26" spans="1:14" s="7" customFormat="1">
      <c r="A26" s="21">
        <f t="shared" si="3"/>
        <v>25</v>
      </c>
      <c r="B26" s="19" t="s">
        <v>17</v>
      </c>
      <c r="C26" s="5" t="s">
        <v>13</v>
      </c>
      <c r="D26" s="5" t="s">
        <v>10</v>
      </c>
      <c r="E26" s="6">
        <f>E25+TIME(0,25,0)</f>
        <v>0.52430555555555536</v>
      </c>
      <c r="F26" s="5">
        <v>3</v>
      </c>
      <c r="G26" s="21">
        <f t="shared" si="4"/>
        <v>25</v>
      </c>
      <c r="H26" s="5">
        <v>34</v>
      </c>
      <c r="I26" s="5">
        <v>27</v>
      </c>
      <c r="J26" s="5">
        <f t="shared" si="0"/>
        <v>0.109375</v>
      </c>
      <c r="K26" s="5">
        <f>H26</f>
        <v>34</v>
      </c>
      <c r="L26" s="5">
        <f>I26</f>
        <v>27</v>
      </c>
      <c r="M26" s="5">
        <f t="shared" si="1"/>
        <v>0.109375</v>
      </c>
      <c r="N26" s="7">
        <f>AVERAGE(M26:M31)</f>
        <v>0.26736759465462001</v>
      </c>
    </row>
    <row r="27" spans="1:14">
      <c r="A27" s="20">
        <f t="shared" si="3"/>
        <v>26</v>
      </c>
      <c r="B27" s="20" t="s">
        <v>17</v>
      </c>
      <c r="C27" s="9" t="s">
        <v>13</v>
      </c>
      <c r="D27" s="10" t="s">
        <v>11</v>
      </c>
      <c r="E27" s="11">
        <f t="shared" si="5"/>
        <v>0.52708333333333313</v>
      </c>
      <c r="F27" s="10">
        <v>10</v>
      </c>
      <c r="G27" s="20">
        <f t="shared" si="4"/>
        <v>26</v>
      </c>
      <c r="H27" s="10">
        <v>22</v>
      </c>
      <c r="I27" s="10">
        <v>38</v>
      </c>
      <c r="J27" s="9">
        <f t="shared" si="0"/>
        <v>-0.22857142857142856</v>
      </c>
      <c r="K27" s="9">
        <f>I27</f>
        <v>38</v>
      </c>
      <c r="L27" s="9">
        <f>H27</f>
        <v>22</v>
      </c>
      <c r="M27" s="9">
        <f t="shared" si="1"/>
        <v>0.22857142857142856</v>
      </c>
    </row>
    <row r="28" spans="1:14" s="14" customFormat="1">
      <c r="A28" s="20">
        <f t="shared" si="3"/>
        <v>27</v>
      </c>
      <c r="B28" s="20" t="s">
        <v>17</v>
      </c>
      <c r="C28" s="9" t="s">
        <v>13</v>
      </c>
      <c r="D28" s="12" t="s">
        <v>10</v>
      </c>
      <c r="E28" s="13">
        <f t="shared" si="5"/>
        <v>0.52986111111111089</v>
      </c>
      <c r="F28" s="12">
        <v>5</v>
      </c>
      <c r="G28" s="20">
        <f t="shared" si="4"/>
        <v>27</v>
      </c>
      <c r="H28" s="12">
        <v>31</v>
      </c>
      <c r="I28" s="12">
        <v>17</v>
      </c>
      <c r="J28" s="9">
        <f t="shared" si="0"/>
        <v>0.26415094339622641</v>
      </c>
      <c r="K28" s="9">
        <f>H28</f>
        <v>31</v>
      </c>
      <c r="L28" s="9">
        <f>I28</f>
        <v>17</v>
      </c>
      <c r="M28" s="9">
        <f t="shared" si="1"/>
        <v>0.26415094339622641</v>
      </c>
    </row>
    <row r="29" spans="1:14" s="16" customFormat="1">
      <c r="A29" s="20">
        <f t="shared" si="3"/>
        <v>28</v>
      </c>
      <c r="B29" s="20" t="s">
        <v>17</v>
      </c>
      <c r="C29" s="9" t="s">
        <v>13</v>
      </c>
      <c r="D29" s="2" t="s">
        <v>11</v>
      </c>
      <c r="E29" s="3">
        <f t="shared" si="5"/>
        <v>0.53263888888888866</v>
      </c>
      <c r="F29" s="2">
        <v>6</v>
      </c>
      <c r="G29" s="20">
        <f t="shared" si="4"/>
        <v>28</v>
      </c>
      <c r="H29" s="2">
        <v>11</v>
      </c>
      <c r="I29" s="2">
        <v>33</v>
      </c>
      <c r="J29" s="15">
        <f t="shared" si="0"/>
        <v>-0.44</v>
      </c>
      <c r="K29" s="9">
        <f>I29</f>
        <v>33</v>
      </c>
      <c r="L29" s="9">
        <f>H29</f>
        <v>11</v>
      </c>
      <c r="M29" s="15">
        <f t="shared" si="1"/>
        <v>0.44</v>
      </c>
    </row>
    <row r="30" spans="1:14" s="14" customFormat="1">
      <c r="A30" s="20">
        <f t="shared" si="3"/>
        <v>29</v>
      </c>
      <c r="B30" s="20" t="s">
        <v>17</v>
      </c>
      <c r="C30" s="15" t="s">
        <v>13</v>
      </c>
      <c r="D30" s="12" t="s">
        <v>10</v>
      </c>
      <c r="E30" s="13">
        <f t="shared" si="5"/>
        <v>0.53541666666666643</v>
      </c>
      <c r="F30" s="12">
        <v>6</v>
      </c>
      <c r="G30" s="20">
        <f t="shared" si="4"/>
        <v>29</v>
      </c>
      <c r="H30" s="12">
        <v>35</v>
      </c>
      <c r="I30" s="12">
        <v>18</v>
      </c>
      <c r="J30" s="9">
        <f t="shared" si="0"/>
        <v>0.28813559322033899</v>
      </c>
      <c r="K30" s="9">
        <f>H30</f>
        <v>35</v>
      </c>
      <c r="L30" s="9">
        <f>I30</f>
        <v>18</v>
      </c>
      <c r="M30" s="9">
        <f t="shared" si="1"/>
        <v>0.28813559322033899</v>
      </c>
    </row>
    <row r="31" spans="1:14">
      <c r="A31" s="20">
        <f t="shared" si="3"/>
        <v>30</v>
      </c>
      <c r="B31" s="20" t="s">
        <v>17</v>
      </c>
      <c r="C31" s="9" t="s">
        <v>13</v>
      </c>
      <c r="D31" s="10" t="s">
        <v>11</v>
      </c>
      <c r="E31" s="11">
        <f t="shared" si="5"/>
        <v>0.5381944444444442</v>
      </c>
      <c r="F31" s="10">
        <v>9</v>
      </c>
      <c r="G31" s="20">
        <f t="shared" si="4"/>
        <v>30</v>
      </c>
      <c r="H31" s="10">
        <v>22</v>
      </c>
      <c r="I31" s="10">
        <v>42</v>
      </c>
      <c r="J31" s="9">
        <f t="shared" si="0"/>
        <v>-0.27397260273972601</v>
      </c>
      <c r="K31" s="9">
        <f>I31</f>
        <v>42</v>
      </c>
      <c r="L31" s="9">
        <f>H31</f>
        <v>22</v>
      </c>
      <c r="M31" s="9">
        <f t="shared" si="1"/>
        <v>0.27397260273972601</v>
      </c>
    </row>
    <row r="32" spans="1:14" s="7" customFormat="1">
      <c r="A32" s="21">
        <f t="shared" si="3"/>
        <v>31</v>
      </c>
      <c r="B32" s="19" t="s">
        <v>19</v>
      </c>
      <c r="C32" s="5" t="s">
        <v>13</v>
      </c>
      <c r="D32" s="5" t="s">
        <v>10</v>
      </c>
      <c r="E32" s="6">
        <f>E31+TIME(0,25,0)</f>
        <v>0.55555555555555536</v>
      </c>
      <c r="F32" s="5">
        <v>4</v>
      </c>
      <c r="G32" s="21">
        <f t="shared" si="4"/>
        <v>31</v>
      </c>
      <c r="H32" s="5">
        <v>60</v>
      </c>
      <c r="I32" s="5">
        <v>11</v>
      </c>
      <c r="J32" s="5">
        <f t="shared" si="0"/>
        <v>0.65333333333333332</v>
      </c>
      <c r="K32" s="5">
        <f>H32</f>
        <v>60</v>
      </c>
      <c r="L32" s="5">
        <f>I32</f>
        <v>11</v>
      </c>
      <c r="M32" s="5">
        <f t="shared" si="1"/>
        <v>0.65333333333333332</v>
      </c>
      <c r="N32" s="7">
        <f>AVERAGE(M32:M37)</f>
        <v>0.70696138458627311</v>
      </c>
    </row>
    <row r="33" spans="1:14">
      <c r="A33" s="20">
        <f>A32+1</f>
        <v>32</v>
      </c>
      <c r="B33" s="20" t="s">
        <v>19</v>
      </c>
      <c r="C33" s="9" t="s">
        <v>13</v>
      </c>
      <c r="D33" s="10" t="s">
        <v>11</v>
      </c>
      <c r="E33" s="11">
        <f t="shared" si="5"/>
        <v>0.55833333333333313</v>
      </c>
      <c r="F33" s="10">
        <v>3</v>
      </c>
      <c r="G33" s="20">
        <f>G32+1</f>
        <v>32</v>
      </c>
      <c r="H33" s="10">
        <v>14</v>
      </c>
      <c r="I33" s="10">
        <v>71</v>
      </c>
      <c r="J33" s="9">
        <f t="shared" si="0"/>
        <v>-0.64772727272727271</v>
      </c>
      <c r="K33" s="9">
        <f>I33</f>
        <v>71</v>
      </c>
      <c r="L33" s="9">
        <f>H33</f>
        <v>14</v>
      </c>
      <c r="M33" s="9">
        <f t="shared" si="1"/>
        <v>0.64772727272727271</v>
      </c>
    </row>
    <row r="34" spans="1:14" s="14" customFormat="1">
      <c r="A34" s="20">
        <f>A33+1</f>
        <v>33</v>
      </c>
      <c r="B34" s="20" t="s">
        <v>19</v>
      </c>
      <c r="C34" s="9" t="s">
        <v>13</v>
      </c>
      <c r="D34" s="12" t="s">
        <v>10</v>
      </c>
      <c r="E34" s="13">
        <f t="shared" si="5"/>
        <v>0.56111111111111089</v>
      </c>
      <c r="F34" s="12">
        <v>4</v>
      </c>
      <c r="G34" s="20">
        <f>G33+1</f>
        <v>33</v>
      </c>
      <c r="H34" s="12">
        <v>49</v>
      </c>
      <c r="I34" s="12">
        <v>6</v>
      </c>
      <c r="J34" s="9">
        <f t="shared" si="0"/>
        <v>0.72881355932203384</v>
      </c>
      <c r="K34" s="9">
        <f>H34</f>
        <v>49</v>
      </c>
      <c r="L34" s="9">
        <f>I34</f>
        <v>6</v>
      </c>
      <c r="M34" s="9">
        <f t="shared" si="1"/>
        <v>0.72881355932203384</v>
      </c>
    </row>
    <row r="35" spans="1:14" s="16" customFormat="1">
      <c r="A35" s="20">
        <f t="shared" si="3"/>
        <v>34</v>
      </c>
      <c r="B35" s="20" t="s">
        <v>19</v>
      </c>
      <c r="C35" s="9" t="s">
        <v>13</v>
      </c>
      <c r="D35" s="2" t="s">
        <v>11</v>
      </c>
      <c r="E35" s="3">
        <f t="shared" si="5"/>
        <v>0.56388888888888866</v>
      </c>
      <c r="F35" s="2">
        <v>2</v>
      </c>
      <c r="G35" s="20">
        <f t="shared" si="4"/>
        <v>34</v>
      </c>
      <c r="H35" s="2">
        <v>3</v>
      </c>
      <c r="I35" s="2">
        <v>55</v>
      </c>
      <c r="J35" s="15">
        <f t="shared" si="0"/>
        <v>-0.8666666666666667</v>
      </c>
      <c r="K35" s="9">
        <f>I35</f>
        <v>55</v>
      </c>
      <c r="L35" s="9">
        <f>H35</f>
        <v>3</v>
      </c>
      <c r="M35" s="15">
        <f t="shared" si="1"/>
        <v>0.8666666666666667</v>
      </c>
    </row>
    <row r="36" spans="1:14" s="14" customFormat="1">
      <c r="A36" s="20">
        <f t="shared" si="3"/>
        <v>35</v>
      </c>
      <c r="B36" s="20" t="s">
        <v>19</v>
      </c>
      <c r="C36" s="15" t="s">
        <v>13</v>
      </c>
      <c r="D36" s="12" t="s">
        <v>10</v>
      </c>
      <c r="E36" s="13">
        <f t="shared" si="5"/>
        <v>0.56666666666666643</v>
      </c>
      <c r="F36" s="12">
        <v>6</v>
      </c>
      <c r="G36" s="20">
        <f t="shared" si="4"/>
        <v>35</v>
      </c>
      <c r="H36" s="12">
        <v>46</v>
      </c>
      <c r="I36" s="12">
        <v>7</v>
      </c>
      <c r="J36" s="9">
        <f t="shared" si="0"/>
        <v>0.66101694915254239</v>
      </c>
      <c r="K36" s="9">
        <f>H36</f>
        <v>46</v>
      </c>
      <c r="L36" s="9">
        <f>I36</f>
        <v>7</v>
      </c>
      <c r="M36" s="9">
        <f t="shared" si="1"/>
        <v>0.66101694915254239</v>
      </c>
    </row>
    <row r="37" spans="1:14">
      <c r="A37" s="20">
        <f t="shared" si="3"/>
        <v>36</v>
      </c>
      <c r="B37" s="20" t="s">
        <v>19</v>
      </c>
      <c r="C37" s="9" t="s">
        <v>13</v>
      </c>
      <c r="D37" s="10" t="s">
        <v>11</v>
      </c>
      <c r="E37" s="11">
        <f t="shared" si="5"/>
        <v>0.5694444444444442</v>
      </c>
      <c r="F37" s="10">
        <v>8</v>
      </c>
      <c r="G37" s="20">
        <f t="shared" si="4"/>
        <v>36</v>
      </c>
      <c r="H37" s="10">
        <v>8</v>
      </c>
      <c r="I37" s="10">
        <v>60</v>
      </c>
      <c r="J37" s="9">
        <f t="shared" si="0"/>
        <v>-0.68421052631578949</v>
      </c>
      <c r="K37" s="9">
        <f>I37</f>
        <v>60</v>
      </c>
      <c r="L37" s="9">
        <f>H37</f>
        <v>8</v>
      </c>
      <c r="M37" s="9">
        <f t="shared" si="1"/>
        <v>0.68421052631578949</v>
      </c>
    </row>
    <row r="38" spans="1:14" s="7" customFormat="1">
      <c r="A38" s="21">
        <f t="shared" si="3"/>
        <v>37</v>
      </c>
      <c r="B38" s="19" t="s">
        <v>18</v>
      </c>
      <c r="C38" s="5" t="s">
        <v>13</v>
      </c>
      <c r="D38" s="5" t="s">
        <v>10</v>
      </c>
      <c r="E38" s="6">
        <f>E37+TIME(0,25,0)</f>
        <v>0.58680555555555536</v>
      </c>
      <c r="F38" s="5">
        <v>5</v>
      </c>
      <c r="G38" s="21">
        <f t="shared" si="4"/>
        <v>37</v>
      </c>
      <c r="H38" s="5">
        <v>69</v>
      </c>
      <c r="I38" s="5">
        <v>12</v>
      </c>
      <c r="J38" s="5">
        <f t="shared" si="0"/>
        <v>0.66279069767441856</v>
      </c>
      <c r="K38" s="5">
        <f>H38</f>
        <v>69</v>
      </c>
      <c r="L38" s="5">
        <f>I38</f>
        <v>12</v>
      </c>
      <c r="M38" s="5">
        <f t="shared" si="1"/>
        <v>0.66279069767441856</v>
      </c>
      <c r="N38" s="7">
        <f>AVERAGE(M38:M43)</f>
        <v>0.54545573693102767</v>
      </c>
    </row>
    <row r="39" spans="1:14">
      <c r="A39" s="20">
        <f>A38+1</f>
        <v>38</v>
      </c>
      <c r="B39" s="20" t="s">
        <v>18</v>
      </c>
      <c r="C39" s="9" t="s">
        <v>13</v>
      </c>
      <c r="D39" s="10" t="s">
        <v>11</v>
      </c>
      <c r="E39" s="11">
        <f t="shared" si="5"/>
        <v>0.58958333333333313</v>
      </c>
      <c r="F39" s="10">
        <v>7</v>
      </c>
      <c r="G39" s="20">
        <f>G38+1</f>
        <v>38</v>
      </c>
      <c r="H39" s="10">
        <v>15</v>
      </c>
      <c r="I39" s="10">
        <v>64</v>
      </c>
      <c r="J39" s="9">
        <f t="shared" si="0"/>
        <v>-0.56976744186046513</v>
      </c>
      <c r="K39" s="9">
        <f>I39</f>
        <v>64</v>
      </c>
      <c r="L39" s="9">
        <f>H39</f>
        <v>15</v>
      </c>
      <c r="M39" s="9">
        <f t="shared" si="1"/>
        <v>0.56976744186046513</v>
      </c>
    </row>
    <row r="40" spans="1:14" s="14" customFormat="1">
      <c r="A40" s="20">
        <f>A39+1</f>
        <v>39</v>
      </c>
      <c r="B40" s="20" t="s">
        <v>18</v>
      </c>
      <c r="C40" s="9" t="s">
        <v>13</v>
      </c>
      <c r="D40" s="12" t="s">
        <v>10</v>
      </c>
      <c r="E40" s="13">
        <f t="shared" si="5"/>
        <v>0.59236111111111089</v>
      </c>
      <c r="F40" s="12">
        <v>13</v>
      </c>
      <c r="G40" s="20">
        <f>G39+1</f>
        <v>39</v>
      </c>
      <c r="H40" s="12">
        <v>53</v>
      </c>
      <c r="I40" s="12">
        <v>12</v>
      </c>
      <c r="J40" s="9">
        <f t="shared" si="0"/>
        <v>0.52564102564102566</v>
      </c>
      <c r="K40" s="9">
        <f>H40</f>
        <v>53</v>
      </c>
      <c r="L40" s="9">
        <f>I40</f>
        <v>12</v>
      </c>
      <c r="M40" s="9">
        <f t="shared" si="1"/>
        <v>0.52564102564102566</v>
      </c>
    </row>
    <row r="41" spans="1:14" s="16" customFormat="1">
      <c r="A41" s="20">
        <f t="shared" si="3"/>
        <v>40</v>
      </c>
      <c r="B41" s="20" t="s">
        <v>18</v>
      </c>
      <c r="C41" s="9" t="s">
        <v>13</v>
      </c>
      <c r="D41" s="2" t="s">
        <v>11</v>
      </c>
      <c r="E41" s="3">
        <f t="shared" si="5"/>
        <v>0.59513888888888866</v>
      </c>
      <c r="F41" s="2">
        <v>9</v>
      </c>
      <c r="G41" s="20">
        <f t="shared" si="4"/>
        <v>40</v>
      </c>
      <c r="H41" s="2">
        <v>9</v>
      </c>
      <c r="I41" s="2">
        <v>46</v>
      </c>
      <c r="J41" s="15">
        <f t="shared" si="0"/>
        <v>-0.578125</v>
      </c>
      <c r="K41" s="9">
        <f>I41</f>
        <v>46</v>
      </c>
      <c r="L41" s="9">
        <f>H41</f>
        <v>9</v>
      </c>
      <c r="M41" s="15">
        <f t="shared" si="1"/>
        <v>0.578125</v>
      </c>
    </row>
    <row r="42" spans="1:14" s="14" customFormat="1">
      <c r="A42" s="20">
        <f t="shared" si="3"/>
        <v>41</v>
      </c>
      <c r="B42" s="20" t="s">
        <v>18</v>
      </c>
      <c r="C42" s="15" t="s">
        <v>13</v>
      </c>
      <c r="D42" s="12" t="s">
        <v>10</v>
      </c>
      <c r="E42" s="13">
        <f t="shared" si="5"/>
        <v>0.59791666666666643</v>
      </c>
      <c r="F42" s="12">
        <v>12</v>
      </c>
      <c r="G42" s="20">
        <f t="shared" si="4"/>
        <v>41</v>
      </c>
      <c r="H42" s="12">
        <v>37</v>
      </c>
      <c r="I42" s="12">
        <v>16</v>
      </c>
      <c r="J42" s="9">
        <f t="shared" si="0"/>
        <v>0.32307692307692309</v>
      </c>
      <c r="K42" s="9">
        <f>H42</f>
        <v>37</v>
      </c>
      <c r="L42" s="9">
        <f>I42</f>
        <v>16</v>
      </c>
      <c r="M42" s="9">
        <f t="shared" si="1"/>
        <v>0.32307692307692309</v>
      </c>
    </row>
    <row r="43" spans="1:14">
      <c r="A43" s="20">
        <f t="shared" si="3"/>
        <v>42</v>
      </c>
      <c r="B43" s="20" t="s">
        <v>18</v>
      </c>
      <c r="C43" s="9" t="s">
        <v>13</v>
      </c>
      <c r="D43" s="10" t="s">
        <v>11</v>
      </c>
      <c r="E43" s="11">
        <f t="shared" si="5"/>
        <v>0.6006944444444442</v>
      </c>
      <c r="F43" s="10">
        <v>9</v>
      </c>
      <c r="G43" s="20">
        <f t="shared" si="4"/>
        <v>42</v>
      </c>
      <c r="H43" s="10">
        <v>10</v>
      </c>
      <c r="I43" s="10">
        <v>56</v>
      </c>
      <c r="J43" s="9">
        <f t="shared" si="0"/>
        <v>-0.61333333333333329</v>
      </c>
      <c r="K43" s="9">
        <f>I43</f>
        <v>56</v>
      </c>
      <c r="L43" s="9">
        <f>H43</f>
        <v>10</v>
      </c>
      <c r="M43" s="9">
        <f t="shared" si="1"/>
        <v>0.61333333333333329</v>
      </c>
    </row>
  </sheetData>
  <phoneticPr fontId="6" type="noConversion"/>
  <pageMargins left="0.75" right="0.75" top="1" bottom="1" header="0.5" footer="0.5"/>
  <pageSetup scale="61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43"/>
  <sheetViews>
    <sheetView topLeftCell="A23" workbookViewId="0">
      <selection activeCell="B1" sqref="B1:C13"/>
    </sheetView>
  </sheetViews>
  <sheetFormatPr baseColWidth="10" defaultRowHeight="15" x14ac:dyDescent="0"/>
  <cols>
    <col min="1" max="1" width="13.1640625" customWidth="1"/>
    <col min="2" max="2" width="39.6640625" customWidth="1"/>
    <col min="3" max="3" width="37.1640625" customWidth="1"/>
    <col min="4" max="4" width="8.5" customWidth="1"/>
    <col min="5" max="5" width="11.83203125" bestFit="1" customWidth="1"/>
    <col min="7" max="7" width="13.1640625" customWidth="1"/>
  </cols>
  <sheetData>
    <row r="1" spans="1:14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0</v>
      </c>
      <c r="H1" s="2" t="s">
        <v>6</v>
      </c>
      <c r="I1" s="2" t="s">
        <v>7</v>
      </c>
      <c r="J1" s="2" t="s">
        <v>8</v>
      </c>
      <c r="K1" s="2" t="s">
        <v>1</v>
      </c>
      <c r="L1" s="2" t="s">
        <v>2</v>
      </c>
      <c r="M1" s="2" t="s">
        <v>9</v>
      </c>
    </row>
    <row r="2" spans="1:14" s="7" customFormat="1">
      <c r="A2" s="19">
        <v>1</v>
      </c>
      <c r="B2" s="19" t="s">
        <v>21</v>
      </c>
      <c r="C2" s="19" t="s">
        <v>21</v>
      </c>
      <c r="D2" s="5" t="s">
        <v>10</v>
      </c>
      <c r="E2" s="6">
        <f>TIME(10,0,0)</f>
        <v>0.41666666666666669</v>
      </c>
      <c r="F2" s="5">
        <v>12</v>
      </c>
      <c r="G2" s="19">
        <v>1</v>
      </c>
      <c r="H2" s="5">
        <v>21</v>
      </c>
      <c r="I2" s="5">
        <v>30</v>
      </c>
      <c r="J2" s="5">
        <f t="shared" ref="J2:J43" si="0">(H2-I2)/(H2+I2+F2)</f>
        <v>-0.14285714285714285</v>
      </c>
      <c r="K2" s="5">
        <f>H2</f>
        <v>21</v>
      </c>
      <c r="L2" s="5">
        <f>I2</f>
        <v>30</v>
      </c>
      <c r="M2" s="5">
        <f t="shared" ref="M2:M43" si="1">(K2-L2)/(K2+L2+F2)</f>
        <v>-0.14285714285714285</v>
      </c>
      <c r="N2" s="7">
        <f>AVERAGE(J2, J3,J4, J5, J6, J7)</f>
        <v>-4.9871643150019816E-2</v>
      </c>
    </row>
    <row r="3" spans="1:14">
      <c r="A3" s="20">
        <f>A2+1</f>
        <v>2</v>
      </c>
      <c r="B3" s="20" t="s">
        <v>21</v>
      </c>
      <c r="C3" s="20" t="s">
        <v>21</v>
      </c>
      <c r="D3" s="10" t="s">
        <v>11</v>
      </c>
      <c r="E3" s="11">
        <f t="shared" ref="E3:E19" si="2">E2+TIME(0,5,0)</f>
        <v>0.4201388888888889</v>
      </c>
      <c r="F3" s="10">
        <v>14</v>
      </c>
      <c r="G3" s="20">
        <f>G2+1</f>
        <v>2</v>
      </c>
      <c r="H3" s="10">
        <v>34</v>
      </c>
      <c r="I3" s="10">
        <v>35</v>
      </c>
      <c r="J3" s="9">
        <f t="shared" si="0"/>
        <v>-1.2048192771084338E-2</v>
      </c>
      <c r="K3" s="9">
        <f>I3</f>
        <v>35</v>
      </c>
      <c r="L3" s="9">
        <f>H3</f>
        <v>34</v>
      </c>
      <c r="M3" s="9">
        <f t="shared" si="1"/>
        <v>1.2048192771084338E-2</v>
      </c>
    </row>
    <row r="4" spans="1:14" s="14" customFormat="1">
      <c r="A4" s="20">
        <f>A3+1</f>
        <v>3</v>
      </c>
      <c r="B4" s="20" t="s">
        <v>21</v>
      </c>
      <c r="C4" s="20" t="s">
        <v>21</v>
      </c>
      <c r="D4" s="12" t="s">
        <v>10</v>
      </c>
      <c r="E4" s="11">
        <f t="shared" si="2"/>
        <v>0.4236111111111111</v>
      </c>
      <c r="F4" s="12">
        <v>14</v>
      </c>
      <c r="G4" s="20">
        <f>G3+1</f>
        <v>3</v>
      </c>
      <c r="H4" s="10">
        <v>26</v>
      </c>
      <c r="I4" s="10">
        <v>34</v>
      </c>
      <c r="J4" s="9">
        <f t="shared" si="0"/>
        <v>-0.10810810810810811</v>
      </c>
      <c r="K4" s="9">
        <f>H4</f>
        <v>26</v>
      </c>
      <c r="L4" s="9">
        <f>I4</f>
        <v>34</v>
      </c>
      <c r="M4" s="9">
        <f t="shared" si="1"/>
        <v>-0.10810810810810811</v>
      </c>
    </row>
    <row r="5" spans="1:14" s="16" customFormat="1">
      <c r="A5" s="20">
        <f t="shared" ref="A5:A43" si="3">A4+1</f>
        <v>4</v>
      </c>
      <c r="B5" s="20" t="s">
        <v>21</v>
      </c>
      <c r="C5" s="20" t="s">
        <v>21</v>
      </c>
      <c r="D5" s="2" t="s">
        <v>11</v>
      </c>
      <c r="E5" s="11">
        <f t="shared" si="2"/>
        <v>0.42708333333333331</v>
      </c>
      <c r="F5" s="2">
        <v>8</v>
      </c>
      <c r="G5" s="20">
        <f t="shared" ref="G5:G43" si="4">G4+1</f>
        <v>4</v>
      </c>
      <c r="H5" s="12">
        <v>32</v>
      </c>
      <c r="I5" s="12">
        <v>26</v>
      </c>
      <c r="J5" s="9">
        <f t="shared" si="0"/>
        <v>9.0909090909090912E-2</v>
      </c>
      <c r="K5" s="9">
        <f>I5</f>
        <v>26</v>
      </c>
      <c r="L5" s="9">
        <f>H5</f>
        <v>32</v>
      </c>
      <c r="M5" s="15">
        <f t="shared" si="1"/>
        <v>-9.0909090909090912E-2</v>
      </c>
    </row>
    <row r="6" spans="1:14" s="14" customFormat="1">
      <c r="A6" s="20">
        <f t="shared" si="3"/>
        <v>5</v>
      </c>
      <c r="B6" s="20" t="s">
        <v>21</v>
      </c>
      <c r="C6" s="20" t="s">
        <v>21</v>
      </c>
      <c r="D6" s="12" t="s">
        <v>10</v>
      </c>
      <c r="E6" s="11">
        <f t="shared" si="2"/>
        <v>0.43055555555555552</v>
      </c>
      <c r="F6" s="12">
        <v>7</v>
      </c>
      <c r="G6" s="20">
        <f t="shared" si="4"/>
        <v>5</v>
      </c>
      <c r="H6" s="2">
        <v>30</v>
      </c>
      <c r="I6" s="2">
        <v>28</v>
      </c>
      <c r="J6" s="9">
        <f t="shared" si="0"/>
        <v>3.0769230769230771E-2</v>
      </c>
      <c r="K6" s="9">
        <f>H6</f>
        <v>30</v>
      </c>
      <c r="L6" s="9">
        <f>I6</f>
        <v>28</v>
      </c>
      <c r="M6" s="9">
        <f t="shared" si="1"/>
        <v>3.0769230769230771E-2</v>
      </c>
    </row>
    <row r="7" spans="1:14">
      <c r="A7" s="20">
        <f t="shared" si="3"/>
        <v>6</v>
      </c>
      <c r="B7" s="20" t="s">
        <v>21</v>
      </c>
      <c r="C7" s="20" t="s">
        <v>21</v>
      </c>
      <c r="D7" s="10" t="s">
        <v>11</v>
      </c>
      <c r="E7" s="11">
        <f t="shared" si="2"/>
        <v>0.43402777777777773</v>
      </c>
      <c r="F7" s="10">
        <v>8</v>
      </c>
      <c r="G7" s="20">
        <f t="shared" si="4"/>
        <v>6</v>
      </c>
      <c r="H7" s="10">
        <v>20</v>
      </c>
      <c r="I7" s="10">
        <v>29</v>
      </c>
      <c r="J7" s="9">
        <f t="shared" si="0"/>
        <v>-0.15789473684210525</v>
      </c>
      <c r="K7" s="9">
        <f>I7</f>
        <v>29</v>
      </c>
      <c r="L7" s="9">
        <f>H7</f>
        <v>20</v>
      </c>
      <c r="M7" s="9">
        <f t="shared" si="1"/>
        <v>0.15789473684210525</v>
      </c>
    </row>
    <row r="8" spans="1:14" s="7" customFormat="1">
      <c r="A8" s="21">
        <f t="shared" si="3"/>
        <v>7</v>
      </c>
      <c r="B8" s="21" t="s">
        <v>20</v>
      </c>
      <c r="C8" s="19" t="s">
        <v>12</v>
      </c>
      <c r="D8" s="5" t="s">
        <v>10</v>
      </c>
      <c r="E8" s="6">
        <f t="shared" si="2"/>
        <v>0.43749999999999994</v>
      </c>
      <c r="F8" s="5">
        <v>3</v>
      </c>
      <c r="G8" s="21">
        <f t="shared" si="4"/>
        <v>7</v>
      </c>
      <c r="H8" s="5">
        <v>56</v>
      </c>
      <c r="I8" s="5">
        <v>9</v>
      </c>
      <c r="J8" s="5">
        <f t="shared" si="0"/>
        <v>0.69117647058823528</v>
      </c>
      <c r="K8" s="5">
        <f>H8</f>
        <v>56</v>
      </c>
      <c r="L8" s="5">
        <f>I8</f>
        <v>9</v>
      </c>
      <c r="M8" s="5">
        <f t="shared" si="1"/>
        <v>0.69117647058823528</v>
      </c>
      <c r="N8" s="7">
        <f>AVERAGE(M8:M13)</f>
        <v>0.6351014692623167</v>
      </c>
    </row>
    <row r="9" spans="1:14">
      <c r="A9" s="20">
        <f>A8+1</f>
        <v>8</v>
      </c>
      <c r="B9" s="20" t="s">
        <v>20</v>
      </c>
      <c r="C9" s="9" t="s">
        <v>12</v>
      </c>
      <c r="D9" s="10" t="s">
        <v>11</v>
      </c>
      <c r="E9" s="11">
        <f t="shared" si="2"/>
        <v>0.44097222222222215</v>
      </c>
      <c r="F9" s="10">
        <v>0</v>
      </c>
      <c r="G9" s="20">
        <f>G8+1</f>
        <v>8</v>
      </c>
      <c r="H9" s="10">
        <v>10</v>
      </c>
      <c r="I9" s="10">
        <v>55</v>
      </c>
      <c r="J9" s="9">
        <f t="shared" si="0"/>
        <v>-0.69230769230769229</v>
      </c>
      <c r="K9" s="9">
        <f>I9</f>
        <v>55</v>
      </c>
      <c r="L9" s="9">
        <f>H9</f>
        <v>10</v>
      </c>
      <c r="M9" s="9">
        <f t="shared" si="1"/>
        <v>0.69230769230769229</v>
      </c>
    </row>
    <row r="10" spans="1:14" s="14" customFormat="1">
      <c r="A10" s="20">
        <f>A9+1</f>
        <v>9</v>
      </c>
      <c r="B10" s="20" t="s">
        <v>20</v>
      </c>
      <c r="C10" s="9" t="s">
        <v>12</v>
      </c>
      <c r="D10" s="12" t="s">
        <v>10</v>
      </c>
      <c r="E10" s="11">
        <f t="shared" si="2"/>
        <v>0.44444444444444436</v>
      </c>
      <c r="F10" s="12">
        <v>3</v>
      </c>
      <c r="G10" s="20">
        <f>G9+1</f>
        <v>9</v>
      </c>
      <c r="H10" s="12">
        <v>58</v>
      </c>
      <c r="I10" s="12">
        <v>9</v>
      </c>
      <c r="J10" s="9">
        <f t="shared" si="0"/>
        <v>0.7</v>
      </c>
      <c r="K10" s="9">
        <f>H10</f>
        <v>58</v>
      </c>
      <c r="L10" s="9">
        <f>I10</f>
        <v>9</v>
      </c>
      <c r="M10" s="9">
        <f t="shared" si="1"/>
        <v>0.7</v>
      </c>
    </row>
    <row r="11" spans="1:14" s="16" customFormat="1">
      <c r="A11" s="20">
        <f t="shared" si="3"/>
        <v>10</v>
      </c>
      <c r="B11" s="20" t="s">
        <v>20</v>
      </c>
      <c r="C11" s="9" t="s">
        <v>12</v>
      </c>
      <c r="D11" s="2" t="s">
        <v>11</v>
      </c>
      <c r="E11" s="11">
        <f t="shared" si="2"/>
        <v>0.44791666666666657</v>
      </c>
      <c r="F11" s="2">
        <v>2</v>
      </c>
      <c r="G11" s="20">
        <f t="shared" si="4"/>
        <v>10</v>
      </c>
      <c r="H11" s="2">
        <v>7</v>
      </c>
      <c r="I11" s="2">
        <v>40</v>
      </c>
      <c r="J11" s="15">
        <f t="shared" si="0"/>
        <v>-0.67346938775510201</v>
      </c>
      <c r="K11" s="9">
        <f>I11</f>
        <v>40</v>
      </c>
      <c r="L11" s="9">
        <f>H11</f>
        <v>7</v>
      </c>
      <c r="M11" s="15">
        <f t="shared" si="1"/>
        <v>0.67346938775510201</v>
      </c>
    </row>
    <row r="12" spans="1:14" s="14" customFormat="1">
      <c r="A12" s="20">
        <f t="shared" si="3"/>
        <v>11</v>
      </c>
      <c r="B12" s="20" t="s">
        <v>20</v>
      </c>
      <c r="C12" s="9" t="s">
        <v>12</v>
      </c>
      <c r="D12" s="12" t="s">
        <v>10</v>
      </c>
      <c r="E12" s="11">
        <f t="shared" si="2"/>
        <v>0.45138888888888878</v>
      </c>
      <c r="F12" s="12">
        <v>6</v>
      </c>
      <c r="G12" s="20">
        <f t="shared" si="4"/>
        <v>11</v>
      </c>
      <c r="H12" s="12">
        <v>53</v>
      </c>
      <c r="I12" s="12">
        <v>12</v>
      </c>
      <c r="J12" s="9">
        <f t="shared" si="0"/>
        <v>0.57746478873239437</v>
      </c>
      <c r="K12" s="9">
        <f>H12</f>
        <v>53</v>
      </c>
      <c r="L12" s="9">
        <f>I12</f>
        <v>12</v>
      </c>
      <c r="M12" s="9">
        <f t="shared" si="1"/>
        <v>0.57746478873239437</v>
      </c>
    </row>
    <row r="13" spans="1:14">
      <c r="A13" s="20">
        <f t="shared" si="3"/>
        <v>12</v>
      </c>
      <c r="B13" s="20" t="s">
        <v>20</v>
      </c>
      <c r="C13" s="9" t="s">
        <v>12</v>
      </c>
      <c r="D13" s="10" t="s">
        <v>11</v>
      </c>
      <c r="E13" s="11">
        <f t="shared" si="2"/>
        <v>0.45486111111111099</v>
      </c>
      <c r="F13" s="10">
        <v>5</v>
      </c>
      <c r="G13" s="20">
        <f t="shared" si="4"/>
        <v>12</v>
      </c>
      <c r="H13" s="10">
        <v>14</v>
      </c>
      <c r="I13" s="10">
        <v>44</v>
      </c>
      <c r="J13" s="9">
        <f t="shared" si="0"/>
        <v>-0.47619047619047616</v>
      </c>
      <c r="K13" s="9">
        <f>I13</f>
        <v>44</v>
      </c>
      <c r="L13" s="9">
        <f>H13</f>
        <v>14</v>
      </c>
      <c r="M13" s="9">
        <f t="shared" si="1"/>
        <v>0.47619047619047616</v>
      </c>
    </row>
    <row r="14" spans="1:14" s="7" customFormat="1">
      <c r="A14" s="21">
        <f t="shared" si="3"/>
        <v>13</v>
      </c>
      <c r="B14" s="21" t="s">
        <v>14</v>
      </c>
      <c r="C14" s="5" t="s">
        <v>15</v>
      </c>
      <c r="D14" s="5" t="s">
        <v>10</v>
      </c>
      <c r="E14" s="6">
        <f t="shared" si="2"/>
        <v>0.4583333333333332</v>
      </c>
      <c r="F14" s="5">
        <v>11</v>
      </c>
      <c r="G14" s="21">
        <f t="shared" si="4"/>
        <v>13</v>
      </c>
      <c r="H14" s="5">
        <v>3</v>
      </c>
      <c r="I14" s="5">
        <v>50</v>
      </c>
      <c r="J14" s="5">
        <f t="shared" si="0"/>
        <v>-0.734375</v>
      </c>
      <c r="K14" s="5">
        <f>H14</f>
        <v>3</v>
      </c>
      <c r="L14" s="5">
        <f>I14</f>
        <v>50</v>
      </c>
      <c r="M14" s="5">
        <f t="shared" si="1"/>
        <v>-0.734375</v>
      </c>
      <c r="N14" s="7">
        <f>AVERAGE(M14:M19)</f>
        <v>-0.65009255329183169</v>
      </c>
    </row>
    <row r="15" spans="1:14">
      <c r="A15" s="20">
        <f t="shared" si="3"/>
        <v>14</v>
      </c>
      <c r="B15" s="20" t="s">
        <v>14</v>
      </c>
      <c r="C15" s="9" t="s">
        <v>15</v>
      </c>
      <c r="D15" s="10" t="s">
        <v>11</v>
      </c>
      <c r="E15" s="11">
        <f t="shared" si="2"/>
        <v>0.46180555555555541</v>
      </c>
      <c r="F15" s="10">
        <v>10</v>
      </c>
      <c r="G15" s="20">
        <f t="shared" si="4"/>
        <v>14</v>
      </c>
      <c r="H15" s="10">
        <v>47</v>
      </c>
      <c r="I15" s="10">
        <v>5</v>
      </c>
      <c r="J15" s="9">
        <f t="shared" si="0"/>
        <v>0.67741935483870963</v>
      </c>
      <c r="K15" s="9">
        <f>I15</f>
        <v>5</v>
      </c>
      <c r="L15" s="9">
        <f>H15</f>
        <v>47</v>
      </c>
      <c r="M15" s="9">
        <f t="shared" si="1"/>
        <v>-0.67741935483870963</v>
      </c>
    </row>
    <row r="16" spans="1:14" s="14" customFormat="1">
      <c r="A16" s="20">
        <f t="shared" si="3"/>
        <v>15</v>
      </c>
      <c r="B16" s="20" t="s">
        <v>14</v>
      </c>
      <c r="C16" s="9" t="s">
        <v>15</v>
      </c>
      <c r="D16" s="12" t="s">
        <v>10</v>
      </c>
      <c r="E16" s="11">
        <f t="shared" si="2"/>
        <v>0.46527777777777762</v>
      </c>
      <c r="F16" s="12">
        <v>12</v>
      </c>
      <c r="G16" s="20">
        <f t="shared" si="4"/>
        <v>15</v>
      </c>
      <c r="H16" s="12">
        <v>1</v>
      </c>
      <c r="I16" s="12">
        <v>44</v>
      </c>
      <c r="J16" s="9">
        <f t="shared" si="0"/>
        <v>-0.75438596491228072</v>
      </c>
      <c r="K16" s="9">
        <f>H16</f>
        <v>1</v>
      </c>
      <c r="L16" s="9">
        <f>I16</f>
        <v>44</v>
      </c>
      <c r="M16" s="9">
        <f t="shared" si="1"/>
        <v>-0.75438596491228072</v>
      </c>
    </row>
    <row r="17" spans="1:14" s="14" customFormat="1">
      <c r="A17" s="20">
        <f t="shared" si="3"/>
        <v>16</v>
      </c>
      <c r="B17" s="20" t="s">
        <v>14</v>
      </c>
      <c r="C17" s="9" t="s">
        <v>15</v>
      </c>
      <c r="D17" s="2" t="s">
        <v>11</v>
      </c>
      <c r="E17" s="11">
        <f t="shared" si="2"/>
        <v>0.46874999999999983</v>
      </c>
      <c r="F17" s="12">
        <v>17</v>
      </c>
      <c r="G17" s="20">
        <f t="shared" si="4"/>
        <v>16</v>
      </c>
      <c r="H17" s="12">
        <v>37</v>
      </c>
      <c r="I17" s="12">
        <v>10</v>
      </c>
      <c r="J17" s="9">
        <f t="shared" si="0"/>
        <v>0.421875</v>
      </c>
      <c r="K17" s="9">
        <f>I17</f>
        <v>10</v>
      </c>
      <c r="L17" s="9">
        <f>H17</f>
        <v>37</v>
      </c>
      <c r="M17" s="15">
        <f t="shared" si="1"/>
        <v>-0.421875</v>
      </c>
    </row>
    <row r="18" spans="1:14" s="16" customFormat="1">
      <c r="A18" s="20">
        <f t="shared" si="3"/>
        <v>17</v>
      </c>
      <c r="B18" s="20" t="s">
        <v>14</v>
      </c>
      <c r="C18" s="9" t="s">
        <v>15</v>
      </c>
      <c r="D18" s="12" t="s">
        <v>10</v>
      </c>
      <c r="E18" s="11">
        <f t="shared" si="2"/>
        <v>0.47222222222222204</v>
      </c>
      <c r="F18" s="2">
        <v>13</v>
      </c>
      <c r="G18" s="20">
        <f t="shared" si="4"/>
        <v>17</v>
      </c>
      <c r="H18" s="2">
        <v>7</v>
      </c>
      <c r="I18" s="2">
        <v>44</v>
      </c>
      <c r="J18" s="15">
        <f t="shared" si="0"/>
        <v>-0.578125</v>
      </c>
      <c r="K18" s="9">
        <f>H18</f>
        <v>7</v>
      </c>
      <c r="L18" s="9">
        <f>I18</f>
        <v>44</v>
      </c>
      <c r="M18" s="9">
        <f t="shared" si="1"/>
        <v>-0.578125</v>
      </c>
    </row>
    <row r="19" spans="1:14">
      <c r="A19" s="20">
        <f t="shared" si="3"/>
        <v>18</v>
      </c>
      <c r="B19" s="20" t="s">
        <v>14</v>
      </c>
      <c r="C19" s="9" t="s">
        <v>15</v>
      </c>
      <c r="D19" s="10" t="s">
        <v>11</v>
      </c>
      <c r="E19" s="11">
        <f t="shared" si="2"/>
        <v>0.47569444444444425</v>
      </c>
      <c r="F19" s="10">
        <v>13</v>
      </c>
      <c r="G19" s="20">
        <f t="shared" si="4"/>
        <v>18</v>
      </c>
      <c r="H19" s="10">
        <v>49</v>
      </c>
      <c r="I19" s="10">
        <v>2</v>
      </c>
      <c r="J19" s="9">
        <f t="shared" si="0"/>
        <v>0.734375</v>
      </c>
      <c r="K19" s="9">
        <f>I19</f>
        <v>2</v>
      </c>
      <c r="L19" s="9">
        <f>H19</f>
        <v>49</v>
      </c>
      <c r="M19" s="9">
        <f t="shared" si="1"/>
        <v>-0.734375</v>
      </c>
    </row>
    <row r="20" spans="1:14" s="7" customFormat="1">
      <c r="A20" s="21">
        <f t="shared" si="3"/>
        <v>19</v>
      </c>
      <c r="B20" s="19" t="s">
        <v>16</v>
      </c>
      <c r="C20" s="5" t="s">
        <v>13</v>
      </c>
      <c r="D20" s="5" t="s">
        <v>10</v>
      </c>
      <c r="E20" s="6">
        <f>E19+TIME(0,25,0)</f>
        <v>0.49305555555555536</v>
      </c>
      <c r="F20" s="5">
        <v>10</v>
      </c>
      <c r="G20" s="21">
        <f t="shared" si="4"/>
        <v>19</v>
      </c>
      <c r="H20" s="5">
        <v>40</v>
      </c>
      <c r="I20" s="5">
        <v>15</v>
      </c>
      <c r="J20" s="5">
        <f t="shared" si="0"/>
        <v>0.38461538461538464</v>
      </c>
      <c r="K20" s="5">
        <f>H20</f>
        <v>40</v>
      </c>
      <c r="L20" s="5">
        <f>I20</f>
        <v>15</v>
      </c>
      <c r="M20" s="5">
        <f t="shared" si="1"/>
        <v>0.38461538461538464</v>
      </c>
      <c r="N20" s="7">
        <f>AVERAGE(M20:M25)</f>
        <v>0.45321656566034374</v>
      </c>
    </row>
    <row r="21" spans="1:14">
      <c r="A21" s="20">
        <f t="shared" si="3"/>
        <v>20</v>
      </c>
      <c r="B21" s="20" t="s">
        <v>16</v>
      </c>
      <c r="C21" s="9" t="s">
        <v>13</v>
      </c>
      <c r="D21" s="10" t="s">
        <v>11</v>
      </c>
      <c r="E21" s="11">
        <f t="shared" ref="E21:E43" si="5">E20+TIME(0,4,0)</f>
        <v>0.49583333333333313</v>
      </c>
      <c r="F21" s="10">
        <v>6</v>
      </c>
      <c r="G21" s="20">
        <f t="shared" si="4"/>
        <v>20</v>
      </c>
      <c r="H21" s="10">
        <v>13</v>
      </c>
      <c r="I21" s="10">
        <v>55</v>
      </c>
      <c r="J21" s="9">
        <f t="shared" si="0"/>
        <v>-0.56756756756756754</v>
      </c>
      <c r="K21" s="9">
        <f>I21</f>
        <v>55</v>
      </c>
      <c r="L21" s="9">
        <f>H21</f>
        <v>13</v>
      </c>
      <c r="M21" s="9">
        <f t="shared" si="1"/>
        <v>0.56756756756756754</v>
      </c>
    </row>
    <row r="22" spans="1:14" s="14" customFormat="1">
      <c r="A22" s="20">
        <f t="shared" si="3"/>
        <v>21</v>
      </c>
      <c r="B22" s="20" t="s">
        <v>16</v>
      </c>
      <c r="C22" s="9" t="s">
        <v>13</v>
      </c>
      <c r="D22" s="12" t="s">
        <v>10</v>
      </c>
      <c r="E22" s="13">
        <f t="shared" si="5"/>
        <v>0.49861111111111089</v>
      </c>
      <c r="F22" s="12">
        <v>7</v>
      </c>
      <c r="G22" s="20">
        <f t="shared" si="4"/>
        <v>21</v>
      </c>
      <c r="H22" s="12">
        <v>42</v>
      </c>
      <c r="I22" s="12">
        <v>20</v>
      </c>
      <c r="J22" s="9">
        <f t="shared" si="0"/>
        <v>0.3188405797101449</v>
      </c>
      <c r="K22" s="9">
        <f>H22</f>
        <v>42</v>
      </c>
      <c r="L22" s="9">
        <f>I22</f>
        <v>20</v>
      </c>
      <c r="M22" s="9">
        <f t="shared" si="1"/>
        <v>0.3188405797101449</v>
      </c>
    </row>
    <row r="23" spans="1:14" s="16" customFormat="1">
      <c r="A23" s="20">
        <f t="shared" si="3"/>
        <v>22</v>
      </c>
      <c r="B23" s="20" t="s">
        <v>16</v>
      </c>
      <c r="C23" s="9" t="s">
        <v>13</v>
      </c>
      <c r="D23" s="2" t="s">
        <v>11</v>
      </c>
      <c r="E23" s="3">
        <f t="shared" si="5"/>
        <v>0.50138888888888866</v>
      </c>
      <c r="F23" s="2">
        <v>10</v>
      </c>
      <c r="G23" s="20">
        <f t="shared" si="4"/>
        <v>22</v>
      </c>
      <c r="H23" s="2">
        <v>11</v>
      </c>
      <c r="I23" s="2">
        <v>37</v>
      </c>
      <c r="J23" s="15">
        <f t="shared" si="0"/>
        <v>-0.44827586206896552</v>
      </c>
      <c r="K23" s="9">
        <f>I23</f>
        <v>37</v>
      </c>
      <c r="L23" s="9">
        <f>H23</f>
        <v>11</v>
      </c>
      <c r="M23" s="15">
        <f t="shared" si="1"/>
        <v>0.44827586206896552</v>
      </c>
    </row>
    <row r="24" spans="1:14" s="14" customFormat="1">
      <c r="A24" s="20">
        <f t="shared" si="3"/>
        <v>23</v>
      </c>
      <c r="B24" s="20" t="s">
        <v>16</v>
      </c>
      <c r="C24" s="15" t="s">
        <v>13</v>
      </c>
      <c r="D24" s="12" t="s">
        <v>10</v>
      </c>
      <c r="E24" s="13">
        <f t="shared" si="5"/>
        <v>0.50416666666666643</v>
      </c>
      <c r="F24" s="12">
        <v>8</v>
      </c>
      <c r="G24" s="20">
        <f t="shared" si="4"/>
        <v>23</v>
      </c>
      <c r="H24" s="12">
        <v>45</v>
      </c>
      <c r="I24" s="12">
        <v>11</v>
      </c>
      <c r="J24" s="9">
        <f t="shared" si="0"/>
        <v>0.53125</v>
      </c>
      <c r="K24" s="9">
        <f>H24</f>
        <v>45</v>
      </c>
      <c r="L24" s="9">
        <f>I24</f>
        <v>11</v>
      </c>
      <c r="M24" s="9">
        <f t="shared" si="1"/>
        <v>0.53125</v>
      </c>
    </row>
    <row r="25" spans="1:14">
      <c r="A25" s="20">
        <f t="shared" si="3"/>
        <v>24</v>
      </c>
      <c r="B25" s="20" t="s">
        <v>16</v>
      </c>
      <c r="C25" s="9" t="s">
        <v>13</v>
      </c>
      <c r="D25" s="10" t="s">
        <v>11</v>
      </c>
      <c r="E25" s="11">
        <f t="shared" si="5"/>
        <v>0.5069444444444442</v>
      </c>
      <c r="F25" s="10">
        <v>8</v>
      </c>
      <c r="G25" s="20">
        <f t="shared" si="4"/>
        <v>24</v>
      </c>
      <c r="H25" s="10">
        <v>13</v>
      </c>
      <c r="I25" s="10">
        <v>43</v>
      </c>
      <c r="J25" s="9">
        <f t="shared" si="0"/>
        <v>-0.46875</v>
      </c>
      <c r="K25" s="9">
        <f>I25</f>
        <v>43</v>
      </c>
      <c r="L25" s="9">
        <f>H25</f>
        <v>13</v>
      </c>
      <c r="M25" s="9">
        <f t="shared" si="1"/>
        <v>0.46875</v>
      </c>
    </row>
    <row r="26" spans="1:14" s="7" customFormat="1">
      <c r="A26" s="21">
        <f t="shared" si="3"/>
        <v>25</v>
      </c>
      <c r="B26" s="19" t="s">
        <v>17</v>
      </c>
      <c r="C26" s="5" t="s">
        <v>13</v>
      </c>
      <c r="D26" s="5" t="s">
        <v>10</v>
      </c>
      <c r="E26" s="6">
        <f>E25+TIME(0,25,0)</f>
        <v>0.52430555555555536</v>
      </c>
      <c r="F26" s="5">
        <v>8</v>
      </c>
      <c r="G26" s="21">
        <f t="shared" si="4"/>
        <v>25</v>
      </c>
      <c r="H26" s="5">
        <v>28</v>
      </c>
      <c r="I26" s="5">
        <v>27</v>
      </c>
      <c r="J26" s="5">
        <f t="shared" si="0"/>
        <v>1.5873015873015872E-2</v>
      </c>
      <c r="K26" s="5">
        <f>H26</f>
        <v>28</v>
      </c>
      <c r="L26" s="5">
        <f>I26</f>
        <v>27</v>
      </c>
      <c r="M26" s="5">
        <f t="shared" si="1"/>
        <v>1.5873015873015872E-2</v>
      </c>
      <c r="N26" s="7">
        <f>AVERAGE(M26:M31)</f>
        <v>9.4926871308309582E-2</v>
      </c>
    </row>
    <row r="27" spans="1:14">
      <c r="A27" s="20">
        <f t="shared" si="3"/>
        <v>26</v>
      </c>
      <c r="B27" s="20" t="s">
        <v>17</v>
      </c>
      <c r="C27" s="9" t="s">
        <v>13</v>
      </c>
      <c r="D27" s="10" t="s">
        <v>11</v>
      </c>
      <c r="E27" s="11">
        <f t="shared" si="5"/>
        <v>0.52708333333333313</v>
      </c>
      <c r="F27" s="10">
        <v>12</v>
      </c>
      <c r="G27" s="20">
        <f t="shared" si="4"/>
        <v>26</v>
      </c>
      <c r="H27" s="10">
        <v>18</v>
      </c>
      <c r="I27" s="10">
        <v>39</v>
      </c>
      <c r="J27" s="9">
        <f t="shared" si="0"/>
        <v>-0.30434782608695654</v>
      </c>
      <c r="K27" s="9">
        <f>I27</f>
        <v>39</v>
      </c>
      <c r="L27" s="9">
        <f>H27</f>
        <v>18</v>
      </c>
      <c r="M27" s="9">
        <f t="shared" si="1"/>
        <v>0.30434782608695654</v>
      </c>
    </row>
    <row r="28" spans="1:14" s="14" customFormat="1">
      <c r="A28" s="20">
        <f t="shared" si="3"/>
        <v>27</v>
      </c>
      <c r="B28" s="20" t="s">
        <v>17</v>
      </c>
      <c r="C28" s="9" t="s">
        <v>13</v>
      </c>
      <c r="D28" s="12" t="s">
        <v>10</v>
      </c>
      <c r="E28" s="13">
        <f t="shared" si="5"/>
        <v>0.52986111111111089</v>
      </c>
      <c r="F28" s="12">
        <v>10</v>
      </c>
      <c r="G28" s="20">
        <f t="shared" si="4"/>
        <v>27</v>
      </c>
      <c r="H28" s="12">
        <v>31</v>
      </c>
      <c r="I28" s="12">
        <v>35</v>
      </c>
      <c r="J28" s="9">
        <f t="shared" si="0"/>
        <v>-5.2631578947368418E-2</v>
      </c>
      <c r="K28" s="9">
        <f>H28</f>
        <v>31</v>
      </c>
      <c r="L28" s="9">
        <f>I28</f>
        <v>35</v>
      </c>
      <c r="M28" s="9">
        <f t="shared" si="1"/>
        <v>-5.2631578947368418E-2</v>
      </c>
    </row>
    <row r="29" spans="1:14" s="16" customFormat="1">
      <c r="A29" s="20">
        <f t="shared" si="3"/>
        <v>28</v>
      </c>
      <c r="B29" s="20" t="s">
        <v>17</v>
      </c>
      <c r="C29" s="9" t="s">
        <v>13</v>
      </c>
      <c r="D29" s="2" t="s">
        <v>11</v>
      </c>
      <c r="E29" s="3">
        <f t="shared" si="5"/>
        <v>0.53263888888888866</v>
      </c>
      <c r="F29" s="2">
        <v>14</v>
      </c>
      <c r="G29" s="20">
        <f t="shared" si="4"/>
        <v>28</v>
      </c>
      <c r="H29" s="2">
        <v>25</v>
      </c>
      <c r="I29" s="2">
        <v>30</v>
      </c>
      <c r="J29" s="15">
        <f t="shared" si="0"/>
        <v>-7.2463768115942032E-2</v>
      </c>
      <c r="K29" s="9">
        <f>I29</f>
        <v>30</v>
      </c>
      <c r="L29" s="9">
        <f>H29</f>
        <v>25</v>
      </c>
      <c r="M29" s="15">
        <f t="shared" si="1"/>
        <v>7.2463768115942032E-2</v>
      </c>
    </row>
    <row r="30" spans="1:14" s="14" customFormat="1">
      <c r="A30" s="20">
        <f t="shared" si="3"/>
        <v>29</v>
      </c>
      <c r="B30" s="20" t="s">
        <v>17</v>
      </c>
      <c r="C30" s="15" t="s">
        <v>13</v>
      </c>
      <c r="D30" s="12" t="s">
        <v>10</v>
      </c>
      <c r="E30" s="13">
        <f t="shared" si="5"/>
        <v>0.53541666666666643</v>
      </c>
      <c r="F30" s="12">
        <v>6</v>
      </c>
      <c r="G30" s="20">
        <f t="shared" si="4"/>
        <v>29</v>
      </c>
      <c r="H30" s="12">
        <v>28</v>
      </c>
      <c r="I30" s="12">
        <v>27</v>
      </c>
      <c r="J30" s="9">
        <f t="shared" si="0"/>
        <v>1.6393442622950821E-2</v>
      </c>
      <c r="K30" s="9">
        <f>H30</f>
        <v>28</v>
      </c>
      <c r="L30" s="9">
        <f>I30</f>
        <v>27</v>
      </c>
      <c r="M30" s="9">
        <f t="shared" si="1"/>
        <v>1.6393442622950821E-2</v>
      </c>
    </row>
    <row r="31" spans="1:14">
      <c r="A31" s="20">
        <f t="shared" si="3"/>
        <v>30</v>
      </c>
      <c r="B31" s="20" t="s">
        <v>17</v>
      </c>
      <c r="C31" s="9" t="s">
        <v>13</v>
      </c>
      <c r="D31" s="10" t="s">
        <v>11</v>
      </c>
      <c r="E31" s="11">
        <f t="shared" si="5"/>
        <v>0.5381944444444442</v>
      </c>
      <c r="F31" s="10">
        <v>8</v>
      </c>
      <c r="G31" s="20">
        <f t="shared" si="4"/>
        <v>30</v>
      </c>
      <c r="H31" s="10">
        <v>20</v>
      </c>
      <c r="I31" s="10">
        <v>33</v>
      </c>
      <c r="J31" s="9">
        <f t="shared" si="0"/>
        <v>-0.21311475409836064</v>
      </c>
      <c r="K31" s="9">
        <f>I31</f>
        <v>33</v>
      </c>
      <c r="L31" s="9">
        <f>H31</f>
        <v>20</v>
      </c>
      <c r="M31" s="9">
        <f t="shared" si="1"/>
        <v>0.21311475409836064</v>
      </c>
    </row>
    <row r="32" spans="1:14" s="7" customFormat="1">
      <c r="A32" s="21">
        <f t="shared" si="3"/>
        <v>31</v>
      </c>
      <c r="B32" s="19" t="s">
        <v>19</v>
      </c>
      <c r="C32" s="5" t="s">
        <v>13</v>
      </c>
      <c r="D32" s="5" t="s">
        <v>10</v>
      </c>
      <c r="E32" s="6">
        <f>E31+TIME(0,25,0)</f>
        <v>0.55555555555555536</v>
      </c>
      <c r="F32" s="5">
        <v>14</v>
      </c>
      <c r="G32" s="21">
        <f t="shared" si="4"/>
        <v>31</v>
      </c>
      <c r="H32" s="5">
        <v>53</v>
      </c>
      <c r="I32" s="5">
        <v>13</v>
      </c>
      <c r="J32" s="5">
        <f t="shared" si="0"/>
        <v>0.5</v>
      </c>
      <c r="K32" s="5">
        <f>H32</f>
        <v>53</v>
      </c>
      <c r="L32" s="5">
        <f>I32</f>
        <v>13</v>
      </c>
      <c r="M32" s="5">
        <f t="shared" si="1"/>
        <v>0.5</v>
      </c>
      <c r="N32" s="7">
        <f>AVERAGE(M32:M37)</f>
        <v>0.63009932032910376</v>
      </c>
    </row>
    <row r="33" spans="1:14">
      <c r="A33" s="20">
        <f>A32+1</f>
        <v>32</v>
      </c>
      <c r="B33" s="20" t="s">
        <v>19</v>
      </c>
      <c r="C33" s="9" t="s">
        <v>13</v>
      </c>
      <c r="D33" s="10" t="s">
        <v>11</v>
      </c>
      <c r="E33" s="11">
        <f t="shared" si="5"/>
        <v>0.55833333333333313</v>
      </c>
      <c r="F33" s="10">
        <v>7</v>
      </c>
      <c r="G33" s="20">
        <f>G32+1</f>
        <v>32</v>
      </c>
      <c r="H33" s="10">
        <v>18</v>
      </c>
      <c r="I33" s="10">
        <v>68</v>
      </c>
      <c r="J33" s="9">
        <f t="shared" si="0"/>
        <v>-0.5376344086021505</v>
      </c>
      <c r="K33" s="9">
        <f>I33</f>
        <v>68</v>
      </c>
      <c r="L33" s="9">
        <f>H33</f>
        <v>18</v>
      </c>
      <c r="M33" s="9">
        <f t="shared" si="1"/>
        <v>0.5376344086021505</v>
      </c>
    </row>
    <row r="34" spans="1:14" s="14" customFormat="1">
      <c r="A34" s="20">
        <f>A33+1</f>
        <v>33</v>
      </c>
      <c r="B34" s="20" t="s">
        <v>19</v>
      </c>
      <c r="C34" s="9" t="s">
        <v>13</v>
      </c>
      <c r="D34" s="12" t="s">
        <v>10</v>
      </c>
      <c r="E34" s="13">
        <f t="shared" si="5"/>
        <v>0.56111111111111089</v>
      </c>
      <c r="F34" s="12">
        <v>7</v>
      </c>
      <c r="G34" s="20">
        <f>G33+1</f>
        <v>33</v>
      </c>
      <c r="H34" s="12">
        <v>54</v>
      </c>
      <c r="I34" s="12">
        <v>12</v>
      </c>
      <c r="J34" s="9">
        <f t="shared" si="0"/>
        <v>0.57534246575342463</v>
      </c>
      <c r="K34" s="9">
        <f>H34</f>
        <v>54</v>
      </c>
      <c r="L34" s="9">
        <f>I34</f>
        <v>12</v>
      </c>
      <c r="M34" s="9">
        <f t="shared" si="1"/>
        <v>0.57534246575342463</v>
      </c>
    </row>
    <row r="35" spans="1:14" s="16" customFormat="1">
      <c r="A35" s="20">
        <f t="shared" si="3"/>
        <v>34</v>
      </c>
      <c r="B35" s="20" t="s">
        <v>19</v>
      </c>
      <c r="C35" s="9" t="s">
        <v>13</v>
      </c>
      <c r="D35" s="2" t="s">
        <v>11</v>
      </c>
      <c r="E35" s="3">
        <f t="shared" si="5"/>
        <v>0.56388888888888866</v>
      </c>
      <c r="F35" s="2">
        <v>4</v>
      </c>
      <c r="G35" s="20">
        <f t="shared" si="4"/>
        <v>34</v>
      </c>
      <c r="H35" s="2">
        <v>6</v>
      </c>
      <c r="I35" s="2">
        <v>46</v>
      </c>
      <c r="J35" s="15">
        <f t="shared" si="0"/>
        <v>-0.7142857142857143</v>
      </c>
      <c r="K35" s="9">
        <f>I35</f>
        <v>46</v>
      </c>
      <c r="L35" s="9">
        <f>H35</f>
        <v>6</v>
      </c>
      <c r="M35" s="15">
        <f t="shared" si="1"/>
        <v>0.7142857142857143</v>
      </c>
    </row>
    <row r="36" spans="1:14" s="14" customFormat="1">
      <c r="A36" s="20">
        <f t="shared" si="3"/>
        <v>35</v>
      </c>
      <c r="B36" s="20" t="s">
        <v>19</v>
      </c>
      <c r="C36" s="15" t="s">
        <v>13</v>
      </c>
      <c r="D36" s="12" t="s">
        <v>10</v>
      </c>
      <c r="E36" s="13">
        <f t="shared" si="5"/>
        <v>0.56666666666666643</v>
      </c>
      <c r="F36" s="12">
        <v>5</v>
      </c>
      <c r="G36" s="20">
        <f t="shared" si="4"/>
        <v>35</v>
      </c>
      <c r="H36" s="12">
        <v>56</v>
      </c>
      <c r="I36" s="12">
        <v>4</v>
      </c>
      <c r="J36" s="9">
        <f t="shared" si="0"/>
        <v>0.8</v>
      </c>
      <c r="K36" s="9">
        <f>H36</f>
        <v>56</v>
      </c>
      <c r="L36" s="9">
        <f>I36</f>
        <v>4</v>
      </c>
      <c r="M36" s="9">
        <f t="shared" si="1"/>
        <v>0.8</v>
      </c>
    </row>
    <row r="37" spans="1:14">
      <c r="A37" s="20">
        <f t="shared" si="3"/>
        <v>36</v>
      </c>
      <c r="B37" s="20" t="s">
        <v>19</v>
      </c>
      <c r="C37" s="9" t="s">
        <v>13</v>
      </c>
      <c r="D37" s="10" t="s">
        <v>11</v>
      </c>
      <c r="E37" s="11">
        <f t="shared" si="5"/>
        <v>0.5694444444444442</v>
      </c>
      <c r="F37" s="10">
        <v>2</v>
      </c>
      <c r="G37" s="20">
        <f t="shared" si="4"/>
        <v>36</v>
      </c>
      <c r="H37" s="10">
        <v>12</v>
      </c>
      <c r="I37" s="10">
        <v>61</v>
      </c>
      <c r="J37" s="9">
        <f t="shared" si="0"/>
        <v>-0.65333333333333332</v>
      </c>
      <c r="K37" s="9">
        <f>I37</f>
        <v>61</v>
      </c>
      <c r="L37" s="9">
        <f>H37</f>
        <v>12</v>
      </c>
      <c r="M37" s="9">
        <f t="shared" si="1"/>
        <v>0.65333333333333332</v>
      </c>
    </row>
    <row r="38" spans="1:14" s="7" customFormat="1">
      <c r="A38" s="21">
        <f t="shared" si="3"/>
        <v>37</v>
      </c>
      <c r="B38" s="19" t="s">
        <v>18</v>
      </c>
      <c r="C38" s="5" t="s">
        <v>13</v>
      </c>
      <c r="D38" s="5" t="s">
        <v>10</v>
      </c>
      <c r="E38" s="6">
        <f>E37+TIME(0,25,0)</f>
        <v>0.58680555555555536</v>
      </c>
      <c r="F38" s="5">
        <v>8</v>
      </c>
      <c r="G38" s="21">
        <f t="shared" si="4"/>
        <v>37</v>
      </c>
      <c r="H38" s="5">
        <v>43</v>
      </c>
      <c r="I38" s="5">
        <v>11</v>
      </c>
      <c r="J38" s="5">
        <f t="shared" si="0"/>
        <v>0.5161290322580645</v>
      </c>
      <c r="K38" s="5">
        <f>H38</f>
        <v>43</v>
      </c>
      <c r="L38" s="5">
        <f>I38</f>
        <v>11</v>
      </c>
      <c r="M38" s="5">
        <f t="shared" si="1"/>
        <v>0.5161290322580645</v>
      </c>
      <c r="N38" s="7">
        <f>AVERAGE(M38:M43)</f>
        <v>0.5047395925126521</v>
      </c>
    </row>
    <row r="39" spans="1:14">
      <c r="A39" s="20">
        <f>A38+1</f>
        <v>38</v>
      </c>
      <c r="B39" s="20" t="s">
        <v>18</v>
      </c>
      <c r="C39" s="9" t="s">
        <v>13</v>
      </c>
      <c r="D39" s="10" t="s">
        <v>11</v>
      </c>
      <c r="E39" s="11">
        <f t="shared" si="5"/>
        <v>0.58958333333333313</v>
      </c>
      <c r="F39" s="10">
        <v>11</v>
      </c>
      <c r="G39" s="20">
        <f>G38+1</f>
        <v>38</v>
      </c>
      <c r="H39" s="10">
        <v>7</v>
      </c>
      <c r="I39" s="10">
        <v>64</v>
      </c>
      <c r="J39" s="9">
        <f t="shared" si="0"/>
        <v>-0.69512195121951215</v>
      </c>
      <c r="K39" s="9">
        <f>I39</f>
        <v>64</v>
      </c>
      <c r="L39" s="9">
        <f>H39</f>
        <v>7</v>
      </c>
      <c r="M39" s="9">
        <f t="shared" si="1"/>
        <v>0.69512195121951215</v>
      </c>
    </row>
    <row r="40" spans="1:14" s="14" customFormat="1">
      <c r="A40" s="20">
        <f>A39+1</f>
        <v>39</v>
      </c>
      <c r="B40" s="20" t="s">
        <v>18</v>
      </c>
      <c r="C40" s="9" t="s">
        <v>13</v>
      </c>
      <c r="D40" s="12" t="s">
        <v>10</v>
      </c>
      <c r="E40" s="13">
        <f t="shared" si="5"/>
        <v>0.59236111111111089</v>
      </c>
      <c r="F40" s="12">
        <v>9</v>
      </c>
      <c r="G40" s="20">
        <f>G39+1</f>
        <v>39</v>
      </c>
      <c r="H40" s="12">
        <v>41</v>
      </c>
      <c r="I40" s="12">
        <v>15</v>
      </c>
      <c r="J40" s="9">
        <f t="shared" si="0"/>
        <v>0.4</v>
      </c>
      <c r="K40" s="9">
        <f>H40</f>
        <v>41</v>
      </c>
      <c r="L40" s="9">
        <f>I40</f>
        <v>15</v>
      </c>
      <c r="M40" s="9">
        <f t="shared" si="1"/>
        <v>0.4</v>
      </c>
    </row>
    <row r="41" spans="1:14" s="16" customFormat="1">
      <c r="A41" s="20">
        <f t="shared" si="3"/>
        <v>40</v>
      </c>
      <c r="B41" s="20" t="s">
        <v>18</v>
      </c>
      <c r="C41" s="9" t="s">
        <v>13</v>
      </c>
      <c r="D41" s="2" t="s">
        <v>11</v>
      </c>
      <c r="E41" s="3">
        <f t="shared" si="5"/>
        <v>0.59513888888888866</v>
      </c>
      <c r="F41" s="2">
        <v>8</v>
      </c>
      <c r="G41" s="20">
        <f t="shared" si="4"/>
        <v>40</v>
      </c>
      <c r="H41" s="2">
        <v>11</v>
      </c>
      <c r="I41" s="2">
        <v>47</v>
      </c>
      <c r="J41" s="15">
        <f t="shared" si="0"/>
        <v>-0.54545454545454541</v>
      </c>
      <c r="K41" s="9">
        <f>I41</f>
        <v>47</v>
      </c>
      <c r="L41" s="9">
        <f>H41</f>
        <v>11</v>
      </c>
      <c r="M41" s="15">
        <f t="shared" si="1"/>
        <v>0.54545454545454541</v>
      </c>
    </row>
    <row r="42" spans="1:14" s="14" customFormat="1">
      <c r="A42" s="20">
        <f t="shared" si="3"/>
        <v>41</v>
      </c>
      <c r="B42" s="20" t="s">
        <v>18</v>
      </c>
      <c r="C42" s="15" t="s">
        <v>13</v>
      </c>
      <c r="D42" s="12" t="s">
        <v>10</v>
      </c>
      <c r="E42" s="13">
        <f t="shared" si="5"/>
        <v>0.59791666666666643</v>
      </c>
      <c r="F42" s="12">
        <v>10</v>
      </c>
      <c r="G42" s="20">
        <f t="shared" si="4"/>
        <v>41</v>
      </c>
      <c r="H42" s="12">
        <v>44</v>
      </c>
      <c r="I42" s="12">
        <v>14</v>
      </c>
      <c r="J42" s="9">
        <f t="shared" si="0"/>
        <v>0.44117647058823528</v>
      </c>
      <c r="K42" s="9">
        <f>H42</f>
        <v>44</v>
      </c>
      <c r="L42" s="9">
        <f>I42</f>
        <v>14</v>
      </c>
      <c r="M42" s="9">
        <f t="shared" si="1"/>
        <v>0.44117647058823528</v>
      </c>
    </row>
    <row r="43" spans="1:14">
      <c r="A43" s="20">
        <f t="shared" si="3"/>
        <v>42</v>
      </c>
      <c r="B43" s="20" t="s">
        <v>18</v>
      </c>
      <c r="C43" s="9" t="s">
        <v>13</v>
      </c>
      <c r="D43" s="10" t="s">
        <v>11</v>
      </c>
      <c r="E43" s="11">
        <f t="shared" si="5"/>
        <v>0.6006944444444442</v>
      </c>
      <c r="F43" s="10">
        <v>11</v>
      </c>
      <c r="G43" s="20">
        <f t="shared" si="4"/>
        <v>42</v>
      </c>
      <c r="H43" s="10">
        <v>15</v>
      </c>
      <c r="I43" s="10">
        <v>46</v>
      </c>
      <c r="J43" s="9">
        <f t="shared" si="0"/>
        <v>-0.43055555555555558</v>
      </c>
      <c r="K43" s="9">
        <f>I43</f>
        <v>46</v>
      </c>
      <c r="L43" s="9">
        <f>H43</f>
        <v>15</v>
      </c>
      <c r="M43" s="9">
        <f t="shared" si="1"/>
        <v>0.43055555555555558</v>
      </c>
    </row>
  </sheetData>
  <phoneticPr fontId="6" type="noConversion"/>
  <pageMargins left="0.75" right="0.75" top="1" bottom="1" header="0.5" footer="0.5"/>
  <pageSetup scale="61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37"/>
  <sheetViews>
    <sheetView topLeftCell="A8" workbookViewId="0">
      <selection activeCell="C40" sqref="C40"/>
    </sheetView>
  </sheetViews>
  <sheetFormatPr baseColWidth="10" defaultRowHeight="15" x14ac:dyDescent="0"/>
  <cols>
    <col min="1" max="1" width="13.1640625" customWidth="1"/>
    <col min="2" max="2" width="32.83203125" customWidth="1"/>
    <col min="3" max="3" width="47.33203125" customWidth="1"/>
    <col min="4" max="4" width="8.5" customWidth="1"/>
    <col min="5" max="5" width="11.83203125" bestFit="1" customWidth="1"/>
    <col min="7" max="7" width="13.1640625" customWidth="1"/>
  </cols>
  <sheetData>
    <row r="1" spans="1:14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0</v>
      </c>
      <c r="H1" s="2" t="s">
        <v>6</v>
      </c>
      <c r="I1" s="2" t="s">
        <v>7</v>
      </c>
      <c r="J1" s="2" t="s">
        <v>8</v>
      </c>
      <c r="K1" s="2" t="s">
        <v>1</v>
      </c>
      <c r="L1" s="2" t="s">
        <v>2</v>
      </c>
      <c r="M1" s="2" t="s">
        <v>9</v>
      </c>
    </row>
    <row r="2" spans="1:14" s="7" customFormat="1">
      <c r="A2" s="19">
        <v>1</v>
      </c>
      <c r="B2" s="19" t="s">
        <v>21</v>
      </c>
      <c r="C2" s="19" t="s">
        <v>21</v>
      </c>
      <c r="D2" s="5" t="s">
        <v>10</v>
      </c>
      <c r="E2" s="6">
        <f>TIME(10,0,0)</f>
        <v>0.41666666666666669</v>
      </c>
      <c r="F2" s="5">
        <v>8</v>
      </c>
      <c r="G2" s="19">
        <v>1</v>
      </c>
      <c r="H2" s="5">
        <v>33</v>
      </c>
      <c r="I2" s="5">
        <v>26</v>
      </c>
      <c r="J2" s="5">
        <f t="shared" ref="J2:J37" si="0">(H2-I2)/(H2+I2+F2)</f>
        <v>0.1044776119402985</v>
      </c>
      <c r="K2" s="5">
        <f>H2</f>
        <v>33</v>
      </c>
      <c r="L2" s="5">
        <f>I2</f>
        <v>26</v>
      </c>
      <c r="M2" s="5">
        <f t="shared" ref="M2:M37" si="1">(K2-L2)/(K2+L2+F2)</f>
        <v>0.1044776119402985</v>
      </c>
      <c r="N2" s="7">
        <f>AVERAGE(J2, J3,J4, J5, J6, J7)</f>
        <v>-3.5501321041989331E-2</v>
      </c>
    </row>
    <row r="3" spans="1:14">
      <c r="A3" s="20">
        <f>A2+1</f>
        <v>2</v>
      </c>
      <c r="B3" s="20" t="s">
        <v>21</v>
      </c>
      <c r="C3" s="20" t="s">
        <v>21</v>
      </c>
      <c r="D3" s="10" t="s">
        <v>11</v>
      </c>
      <c r="E3" s="11">
        <f t="shared" ref="E3:E25" si="2">E2+TIME(0,5,0)</f>
        <v>0.4201388888888889</v>
      </c>
      <c r="F3" s="10">
        <v>9</v>
      </c>
      <c r="G3" s="20">
        <f>G2+1</f>
        <v>2</v>
      </c>
      <c r="H3" s="10">
        <v>21</v>
      </c>
      <c r="I3" s="10">
        <v>27</v>
      </c>
      <c r="J3" s="9">
        <f t="shared" si="0"/>
        <v>-0.10526315789473684</v>
      </c>
      <c r="K3" s="9">
        <f>I3</f>
        <v>27</v>
      </c>
      <c r="L3" s="9">
        <f>H3</f>
        <v>21</v>
      </c>
      <c r="M3" s="9">
        <f t="shared" si="1"/>
        <v>0.10526315789473684</v>
      </c>
    </row>
    <row r="4" spans="1:14" s="14" customFormat="1">
      <c r="A4" s="20">
        <f>A3+1</f>
        <v>3</v>
      </c>
      <c r="B4" s="20" t="s">
        <v>21</v>
      </c>
      <c r="C4" s="20" t="s">
        <v>21</v>
      </c>
      <c r="D4" s="12" t="s">
        <v>10</v>
      </c>
      <c r="E4" s="11">
        <f t="shared" si="2"/>
        <v>0.4236111111111111</v>
      </c>
      <c r="F4" s="12">
        <v>16</v>
      </c>
      <c r="G4" s="20">
        <f>G3+1</f>
        <v>3</v>
      </c>
      <c r="H4" s="10">
        <v>26</v>
      </c>
      <c r="I4" s="10">
        <v>39</v>
      </c>
      <c r="J4" s="9">
        <f t="shared" si="0"/>
        <v>-0.16049382716049382</v>
      </c>
      <c r="K4" s="9">
        <f>H4</f>
        <v>26</v>
      </c>
      <c r="L4" s="9">
        <f>I4</f>
        <v>39</v>
      </c>
      <c r="M4" s="9">
        <f t="shared" si="1"/>
        <v>-0.16049382716049382</v>
      </c>
    </row>
    <row r="5" spans="1:14" s="16" customFormat="1">
      <c r="A5" s="20">
        <f t="shared" ref="A5:A37" si="3">A4+1</f>
        <v>4</v>
      </c>
      <c r="B5" s="20" t="s">
        <v>21</v>
      </c>
      <c r="C5" s="20" t="s">
        <v>21</v>
      </c>
      <c r="D5" s="2" t="s">
        <v>11</v>
      </c>
      <c r="E5" s="11">
        <f t="shared" si="2"/>
        <v>0.42708333333333331</v>
      </c>
      <c r="F5" s="2">
        <v>11</v>
      </c>
      <c r="G5" s="20">
        <f t="shared" ref="G5:G37" si="4">G4+1</f>
        <v>4</v>
      </c>
      <c r="H5" s="12">
        <v>26</v>
      </c>
      <c r="I5" s="12">
        <v>18</v>
      </c>
      <c r="J5" s="9">
        <f t="shared" si="0"/>
        <v>0.14545454545454545</v>
      </c>
      <c r="K5" s="9">
        <f>I5</f>
        <v>18</v>
      </c>
      <c r="L5" s="9">
        <f>H5</f>
        <v>26</v>
      </c>
      <c r="M5" s="15">
        <f t="shared" si="1"/>
        <v>-0.14545454545454545</v>
      </c>
    </row>
    <row r="6" spans="1:14" s="14" customFormat="1">
      <c r="A6" s="20">
        <f t="shared" si="3"/>
        <v>5</v>
      </c>
      <c r="B6" s="20" t="s">
        <v>21</v>
      </c>
      <c r="C6" s="20" t="s">
        <v>21</v>
      </c>
      <c r="D6" s="12" t="s">
        <v>10</v>
      </c>
      <c r="E6" s="11">
        <f t="shared" si="2"/>
        <v>0.43055555555555552</v>
      </c>
      <c r="F6" s="12">
        <v>8</v>
      </c>
      <c r="G6" s="20">
        <f t="shared" si="4"/>
        <v>5</v>
      </c>
      <c r="H6" s="2">
        <v>27</v>
      </c>
      <c r="I6" s="2">
        <v>36</v>
      </c>
      <c r="J6" s="9">
        <f t="shared" si="0"/>
        <v>-0.12676056338028169</v>
      </c>
      <c r="K6" s="9">
        <f>H6</f>
        <v>27</v>
      </c>
      <c r="L6" s="9">
        <f>I6</f>
        <v>36</v>
      </c>
      <c r="M6" s="9">
        <f t="shared" si="1"/>
        <v>-0.12676056338028169</v>
      </c>
    </row>
    <row r="7" spans="1:14">
      <c r="A7" s="20">
        <f t="shared" si="3"/>
        <v>6</v>
      </c>
      <c r="B7" s="20" t="s">
        <v>21</v>
      </c>
      <c r="C7" s="20" t="s">
        <v>21</v>
      </c>
      <c r="D7" s="10" t="s">
        <v>11</v>
      </c>
      <c r="E7" s="11">
        <f t="shared" si="2"/>
        <v>0.43402777777777773</v>
      </c>
      <c r="F7" s="10">
        <v>8</v>
      </c>
      <c r="G7" s="20">
        <f t="shared" si="4"/>
        <v>6</v>
      </c>
      <c r="H7" s="10">
        <v>29</v>
      </c>
      <c r="I7" s="10">
        <v>34</v>
      </c>
      <c r="J7" s="9">
        <f t="shared" si="0"/>
        <v>-7.0422535211267609E-2</v>
      </c>
      <c r="K7" s="9">
        <f>I7</f>
        <v>34</v>
      </c>
      <c r="L7" s="9">
        <f>H7</f>
        <v>29</v>
      </c>
      <c r="M7" s="9">
        <f t="shared" si="1"/>
        <v>7.0422535211267609E-2</v>
      </c>
    </row>
    <row r="8" spans="1:14" s="7" customFormat="1">
      <c r="A8" s="21">
        <f t="shared" si="3"/>
        <v>7</v>
      </c>
      <c r="B8" s="21" t="s">
        <v>20</v>
      </c>
      <c r="C8" s="19" t="s">
        <v>12</v>
      </c>
      <c r="D8" s="5" t="s">
        <v>10</v>
      </c>
      <c r="E8" s="6">
        <f t="shared" si="2"/>
        <v>0.43749999999999994</v>
      </c>
      <c r="F8" s="5">
        <v>7</v>
      </c>
      <c r="G8" s="21">
        <f t="shared" si="4"/>
        <v>7</v>
      </c>
      <c r="H8" s="5">
        <v>45</v>
      </c>
      <c r="I8" s="5">
        <v>7</v>
      </c>
      <c r="J8" s="5">
        <f t="shared" si="0"/>
        <v>0.64406779661016944</v>
      </c>
      <c r="K8" s="5">
        <f>H8</f>
        <v>45</v>
      </c>
      <c r="L8" s="5">
        <f>I8</f>
        <v>7</v>
      </c>
      <c r="M8" s="5">
        <f t="shared" si="1"/>
        <v>0.64406779661016944</v>
      </c>
      <c r="N8" s="7">
        <f>AVERAGE(M8:M11)</f>
        <v>0.58199156012715325</v>
      </c>
    </row>
    <row r="9" spans="1:14">
      <c r="A9" s="20">
        <f>A8+1</f>
        <v>8</v>
      </c>
      <c r="B9" s="20" t="s">
        <v>20</v>
      </c>
      <c r="C9" s="9" t="s">
        <v>12</v>
      </c>
      <c r="D9" s="10" t="s">
        <v>11</v>
      </c>
      <c r="E9" s="11">
        <f t="shared" si="2"/>
        <v>0.44097222222222215</v>
      </c>
      <c r="F9" s="10">
        <v>7</v>
      </c>
      <c r="G9" s="20">
        <f>G8+1</f>
        <v>8</v>
      </c>
      <c r="H9" s="10">
        <v>3</v>
      </c>
      <c r="I9" s="10">
        <v>40</v>
      </c>
      <c r="J9" s="9">
        <f t="shared" si="0"/>
        <v>-0.74</v>
      </c>
      <c r="K9" s="9">
        <f>I9</f>
        <v>40</v>
      </c>
      <c r="L9" s="9">
        <f>H9</f>
        <v>3</v>
      </c>
      <c r="M9" s="9">
        <f t="shared" si="1"/>
        <v>0.74</v>
      </c>
    </row>
    <row r="10" spans="1:14" s="14" customFormat="1">
      <c r="A10" s="20">
        <f>A9+1</f>
        <v>9</v>
      </c>
      <c r="B10" s="20" t="s">
        <v>20</v>
      </c>
      <c r="C10" s="9" t="s">
        <v>12</v>
      </c>
      <c r="D10" s="12" t="s">
        <v>10</v>
      </c>
      <c r="E10" s="11">
        <f t="shared" si="2"/>
        <v>0.44444444444444436</v>
      </c>
      <c r="F10" s="12">
        <v>2</v>
      </c>
      <c r="G10" s="20">
        <f>G9+1</f>
        <v>9</v>
      </c>
      <c r="H10" s="12">
        <v>52</v>
      </c>
      <c r="I10" s="12">
        <v>12</v>
      </c>
      <c r="J10" s="9">
        <f t="shared" si="0"/>
        <v>0.60606060606060608</v>
      </c>
      <c r="K10" s="9">
        <f>H10</f>
        <v>52</v>
      </c>
      <c r="L10" s="9">
        <f>I10</f>
        <v>12</v>
      </c>
      <c r="M10" s="9">
        <f t="shared" si="1"/>
        <v>0.60606060606060608</v>
      </c>
    </row>
    <row r="11" spans="1:14" s="16" customFormat="1">
      <c r="A11" s="20">
        <f t="shared" si="3"/>
        <v>10</v>
      </c>
      <c r="B11" s="20" t="s">
        <v>20</v>
      </c>
      <c r="C11" s="9" t="s">
        <v>12</v>
      </c>
      <c r="D11" s="2" t="s">
        <v>11</v>
      </c>
      <c r="E11" s="11">
        <f t="shared" si="2"/>
        <v>0.44791666666666657</v>
      </c>
      <c r="F11" s="2">
        <v>9</v>
      </c>
      <c r="G11" s="20">
        <f t="shared" si="4"/>
        <v>10</v>
      </c>
      <c r="H11" s="2">
        <v>20</v>
      </c>
      <c r="I11" s="2">
        <v>45</v>
      </c>
      <c r="J11" s="15">
        <f t="shared" si="0"/>
        <v>-0.33783783783783783</v>
      </c>
      <c r="K11" s="9">
        <f>I11</f>
        <v>45</v>
      </c>
      <c r="L11" s="9">
        <f>H11</f>
        <v>20</v>
      </c>
      <c r="M11" s="15">
        <f t="shared" si="1"/>
        <v>0.33783783783783783</v>
      </c>
    </row>
    <row r="12" spans="1:14" s="14" customFormat="1">
      <c r="A12" s="20">
        <f t="shared" si="3"/>
        <v>11</v>
      </c>
      <c r="B12" s="20" t="s">
        <v>20</v>
      </c>
      <c r="C12" s="9" t="s">
        <v>12</v>
      </c>
      <c r="D12" s="12" t="s">
        <v>10</v>
      </c>
      <c r="E12" s="11">
        <f t="shared" si="2"/>
        <v>0.45138888888888878</v>
      </c>
      <c r="F12" s="12"/>
      <c r="G12" s="20">
        <f t="shared" si="4"/>
        <v>11</v>
      </c>
      <c r="H12" s="12"/>
      <c r="I12" s="12"/>
      <c r="J12" s="9" t="e">
        <f t="shared" si="0"/>
        <v>#DIV/0!</v>
      </c>
      <c r="K12" s="9">
        <f>H12</f>
        <v>0</v>
      </c>
      <c r="L12" s="9">
        <f>I12</f>
        <v>0</v>
      </c>
      <c r="M12" s="9" t="e">
        <f t="shared" si="1"/>
        <v>#DIV/0!</v>
      </c>
    </row>
    <row r="13" spans="1:14">
      <c r="A13" s="20">
        <f t="shared" si="3"/>
        <v>12</v>
      </c>
      <c r="B13" s="20" t="s">
        <v>20</v>
      </c>
      <c r="C13" s="9" t="s">
        <v>12</v>
      </c>
      <c r="D13" s="10" t="s">
        <v>11</v>
      </c>
      <c r="E13" s="11">
        <f t="shared" si="2"/>
        <v>0.45486111111111099</v>
      </c>
      <c r="F13" s="10"/>
      <c r="G13" s="20">
        <f t="shared" si="4"/>
        <v>12</v>
      </c>
      <c r="H13" s="10"/>
      <c r="I13" s="10"/>
      <c r="J13" s="9" t="e">
        <f t="shared" si="0"/>
        <v>#DIV/0!</v>
      </c>
      <c r="K13" s="9">
        <f>I13</f>
        <v>0</v>
      </c>
      <c r="L13" s="9">
        <f>H13</f>
        <v>0</v>
      </c>
      <c r="M13" s="9" t="e">
        <f t="shared" si="1"/>
        <v>#DIV/0!</v>
      </c>
    </row>
    <row r="14" spans="1:14" s="7" customFormat="1">
      <c r="A14" s="21">
        <f t="shared" si="3"/>
        <v>13</v>
      </c>
      <c r="B14" s="19" t="s">
        <v>16</v>
      </c>
      <c r="C14" s="5" t="s">
        <v>13</v>
      </c>
      <c r="D14" s="5" t="s">
        <v>10</v>
      </c>
      <c r="E14" s="6">
        <f>TIME(10,0,0)</f>
        <v>0.41666666666666669</v>
      </c>
      <c r="F14" s="5">
        <v>7</v>
      </c>
      <c r="G14" s="21">
        <f t="shared" si="4"/>
        <v>13</v>
      </c>
      <c r="H14" s="5">
        <v>50</v>
      </c>
      <c r="I14" s="5">
        <v>14</v>
      </c>
      <c r="J14" s="5">
        <f t="shared" si="0"/>
        <v>0.50704225352112675</v>
      </c>
      <c r="K14" s="5">
        <f>H14</f>
        <v>50</v>
      </c>
      <c r="L14" s="5">
        <f>I14</f>
        <v>14</v>
      </c>
      <c r="M14" s="5">
        <f t="shared" si="1"/>
        <v>0.50704225352112675</v>
      </c>
      <c r="N14" s="7">
        <f>AVERAGE(M15:M19)</f>
        <v>0.30941974541071576</v>
      </c>
    </row>
    <row r="15" spans="1:14">
      <c r="A15" s="20">
        <f>A14+1</f>
        <v>14</v>
      </c>
      <c r="B15" s="20" t="s">
        <v>16</v>
      </c>
      <c r="C15" s="9" t="s">
        <v>13</v>
      </c>
      <c r="D15" s="10" t="s">
        <v>11</v>
      </c>
      <c r="E15" s="11">
        <f t="shared" si="2"/>
        <v>0.4201388888888889</v>
      </c>
      <c r="F15" s="10">
        <v>10</v>
      </c>
      <c r="G15" s="20">
        <f>G14+1</f>
        <v>14</v>
      </c>
      <c r="H15" s="10">
        <v>19</v>
      </c>
      <c r="I15" s="10">
        <v>45</v>
      </c>
      <c r="J15" s="9">
        <f t="shared" si="0"/>
        <v>-0.35135135135135137</v>
      </c>
      <c r="K15" s="9">
        <f>I15</f>
        <v>45</v>
      </c>
      <c r="L15" s="9">
        <f>H15</f>
        <v>19</v>
      </c>
      <c r="M15" s="9">
        <f t="shared" si="1"/>
        <v>0.35135135135135137</v>
      </c>
    </row>
    <row r="16" spans="1:14" s="14" customFormat="1">
      <c r="A16" s="20">
        <f>A15+1</f>
        <v>15</v>
      </c>
      <c r="B16" s="20" t="s">
        <v>16</v>
      </c>
      <c r="C16" s="9" t="s">
        <v>13</v>
      </c>
      <c r="D16" s="12" t="s">
        <v>10</v>
      </c>
      <c r="E16" s="11">
        <f t="shared" si="2"/>
        <v>0.4236111111111111</v>
      </c>
      <c r="F16" s="12">
        <v>7</v>
      </c>
      <c r="G16" s="20">
        <f>G15+1</f>
        <v>15</v>
      </c>
      <c r="H16" s="12">
        <v>33</v>
      </c>
      <c r="I16" s="12">
        <v>22</v>
      </c>
      <c r="J16" s="9">
        <f t="shared" si="0"/>
        <v>0.17741935483870969</v>
      </c>
      <c r="K16" s="9">
        <f>H16</f>
        <v>33</v>
      </c>
      <c r="L16" s="9">
        <f>I16</f>
        <v>22</v>
      </c>
      <c r="M16" s="9">
        <f t="shared" si="1"/>
        <v>0.17741935483870969</v>
      </c>
    </row>
    <row r="17" spans="1:14" s="16" customFormat="1">
      <c r="A17" s="20">
        <f t="shared" si="3"/>
        <v>16</v>
      </c>
      <c r="B17" s="20" t="s">
        <v>16</v>
      </c>
      <c r="C17" s="9" t="s">
        <v>13</v>
      </c>
      <c r="D17" s="2" t="s">
        <v>11</v>
      </c>
      <c r="E17" s="11">
        <f t="shared" si="2"/>
        <v>0.42708333333333331</v>
      </c>
      <c r="F17" s="2">
        <v>10</v>
      </c>
      <c r="G17" s="20">
        <f t="shared" si="4"/>
        <v>16</v>
      </c>
      <c r="H17" s="2">
        <v>13</v>
      </c>
      <c r="I17" s="2">
        <v>40</v>
      </c>
      <c r="J17" s="15">
        <f t="shared" si="0"/>
        <v>-0.42857142857142855</v>
      </c>
      <c r="K17" s="9">
        <f>I17</f>
        <v>40</v>
      </c>
      <c r="L17" s="9">
        <f>H17</f>
        <v>13</v>
      </c>
      <c r="M17" s="15">
        <f t="shared" si="1"/>
        <v>0.42857142857142855</v>
      </c>
    </row>
    <row r="18" spans="1:14" s="14" customFormat="1">
      <c r="A18" s="20">
        <f t="shared" si="3"/>
        <v>17</v>
      </c>
      <c r="B18" s="20" t="s">
        <v>16</v>
      </c>
      <c r="C18" s="15" t="s">
        <v>13</v>
      </c>
      <c r="D18" s="12" t="s">
        <v>10</v>
      </c>
      <c r="E18" s="11">
        <f t="shared" si="2"/>
        <v>0.43055555555555552</v>
      </c>
      <c r="F18" s="12">
        <v>8</v>
      </c>
      <c r="G18" s="20">
        <f t="shared" si="4"/>
        <v>17</v>
      </c>
      <c r="H18" s="12">
        <v>34</v>
      </c>
      <c r="I18" s="12">
        <v>16</v>
      </c>
      <c r="J18" s="9">
        <f t="shared" si="0"/>
        <v>0.31034482758620691</v>
      </c>
      <c r="K18" s="9">
        <f>H18</f>
        <v>34</v>
      </c>
      <c r="L18" s="9">
        <f>I18</f>
        <v>16</v>
      </c>
      <c r="M18" s="9">
        <f t="shared" si="1"/>
        <v>0.31034482758620691</v>
      </c>
    </row>
    <row r="19" spans="1:14">
      <c r="A19" s="20">
        <f t="shared" si="3"/>
        <v>18</v>
      </c>
      <c r="B19" s="20" t="s">
        <v>16</v>
      </c>
      <c r="C19" s="9" t="s">
        <v>13</v>
      </c>
      <c r="D19" s="10" t="s">
        <v>11</v>
      </c>
      <c r="E19" s="11">
        <f t="shared" si="2"/>
        <v>0.43402777777777773</v>
      </c>
      <c r="F19" s="10">
        <v>7</v>
      </c>
      <c r="G19" s="20">
        <f t="shared" si="4"/>
        <v>18</v>
      </c>
      <c r="H19" s="10">
        <v>21</v>
      </c>
      <c r="I19" s="10">
        <v>40</v>
      </c>
      <c r="J19" s="9">
        <f t="shared" si="0"/>
        <v>-0.27941176470588236</v>
      </c>
      <c r="K19" s="9">
        <f>I19</f>
        <v>40</v>
      </c>
      <c r="L19" s="9">
        <f>H19</f>
        <v>21</v>
      </c>
      <c r="M19" s="9">
        <f t="shared" si="1"/>
        <v>0.27941176470588236</v>
      </c>
    </row>
    <row r="20" spans="1:14" s="7" customFormat="1">
      <c r="A20" s="21">
        <f t="shared" si="3"/>
        <v>19</v>
      </c>
      <c r="B20" s="19" t="s">
        <v>17</v>
      </c>
      <c r="C20" s="5" t="s">
        <v>13</v>
      </c>
      <c r="D20" s="5" t="s">
        <v>10</v>
      </c>
      <c r="E20" s="6">
        <f t="shared" si="2"/>
        <v>0.43749999999999994</v>
      </c>
      <c r="F20" s="5">
        <v>7</v>
      </c>
      <c r="G20" s="21">
        <f t="shared" si="4"/>
        <v>19</v>
      </c>
      <c r="H20" s="5">
        <v>29</v>
      </c>
      <c r="I20" s="5">
        <v>30</v>
      </c>
      <c r="J20" s="5">
        <f t="shared" si="0"/>
        <v>-1.5151515151515152E-2</v>
      </c>
      <c r="K20" s="5">
        <f>H20</f>
        <v>29</v>
      </c>
      <c r="L20" s="5">
        <f>I20</f>
        <v>30</v>
      </c>
      <c r="M20" s="5">
        <f t="shared" si="1"/>
        <v>-1.5151515151515152E-2</v>
      </c>
      <c r="N20" s="7">
        <f>AVERAGE(M20:M25)</f>
        <v>8.8297483206757399E-2</v>
      </c>
    </row>
    <row r="21" spans="1:14">
      <c r="A21" s="20">
        <f t="shared" si="3"/>
        <v>20</v>
      </c>
      <c r="B21" s="20" t="s">
        <v>17</v>
      </c>
      <c r="C21" s="9" t="s">
        <v>13</v>
      </c>
      <c r="D21" s="10" t="s">
        <v>11</v>
      </c>
      <c r="E21" s="11">
        <f t="shared" si="2"/>
        <v>0.44097222222222215</v>
      </c>
      <c r="F21" s="10">
        <v>9</v>
      </c>
      <c r="G21" s="20">
        <f t="shared" si="4"/>
        <v>20</v>
      </c>
      <c r="H21" s="10">
        <v>21</v>
      </c>
      <c r="I21" s="10">
        <v>34</v>
      </c>
      <c r="J21" s="9">
        <f t="shared" si="0"/>
        <v>-0.203125</v>
      </c>
      <c r="K21" s="9">
        <f>I21</f>
        <v>34</v>
      </c>
      <c r="L21" s="9">
        <f>H21</f>
        <v>21</v>
      </c>
      <c r="M21" s="9">
        <f t="shared" si="1"/>
        <v>0.203125</v>
      </c>
    </row>
    <row r="22" spans="1:14" s="14" customFormat="1">
      <c r="A22" s="20">
        <f t="shared" si="3"/>
        <v>21</v>
      </c>
      <c r="B22" s="20" t="s">
        <v>17</v>
      </c>
      <c r="C22" s="9" t="s">
        <v>13</v>
      </c>
      <c r="D22" s="12" t="s">
        <v>10</v>
      </c>
      <c r="E22" s="11">
        <f t="shared" si="2"/>
        <v>0.44444444444444436</v>
      </c>
      <c r="F22" s="12">
        <v>7</v>
      </c>
      <c r="G22" s="20">
        <f t="shared" si="4"/>
        <v>21</v>
      </c>
      <c r="H22" s="12">
        <v>36</v>
      </c>
      <c r="I22" s="12">
        <v>36</v>
      </c>
      <c r="J22" s="9">
        <f t="shared" si="0"/>
        <v>0</v>
      </c>
      <c r="K22" s="9">
        <f>H22</f>
        <v>36</v>
      </c>
      <c r="L22" s="9">
        <f>I22</f>
        <v>36</v>
      </c>
      <c r="M22" s="9">
        <f t="shared" si="1"/>
        <v>0</v>
      </c>
    </row>
    <row r="23" spans="1:14" s="16" customFormat="1">
      <c r="A23" s="20">
        <f t="shared" si="3"/>
        <v>22</v>
      </c>
      <c r="B23" s="20" t="s">
        <v>17</v>
      </c>
      <c r="C23" s="9" t="s">
        <v>13</v>
      </c>
      <c r="D23" s="2" t="s">
        <v>11</v>
      </c>
      <c r="E23" s="11">
        <f t="shared" si="2"/>
        <v>0.44791666666666657</v>
      </c>
      <c r="F23" s="2">
        <v>9</v>
      </c>
      <c r="G23" s="20">
        <f t="shared" si="4"/>
        <v>22</v>
      </c>
      <c r="H23" s="2">
        <v>24</v>
      </c>
      <c r="I23" s="2">
        <v>29</v>
      </c>
      <c r="J23" s="15">
        <f t="shared" si="0"/>
        <v>-8.0645161290322578E-2</v>
      </c>
      <c r="K23" s="9">
        <f>I23</f>
        <v>29</v>
      </c>
      <c r="L23" s="9">
        <f>H23</f>
        <v>24</v>
      </c>
      <c r="M23" s="15">
        <f t="shared" si="1"/>
        <v>8.0645161290322578E-2</v>
      </c>
    </row>
    <row r="24" spans="1:14" s="14" customFormat="1">
      <c r="A24" s="20">
        <f t="shared" si="3"/>
        <v>23</v>
      </c>
      <c r="B24" s="20" t="s">
        <v>17</v>
      </c>
      <c r="C24" s="15" t="s">
        <v>13</v>
      </c>
      <c r="D24" s="12" t="s">
        <v>10</v>
      </c>
      <c r="E24" s="11">
        <f t="shared" si="2"/>
        <v>0.45138888888888878</v>
      </c>
      <c r="F24" s="12">
        <v>5</v>
      </c>
      <c r="G24" s="20">
        <f t="shared" si="4"/>
        <v>23</v>
      </c>
      <c r="H24" s="12">
        <v>24</v>
      </c>
      <c r="I24" s="12">
        <v>23</v>
      </c>
      <c r="J24" s="9">
        <f t="shared" si="0"/>
        <v>1.9230769230769232E-2</v>
      </c>
      <c r="K24" s="9">
        <f>H24</f>
        <v>24</v>
      </c>
      <c r="L24" s="9">
        <f>I24</f>
        <v>23</v>
      </c>
      <c r="M24" s="9">
        <f t="shared" si="1"/>
        <v>1.9230769230769232E-2</v>
      </c>
    </row>
    <row r="25" spans="1:14">
      <c r="A25" s="20">
        <f t="shared" si="3"/>
        <v>24</v>
      </c>
      <c r="B25" s="20" t="s">
        <v>17</v>
      </c>
      <c r="C25" s="9" t="s">
        <v>13</v>
      </c>
      <c r="D25" s="10" t="s">
        <v>11</v>
      </c>
      <c r="E25" s="11">
        <f t="shared" si="2"/>
        <v>0.45486111111111099</v>
      </c>
      <c r="F25" s="10">
        <v>9</v>
      </c>
      <c r="G25" s="20">
        <f t="shared" si="4"/>
        <v>24</v>
      </c>
      <c r="H25" s="10">
        <v>19</v>
      </c>
      <c r="I25" s="10">
        <v>34</v>
      </c>
      <c r="J25" s="9">
        <f t="shared" si="0"/>
        <v>-0.24193548387096775</v>
      </c>
      <c r="K25" s="9">
        <f>I25</f>
        <v>34</v>
      </c>
      <c r="L25" s="9">
        <f>H25</f>
        <v>19</v>
      </c>
      <c r="M25" s="9">
        <f t="shared" si="1"/>
        <v>0.24193548387096775</v>
      </c>
    </row>
    <row r="26" spans="1:14" s="7" customFormat="1">
      <c r="A26" s="21">
        <f t="shared" si="3"/>
        <v>25</v>
      </c>
      <c r="B26" s="19" t="s">
        <v>19</v>
      </c>
      <c r="C26" s="5" t="s">
        <v>13</v>
      </c>
      <c r="D26" s="5" t="s">
        <v>10</v>
      </c>
      <c r="E26" s="6">
        <f>E25+TIME(0,25,0)</f>
        <v>0.4722222222222221</v>
      </c>
      <c r="F26" s="5">
        <v>3</v>
      </c>
      <c r="G26" s="21">
        <f t="shared" si="4"/>
        <v>25</v>
      </c>
      <c r="H26" s="5">
        <v>42</v>
      </c>
      <c r="I26" s="5">
        <v>7</v>
      </c>
      <c r="J26" s="5">
        <f t="shared" si="0"/>
        <v>0.67307692307692313</v>
      </c>
      <c r="K26" s="5">
        <f>H26</f>
        <v>42</v>
      </c>
      <c r="L26" s="5">
        <f>I26</f>
        <v>7</v>
      </c>
      <c r="M26" s="5">
        <f t="shared" si="1"/>
        <v>0.67307692307692313</v>
      </c>
      <c r="N26" s="7">
        <f>AVERAGE(M26:M31)</f>
        <v>0.63692293768436581</v>
      </c>
    </row>
    <row r="27" spans="1:14">
      <c r="A27" s="20">
        <f>A26+1</f>
        <v>26</v>
      </c>
      <c r="B27" s="20" t="s">
        <v>19</v>
      </c>
      <c r="C27" s="9" t="s">
        <v>13</v>
      </c>
      <c r="D27" s="10" t="s">
        <v>11</v>
      </c>
      <c r="E27" s="11">
        <f t="shared" ref="E27:E37" si="5">E26+TIME(0,4,0)</f>
        <v>0.47499999999999987</v>
      </c>
      <c r="F27" s="10">
        <v>4</v>
      </c>
      <c r="G27" s="20">
        <f>G26+1</f>
        <v>26</v>
      </c>
      <c r="H27" s="10">
        <v>11</v>
      </c>
      <c r="I27" s="10">
        <v>54</v>
      </c>
      <c r="J27" s="9">
        <f t="shared" si="0"/>
        <v>-0.62318840579710144</v>
      </c>
      <c r="K27" s="9">
        <f>I27</f>
        <v>54</v>
      </c>
      <c r="L27" s="9">
        <f>H27</f>
        <v>11</v>
      </c>
      <c r="M27" s="9">
        <f t="shared" si="1"/>
        <v>0.62318840579710144</v>
      </c>
    </row>
    <row r="28" spans="1:14" s="14" customFormat="1">
      <c r="A28" s="20">
        <f>A27+1</f>
        <v>27</v>
      </c>
      <c r="B28" s="20" t="s">
        <v>19</v>
      </c>
      <c r="C28" s="9" t="s">
        <v>13</v>
      </c>
      <c r="D28" s="12" t="s">
        <v>10</v>
      </c>
      <c r="E28" s="13">
        <f t="shared" si="5"/>
        <v>0.47777777777777763</v>
      </c>
      <c r="F28" s="12">
        <v>4</v>
      </c>
      <c r="G28" s="20">
        <f>G27+1</f>
        <v>27</v>
      </c>
      <c r="H28" s="12">
        <v>58</v>
      </c>
      <c r="I28" s="12">
        <v>5</v>
      </c>
      <c r="J28" s="9">
        <f t="shared" si="0"/>
        <v>0.79104477611940294</v>
      </c>
      <c r="K28" s="9">
        <f>H28</f>
        <v>58</v>
      </c>
      <c r="L28" s="9">
        <f>I28</f>
        <v>5</v>
      </c>
      <c r="M28" s="9">
        <f t="shared" si="1"/>
        <v>0.79104477611940294</v>
      </c>
    </row>
    <row r="29" spans="1:14" s="16" customFormat="1">
      <c r="A29" s="20">
        <f t="shared" si="3"/>
        <v>28</v>
      </c>
      <c r="B29" s="20" t="s">
        <v>19</v>
      </c>
      <c r="C29" s="9" t="s">
        <v>13</v>
      </c>
      <c r="D29" s="2" t="s">
        <v>11</v>
      </c>
      <c r="E29" s="3">
        <f t="shared" si="5"/>
        <v>0.4805555555555554</v>
      </c>
      <c r="F29" s="2">
        <v>3</v>
      </c>
      <c r="G29" s="20">
        <f t="shared" si="4"/>
        <v>28</v>
      </c>
      <c r="H29" s="2">
        <v>14</v>
      </c>
      <c r="I29" s="2">
        <v>44</v>
      </c>
      <c r="J29" s="15">
        <f t="shared" si="0"/>
        <v>-0.49180327868852458</v>
      </c>
      <c r="K29" s="9">
        <f>I29</f>
        <v>44</v>
      </c>
      <c r="L29" s="9">
        <f>H29</f>
        <v>14</v>
      </c>
      <c r="M29" s="15">
        <f t="shared" si="1"/>
        <v>0.49180327868852458</v>
      </c>
    </row>
    <row r="30" spans="1:14" s="14" customFormat="1">
      <c r="A30" s="20">
        <f t="shared" si="3"/>
        <v>29</v>
      </c>
      <c r="B30" s="20" t="s">
        <v>19</v>
      </c>
      <c r="C30" s="15" t="s">
        <v>13</v>
      </c>
      <c r="D30" s="12" t="s">
        <v>10</v>
      </c>
      <c r="E30" s="13">
        <f t="shared" si="5"/>
        <v>0.48333333333333317</v>
      </c>
      <c r="F30" s="12">
        <v>5</v>
      </c>
      <c r="G30" s="20">
        <f t="shared" si="4"/>
        <v>29</v>
      </c>
      <c r="H30" s="12">
        <v>55</v>
      </c>
      <c r="I30" s="12">
        <v>6</v>
      </c>
      <c r="J30" s="9">
        <f t="shared" si="0"/>
        <v>0.74242424242424243</v>
      </c>
      <c r="K30" s="9">
        <f>H30</f>
        <v>55</v>
      </c>
      <c r="L30" s="9">
        <f>I30</f>
        <v>6</v>
      </c>
      <c r="M30" s="9">
        <f t="shared" si="1"/>
        <v>0.74242424242424243</v>
      </c>
    </row>
    <row r="31" spans="1:14">
      <c r="A31" s="20">
        <f t="shared" si="3"/>
        <v>30</v>
      </c>
      <c r="B31" s="20" t="s">
        <v>19</v>
      </c>
      <c r="C31" s="9" t="s">
        <v>13</v>
      </c>
      <c r="D31" s="10" t="s">
        <v>11</v>
      </c>
      <c r="E31" s="11">
        <f t="shared" si="5"/>
        <v>0.48611111111111094</v>
      </c>
      <c r="F31" s="10">
        <v>2</v>
      </c>
      <c r="G31" s="20">
        <f t="shared" si="4"/>
        <v>30</v>
      </c>
      <c r="H31" s="10">
        <v>17</v>
      </c>
      <c r="I31" s="10">
        <v>53</v>
      </c>
      <c r="J31" s="9">
        <f t="shared" si="0"/>
        <v>-0.5</v>
      </c>
      <c r="K31" s="9">
        <f>I31</f>
        <v>53</v>
      </c>
      <c r="L31" s="9">
        <f>H31</f>
        <v>17</v>
      </c>
      <c r="M31" s="9">
        <f t="shared" si="1"/>
        <v>0.5</v>
      </c>
    </row>
    <row r="32" spans="1:14" s="7" customFormat="1">
      <c r="A32" s="21">
        <f t="shared" si="3"/>
        <v>31</v>
      </c>
      <c r="B32" s="19" t="s">
        <v>18</v>
      </c>
      <c r="C32" s="5" t="s">
        <v>13</v>
      </c>
      <c r="D32" s="5" t="s">
        <v>10</v>
      </c>
      <c r="E32" s="6">
        <f>E31+TIME(0,25,0)</f>
        <v>0.5034722222222221</v>
      </c>
      <c r="F32" s="5">
        <v>6</v>
      </c>
      <c r="G32" s="21">
        <f t="shared" si="4"/>
        <v>31</v>
      </c>
      <c r="H32" s="5">
        <v>45</v>
      </c>
      <c r="I32" s="5">
        <v>14</v>
      </c>
      <c r="J32" s="5">
        <f t="shared" si="0"/>
        <v>0.47692307692307695</v>
      </c>
      <c r="K32" s="5">
        <f>H32</f>
        <v>45</v>
      </c>
      <c r="L32" s="5">
        <f>I32</f>
        <v>14</v>
      </c>
      <c r="M32" s="5">
        <f t="shared" si="1"/>
        <v>0.47692307692307695</v>
      </c>
      <c r="N32" s="7">
        <f>AVERAGE(M32:M37)</f>
        <v>0.42816318028582173</v>
      </c>
    </row>
    <row r="33" spans="1:13">
      <c r="A33" s="20">
        <f>A32+1</f>
        <v>32</v>
      </c>
      <c r="B33" s="20" t="s">
        <v>18</v>
      </c>
      <c r="C33" s="9" t="s">
        <v>13</v>
      </c>
      <c r="D33" s="10" t="s">
        <v>11</v>
      </c>
      <c r="E33" s="11">
        <f t="shared" si="5"/>
        <v>0.50624999999999987</v>
      </c>
      <c r="F33" s="10">
        <v>5</v>
      </c>
      <c r="G33" s="20">
        <f>G32+1</f>
        <v>32</v>
      </c>
      <c r="H33" s="10">
        <v>13</v>
      </c>
      <c r="I33" s="10">
        <v>35</v>
      </c>
      <c r="J33" s="9">
        <f t="shared" si="0"/>
        <v>-0.41509433962264153</v>
      </c>
      <c r="K33" s="9">
        <f>I33</f>
        <v>35</v>
      </c>
      <c r="L33" s="9">
        <f>H33</f>
        <v>13</v>
      </c>
      <c r="M33" s="9">
        <f t="shared" si="1"/>
        <v>0.41509433962264153</v>
      </c>
    </row>
    <row r="34" spans="1:13" s="14" customFormat="1">
      <c r="A34" s="20">
        <f>A33+1</f>
        <v>33</v>
      </c>
      <c r="B34" s="20" t="s">
        <v>18</v>
      </c>
      <c r="C34" s="9" t="s">
        <v>13</v>
      </c>
      <c r="D34" s="12" t="s">
        <v>10</v>
      </c>
      <c r="E34" s="13">
        <f t="shared" si="5"/>
        <v>0.50902777777777763</v>
      </c>
      <c r="F34" s="12">
        <v>8</v>
      </c>
      <c r="G34" s="20">
        <f>G33+1</f>
        <v>33</v>
      </c>
      <c r="H34" s="12">
        <v>34</v>
      </c>
      <c r="I34" s="12">
        <v>15</v>
      </c>
      <c r="J34" s="9">
        <f t="shared" si="0"/>
        <v>0.33333333333333331</v>
      </c>
      <c r="K34" s="9">
        <f>H34</f>
        <v>34</v>
      </c>
      <c r="L34" s="9">
        <f>I34</f>
        <v>15</v>
      </c>
      <c r="M34" s="9">
        <f t="shared" si="1"/>
        <v>0.33333333333333331</v>
      </c>
    </row>
    <row r="35" spans="1:13" s="16" customFormat="1">
      <c r="A35" s="20">
        <f t="shared" si="3"/>
        <v>34</v>
      </c>
      <c r="B35" s="20" t="s">
        <v>18</v>
      </c>
      <c r="C35" s="9" t="s">
        <v>13</v>
      </c>
      <c r="D35" s="2" t="s">
        <v>11</v>
      </c>
      <c r="E35" s="3">
        <f t="shared" si="5"/>
        <v>0.5118055555555554</v>
      </c>
      <c r="F35" s="2">
        <v>7</v>
      </c>
      <c r="G35" s="20">
        <f t="shared" si="4"/>
        <v>34</v>
      </c>
      <c r="H35" s="2">
        <v>13</v>
      </c>
      <c r="I35" s="2">
        <v>36</v>
      </c>
      <c r="J35" s="15">
        <f t="shared" si="0"/>
        <v>-0.4107142857142857</v>
      </c>
      <c r="K35" s="9">
        <f>I35</f>
        <v>36</v>
      </c>
      <c r="L35" s="9">
        <f>H35</f>
        <v>13</v>
      </c>
      <c r="M35" s="15">
        <f t="shared" si="1"/>
        <v>0.4107142857142857</v>
      </c>
    </row>
    <row r="36" spans="1:13" s="14" customFormat="1">
      <c r="A36" s="20">
        <f t="shared" si="3"/>
        <v>35</v>
      </c>
      <c r="B36" s="20" t="s">
        <v>18</v>
      </c>
      <c r="C36" s="15" t="s">
        <v>13</v>
      </c>
      <c r="D36" s="12" t="s">
        <v>10</v>
      </c>
      <c r="E36" s="13">
        <f t="shared" si="5"/>
        <v>0.51458333333333317</v>
      </c>
      <c r="F36" s="12">
        <v>7</v>
      </c>
      <c r="G36" s="20">
        <f t="shared" si="4"/>
        <v>35</v>
      </c>
      <c r="H36" s="12">
        <v>33</v>
      </c>
      <c r="I36" s="12">
        <v>13</v>
      </c>
      <c r="J36" s="9">
        <f t="shared" si="0"/>
        <v>0.37735849056603776</v>
      </c>
      <c r="K36" s="9">
        <f>H36</f>
        <v>33</v>
      </c>
      <c r="L36" s="9">
        <f>I36</f>
        <v>13</v>
      </c>
      <c r="M36" s="9">
        <f t="shared" si="1"/>
        <v>0.37735849056603776</v>
      </c>
    </row>
    <row r="37" spans="1:13">
      <c r="A37" s="20">
        <f t="shared" si="3"/>
        <v>36</v>
      </c>
      <c r="B37" s="20" t="s">
        <v>18</v>
      </c>
      <c r="C37" s="9" t="s">
        <v>13</v>
      </c>
      <c r="D37" s="10" t="s">
        <v>11</v>
      </c>
      <c r="E37" s="11">
        <f t="shared" si="5"/>
        <v>0.51736111111111094</v>
      </c>
      <c r="F37" s="10">
        <v>10</v>
      </c>
      <c r="G37" s="20">
        <f t="shared" si="4"/>
        <v>36</v>
      </c>
      <c r="H37" s="10">
        <v>13</v>
      </c>
      <c r="I37" s="10">
        <v>58</v>
      </c>
      <c r="J37" s="9">
        <f t="shared" si="0"/>
        <v>-0.55555555555555558</v>
      </c>
      <c r="K37" s="9">
        <f>I37</f>
        <v>58</v>
      </c>
      <c r="L37" s="9">
        <f>H37</f>
        <v>13</v>
      </c>
      <c r="M37" s="9">
        <f t="shared" si="1"/>
        <v>0.55555555555555558</v>
      </c>
    </row>
  </sheetData>
  <phoneticPr fontId="6" type="noConversion"/>
  <pageMargins left="0.75" right="0.75" top="1" bottom="1" header="0.5" footer="0.5"/>
  <pageSetup scale="61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Exp1</vt:lpstr>
      <vt:lpstr>Exp2</vt:lpstr>
      <vt:lpstr>Exp3</vt:lpstr>
      <vt:lpstr>Exp4</vt:lpstr>
      <vt:lpstr>Exp5</vt:lpstr>
    </vt:vector>
  </TitlesOfParts>
  <Company>Yale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Fischer</dc:creator>
  <cp:lastModifiedBy>Caleb Fischer</cp:lastModifiedBy>
  <cp:lastPrinted>2015-01-08T19:47:04Z</cp:lastPrinted>
  <dcterms:created xsi:type="dcterms:W3CDTF">2014-12-19T13:42:33Z</dcterms:created>
  <dcterms:modified xsi:type="dcterms:W3CDTF">2016-06-22T12:43:45Z</dcterms:modified>
</cp:coreProperties>
</file>