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0" yWindow="0" windowWidth="25600" windowHeight="13980" tabRatio="500" activeTab="2"/>
  </bookViews>
  <sheets>
    <sheet name="Exp1" sheetId="1" r:id="rId1"/>
    <sheet name="Exp2" sheetId="3" r:id="rId2"/>
    <sheet name="Exp3" sheetId="4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8" i="1" l="1"/>
  <c r="L20" i="4"/>
  <c r="M20" i="4"/>
  <c r="N20" i="4"/>
  <c r="O18" i="4"/>
  <c r="O22" i="4"/>
  <c r="O26" i="4"/>
  <c r="O30" i="4"/>
  <c r="O34" i="4"/>
  <c r="O39" i="4"/>
  <c r="O45" i="4"/>
  <c r="N34" i="4"/>
  <c r="M38" i="4"/>
  <c r="L38" i="4"/>
  <c r="M37" i="4"/>
  <c r="L37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H45" i="4"/>
  <c r="H39" i="4"/>
  <c r="L44" i="4"/>
  <c r="M44" i="4"/>
  <c r="N44" i="4"/>
  <c r="K44" i="4"/>
  <c r="H40" i="4"/>
  <c r="H41" i="4"/>
  <c r="H42" i="4"/>
  <c r="H43" i="4"/>
  <c r="H44" i="4"/>
  <c r="F43" i="4"/>
  <c r="F44" i="4"/>
  <c r="L43" i="4"/>
  <c r="M43" i="4"/>
  <c r="N43" i="4"/>
  <c r="K43" i="4"/>
  <c r="F37" i="4"/>
  <c r="H37" i="4"/>
  <c r="K37" i="4"/>
  <c r="N37" i="4"/>
  <c r="F38" i="4"/>
  <c r="H38" i="4"/>
  <c r="K38" i="4"/>
  <c r="N38" i="4"/>
  <c r="L49" i="4"/>
  <c r="M49" i="4"/>
  <c r="N49" i="4"/>
  <c r="K49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46" i="4"/>
  <c r="H47" i="4"/>
  <c r="H48" i="4"/>
  <c r="H49" i="4"/>
  <c r="F31" i="4"/>
  <c r="F32" i="4"/>
  <c r="F33" i="4"/>
  <c r="F34" i="4"/>
  <c r="F35" i="4"/>
  <c r="F36" i="4"/>
  <c r="F39" i="4"/>
  <c r="F40" i="4"/>
  <c r="F41" i="4"/>
  <c r="F42" i="4"/>
  <c r="F45" i="4"/>
  <c r="F46" i="4"/>
  <c r="F47" i="4"/>
  <c r="F48" i="4"/>
  <c r="F49" i="4"/>
  <c r="L48" i="4"/>
  <c r="M48" i="4"/>
  <c r="N48" i="4"/>
  <c r="K48" i="4"/>
  <c r="H3" i="4"/>
  <c r="H4" i="4"/>
  <c r="F30" i="4"/>
  <c r="L47" i="4"/>
  <c r="M47" i="4"/>
  <c r="N47" i="4"/>
  <c r="K47" i="4"/>
  <c r="L46" i="4"/>
  <c r="M46" i="4"/>
  <c r="N46" i="4"/>
  <c r="K46" i="4"/>
  <c r="L45" i="4"/>
  <c r="M45" i="4"/>
  <c r="N45" i="4"/>
  <c r="K45" i="4"/>
  <c r="L42" i="4"/>
  <c r="M42" i="4"/>
  <c r="N42" i="4"/>
  <c r="K42" i="4"/>
  <c r="L41" i="4"/>
  <c r="M41" i="4"/>
  <c r="N41" i="4"/>
  <c r="K41" i="4"/>
  <c r="L40" i="4"/>
  <c r="M40" i="4"/>
  <c r="N40" i="4"/>
  <c r="K40" i="4"/>
  <c r="L39" i="4"/>
  <c r="M39" i="4"/>
  <c r="N39" i="4"/>
  <c r="K39" i="4"/>
  <c r="L36" i="4"/>
  <c r="M36" i="4"/>
  <c r="N36" i="4"/>
  <c r="K36" i="4"/>
  <c r="L35" i="4"/>
  <c r="M35" i="4"/>
  <c r="N35" i="4"/>
  <c r="K35" i="4"/>
  <c r="L34" i="4"/>
  <c r="M34" i="4"/>
  <c r="K34" i="4"/>
  <c r="L33" i="4"/>
  <c r="M33" i="4"/>
  <c r="N33" i="4"/>
  <c r="K33" i="4"/>
  <c r="L32" i="4"/>
  <c r="M32" i="4"/>
  <c r="N32" i="4"/>
  <c r="K32" i="4"/>
  <c r="L31" i="4"/>
  <c r="M31" i="4"/>
  <c r="N31" i="4"/>
  <c r="K31" i="4"/>
  <c r="L30" i="4"/>
  <c r="M30" i="4"/>
  <c r="N30" i="4"/>
  <c r="K30" i="4"/>
  <c r="L29" i="4"/>
  <c r="M29" i="4"/>
  <c r="N29" i="4"/>
  <c r="K29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L28" i="4"/>
  <c r="M28" i="4"/>
  <c r="N28" i="4"/>
  <c r="K28" i="4"/>
  <c r="L27" i="4"/>
  <c r="M27" i="4"/>
  <c r="N27" i="4"/>
  <c r="K27" i="4"/>
  <c r="L26" i="4"/>
  <c r="M26" i="4"/>
  <c r="N26" i="4"/>
  <c r="K26" i="4"/>
  <c r="L25" i="4"/>
  <c r="M25" i="4"/>
  <c r="N25" i="4"/>
  <c r="K25" i="4"/>
  <c r="L24" i="4"/>
  <c r="M24" i="4"/>
  <c r="N24" i="4"/>
  <c r="K24" i="4"/>
  <c r="L23" i="4"/>
  <c r="M23" i="4"/>
  <c r="N23" i="4"/>
  <c r="K23" i="4"/>
  <c r="L22" i="4"/>
  <c r="M22" i="4"/>
  <c r="N22" i="4"/>
  <c r="K22" i="4"/>
  <c r="L21" i="4"/>
  <c r="M21" i="4"/>
  <c r="N21" i="4"/>
  <c r="K21" i="4"/>
  <c r="K20" i="4"/>
  <c r="L19" i="4"/>
  <c r="M19" i="4"/>
  <c r="N19" i="4"/>
  <c r="K19" i="4"/>
  <c r="L18" i="4"/>
  <c r="M18" i="4"/>
  <c r="N18" i="4"/>
  <c r="K18" i="4"/>
  <c r="L17" i="4"/>
  <c r="M17" i="4"/>
  <c r="N17" i="4"/>
  <c r="K17" i="4"/>
  <c r="L16" i="4"/>
  <c r="M16" i="4"/>
  <c r="N16" i="4"/>
  <c r="K16" i="4"/>
  <c r="L15" i="4"/>
  <c r="M15" i="4"/>
  <c r="N15" i="4"/>
  <c r="K15" i="4"/>
  <c r="L14" i="4"/>
  <c r="M14" i="4"/>
  <c r="N14" i="4"/>
  <c r="O14" i="4"/>
  <c r="K14" i="4"/>
  <c r="L13" i="4"/>
  <c r="M13" i="4"/>
  <c r="N13" i="4"/>
  <c r="K13" i="4"/>
  <c r="F2" i="4"/>
  <c r="F3" i="4"/>
  <c r="F4" i="4"/>
  <c r="F5" i="4"/>
  <c r="F6" i="4"/>
  <c r="F7" i="4"/>
  <c r="F8" i="4"/>
  <c r="F9" i="4"/>
  <c r="F10" i="4"/>
  <c r="F11" i="4"/>
  <c r="F12" i="4"/>
  <c r="F13" i="4"/>
  <c r="L12" i="4"/>
  <c r="M12" i="4"/>
  <c r="N12" i="4"/>
  <c r="K12" i="4"/>
  <c r="L11" i="4"/>
  <c r="M11" i="4"/>
  <c r="N11" i="4"/>
  <c r="K11" i="4"/>
  <c r="L10" i="4"/>
  <c r="M10" i="4"/>
  <c r="N10" i="4"/>
  <c r="O10" i="4"/>
  <c r="K10" i="4"/>
  <c r="L9" i="4"/>
  <c r="M9" i="4"/>
  <c r="N9" i="4"/>
  <c r="K9" i="4"/>
  <c r="L8" i="4"/>
  <c r="M8" i="4"/>
  <c r="N8" i="4"/>
  <c r="K8" i="4"/>
  <c r="L7" i="4"/>
  <c r="M7" i="4"/>
  <c r="N7" i="4"/>
  <c r="K7" i="4"/>
  <c r="L6" i="4"/>
  <c r="M6" i="4"/>
  <c r="N6" i="4"/>
  <c r="O6" i="4"/>
  <c r="K6" i="4"/>
  <c r="L5" i="4"/>
  <c r="M5" i="4"/>
  <c r="N5" i="4"/>
  <c r="K5" i="4"/>
  <c r="L4" i="4"/>
  <c r="M4" i="4"/>
  <c r="N4" i="4"/>
  <c r="K4" i="4"/>
  <c r="L2" i="4"/>
  <c r="M2" i="4"/>
  <c r="N2" i="4"/>
  <c r="L3" i="4"/>
  <c r="M3" i="4"/>
  <c r="N3" i="4"/>
  <c r="O3" i="4"/>
  <c r="K3" i="4"/>
  <c r="K2" i="4"/>
  <c r="O2" i="4"/>
  <c r="O3" i="3"/>
  <c r="O38" i="3"/>
  <c r="L38" i="3"/>
  <c r="M38" i="3"/>
  <c r="N38" i="3"/>
  <c r="L36" i="3"/>
  <c r="M36" i="3"/>
  <c r="N36" i="3"/>
  <c r="L45" i="3"/>
  <c r="M45" i="3"/>
  <c r="N45" i="3"/>
  <c r="K45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L44" i="3"/>
  <c r="M44" i="3"/>
  <c r="N44" i="3"/>
  <c r="K44" i="3"/>
  <c r="L43" i="3"/>
  <c r="M43" i="3"/>
  <c r="N43" i="3"/>
  <c r="K43" i="3"/>
  <c r="L42" i="3"/>
  <c r="M42" i="3"/>
  <c r="N42" i="3"/>
  <c r="O42" i="3"/>
  <c r="K42" i="3"/>
  <c r="L41" i="3"/>
  <c r="M41" i="3"/>
  <c r="N41" i="3"/>
  <c r="K41" i="3"/>
  <c r="L40" i="3"/>
  <c r="M40" i="3"/>
  <c r="N40" i="3"/>
  <c r="K40" i="3"/>
  <c r="L39" i="3"/>
  <c r="M39" i="3"/>
  <c r="N39" i="3"/>
  <c r="K39" i="3"/>
  <c r="K38" i="3"/>
  <c r="L37" i="3"/>
  <c r="M37" i="3"/>
  <c r="N37" i="3"/>
  <c r="K37" i="3"/>
  <c r="K36" i="3"/>
  <c r="L35" i="3"/>
  <c r="M35" i="3"/>
  <c r="N35" i="3"/>
  <c r="K35" i="3"/>
  <c r="L34" i="3"/>
  <c r="M34" i="3"/>
  <c r="N34" i="3"/>
  <c r="O34" i="3"/>
  <c r="K34" i="3"/>
  <c r="L33" i="3"/>
  <c r="M33" i="3"/>
  <c r="N33" i="3"/>
  <c r="K33" i="3"/>
  <c r="L32" i="3"/>
  <c r="M32" i="3"/>
  <c r="N32" i="3"/>
  <c r="K32" i="3"/>
  <c r="L31" i="3"/>
  <c r="M31" i="3"/>
  <c r="N31" i="3"/>
  <c r="K31" i="3"/>
  <c r="L30" i="3"/>
  <c r="M30" i="3"/>
  <c r="N30" i="3"/>
  <c r="O30" i="3"/>
  <c r="K30" i="3"/>
  <c r="L29" i="3"/>
  <c r="M29" i="3"/>
  <c r="N29" i="3"/>
  <c r="K29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L28" i="3"/>
  <c r="M28" i="3"/>
  <c r="N28" i="3"/>
  <c r="K28" i="3"/>
  <c r="L27" i="3"/>
  <c r="M27" i="3"/>
  <c r="N27" i="3"/>
  <c r="K27" i="3"/>
  <c r="L26" i="3"/>
  <c r="M26" i="3"/>
  <c r="N26" i="3"/>
  <c r="O26" i="3"/>
  <c r="K26" i="3"/>
  <c r="L25" i="3"/>
  <c r="M25" i="3"/>
  <c r="N25" i="3"/>
  <c r="K25" i="3"/>
  <c r="L24" i="3"/>
  <c r="M24" i="3"/>
  <c r="N24" i="3"/>
  <c r="K24" i="3"/>
  <c r="L23" i="3"/>
  <c r="M23" i="3"/>
  <c r="N23" i="3"/>
  <c r="K23" i="3"/>
  <c r="L22" i="3"/>
  <c r="M22" i="3"/>
  <c r="N22" i="3"/>
  <c r="O22" i="3"/>
  <c r="K22" i="3"/>
  <c r="L21" i="3"/>
  <c r="M21" i="3"/>
  <c r="N21" i="3"/>
  <c r="K21" i="3"/>
  <c r="L20" i="3"/>
  <c r="M20" i="3"/>
  <c r="N20" i="3"/>
  <c r="K20" i="3"/>
  <c r="L19" i="3"/>
  <c r="M19" i="3"/>
  <c r="N19" i="3"/>
  <c r="K19" i="3"/>
  <c r="L18" i="3"/>
  <c r="M18" i="3"/>
  <c r="N18" i="3"/>
  <c r="O18" i="3"/>
  <c r="K18" i="3"/>
  <c r="L17" i="3"/>
  <c r="M17" i="3"/>
  <c r="N17" i="3"/>
  <c r="K17" i="3"/>
  <c r="L16" i="3"/>
  <c r="M16" i="3"/>
  <c r="N16" i="3"/>
  <c r="K16" i="3"/>
  <c r="L15" i="3"/>
  <c r="M15" i="3"/>
  <c r="N15" i="3"/>
  <c r="K15" i="3"/>
  <c r="L14" i="3"/>
  <c r="M14" i="3"/>
  <c r="N14" i="3"/>
  <c r="O14" i="3"/>
  <c r="K14" i="3"/>
  <c r="L13" i="3"/>
  <c r="M13" i="3"/>
  <c r="N13" i="3"/>
  <c r="K13" i="3"/>
  <c r="F2" i="3"/>
  <c r="F3" i="3"/>
  <c r="F4" i="3"/>
  <c r="F5" i="3"/>
  <c r="F6" i="3"/>
  <c r="F7" i="3"/>
  <c r="F8" i="3"/>
  <c r="F9" i="3"/>
  <c r="F10" i="3"/>
  <c r="F11" i="3"/>
  <c r="F12" i="3"/>
  <c r="F13" i="3"/>
  <c r="L12" i="3"/>
  <c r="M12" i="3"/>
  <c r="N12" i="3"/>
  <c r="K12" i="3"/>
  <c r="L11" i="3"/>
  <c r="M11" i="3"/>
  <c r="N11" i="3"/>
  <c r="K11" i="3"/>
  <c r="L10" i="3"/>
  <c r="M10" i="3"/>
  <c r="N10" i="3"/>
  <c r="O10" i="3"/>
  <c r="K10" i="3"/>
  <c r="L9" i="3"/>
  <c r="M9" i="3"/>
  <c r="N9" i="3"/>
  <c r="K9" i="3"/>
  <c r="L8" i="3"/>
  <c r="M8" i="3"/>
  <c r="N8" i="3"/>
  <c r="K8" i="3"/>
  <c r="L7" i="3"/>
  <c r="M7" i="3"/>
  <c r="N7" i="3"/>
  <c r="K7" i="3"/>
  <c r="L6" i="3"/>
  <c r="M6" i="3"/>
  <c r="N6" i="3"/>
  <c r="O6" i="3"/>
  <c r="K6" i="3"/>
  <c r="L5" i="3"/>
  <c r="M5" i="3"/>
  <c r="N5" i="3"/>
  <c r="K5" i="3"/>
  <c r="L4" i="3"/>
  <c r="M4" i="3"/>
  <c r="N4" i="3"/>
  <c r="K4" i="3"/>
  <c r="L3" i="3"/>
  <c r="M3" i="3"/>
  <c r="N3" i="3"/>
  <c r="K3" i="3"/>
  <c r="K2" i="3"/>
  <c r="O2" i="3"/>
  <c r="L2" i="3"/>
  <c r="M2" i="3"/>
  <c r="N2" i="3"/>
  <c r="O42" i="1"/>
  <c r="M41" i="1"/>
  <c r="L41" i="1"/>
  <c r="N41" i="1"/>
  <c r="O34" i="1"/>
  <c r="O30" i="1"/>
  <c r="O26" i="1"/>
  <c r="O22" i="1"/>
  <c r="O18" i="1"/>
  <c r="O14" i="1"/>
  <c r="O10" i="1"/>
  <c r="K44" i="1"/>
  <c r="O6" i="1"/>
  <c r="O2" i="1"/>
  <c r="F2" i="1"/>
  <c r="F14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F42" i="1"/>
  <c r="F43" i="1"/>
  <c r="F44" i="1"/>
  <c r="F45" i="1"/>
  <c r="F38" i="1"/>
  <c r="F39" i="1"/>
  <c r="F40" i="1"/>
  <c r="F41" i="1"/>
  <c r="F34" i="1"/>
  <c r="F30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" i="1"/>
  <c r="F4" i="1"/>
  <c r="F5" i="1"/>
  <c r="F6" i="1"/>
  <c r="F7" i="1"/>
  <c r="F8" i="1"/>
  <c r="F9" i="1"/>
  <c r="F10" i="1"/>
  <c r="F11" i="1"/>
  <c r="F12" i="1"/>
  <c r="F13" i="1"/>
  <c r="A14" i="1"/>
  <c r="A15" i="1"/>
  <c r="A16" i="1"/>
  <c r="A17" i="1"/>
  <c r="A10" i="1"/>
  <c r="A11" i="1"/>
  <c r="A12" i="1"/>
  <c r="A13" i="1"/>
  <c r="A6" i="1"/>
  <c r="A7" i="1"/>
  <c r="A8" i="1"/>
  <c r="A9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3" i="1"/>
  <c r="A4" i="1"/>
  <c r="A5" i="1"/>
  <c r="F31" i="1"/>
  <c r="F32" i="1"/>
  <c r="F33" i="1"/>
  <c r="F35" i="1"/>
  <c r="F36" i="1"/>
  <c r="F37" i="1"/>
  <c r="L45" i="1"/>
  <c r="M45" i="1"/>
  <c r="N45" i="1"/>
  <c r="K45" i="1"/>
  <c r="L44" i="1"/>
  <c r="M44" i="1"/>
  <c r="N44" i="1"/>
  <c r="L43" i="1"/>
  <c r="M43" i="1"/>
  <c r="N43" i="1"/>
  <c r="K43" i="1"/>
  <c r="L42" i="1"/>
  <c r="M42" i="1"/>
  <c r="N42" i="1"/>
  <c r="K42" i="1"/>
  <c r="K41" i="1"/>
  <c r="L40" i="1"/>
  <c r="M40" i="1"/>
  <c r="N40" i="1"/>
  <c r="K40" i="1"/>
  <c r="L39" i="1"/>
  <c r="M39" i="1"/>
  <c r="N39" i="1"/>
  <c r="K39" i="1"/>
  <c r="L38" i="1"/>
  <c r="M38" i="1"/>
  <c r="N38" i="1"/>
  <c r="K38" i="1"/>
  <c r="L37" i="1"/>
  <c r="M37" i="1"/>
  <c r="N37" i="1"/>
  <c r="K37" i="1"/>
  <c r="L36" i="1"/>
  <c r="M36" i="1"/>
  <c r="K36" i="1"/>
  <c r="L35" i="1"/>
  <c r="M35" i="1"/>
  <c r="N35" i="1"/>
  <c r="K35" i="1"/>
  <c r="L34" i="1"/>
  <c r="M34" i="1"/>
  <c r="N34" i="1"/>
  <c r="K34" i="1"/>
  <c r="L33" i="1"/>
  <c r="M33" i="1"/>
  <c r="N33" i="1"/>
  <c r="K33" i="1"/>
  <c r="L32" i="1"/>
  <c r="M32" i="1"/>
  <c r="N32" i="1"/>
  <c r="K32" i="1"/>
  <c r="L31" i="1"/>
  <c r="M31" i="1"/>
  <c r="N31" i="1"/>
  <c r="K31" i="1"/>
  <c r="L30" i="1"/>
  <c r="M30" i="1"/>
  <c r="N30" i="1"/>
  <c r="K30" i="1"/>
  <c r="L29" i="1"/>
  <c r="M29" i="1"/>
  <c r="N29" i="1"/>
  <c r="K29" i="1"/>
  <c r="L28" i="1"/>
  <c r="M28" i="1"/>
  <c r="N28" i="1"/>
  <c r="K28" i="1"/>
  <c r="L27" i="1"/>
  <c r="M27" i="1"/>
  <c r="N27" i="1"/>
  <c r="K27" i="1"/>
  <c r="L26" i="1"/>
  <c r="M26" i="1"/>
  <c r="N26" i="1"/>
  <c r="K26" i="1"/>
  <c r="L25" i="1"/>
  <c r="M25" i="1"/>
  <c r="N25" i="1"/>
  <c r="K25" i="1"/>
  <c r="L24" i="1"/>
  <c r="M24" i="1"/>
  <c r="N24" i="1"/>
  <c r="K24" i="1"/>
  <c r="L23" i="1"/>
  <c r="M23" i="1"/>
  <c r="N23" i="1"/>
  <c r="K23" i="1"/>
  <c r="L22" i="1"/>
  <c r="M22" i="1"/>
  <c r="N22" i="1"/>
  <c r="K22" i="1"/>
  <c r="L21" i="1"/>
  <c r="M21" i="1"/>
  <c r="N21" i="1"/>
  <c r="K21" i="1"/>
  <c r="L20" i="1"/>
  <c r="M20" i="1"/>
  <c r="N20" i="1"/>
  <c r="K20" i="1"/>
  <c r="L19" i="1"/>
  <c r="M19" i="1"/>
  <c r="N19" i="1"/>
  <c r="K19" i="1"/>
  <c r="L18" i="1"/>
  <c r="M18" i="1"/>
  <c r="N18" i="1"/>
  <c r="K18" i="1"/>
  <c r="L17" i="1"/>
  <c r="M17" i="1"/>
  <c r="N17" i="1"/>
  <c r="K17" i="1"/>
  <c r="L16" i="1"/>
  <c r="M16" i="1"/>
  <c r="N16" i="1"/>
  <c r="K16" i="1"/>
  <c r="L15" i="1"/>
  <c r="M15" i="1"/>
  <c r="N15" i="1"/>
  <c r="K15" i="1"/>
  <c r="L14" i="1"/>
  <c r="M14" i="1"/>
  <c r="N14" i="1"/>
  <c r="K14" i="1"/>
  <c r="L9" i="1"/>
  <c r="M9" i="1"/>
  <c r="N9" i="1"/>
  <c r="K9" i="1"/>
  <c r="L8" i="1"/>
  <c r="M8" i="1"/>
  <c r="N8" i="1"/>
  <c r="K8" i="1"/>
  <c r="L7" i="1"/>
  <c r="M7" i="1"/>
  <c r="N7" i="1"/>
  <c r="K7" i="1"/>
  <c r="L6" i="1"/>
  <c r="M6" i="1"/>
  <c r="N6" i="1"/>
  <c r="K6" i="1"/>
  <c r="L13" i="1"/>
  <c r="M13" i="1"/>
  <c r="N13" i="1"/>
  <c r="K13" i="1"/>
  <c r="L12" i="1"/>
  <c r="M12" i="1"/>
  <c r="N12" i="1"/>
  <c r="K12" i="1"/>
  <c r="L11" i="1"/>
  <c r="M11" i="1"/>
  <c r="N11" i="1"/>
  <c r="K11" i="1"/>
  <c r="L10" i="1"/>
  <c r="M10" i="1"/>
  <c r="N10" i="1"/>
  <c r="K10" i="1"/>
  <c r="L5" i="1"/>
  <c r="M5" i="1"/>
  <c r="N5" i="1"/>
  <c r="K5" i="1"/>
  <c r="L4" i="1"/>
  <c r="M4" i="1"/>
  <c r="N4" i="1"/>
  <c r="K4" i="1"/>
  <c r="L3" i="1"/>
  <c r="M3" i="1"/>
  <c r="N3" i="1"/>
  <c r="K3" i="1"/>
  <c r="L2" i="1"/>
  <c r="M2" i="1"/>
  <c r="N2" i="1"/>
  <c r="K2" i="1"/>
</calcChain>
</file>

<file path=xl/sharedStrings.xml><?xml version="1.0" encoding="utf-8"?>
<sst xmlns="http://schemas.openxmlformats.org/spreadsheetml/2006/main" count="586" uniqueCount="29">
  <si>
    <t>Experiment #</t>
  </si>
  <si>
    <t>Fly Strain</t>
  </si>
  <si>
    <t>Test Arm</t>
  </si>
  <si>
    <t>Control Arm</t>
  </si>
  <si>
    <t>Test Side</t>
  </si>
  <si>
    <t>Time_Experiment</t>
  </si>
  <si>
    <t>Center Flies</t>
  </si>
  <si>
    <t>Left Arm</t>
  </si>
  <si>
    <t>Right Arm</t>
  </si>
  <si>
    <t>Left Side RI</t>
  </si>
  <si>
    <t>Test Arm RI</t>
  </si>
  <si>
    <t>Canton-S (WT)</t>
  </si>
  <si>
    <t>Mock</t>
  </si>
  <si>
    <t>L</t>
  </si>
  <si>
    <t>R</t>
  </si>
  <si>
    <t>Benzaldehyde (-2)</t>
  </si>
  <si>
    <t>Paraffin Oil</t>
  </si>
  <si>
    <t>Water</t>
  </si>
  <si>
    <t>AJM</t>
  </si>
  <si>
    <t>S. cerevisiae (10ul)</t>
  </si>
  <si>
    <t>S. cerevisiae (5ul)</t>
  </si>
  <si>
    <t>S. cerevisiae (2.5ul)</t>
  </si>
  <si>
    <t>S. cerevisiae (0.5ul)</t>
  </si>
  <si>
    <t>A. malorum (10ul)</t>
  </si>
  <si>
    <t>A.malorum (10ul)</t>
  </si>
  <si>
    <t>A. malorum (5ul)</t>
  </si>
  <si>
    <t>A. malorum (2.5ul)</t>
  </si>
  <si>
    <t>A. malorum (0.5ul)</t>
  </si>
  <si>
    <t>ACV (25%)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</si>
</sst>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2" fillId="2" borderId="1" xfId="0" applyFont="1" applyFill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3" fillId="0" borderId="1" xfId="0" applyFont="1" applyBorder="1"/>
    <xf numFmtId="0" fontId="3" fillId="0" borderId="1" xfId="0" applyFont="1" applyFill="1" applyBorder="1"/>
    <xf numFmtId="0" fontId="0" fillId="0" borderId="1" xfId="0" applyFont="1" applyFill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Font="1" applyBorder="1"/>
    <xf numFmtId="0" fontId="2" fillId="3" borderId="1" xfId="0" applyFont="1" applyFill="1" applyBorder="1"/>
    <xf numFmtId="164" fontId="0" fillId="0" borderId="1" xfId="0" applyNumberFormat="1" applyFont="1" applyBorder="1"/>
    <xf numFmtId="0" fontId="0" fillId="0" borderId="0" xfId="0" applyFont="1"/>
  </cellXfs>
  <cellStyles count="29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45"/>
  <sheetViews>
    <sheetView topLeftCell="A16" workbookViewId="0">
      <selection activeCell="C6" sqref="C6:C9"/>
    </sheetView>
  </sheetViews>
  <sheetFormatPr baseColWidth="10" defaultRowHeight="15" x14ac:dyDescent="0"/>
  <cols>
    <col min="2" max="2" width="17" customWidth="1"/>
    <col min="3" max="3" width="19.5" customWidth="1"/>
    <col min="6" max="6" width="11.83203125" bestFit="1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</row>
    <row r="2" spans="1:15">
      <c r="A2" s="4">
        <v>1</v>
      </c>
      <c r="B2" s="4" t="s">
        <v>11</v>
      </c>
      <c r="C2" s="4" t="s">
        <v>12</v>
      </c>
      <c r="D2" s="4" t="s">
        <v>12</v>
      </c>
      <c r="E2" s="5" t="s">
        <v>13</v>
      </c>
      <c r="F2" s="6">
        <f>TIME(12,30,0)</f>
        <v>0.52083333333333337</v>
      </c>
      <c r="G2" s="5">
        <v>11</v>
      </c>
      <c r="H2" s="4">
        <v>1</v>
      </c>
      <c r="I2" s="5">
        <v>28</v>
      </c>
      <c r="J2" s="5">
        <v>31</v>
      </c>
      <c r="K2" s="5">
        <f t="shared" ref="K2:K29" si="0">(I2-J2)/(I2+J2+G2)</f>
        <v>-4.2857142857142858E-2</v>
      </c>
      <c r="L2" s="5">
        <f>I2</f>
        <v>28</v>
      </c>
      <c r="M2" s="5">
        <f>J2</f>
        <v>31</v>
      </c>
      <c r="N2" s="5">
        <f t="shared" ref="N2:N29" si="1">(L2-M2)/(L2+M2+G2)</f>
        <v>-4.2857142857142858E-2</v>
      </c>
      <c r="O2">
        <f>SUM(K2:K5)/4</f>
        <v>6.1748031046276637E-3</v>
      </c>
    </row>
    <row r="3" spans="1:15">
      <c r="A3" s="7">
        <f>A2+1</f>
        <v>2</v>
      </c>
      <c r="B3" s="8" t="s">
        <v>11</v>
      </c>
      <c r="C3" s="7" t="s">
        <v>12</v>
      </c>
      <c r="D3" s="9" t="s">
        <v>12</v>
      </c>
      <c r="E3" s="10" t="s">
        <v>14</v>
      </c>
      <c r="F3" s="11">
        <f t="shared" ref="F3:F45" si="2">F2+TIME(0,5,0)</f>
        <v>0.52430555555555558</v>
      </c>
      <c r="G3" s="10">
        <v>14</v>
      </c>
      <c r="H3" s="7">
        <f>H2+1</f>
        <v>2</v>
      </c>
      <c r="I3" s="10">
        <v>24</v>
      </c>
      <c r="J3" s="10">
        <v>27</v>
      </c>
      <c r="K3" s="9">
        <f t="shared" si="0"/>
        <v>-4.6153846153846156E-2</v>
      </c>
      <c r="L3" s="9">
        <f>J3</f>
        <v>27</v>
      </c>
      <c r="M3" s="9">
        <f>I3</f>
        <v>24</v>
      </c>
      <c r="N3" s="9">
        <f t="shared" si="1"/>
        <v>4.6153846153846156E-2</v>
      </c>
    </row>
    <row r="4" spans="1:15">
      <c r="A4" s="7">
        <f>A3+1</f>
        <v>3</v>
      </c>
      <c r="B4" s="8" t="s">
        <v>11</v>
      </c>
      <c r="C4" s="7" t="s">
        <v>12</v>
      </c>
      <c r="D4" s="9" t="s">
        <v>12</v>
      </c>
      <c r="E4" s="12" t="s">
        <v>13</v>
      </c>
      <c r="F4" s="11">
        <f t="shared" si="2"/>
        <v>0.52777777777777779</v>
      </c>
      <c r="G4" s="12">
        <v>11</v>
      </c>
      <c r="H4" s="7">
        <f>H3+1</f>
        <v>3</v>
      </c>
      <c r="I4" s="10">
        <v>28</v>
      </c>
      <c r="J4" s="10">
        <v>18</v>
      </c>
      <c r="K4" s="9">
        <f t="shared" si="0"/>
        <v>0.17543859649122806</v>
      </c>
      <c r="L4" s="9">
        <f>I4</f>
        <v>28</v>
      </c>
      <c r="M4" s="9">
        <f>J4</f>
        <v>18</v>
      </c>
      <c r="N4" s="9">
        <f t="shared" si="1"/>
        <v>0.17543859649122806</v>
      </c>
    </row>
    <row r="5" spans="1:15" s="15" customFormat="1">
      <c r="A5" s="7">
        <f t="shared" ref="A5:A29" si="3">A4+1</f>
        <v>4</v>
      </c>
      <c r="B5" s="7" t="s">
        <v>11</v>
      </c>
      <c r="C5" s="7" t="s">
        <v>12</v>
      </c>
      <c r="D5" s="9" t="s">
        <v>12</v>
      </c>
      <c r="E5" s="12" t="s">
        <v>14</v>
      </c>
      <c r="F5" s="14">
        <f t="shared" si="2"/>
        <v>0.53125</v>
      </c>
      <c r="G5" s="12">
        <v>14</v>
      </c>
      <c r="H5" s="7">
        <f t="shared" ref="H5:H29" si="4">H4+1</f>
        <v>4</v>
      </c>
      <c r="I5" s="12">
        <v>31</v>
      </c>
      <c r="J5" s="12">
        <v>36</v>
      </c>
      <c r="K5" s="9">
        <f t="shared" si="0"/>
        <v>-6.1728395061728392E-2</v>
      </c>
      <c r="L5" s="9">
        <f>J5</f>
        <v>36</v>
      </c>
      <c r="M5" s="9">
        <f>I5</f>
        <v>31</v>
      </c>
      <c r="N5" s="9">
        <f t="shared" si="1"/>
        <v>6.1728395061728392E-2</v>
      </c>
    </row>
    <row r="6" spans="1:15">
      <c r="A6" s="4">
        <f>A5+1</f>
        <v>5</v>
      </c>
      <c r="B6" s="4" t="s">
        <v>11</v>
      </c>
      <c r="C6" s="13" t="s">
        <v>28</v>
      </c>
      <c r="D6" s="5" t="s">
        <v>17</v>
      </c>
      <c r="E6" s="5" t="s">
        <v>13</v>
      </c>
      <c r="F6" s="6">
        <f>F5+TIME(0,5,0)</f>
        <v>0.53472222222222221</v>
      </c>
      <c r="G6" s="5">
        <v>3</v>
      </c>
      <c r="H6" s="4">
        <f>H5+1</f>
        <v>5</v>
      </c>
      <c r="I6" s="5">
        <v>45</v>
      </c>
      <c r="J6" s="5">
        <v>5</v>
      </c>
      <c r="K6" s="5">
        <f t="shared" ref="K6:K9" si="5">(I6-J6)/(I6+J6+G6)</f>
        <v>0.75471698113207553</v>
      </c>
      <c r="L6" s="5">
        <f>I6</f>
        <v>45</v>
      </c>
      <c r="M6" s="5">
        <f>J6</f>
        <v>5</v>
      </c>
      <c r="N6" s="5">
        <f t="shared" ref="N6:N9" si="6">(L6-M6)/(L6+M6+G6)</f>
        <v>0.75471698113207553</v>
      </c>
      <c r="O6">
        <f>SUM(N6:N9)/4</f>
        <v>0.70548959011060508</v>
      </c>
    </row>
    <row r="7" spans="1:15">
      <c r="A7" s="7">
        <f>A6+1</f>
        <v>6</v>
      </c>
      <c r="B7" s="8" t="s">
        <v>11</v>
      </c>
      <c r="C7" s="7" t="s">
        <v>28</v>
      </c>
      <c r="D7" s="9" t="s">
        <v>17</v>
      </c>
      <c r="E7" s="10" t="s">
        <v>14</v>
      </c>
      <c r="F7" s="11">
        <f t="shared" si="2"/>
        <v>0.53819444444444442</v>
      </c>
      <c r="G7" s="10">
        <v>4</v>
      </c>
      <c r="H7" s="7">
        <f>H6+1</f>
        <v>6</v>
      </c>
      <c r="I7" s="10">
        <v>12</v>
      </c>
      <c r="J7" s="10">
        <v>42</v>
      </c>
      <c r="K7" s="9">
        <f t="shared" si="5"/>
        <v>-0.51724137931034486</v>
      </c>
      <c r="L7" s="9">
        <f>J7</f>
        <v>42</v>
      </c>
      <c r="M7" s="9">
        <f>I7</f>
        <v>12</v>
      </c>
      <c r="N7" s="9">
        <f t="shared" si="6"/>
        <v>0.51724137931034486</v>
      </c>
    </row>
    <row r="8" spans="1:15">
      <c r="A8" s="7">
        <f>A7+1</f>
        <v>7</v>
      </c>
      <c r="B8" s="8" t="s">
        <v>11</v>
      </c>
      <c r="C8" s="7" t="s">
        <v>28</v>
      </c>
      <c r="D8" s="9" t="s">
        <v>17</v>
      </c>
      <c r="E8" s="12" t="s">
        <v>13</v>
      </c>
      <c r="F8" s="11">
        <f t="shared" si="2"/>
        <v>0.54166666666666663</v>
      </c>
      <c r="G8" s="12">
        <v>2</v>
      </c>
      <c r="H8" s="7">
        <f>H7+1</f>
        <v>7</v>
      </c>
      <c r="I8" s="12">
        <v>55</v>
      </c>
      <c r="J8" s="12">
        <v>7</v>
      </c>
      <c r="K8" s="9">
        <f t="shared" si="5"/>
        <v>0.75</v>
      </c>
      <c r="L8" s="9">
        <f>I8</f>
        <v>55</v>
      </c>
      <c r="M8" s="9">
        <f>J8</f>
        <v>7</v>
      </c>
      <c r="N8" s="9">
        <f t="shared" si="6"/>
        <v>0.75</v>
      </c>
    </row>
    <row r="9" spans="1:15" s="15" customFormat="1">
      <c r="A9" s="7">
        <f t="shared" si="3"/>
        <v>8</v>
      </c>
      <c r="B9" s="7" t="s">
        <v>11</v>
      </c>
      <c r="C9" s="7" t="s">
        <v>28</v>
      </c>
      <c r="D9" s="9" t="s">
        <v>17</v>
      </c>
      <c r="E9" s="12" t="s">
        <v>14</v>
      </c>
      <c r="F9" s="14">
        <f t="shared" si="2"/>
        <v>0.54513888888888884</v>
      </c>
      <c r="G9" s="12">
        <v>4</v>
      </c>
      <c r="H9" s="7">
        <f t="shared" si="4"/>
        <v>8</v>
      </c>
      <c r="I9" s="12">
        <v>4</v>
      </c>
      <c r="J9" s="12">
        <v>52</v>
      </c>
      <c r="K9" s="9">
        <f t="shared" si="5"/>
        <v>-0.8</v>
      </c>
      <c r="L9" s="9">
        <f>J9</f>
        <v>52</v>
      </c>
      <c r="M9" s="9">
        <f>I9</f>
        <v>4</v>
      </c>
      <c r="N9" s="9">
        <f t="shared" si="6"/>
        <v>0.8</v>
      </c>
    </row>
    <row r="10" spans="1:15">
      <c r="A10" s="4">
        <f>A9+1</f>
        <v>9</v>
      </c>
      <c r="B10" s="4" t="s">
        <v>11</v>
      </c>
      <c r="C10" s="13" t="s">
        <v>15</v>
      </c>
      <c r="D10" s="5" t="s">
        <v>16</v>
      </c>
      <c r="E10" s="5" t="s">
        <v>13</v>
      </c>
      <c r="F10" s="6">
        <f>F9+TIME(0,5,0)</f>
        <v>0.54861111111111105</v>
      </c>
      <c r="G10" s="5">
        <v>11</v>
      </c>
      <c r="H10" s="4">
        <f>H9+1</f>
        <v>9</v>
      </c>
      <c r="I10" s="5">
        <v>9</v>
      </c>
      <c r="J10" s="5">
        <v>21</v>
      </c>
      <c r="K10" s="5">
        <f t="shared" si="0"/>
        <v>-0.29268292682926828</v>
      </c>
      <c r="L10" s="5">
        <f>I10</f>
        <v>9</v>
      </c>
      <c r="M10" s="5">
        <f>J10</f>
        <v>21</v>
      </c>
      <c r="N10" s="5">
        <f t="shared" si="1"/>
        <v>-0.29268292682926828</v>
      </c>
      <c r="O10">
        <f>SUM(N10:N13)/4</f>
        <v>-0.62786317856394303</v>
      </c>
    </row>
    <row r="11" spans="1:15">
      <c r="A11" s="7">
        <f>A10+1</f>
        <v>10</v>
      </c>
      <c r="B11" s="8" t="s">
        <v>11</v>
      </c>
      <c r="C11" s="7" t="s">
        <v>15</v>
      </c>
      <c r="D11" s="9" t="s">
        <v>16</v>
      </c>
      <c r="E11" s="10" t="s">
        <v>14</v>
      </c>
      <c r="F11" s="11">
        <f t="shared" si="2"/>
        <v>0.55208333333333326</v>
      </c>
      <c r="G11" s="10">
        <v>4</v>
      </c>
      <c r="H11" s="7">
        <f>H10+1</f>
        <v>10</v>
      </c>
      <c r="I11" s="10">
        <v>56</v>
      </c>
      <c r="J11" s="10">
        <v>6</v>
      </c>
      <c r="K11" s="9">
        <f t="shared" si="0"/>
        <v>0.75757575757575757</v>
      </c>
      <c r="L11" s="9">
        <f>J11</f>
        <v>6</v>
      </c>
      <c r="M11" s="9">
        <f>I11</f>
        <v>56</v>
      </c>
      <c r="N11" s="9">
        <f t="shared" si="1"/>
        <v>-0.75757575757575757</v>
      </c>
    </row>
    <row r="12" spans="1:15">
      <c r="A12" s="7">
        <f>A11+1</f>
        <v>11</v>
      </c>
      <c r="B12" s="8" t="s">
        <v>11</v>
      </c>
      <c r="C12" s="7" t="s">
        <v>15</v>
      </c>
      <c r="D12" s="9" t="s">
        <v>16</v>
      </c>
      <c r="E12" s="12" t="s">
        <v>13</v>
      </c>
      <c r="F12" s="11">
        <f t="shared" si="2"/>
        <v>0.55555555555555547</v>
      </c>
      <c r="G12" s="12">
        <v>2</v>
      </c>
      <c r="H12" s="7">
        <f>H11+1</f>
        <v>11</v>
      </c>
      <c r="I12" s="12">
        <v>7</v>
      </c>
      <c r="J12" s="12">
        <v>58</v>
      </c>
      <c r="K12" s="9">
        <f t="shared" si="0"/>
        <v>-0.76119402985074625</v>
      </c>
      <c r="L12" s="9">
        <f>I12</f>
        <v>7</v>
      </c>
      <c r="M12" s="9">
        <f>J12</f>
        <v>58</v>
      </c>
      <c r="N12" s="9">
        <f t="shared" si="1"/>
        <v>-0.76119402985074625</v>
      </c>
    </row>
    <row r="13" spans="1:15" s="15" customFormat="1">
      <c r="A13" s="7">
        <f t="shared" si="3"/>
        <v>12</v>
      </c>
      <c r="B13" s="7" t="s">
        <v>11</v>
      </c>
      <c r="C13" s="7" t="s">
        <v>15</v>
      </c>
      <c r="D13" s="9" t="s">
        <v>16</v>
      </c>
      <c r="E13" s="12" t="s">
        <v>14</v>
      </c>
      <c r="F13" s="14">
        <f t="shared" si="2"/>
        <v>0.55902777777777768</v>
      </c>
      <c r="G13" s="12">
        <v>4</v>
      </c>
      <c r="H13" s="7">
        <f t="shared" si="4"/>
        <v>12</v>
      </c>
      <c r="I13" s="12">
        <v>49</v>
      </c>
      <c r="J13" s="12">
        <v>7</v>
      </c>
      <c r="K13" s="9">
        <f t="shared" si="0"/>
        <v>0.7</v>
      </c>
      <c r="L13" s="9">
        <f>J13</f>
        <v>7</v>
      </c>
      <c r="M13" s="9">
        <f>I13</f>
        <v>49</v>
      </c>
      <c r="N13" s="9">
        <f t="shared" si="1"/>
        <v>-0.7</v>
      </c>
    </row>
    <row r="14" spans="1:15">
      <c r="A14" s="4">
        <f>A13+1</f>
        <v>13</v>
      </c>
      <c r="B14" s="4" t="s">
        <v>11</v>
      </c>
      <c r="C14" s="13" t="s">
        <v>19</v>
      </c>
      <c r="D14" s="5" t="s">
        <v>18</v>
      </c>
      <c r="E14" s="5" t="s">
        <v>13</v>
      </c>
      <c r="F14" s="6">
        <f>TIME(14,0,0)</f>
        <v>0.58333333333333337</v>
      </c>
      <c r="G14" s="5">
        <v>15</v>
      </c>
      <c r="H14" s="4">
        <f>H13+1</f>
        <v>13</v>
      </c>
      <c r="I14" s="5">
        <v>28</v>
      </c>
      <c r="J14" s="5">
        <v>16</v>
      </c>
      <c r="K14" s="5">
        <f t="shared" si="0"/>
        <v>0.20338983050847459</v>
      </c>
      <c r="L14" s="5">
        <f>I14</f>
        <v>28</v>
      </c>
      <c r="M14" s="5">
        <f>J14</f>
        <v>16</v>
      </c>
      <c r="N14" s="5">
        <f t="shared" si="1"/>
        <v>0.20338983050847459</v>
      </c>
      <c r="O14">
        <f>SUM(N14:N17)/4</f>
        <v>0.16369215609855162</v>
      </c>
    </row>
    <row r="15" spans="1:15">
      <c r="A15" s="7">
        <f>A14+1</f>
        <v>14</v>
      </c>
      <c r="B15" s="8" t="s">
        <v>11</v>
      </c>
      <c r="C15" s="7" t="s">
        <v>19</v>
      </c>
      <c r="D15" s="9" t="s">
        <v>18</v>
      </c>
      <c r="E15" s="10" t="s">
        <v>14</v>
      </c>
      <c r="F15" s="11">
        <f t="shared" si="2"/>
        <v>0.58680555555555558</v>
      </c>
      <c r="G15" s="10">
        <v>11</v>
      </c>
      <c r="H15" s="7">
        <f>H14+1</f>
        <v>14</v>
      </c>
      <c r="I15" s="10">
        <v>22</v>
      </c>
      <c r="J15" s="10">
        <v>36</v>
      </c>
      <c r="K15" s="9">
        <f t="shared" si="0"/>
        <v>-0.20289855072463769</v>
      </c>
      <c r="L15" s="9">
        <f>J15</f>
        <v>36</v>
      </c>
      <c r="M15" s="9">
        <f>I15</f>
        <v>22</v>
      </c>
      <c r="N15" s="9">
        <f t="shared" si="1"/>
        <v>0.20289855072463769</v>
      </c>
    </row>
    <row r="16" spans="1:15">
      <c r="A16" s="7">
        <f>A15+1</f>
        <v>15</v>
      </c>
      <c r="B16" s="8" t="s">
        <v>11</v>
      </c>
      <c r="C16" s="7" t="s">
        <v>19</v>
      </c>
      <c r="D16" s="9" t="s">
        <v>18</v>
      </c>
      <c r="E16" s="12" t="s">
        <v>13</v>
      </c>
      <c r="F16" s="11">
        <f t="shared" si="2"/>
        <v>0.59027777777777779</v>
      </c>
      <c r="G16" s="12">
        <v>7</v>
      </c>
      <c r="H16" s="7">
        <f>H15+1</f>
        <v>15</v>
      </c>
      <c r="I16" s="12">
        <v>25</v>
      </c>
      <c r="J16" s="12">
        <v>15</v>
      </c>
      <c r="K16" s="9">
        <f t="shared" si="0"/>
        <v>0.21276595744680851</v>
      </c>
      <c r="L16" s="9">
        <f>I16</f>
        <v>25</v>
      </c>
      <c r="M16" s="9">
        <f>J16</f>
        <v>15</v>
      </c>
      <c r="N16" s="9">
        <f t="shared" si="1"/>
        <v>0.21276595744680851</v>
      </c>
    </row>
    <row r="17" spans="1:15" s="15" customFormat="1">
      <c r="A17" s="7">
        <f t="shared" si="3"/>
        <v>16</v>
      </c>
      <c r="B17" s="7" t="s">
        <v>11</v>
      </c>
      <c r="C17" s="7" t="s">
        <v>19</v>
      </c>
      <c r="D17" s="9" t="s">
        <v>18</v>
      </c>
      <c r="E17" s="12" t="s">
        <v>14</v>
      </c>
      <c r="F17" s="14">
        <f t="shared" si="2"/>
        <v>0.59375</v>
      </c>
      <c r="G17" s="12">
        <v>6</v>
      </c>
      <c r="H17" s="7">
        <f t="shared" si="4"/>
        <v>16</v>
      </c>
      <c r="I17" s="12">
        <v>24</v>
      </c>
      <c r="J17" s="12">
        <v>26</v>
      </c>
      <c r="K17" s="9">
        <f t="shared" si="0"/>
        <v>-3.5714285714285712E-2</v>
      </c>
      <c r="L17" s="9">
        <f>J17</f>
        <v>26</v>
      </c>
      <c r="M17" s="9">
        <f>I17</f>
        <v>24</v>
      </c>
      <c r="N17" s="9">
        <f t="shared" si="1"/>
        <v>3.5714285714285712E-2</v>
      </c>
    </row>
    <row r="18" spans="1:15">
      <c r="A18" s="4">
        <f>A17+1</f>
        <v>17</v>
      </c>
      <c r="B18" s="4" t="s">
        <v>11</v>
      </c>
      <c r="C18" s="13" t="s">
        <v>20</v>
      </c>
      <c r="D18" s="5" t="s">
        <v>18</v>
      </c>
      <c r="E18" s="5" t="s">
        <v>13</v>
      </c>
      <c r="F18" s="6">
        <f>F17+TIME(0,5,0)</f>
        <v>0.59722222222222221</v>
      </c>
      <c r="G18" s="5">
        <v>5</v>
      </c>
      <c r="H18" s="4">
        <f>H17+1</f>
        <v>17</v>
      </c>
      <c r="I18" s="5">
        <v>37</v>
      </c>
      <c r="J18" s="5">
        <v>17</v>
      </c>
      <c r="K18" s="5">
        <f t="shared" si="0"/>
        <v>0.33898305084745761</v>
      </c>
      <c r="L18" s="5">
        <f>I18</f>
        <v>37</v>
      </c>
      <c r="M18" s="5">
        <f>J18</f>
        <v>17</v>
      </c>
      <c r="N18" s="5">
        <f t="shared" si="1"/>
        <v>0.33898305084745761</v>
      </c>
      <c r="O18">
        <f>SUM(N18:N21)/4</f>
        <v>0.31917558727326789</v>
      </c>
    </row>
    <row r="19" spans="1:15">
      <c r="A19" s="7">
        <f>A18+1</f>
        <v>18</v>
      </c>
      <c r="B19" s="8" t="s">
        <v>11</v>
      </c>
      <c r="C19" s="7" t="s">
        <v>20</v>
      </c>
      <c r="D19" s="9" t="s">
        <v>18</v>
      </c>
      <c r="E19" s="10" t="s">
        <v>14</v>
      </c>
      <c r="F19" s="11">
        <f t="shared" si="2"/>
        <v>0.60069444444444442</v>
      </c>
      <c r="G19" s="10">
        <v>6</v>
      </c>
      <c r="H19" s="7">
        <f>H18+1</f>
        <v>18</v>
      </c>
      <c r="I19" s="10">
        <v>18</v>
      </c>
      <c r="J19" s="10">
        <v>36</v>
      </c>
      <c r="K19" s="9">
        <f t="shared" si="0"/>
        <v>-0.3</v>
      </c>
      <c r="L19" s="9">
        <f>J19</f>
        <v>36</v>
      </c>
      <c r="M19" s="9">
        <f>I19</f>
        <v>18</v>
      </c>
      <c r="N19" s="9">
        <f t="shared" si="1"/>
        <v>0.3</v>
      </c>
    </row>
    <row r="20" spans="1:15">
      <c r="A20" s="7">
        <f>A19+1</f>
        <v>19</v>
      </c>
      <c r="B20" s="8" t="s">
        <v>11</v>
      </c>
      <c r="C20" s="7" t="s">
        <v>20</v>
      </c>
      <c r="D20" s="9" t="s">
        <v>18</v>
      </c>
      <c r="E20" s="12" t="s">
        <v>13</v>
      </c>
      <c r="F20" s="11">
        <f t="shared" si="2"/>
        <v>0.60416666666666663</v>
      </c>
      <c r="G20" s="12">
        <v>13</v>
      </c>
      <c r="H20" s="7">
        <f>H19+1</f>
        <v>19</v>
      </c>
      <c r="I20" s="12">
        <v>34</v>
      </c>
      <c r="J20" s="12">
        <v>10</v>
      </c>
      <c r="K20" s="9">
        <f t="shared" si="0"/>
        <v>0.42105263157894735</v>
      </c>
      <c r="L20" s="9">
        <f>I20</f>
        <v>34</v>
      </c>
      <c r="M20" s="9">
        <f>J20</f>
        <v>10</v>
      </c>
      <c r="N20" s="9">
        <f t="shared" si="1"/>
        <v>0.42105263157894735</v>
      </c>
    </row>
    <row r="21" spans="1:15" s="15" customFormat="1">
      <c r="A21" s="7">
        <f t="shared" si="3"/>
        <v>20</v>
      </c>
      <c r="B21" s="7" t="s">
        <v>11</v>
      </c>
      <c r="C21" s="7" t="s">
        <v>20</v>
      </c>
      <c r="D21" s="9" t="s">
        <v>18</v>
      </c>
      <c r="E21" s="12" t="s">
        <v>14</v>
      </c>
      <c r="F21" s="14">
        <f t="shared" si="2"/>
        <v>0.60763888888888884</v>
      </c>
      <c r="G21" s="12">
        <v>11</v>
      </c>
      <c r="H21" s="7">
        <f t="shared" si="4"/>
        <v>20</v>
      </c>
      <c r="I21" s="12">
        <v>18</v>
      </c>
      <c r="J21" s="12">
        <v>31</v>
      </c>
      <c r="K21" s="9">
        <f t="shared" si="0"/>
        <v>-0.21666666666666667</v>
      </c>
      <c r="L21" s="9">
        <f>J21</f>
        <v>31</v>
      </c>
      <c r="M21" s="9">
        <f>I21</f>
        <v>18</v>
      </c>
      <c r="N21" s="9">
        <f t="shared" si="1"/>
        <v>0.21666666666666667</v>
      </c>
    </row>
    <row r="22" spans="1:15">
      <c r="A22" s="4">
        <f>A21+1</f>
        <v>21</v>
      </c>
      <c r="B22" s="4" t="s">
        <v>11</v>
      </c>
      <c r="C22" s="13" t="s">
        <v>21</v>
      </c>
      <c r="D22" s="5" t="s">
        <v>18</v>
      </c>
      <c r="E22" s="5" t="s">
        <v>13</v>
      </c>
      <c r="F22" s="6">
        <f>F21+TIME(0,5,0)</f>
        <v>0.61111111111111105</v>
      </c>
      <c r="G22" s="5">
        <v>13</v>
      </c>
      <c r="H22" s="4">
        <f>H21+1</f>
        <v>21</v>
      </c>
      <c r="I22" s="5">
        <v>27</v>
      </c>
      <c r="J22" s="5">
        <v>9</v>
      </c>
      <c r="K22" s="5">
        <f t="shared" si="0"/>
        <v>0.36734693877551022</v>
      </c>
      <c r="L22" s="5">
        <f>I22</f>
        <v>27</v>
      </c>
      <c r="M22" s="5">
        <f>J22</f>
        <v>9</v>
      </c>
      <c r="N22" s="5">
        <f t="shared" si="1"/>
        <v>0.36734693877551022</v>
      </c>
      <c r="O22">
        <f>SUM(N22:N25)/4</f>
        <v>0.32960437048382574</v>
      </c>
    </row>
    <row r="23" spans="1:15">
      <c r="A23" s="7">
        <f>A22+1</f>
        <v>22</v>
      </c>
      <c r="B23" s="8" t="s">
        <v>11</v>
      </c>
      <c r="C23" s="7" t="s">
        <v>21</v>
      </c>
      <c r="D23" s="9" t="s">
        <v>18</v>
      </c>
      <c r="E23" s="10" t="s">
        <v>14</v>
      </c>
      <c r="F23" s="11">
        <f t="shared" si="2"/>
        <v>0.61458333333333326</v>
      </c>
      <c r="G23" s="10">
        <v>7</v>
      </c>
      <c r="H23" s="7">
        <f>H22+1</f>
        <v>22</v>
      </c>
      <c r="I23" s="10">
        <v>12</v>
      </c>
      <c r="J23" s="10">
        <v>26</v>
      </c>
      <c r="K23" s="9">
        <f t="shared" si="0"/>
        <v>-0.31111111111111112</v>
      </c>
      <c r="L23" s="9">
        <f>J23</f>
        <v>26</v>
      </c>
      <c r="M23" s="9">
        <f>I23</f>
        <v>12</v>
      </c>
      <c r="N23" s="9">
        <f t="shared" si="1"/>
        <v>0.31111111111111112</v>
      </c>
    </row>
    <row r="24" spans="1:15">
      <c r="A24" s="7">
        <f>A23+1</f>
        <v>23</v>
      </c>
      <c r="B24" s="8" t="s">
        <v>11</v>
      </c>
      <c r="C24" s="7" t="s">
        <v>21</v>
      </c>
      <c r="D24" s="9" t="s">
        <v>18</v>
      </c>
      <c r="E24" s="12" t="s">
        <v>13</v>
      </c>
      <c r="F24" s="11">
        <f t="shared" si="2"/>
        <v>0.61805555555555547</v>
      </c>
      <c r="G24" s="12">
        <v>7</v>
      </c>
      <c r="H24" s="7">
        <f>H23+1</f>
        <v>23</v>
      </c>
      <c r="I24" s="12">
        <v>27</v>
      </c>
      <c r="J24" s="12">
        <v>24</v>
      </c>
      <c r="K24" s="9">
        <f t="shared" si="0"/>
        <v>5.1724137931034482E-2</v>
      </c>
      <c r="L24" s="9">
        <f>I24</f>
        <v>27</v>
      </c>
      <c r="M24" s="9">
        <f>J24</f>
        <v>24</v>
      </c>
      <c r="N24" s="9">
        <f t="shared" si="1"/>
        <v>5.1724137931034482E-2</v>
      </c>
    </row>
    <row r="25" spans="1:15" s="15" customFormat="1">
      <c r="A25" s="7">
        <f t="shared" si="3"/>
        <v>24</v>
      </c>
      <c r="B25" s="7" t="s">
        <v>11</v>
      </c>
      <c r="C25" s="7" t="s">
        <v>21</v>
      </c>
      <c r="D25" s="9" t="s">
        <v>18</v>
      </c>
      <c r="E25" s="12" t="s">
        <v>14</v>
      </c>
      <c r="F25" s="14">
        <f t="shared" si="2"/>
        <v>0.62152777777777768</v>
      </c>
      <c r="G25" s="12">
        <v>9</v>
      </c>
      <c r="H25" s="7">
        <f t="shared" si="4"/>
        <v>24</v>
      </c>
      <c r="I25" s="12">
        <v>6</v>
      </c>
      <c r="J25" s="12">
        <v>36</v>
      </c>
      <c r="K25" s="9">
        <f t="shared" si="0"/>
        <v>-0.58823529411764708</v>
      </c>
      <c r="L25" s="9">
        <f>J25</f>
        <v>36</v>
      </c>
      <c r="M25" s="9">
        <f>I25</f>
        <v>6</v>
      </c>
      <c r="N25" s="9">
        <f t="shared" si="1"/>
        <v>0.58823529411764708</v>
      </c>
    </row>
    <row r="26" spans="1:15">
      <c r="A26" s="4">
        <f>A25+1</f>
        <v>25</v>
      </c>
      <c r="B26" s="4" t="s">
        <v>11</v>
      </c>
      <c r="C26" s="13" t="s">
        <v>22</v>
      </c>
      <c r="D26" s="5" t="s">
        <v>18</v>
      </c>
      <c r="E26" s="5" t="s">
        <v>13</v>
      </c>
      <c r="F26" s="6">
        <f>F25+TIME(0,5,0)</f>
        <v>0.62499999999999989</v>
      </c>
      <c r="G26" s="5">
        <v>11</v>
      </c>
      <c r="H26" s="4">
        <f>H25+1</f>
        <v>25</v>
      </c>
      <c r="I26" s="5">
        <v>28</v>
      </c>
      <c r="J26" s="5">
        <v>19</v>
      </c>
      <c r="K26" s="5">
        <f t="shared" si="0"/>
        <v>0.15517241379310345</v>
      </c>
      <c r="L26" s="5">
        <f>I26</f>
        <v>28</v>
      </c>
      <c r="M26" s="5">
        <f>J26</f>
        <v>19</v>
      </c>
      <c r="N26" s="5">
        <f t="shared" si="1"/>
        <v>0.15517241379310345</v>
      </c>
      <c r="O26">
        <f>SUM(N26:N29)/4</f>
        <v>0.27664689285136101</v>
      </c>
    </row>
    <row r="27" spans="1:15">
      <c r="A27" s="7">
        <f>A26+1</f>
        <v>26</v>
      </c>
      <c r="B27" s="8" t="s">
        <v>11</v>
      </c>
      <c r="C27" s="7" t="s">
        <v>22</v>
      </c>
      <c r="D27" s="9" t="s">
        <v>18</v>
      </c>
      <c r="E27" s="10" t="s">
        <v>14</v>
      </c>
      <c r="F27" s="11">
        <f t="shared" si="2"/>
        <v>0.6284722222222221</v>
      </c>
      <c r="G27" s="10">
        <v>8</v>
      </c>
      <c r="H27" s="7">
        <f>H26+1</f>
        <v>26</v>
      </c>
      <c r="I27" s="10">
        <v>25</v>
      </c>
      <c r="J27" s="10">
        <v>42</v>
      </c>
      <c r="K27" s="9">
        <f t="shared" si="0"/>
        <v>-0.22666666666666666</v>
      </c>
      <c r="L27" s="9">
        <f>J27</f>
        <v>42</v>
      </c>
      <c r="M27" s="9">
        <f>I27</f>
        <v>25</v>
      </c>
      <c r="N27" s="9">
        <f t="shared" si="1"/>
        <v>0.22666666666666666</v>
      </c>
    </row>
    <row r="28" spans="1:15">
      <c r="A28" s="7">
        <f>A27+1</f>
        <v>27</v>
      </c>
      <c r="B28" s="8" t="s">
        <v>11</v>
      </c>
      <c r="C28" s="7" t="s">
        <v>22</v>
      </c>
      <c r="D28" s="9" t="s">
        <v>18</v>
      </c>
      <c r="E28" s="12" t="s">
        <v>13</v>
      </c>
      <c r="F28" s="11">
        <f t="shared" si="2"/>
        <v>0.63194444444444431</v>
      </c>
      <c r="G28" s="12">
        <v>14</v>
      </c>
      <c r="H28" s="7">
        <f>H27+1</f>
        <v>27</v>
      </c>
      <c r="I28" s="12">
        <v>38</v>
      </c>
      <c r="J28" s="12">
        <v>19</v>
      </c>
      <c r="K28" s="9">
        <f t="shared" si="0"/>
        <v>0.26760563380281688</v>
      </c>
      <c r="L28" s="9">
        <f>I28</f>
        <v>38</v>
      </c>
      <c r="M28" s="9">
        <f>J28</f>
        <v>19</v>
      </c>
      <c r="N28" s="9">
        <f t="shared" si="1"/>
        <v>0.26760563380281688</v>
      </c>
    </row>
    <row r="29" spans="1:15" s="15" customFormat="1">
      <c r="A29" s="7">
        <f t="shared" si="3"/>
        <v>28</v>
      </c>
      <c r="B29" s="7" t="s">
        <v>11</v>
      </c>
      <c r="C29" s="7" t="s">
        <v>22</v>
      </c>
      <c r="D29" s="9" t="s">
        <v>18</v>
      </c>
      <c r="E29" s="12" t="s">
        <v>14</v>
      </c>
      <c r="F29" s="14">
        <f t="shared" si="2"/>
        <v>0.63541666666666652</v>
      </c>
      <c r="G29" s="12">
        <v>12</v>
      </c>
      <c r="H29" s="7">
        <f t="shared" si="4"/>
        <v>28</v>
      </c>
      <c r="I29" s="12">
        <v>13</v>
      </c>
      <c r="J29" s="12">
        <v>45</v>
      </c>
      <c r="K29" s="9">
        <f t="shared" si="0"/>
        <v>-0.45714285714285713</v>
      </c>
      <c r="L29" s="9">
        <f>J29</f>
        <v>45</v>
      </c>
      <c r="M29" s="9">
        <f>I29</f>
        <v>13</v>
      </c>
      <c r="N29" s="9">
        <f t="shared" si="1"/>
        <v>0.45714285714285713</v>
      </c>
    </row>
    <row r="30" spans="1:15">
      <c r="A30" s="4">
        <f>A29+1</f>
        <v>29</v>
      </c>
      <c r="B30" s="4" t="s">
        <v>11</v>
      </c>
      <c r="C30" s="13" t="s">
        <v>23</v>
      </c>
      <c r="D30" s="5" t="s">
        <v>18</v>
      </c>
      <c r="E30" s="5" t="s">
        <v>13</v>
      </c>
      <c r="F30" s="6">
        <f>TIME(15,45,0)</f>
        <v>0.65625</v>
      </c>
      <c r="G30" s="5">
        <v>6</v>
      </c>
      <c r="H30" s="4">
        <f>H29+1</f>
        <v>29</v>
      </c>
      <c r="I30" s="5">
        <v>32</v>
      </c>
      <c r="J30" s="5">
        <v>13</v>
      </c>
      <c r="K30" s="5">
        <f t="shared" ref="K30:K45" si="7">(I30-J30)/(I30+J30+G30)</f>
        <v>0.37254901960784315</v>
      </c>
      <c r="L30" s="5">
        <f>I30</f>
        <v>32</v>
      </c>
      <c r="M30" s="5">
        <f>J30</f>
        <v>13</v>
      </c>
      <c r="N30" s="5">
        <f t="shared" ref="N30:N45" si="8">(L30-M30)/(L30+M30+G30)</f>
        <v>0.37254901960784315</v>
      </c>
      <c r="O30">
        <f>SUM(N30:N33)/4</f>
        <v>0.19797241026120807</v>
      </c>
    </row>
    <row r="31" spans="1:15">
      <c r="A31" s="7">
        <f>A30+1</f>
        <v>30</v>
      </c>
      <c r="B31" s="8" t="s">
        <v>11</v>
      </c>
      <c r="C31" s="7" t="s">
        <v>24</v>
      </c>
      <c r="D31" s="9" t="s">
        <v>18</v>
      </c>
      <c r="E31" s="10" t="s">
        <v>14</v>
      </c>
      <c r="F31" s="11">
        <f t="shared" si="2"/>
        <v>0.65972222222222221</v>
      </c>
      <c r="G31" s="10">
        <v>7</v>
      </c>
      <c r="H31" s="7">
        <f>H30+1</f>
        <v>30</v>
      </c>
      <c r="I31" s="10">
        <v>22</v>
      </c>
      <c r="J31" s="10">
        <v>32</v>
      </c>
      <c r="K31" s="9">
        <f t="shared" si="7"/>
        <v>-0.16393442622950818</v>
      </c>
      <c r="L31" s="9">
        <f>J31</f>
        <v>32</v>
      </c>
      <c r="M31" s="9">
        <f>I31</f>
        <v>22</v>
      </c>
      <c r="N31" s="9">
        <f t="shared" si="8"/>
        <v>0.16393442622950818</v>
      </c>
    </row>
    <row r="32" spans="1:15">
      <c r="A32" s="7">
        <f>A31+1</f>
        <v>31</v>
      </c>
      <c r="B32" s="8" t="s">
        <v>11</v>
      </c>
      <c r="C32" s="7" t="s">
        <v>24</v>
      </c>
      <c r="D32" s="9" t="s">
        <v>18</v>
      </c>
      <c r="E32" s="12" t="s">
        <v>13</v>
      </c>
      <c r="F32" s="11">
        <f t="shared" si="2"/>
        <v>0.66319444444444442</v>
      </c>
      <c r="G32" s="12">
        <v>8</v>
      </c>
      <c r="H32" s="7">
        <f>H31+1</f>
        <v>31</v>
      </c>
      <c r="I32" s="12">
        <v>31</v>
      </c>
      <c r="J32" s="12">
        <v>20</v>
      </c>
      <c r="K32" s="9">
        <f t="shared" si="7"/>
        <v>0.1864406779661017</v>
      </c>
      <c r="L32" s="9">
        <f>I32</f>
        <v>31</v>
      </c>
      <c r="M32" s="9">
        <f>J32</f>
        <v>20</v>
      </c>
      <c r="N32" s="9">
        <f t="shared" si="8"/>
        <v>0.1864406779661017</v>
      </c>
    </row>
    <row r="33" spans="1:15" s="15" customFormat="1">
      <c r="A33" s="7">
        <f t="shared" ref="A33" si="9">A32+1</f>
        <v>32</v>
      </c>
      <c r="B33" s="7" t="s">
        <v>11</v>
      </c>
      <c r="C33" s="7" t="s">
        <v>24</v>
      </c>
      <c r="D33" s="9" t="s">
        <v>18</v>
      </c>
      <c r="E33" s="12" t="s">
        <v>14</v>
      </c>
      <c r="F33" s="14">
        <f t="shared" si="2"/>
        <v>0.66666666666666663</v>
      </c>
      <c r="G33" s="12">
        <v>8</v>
      </c>
      <c r="H33" s="7">
        <f t="shared" ref="H33" si="10">H32+1</f>
        <v>32</v>
      </c>
      <c r="I33" s="12">
        <v>23</v>
      </c>
      <c r="J33" s="12">
        <v>27</v>
      </c>
      <c r="K33" s="9">
        <f t="shared" si="7"/>
        <v>-6.8965517241379309E-2</v>
      </c>
      <c r="L33" s="9">
        <f>J33</f>
        <v>27</v>
      </c>
      <c r="M33" s="9">
        <f>I33</f>
        <v>23</v>
      </c>
      <c r="N33" s="9">
        <f t="shared" si="8"/>
        <v>6.8965517241379309E-2</v>
      </c>
    </row>
    <row r="34" spans="1:15">
      <c r="A34" s="4">
        <f>A33+1</f>
        <v>33</v>
      </c>
      <c r="B34" s="4" t="s">
        <v>11</v>
      </c>
      <c r="C34" s="13" t="s">
        <v>25</v>
      </c>
      <c r="D34" s="5" t="s">
        <v>18</v>
      </c>
      <c r="E34" s="5" t="s">
        <v>13</v>
      </c>
      <c r="F34" s="6">
        <f>F33+TIME(0,5,0)</f>
        <v>0.67013888888888884</v>
      </c>
      <c r="G34" s="5">
        <v>9</v>
      </c>
      <c r="H34" s="4">
        <f>H33+1</f>
        <v>33</v>
      </c>
      <c r="I34" s="5">
        <v>29</v>
      </c>
      <c r="J34" s="5">
        <v>11</v>
      </c>
      <c r="K34" s="5">
        <f t="shared" si="7"/>
        <v>0.36734693877551022</v>
      </c>
      <c r="L34" s="5">
        <f>I34</f>
        <v>29</v>
      </c>
      <c r="M34" s="5">
        <f>J34</f>
        <v>11</v>
      </c>
      <c r="N34" s="5">
        <f t="shared" si="8"/>
        <v>0.36734693877551022</v>
      </c>
      <c r="O34">
        <f>SUM(N34:N37)/3</f>
        <v>0.27744179568379074</v>
      </c>
    </row>
    <row r="35" spans="1:15">
      <c r="A35" s="7">
        <f>A34+1</f>
        <v>34</v>
      </c>
      <c r="B35" s="8" t="s">
        <v>11</v>
      </c>
      <c r="C35" s="7" t="s">
        <v>25</v>
      </c>
      <c r="D35" s="9" t="s">
        <v>18</v>
      </c>
      <c r="E35" s="10" t="s">
        <v>14</v>
      </c>
      <c r="F35" s="11">
        <f t="shared" si="2"/>
        <v>0.67361111111111105</v>
      </c>
      <c r="G35" s="10">
        <v>9</v>
      </c>
      <c r="H35" s="7">
        <f>H34+1</f>
        <v>34</v>
      </c>
      <c r="I35" s="10">
        <v>16</v>
      </c>
      <c r="J35" s="10">
        <v>33</v>
      </c>
      <c r="K35" s="9">
        <f t="shared" si="7"/>
        <v>-0.29310344827586204</v>
      </c>
      <c r="L35" s="9">
        <f>J35</f>
        <v>33</v>
      </c>
      <c r="M35" s="9">
        <f>I35</f>
        <v>16</v>
      </c>
      <c r="N35" s="9">
        <f t="shared" si="8"/>
        <v>0.29310344827586204</v>
      </c>
    </row>
    <row r="36" spans="1:15">
      <c r="A36" s="7">
        <f>A35+1</f>
        <v>35</v>
      </c>
      <c r="B36" s="8" t="s">
        <v>11</v>
      </c>
      <c r="C36" s="7" t="s">
        <v>25</v>
      </c>
      <c r="D36" s="9" t="s">
        <v>18</v>
      </c>
      <c r="E36" s="12" t="s">
        <v>13</v>
      </c>
      <c r="F36" s="11">
        <f t="shared" si="2"/>
        <v>0.67708333333333326</v>
      </c>
      <c r="G36" s="12"/>
      <c r="H36" s="7">
        <f>H35+1</f>
        <v>35</v>
      </c>
      <c r="I36" s="12"/>
      <c r="J36" s="12"/>
      <c r="K36" s="9" t="e">
        <f t="shared" si="7"/>
        <v>#DIV/0!</v>
      </c>
      <c r="L36" s="9">
        <f>I36</f>
        <v>0</v>
      </c>
      <c r="M36" s="9">
        <f>J36</f>
        <v>0</v>
      </c>
      <c r="N36" s="9"/>
    </row>
    <row r="37" spans="1:15" s="15" customFormat="1">
      <c r="A37" s="7">
        <f t="shared" ref="A37" si="11">A36+1</f>
        <v>36</v>
      </c>
      <c r="B37" s="7" t="s">
        <v>11</v>
      </c>
      <c r="C37" s="7" t="s">
        <v>25</v>
      </c>
      <c r="D37" s="9" t="s">
        <v>18</v>
      </c>
      <c r="E37" s="12" t="s">
        <v>14</v>
      </c>
      <c r="F37" s="14">
        <f t="shared" si="2"/>
        <v>0.68055555555555547</v>
      </c>
      <c r="G37" s="12">
        <v>7</v>
      </c>
      <c r="H37" s="7">
        <f t="shared" ref="H37" si="12">H36+1</f>
        <v>36</v>
      </c>
      <c r="I37" s="12">
        <v>23</v>
      </c>
      <c r="J37" s="12">
        <v>34</v>
      </c>
      <c r="K37" s="9">
        <f t="shared" si="7"/>
        <v>-0.171875</v>
      </c>
      <c r="L37" s="9">
        <f>J37</f>
        <v>34</v>
      </c>
      <c r="M37" s="9">
        <f>I37</f>
        <v>23</v>
      </c>
      <c r="N37" s="9">
        <f t="shared" si="8"/>
        <v>0.171875</v>
      </c>
    </row>
    <row r="38" spans="1:15">
      <c r="A38" s="4">
        <f>A37+1</f>
        <v>37</v>
      </c>
      <c r="B38" s="4" t="s">
        <v>11</v>
      </c>
      <c r="C38" s="13" t="s">
        <v>26</v>
      </c>
      <c r="D38" s="5" t="s">
        <v>18</v>
      </c>
      <c r="E38" s="5" t="s">
        <v>13</v>
      </c>
      <c r="F38" s="6">
        <f>F37+TIME(0,5,0)</f>
        <v>0.68402777777777768</v>
      </c>
      <c r="G38" s="5">
        <v>10</v>
      </c>
      <c r="H38" s="4">
        <f>H37+1</f>
        <v>37</v>
      </c>
      <c r="I38" s="5">
        <v>25</v>
      </c>
      <c r="J38" s="5">
        <v>21</v>
      </c>
      <c r="K38" s="5">
        <f t="shared" si="7"/>
        <v>7.1428571428571425E-2</v>
      </c>
      <c r="L38" s="5">
        <f>I38</f>
        <v>25</v>
      </c>
      <c r="M38" s="5">
        <f>J38</f>
        <v>21</v>
      </c>
      <c r="N38" s="5">
        <f t="shared" si="8"/>
        <v>7.1428571428571425E-2</v>
      </c>
      <c r="O38">
        <f>SUM(N38:N40)/3</f>
        <v>0.15258107553366174</v>
      </c>
    </row>
    <row r="39" spans="1:15">
      <c r="A39" s="7">
        <f>A38+1</f>
        <v>38</v>
      </c>
      <c r="B39" s="8" t="s">
        <v>11</v>
      </c>
      <c r="C39" s="7" t="s">
        <v>26</v>
      </c>
      <c r="D39" s="9" t="s">
        <v>18</v>
      </c>
      <c r="E39" s="10" t="s">
        <v>14</v>
      </c>
      <c r="F39" s="11">
        <f t="shared" si="2"/>
        <v>0.68749999999999989</v>
      </c>
      <c r="G39" s="10">
        <v>7</v>
      </c>
      <c r="H39" s="7">
        <f>H38+1</f>
        <v>38</v>
      </c>
      <c r="I39" s="10">
        <v>20</v>
      </c>
      <c r="J39" s="10">
        <v>37</v>
      </c>
      <c r="K39" s="9">
        <f t="shared" si="7"/>
        <v>-0.265625</v>
      </c>
      <c r="L39" s="9">
        <f>J39</f>
        <v>37</v>
      </c>
      <c r="M39" s="9">
        <f>I39</f>
        <v>20</v>
      </c>
      <c r="N39" s="9">
        <f t="shared" si="8"/>
        <v>0.265625</v>
      </c>
    </row>
    <row r="40" spans="1:15">
      <c r="A40" s="7">
        <f>A39+1</f>
        <v>39</v>
      </c>
      <c r="B40" s="8" t="s">
        <v>11</v>
      </c>
      <c r="C40" s="7" t="s">
        <v>26</v>
      </c>
      <c r="D40" s="9" t="s">
        <v>18</v>
      </c>
      <c r="E40" s="12" t="s">
        <v>13</v>
      </c>
      <c r="F40" s="11">
        <f t="shared" si="2"/>
        <v>0.6909722222222221</v>
      </c>
      <c r="G40" s="12">
        <v>3</v>
      </c>
      <c r="H40" s="7">
        <f>H39+1</f>
        <v>39</v>
      </c>
      <c r="I40" s="12">
        <v>31</v>
      </c>
      <c r="J40" s="12">
        <v>24</v>
      </c>
      <c r="K40" s="9">
        <f t="shared" si="7"/>
        <v>0.1206896551724138</v>
      </c>
      <c r="L40" s="9">
        <f>I40</f>
        <v>31</v>
      </c>
      <c r="M40" s="9">
        <f>J40</f>
        <v>24</v>
      </c>
      <c r="N40" s="9">
        <f t="shared" si="8"/>
        <v>0.1206896551724138</v>
      </c>
    </row>
    <row r="41" spans="1:15" s="15" customFormat="1">
      <c r="A41" s="7">
        <f t="shared" ref="A41" si="13">A40+1</f>
        <v>40</v>
      </c>
      <c r="B41" s="7" t="s">
        <v>11</v>
      </c>
      <c r="C41" s="7" t="s">
        <v>26</v>
      </c>
      <c r="D41" s="9" t="s">
        <v>18</v>
      </c>
      <c r="E41" s="12" t="s">
        <v>14</v>
      </c>
      <c r="F41" s="14">
        <f t="shared" si="2"/>
        <v>0.69444444444444431</v>
      </c>
      <c r="G41" s="12"/>
      <c r="H41" s="7">
        <f t="shared" ref="H41" si="14">H40+1</f>
        <v>40</v>
      </c>
      <c r="I41" s="12"/>
      <c r="J41" s="12"/>
      <c r="K41" s="9" t="e">
        <f t="shared" si="7"/>
        <v>#DIV/0!</v>
      </c>
      <c r="L41" s="9">
        <f>J41</f>
        <v>0</v>
      </c>
      <c r="M41" s="9">
        <f>I41</f>
        <v>0</v>
      </c>
      <c r="N41" s="9" t="e">
        <f t="shared" si="8"/>
        <v>#DIV/0!</v>
      </c>
    </row>
    <row r="42" spans="1:15">
      <c r="A42" s="4">
        <f>A41+1</f>
        <v>41</v>
      </c>
      <c r="B42" s="4" t="s">
        <v>11</v>
      </c>
      <c r="C42" s="13" t="s">
        <v>27</v>
      </c>
      <c r="D42" s="5" t="s">
        <v>18</v>
      </c>
      <c r="E42" s="5" t="s">
        <v>13</v>
      </c>
      <c r="F42" s="6">
        <f>F41+TIME(0,5,0)</f>
        <v>0.69791666666666652</v>
      </c>
      <c r="G42" s="5">
        <v>7</v>
      </c>
      <c r="H42" s="4">
        <f>H41+1</f>
        <v>41</v>
      </c>
      <c r="I42" s="5">
        <v>30</v>
      </c>
      <c r="J42" s="5">
        <v>18</v>
      </c>
      <c r="K42" s="5">
        <f t="shared" si="7"/>
        <v>0.21818181818181817</v>
      </c>
      <c r="L42" s="5">
        <f>I42</f>
        <v>30</v>
      </c>
      <c r="M42" s="5">
        <f>J42</f>
        <v>18</v>
      </c>
      <c r="N42" s="5">
        <f t="shared" si="8"/>
        <v>0.21818181818181817</v>
      </c>
      <c r="O42">
        <f>SUM(N42:N45)/3</f>
        <v>0.11197335427054185</v>
      </c>
    </row>
    <row r="43" spans="1:15">
      <c r="A43" s="7">
        <f>A42+1</f>
        <v>42</v>
      </c>
      <c r="B43" s="8" t="s">
        <v>11</v>
      </c>
      <c r="C43" s="7" t="s">
        <v>27</v>
      </c>
      <c r="D43" s="9" t="s">
        <v>18</v>
      </c>
      <c r="E43" s="10" t="s">
        <v>14</v>
      </c>
      <c r="F43" s="11">
        <f t="shared" si="2"/>
        <v>0.70138888888888873</v>
      </c>
      <c r="G43" s="10">
        <v>5</v>
      </c>
      <c r="H43" s="7">
        <f>H42+1</f>
        <v>42</v>
      </c>
      <c r="I43" s="10">
        <v>29</v>
      </c>
      <c r="J43" s="10">
        <v>23</v>
      </c>
      <c r="K43" s="9">
        <f t="shared" si="7"/>
        <v>0.10526315789473684</v>
      </c>
      <c r="L43" s="9">
        <f>J43</f>
        <v>23</v>
      </c>
      <c r="M43" s="9">
        <f>I43</f>
        <v>29</v>
      </c>
      <c r="N43" s="9">
        <f t="shared" si="8"/>
        <v>-0.10526315789473684</v>
      </c>
    </row>
    <row r="44" spans="1:15">
      <c r="A44" s="7">
        <f>A43+1</f>
        <v>43</v>
      </c>
      <c r="B44" s="8" t="s">
        <v>11</v>
      </c>
      <c r="C44" s="7" t="s">
        <v>27</v>
      </c>
      <c r="D44" s="9" t="s">
        <v>18</v>
      </c>
      <c r="E44" s="12" t="s">
        <v>13</v>
      </c>
      <c r="F44" s="11">
        <f t="shared" si="2"/>
        <v>0.70486111111111094</v>
      </c>
      <c r="G44" s="12">
        <v>5</v>
      </c>
      <c r="H44" s="7">
        <f>H43+1</f>
        <v>43</v>
      </c>
      <c r="I44" s="12">
        <v>26</v>
      </c>
      <c r="J44" s="12">
        <v>15</v>
      </c>
      <c r="K44" s="9">
        <f t="shared" si="7"/>
        <v>0.2391304347826087</v>
      </c>
      <c r="L44" s="9">
        <f>I44</f>
        <v>26</v>
      </c>
      <c r="M44" s="9">
        <f>J44</f>
        <v>15</v>
      </c>
      <c r="N44" s="9">
        <f t="shared" si="8"/>
        <v>0.2391304347826087</v>
      </c>
    </row>
    <row r="45" spans="1:15" s="15" customFormat="1">
      <c r="A45" s="7">
        <f t="shared" ref="A45" si="15">A44+1</f>
        <v>44</v>
      </c>
      <c r="B45" s="7" t="s">
        <v>11</v>
      </c>
      <c r="C45" s="7" t="s">
        <v>27</v>
      </c>
      <c r="D45" s="9" t="s">
        <v>18</v>
      </c>
      <c r="E45" s="12" t="s">
        <v>14</v>
      </c>
      <c r="F45" s="14">
        <f t="shared" si="2"/>
        <v>0.70833333333333315</v>
      </c>
      <c r="G45" s="12">
        <v>5</v>
      </c>
      <c r="H45" s="7">
        <f t="shared" ref="H45" si="16">H44+1</f>
        <v>44</v>
      </c>
      <c r="I45" s="12">
        <v>29</v>
      </c>
      <c r="J45" s="12">
        <v>28</v>
      </c>
      <c r="K45" s="9">
        <f t="shared" si="7"/>
        <v>1.6129032258064516E-2</v>
      </c>
      <c r="L45" s="9">
        <f>J45</f>
        <v>28</v>
      </c>
      <c r="M45" s="9">
        <f>I45</f>
        <v>29</v>
      </c>
      <c r="N45" s="9">
        <f t="shared" si="8"/>
        <v>-1.6129032258064516E-2</v>
      </c>
    </row>
  </sheetData>
  <phoneticPr fontId="6" type="noConversion"/>
  <pageMargins left="0.75" right="0.75" top="1" bottom="1" header="0.5" footer="0.5"/>
  <pageSetup scale="67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6" sqref="C6:C9"/>
    </sheetView>
  </sheetViews>
  <sheetFormatPr baseColWidth="10" defaultRowHeight="15" x14ac:dyDescent="0"/>
  <cols>
    <col min="2" max="2" width="17" customWidth="1"/>
    <col min="3" max="3" width="19.5" customWidth="1"/>
    <col min="6" max="6" width="11.83203125" bestFit="1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</row>
    <row r="2" spans="1:15">
      <c r="A2" s="4">
        <v>1</v>
      </c>
      <c r="B2" s="4" t="s">
        <v>11</v>
      </c>
      <c r="C2" s="4" t="s">
        <v>12</v>
      </c>
      <c r="D2" s="4" t="s">
        <v>12</v>
      </c>
      <c r="E2" s="5" t="s">
        <v>13</v>
      </c>
      <c r="F2" s="6">
        <f>TIME(12,30,0)</f>
        <v>0.52083333333333337</v>
      </c>
      <c r="G2" s="5">
        <v>11</v>
      </c>
      <c r="H2" s="4">
        <v>1</v>
      </c>
      <c r="I2" s="5">
        <v>20</v>
      </c>
      <c r="J2" s="5">
        <v>17</v>
      </c>
      <c r="K2" s="5">
        <f t="shared" ref="K2:K45" si="0">(I2-J2)/(I2+J2+G2)</f>
        <v>6.25E-2</v>
      </c>
      <c r="L2" s="5">
        <f>I2</f>
        <v>20</v>
      </c>
      <c r="M2" s="5">
        <f>J2</f>
        <v>17</v>
      </c>
      <c r="N2" s="5">
        <f t="shared" ref="N2:N45" si="1">(L2-M2)/(L2+M2+G2)</f>
        <v>6.25E-2</v>
      </c>
      <c r="O2">
        <f>SUM(K2:K5)/4</f>
        <v>0.11456876618571957</v>
      </c>
    </row>
    <row r="3" spans="1:15">
      <c r="A3" s="7">
        <f>A2+1</f>
        <v>2</v>
      </c>
      <c r="B3" s="8" t="s">
        <v>11</v>
      </c>
      <c r="C3" s="7" t="s">
        <v>12</v>
      </c>
      <c r="D3" s="9" t="s">
        <v>12</v>
      </c>
      <c r="E3" s="10" t="s">
        <v>14</v>
      </c>
      <c r="F3" s="11">
        <f t="shared" ref="F3:F45" si="2">F2+TIME(0,5,0)</f>
        <v>0.52430555555555558</v>
      </c>
      <c r="G3" s="10">
        <v>5</v>
      </c>
      <c r="H3" s="7">
        <f>H2+1</f>
        <v>2</v>
      </c>
      <c r="I3" s="10">
        <v>29</v>
      </c>
      <c r="J3" s="10">
        <v>16</v>
      </c>
      <c r="K3" s="9">
        <f t="shared" si="0"/>
        <v>0.26</v>
      </c>
      <c r="L3" s="9">
        <f>J3</f>
        <v>16</v>
      </c>
      <c r="M3" s="9">
        <f>I3</f>
        <v>29</v>
      </c>
      <c r="N3" s="9">
        <f t="shared" si="1"/>
        <v>-0.26</v>
      </c>
      <c r="O3">
        <f>SUM(N2:N5)/4</f>
        <v>-6.4450841657417685E-2</v>
      </c>
    </row>
    <row r="4" spans="1:15">
      <c r="A4" s="7">
        <f>A3+1</f>
        <v>3</v>
      </c>
      <c r="B4" s="8" t="s">
        <v>11</v>
      </c>
      <c r="C4" s="7" t="s">
        <v>12</v>
      </c>
      <c r="D4" s="9" t="s">
        <v>12</v>
      </c>
      <c r="E4" s="12" t="s">
        <v>13</v>
      </c>
      <c r="F4" s="11">
        <f t="shared" si="2"/>
        <v>0.52777777777777779</v>
      </c>
      <c r="G4" s="12">
        <v>11</v>
      </c>
      <c r="H4" s="7">
        <f>H3+1</f>
        <v>3</v>
      </c>
      <c r="I4" s="10">
        <v>22</v>
      </c>
      <c r="J4" s="10">
        <v>20</v>
      </c>
      <c r="K4" s="9">
        <f t="shared" si="0"/>
        <v>3.7735849056603772E-2</v>
      </c>
      <c r="L4" s="9">
        <f>I4</f>
        <v>22</v>
      </c>
      <c r="M4" s="9">
        <f>J4</f>
        <v>20</v>
      </c>
      <c r="N4" s="9">
        <f t="shared" si="1"/>
        <v>3.7735849056603772E-2</v>
      </c>
    </row>
    <row r="5" spans="1:15" s="15" customFormat="1">
      <c r="A5" s="7">
        <f t="shared" ref="A5:A29" si="3">A4+1</f>
        <v>4</v>
      </c>
      <c r="B5" s="7" t="s">
        <v>11</v>
      </c>
      <c r="C5" s="7" t="s">
        <v>12</v>
      </c>
      <c r="D5" s="9" t="s">
        <v>12</v>
      </c>
      <c r="E5" s="12" t="s">
        <v>14</v>
      </c>
      <c r="F5" s="14">
        <f t="shared" si="2"/>
        <v>0.53125</v>
      </c>
      <c r="G5" s="12">
        <v>14</v>
      </c>
      <c r="H5" s="7">
        <f t="shared" ref="H5:H29" si="4">H4+1</f>
        <v>4</v>
      </c>
      <c r="I5" s="12">
        <v>21</v>
      </c>
      <c r="J5" s="12">
        <v>16</v>
      </c>
      <c r="K5" s="9">
        <f t="shared" si="0"/>
        <v>9.8039215686274508E-2</v>
      </c>
      <c r="L5" s="9">
        <f>J5</f>
        <v>16</v>
      </c>
      <c r="M5" s="9">
        <f>I5</f>
        <v>21</v>
      </c>
      <c r="N5" s="9">
        <f t="shared" si="1"/>
        <v>-9.8039215686274508E-2</v>
      </c>
    </row>
    <row r="6" spans="1:15">
      <c r="A6" s="4">
        <f>A5+1</f>
        <v>5</v>
      </c>
      <c r="B6" s="4" t="s">
        <v>11</v>
      </c>
      <c r="C6" s="13" t="s">
        <v>28</v>
      </c>
      <c r="D6" s="5" t="s">
        <v>17</v>
      </c>
      <c r="E6" s="5" t="s">
        <v>13</v>
      </c>
      <c r="F6" s="6">
        <f>F5+TIME(0,5,0)</f>
        <v>0.53472222222222221</v>
      </c>
      <c r="G6" s="5">
        <v>3</v>
      </c>
      <c r="H6" s="4">
        <f>H5+1</f>
        <v>5</v>
      </c>
      <c r="I6" s="5">
        <v>36</v>
      </c>
      <c r="J6" s="5">
        <v>9</v>
      </c>
      <c r="K6" s="5">
        <f t="shared" si="0"/>
        <v>0.5625</v>
      </c>
      <c r="L6" s="5">
        <f>I6</f>
        <v>36</v>
      </c>
      <c r="M6" s="5">
        <f>J6</f>
        <v>9</v>
      </c>
      <c r="N6" s="5">
        <f t="shared" si="1"/>
        <v>0.5625</v>
      </c>
      <c r="O6">
        <f>SUM(N6:N9)/4</f>
        <v>0.60185541859270675</v>
      </c>
    </row>
    <row r="7" spans="1:15">
      <c r="A7" s="7">
        <f>A6+1</f>
        <v>6</v>
      </c>
      <c r="B7" s="8" t="s">
        <v>11</v>
      </c>
      <c r="C7" s="7" t="s">
        <v>28</v>
      </c>
      <c r="D7" s="9" t="s">
        <v>17</v>
      </c>
      <c r="E7" s="10" t="s">
        <v>14</v>
      </c>
      <c r="F7" s="11">
        <f t="shared" si="2"/>
        <v>0.53819444444444442</v>
      </c>
      <c r="G7" s="10">
        <v>7</v>
      </c>
      <c r="H7" s="7">
        <f>H6+1</f>
        <v>6</v>
      </c>
      <c r="I7" s="10">
        <v>6</v>
      </c>
      <c r="J7" s="10">
        <v>35</v>
      </c>
      <c r="K7" s="9">
        <f t="shared" si="0"/>
        <v>-0.60416666666666663</v>
      </c>
      <c r="L7" s="9">
        <f>J7</f>
        <v>35</v>
      </c>
      <c r="M7" s="9">
        <f>I7</f>
        <v>6</v>
      </c>
      <c r="N7" s="9">
        <f t="shared" si="1"/>
        <v>0.60416666666666663</v>
      </c>
    </row>
    <row r="8" spans="1:15">
      <c r="A8" s="7">
        <f>A7+1</f>
        <v>7</v>
      </c>
      <c r="B8" s="8" t="s">
        <v>11</v>
      </c>
      <c r="C8" s="7" t="s">
        <v>28</v>
      </c>
      <c r="D8" s="9" t="s">
        <v>17</v>
      </c>
      <c r="E8" s="12" t="s">
        <v>13</v>
      </c>
      <c r="F8" s="11">
        <f t="shared" si="2"/>
        <v>0.54166666666666663</v>
      </c>
      <c r="G8" s="12">
        <v>1</v>
      </c>
      <c r="H8" s="7">
        <f>H7+1</f>
        <v>7</v>
      </c>
      <c r="I8" s="12">
        <v>35</v>
      </c>
      <c r="J8" s="12">
        <v>8</v>
      </c>
      <c r="K8" s="9">
        <f t="shared" si="0"/>
        <v>0.61363636363636365</v>
      </c>
      <c r="L8" s="9">
        <f>I8</f>
        <v>35</v>
      </c>
      <c r="M8" s="9">
        <f>J8</f>
        <v>8</v>
      </c>
      <c r="N8" s="9">
        <f t="shared" si="1"/>
        <v>0.61363636363636365</v>
      </c>
    </row>
    <row r="9" spans="1:15" s="15" customFormat="1">
      <c r="A9" s="7">
        <f t="shared" si="3"/>
        <v>8</v>
      </c>
      <c r="B9" s="7" t="s">
        <v>11</v>
      </c>
      <c r="C9" s="7" t="s">
        <v>28</v>
      </c>
      <c r="D9" s="9" t="s">
        <v>17</v>
      </c>
      <c r="E9" s="12" t="s">
        <v>14</v>
      </c>
      <c r="F9" s="14">
        <f t="shared" si="2"/>
        <v>0.54513888888888884</v>
      </c>
      <c r="G9" s="12">
        <v>6</v>
      </c>
      <c r="H9" s="7">
        <f t="shared" si="4"/>
        <v>8</v>
      </c>
      <c r="I9" s="12">
        <v>8</v>
      </c>
      <c r="J9" s="12">
        <v>45</v>
      </c>
      <c r="K9" s="9">
        <f t="shared" si="0"/>
        <v>-0.6271186440677966</v>
      </c>
      <c r="L9" s="9">
        <f>J9</f>
        <v>45</v>
      </c>
      <c r="M9" s="9">
        <f>I9</f>
        <v>8</v>
      </c>
      <c r="N9" s="9">
        <f t="shared" si="1"/>
        <v>0.6271186440677966</v>
      </c>
    </row>
    <row r="10" spans="1:15">
      <c r="A10" s="4">
        <f>A9+1</f>
        <v>9</v>
      </c>
      <c r="B10" s="4" t="s">
        <v>11</v>
      </c>
      <c r="C10" s="13" t="s">
        <v>15</v>
      </c>
      <c r="D10" s="5" t="s">
        <v>16</v>
      </c>
      <c r="E10" s="5" t="s">
        <v>13</v>
      </c>
      <c r="F10" s="6">
        <f>F9+TIME(0,5,0)</f>
        <v>0.54861111111111105</v>
      </c>
      <c r="G10" s="5">
        <v>15</v>
      </c>
      <c r="H10" s="4">
        <f>H9+1</f>
        <v>9</v>
      </c>
      <c r="I10" s="5">
        <v>4</v>
      </c>
      <c r="J10" s="5">
        <v>47</v>
      </c>
      <c r="K10" s="5">
        <f t="shared" si="0"/>
        <v>-0.65151515151515149</v>
      </c>
      <c r="L10" s="5">
        <f>I10</f>
        <v>4</v>
      </c>
      <c r="M10" s="5">
        <f>J10</f>
        <v>47</v>
      </c>
      <c r="N10" s="5">
        <f t="shared" si="1"/>
        <v>-0.65151515151515149</v>
      </c>
      <c r="O10">
        <f>SUM(N10:N13)/4</f>
        <v>-0.59658073083042074</v>
      </c>
    </row>
    <row r="11" spans="1:15">
      <c r="A11" s="7">
        <f>A10+1</f>
        <v>10</v>
      </c>
      <c r="B11" s="8" t="s">
        <v>11</v>
      </c>
      <c r="C11" s="7" t="s">
        <v>15</v>
      </c>
      <c r="D11" s="9" t="s">
        <v>16</v>
      </c>
      <c r="E11" s="10" t="s">
        <v>14</v>
      </c>
      <c r="F11" s="11">
        <f t="shared" si="2"/>
        <v>0.55208333333333326</v>
      </c>
      <c r="G11" s="10">
        <v>12</v>
      </c>
      <c r="H11" s="7">
        <f>H10+1</f>
        <v>10</v>
      </c>
      <c r="I11" s="10">
        <v>24</v>
      </c>
      <c r="J11" s="10">
        <v>4</v>
      </c>
      <c r="K11" s="9">
        <f t="shared" si="0"/>
        <v>0.5</v>
      </c>
      <c r="L11" s="9">
        <f>J11</f>
        <v>4</v>
      </c>
      <c r="M11" s="9">
        <f>I11</f>
        <v>24</v>
      </c>
      <c r="N11" s="9">
        <f t="shared" si="1"/>
        <v>-0.5</v>
      </c>
    </row>
    <row r="12" spans="1:15">
      <c r="A12" s="7">
        <f>A11+1</f>
        <v>11</v>
      </c>
      <c r="B12" s="8" t="s">
        <v>11</v>
      </c>
      <c r="C12" s="7" t="s">
        <v>15</v>
      </c>
      <c r="D12" s="9" t="s">
        <v>16</v>
      </c>
      <c r="E12" s="12" t="s">
        <v>13</v>
      </c>
      <c r="F12" s="11">
        <f t="shared" si="2"/>
        <v>0.55555555555555547</v>
      </c>
      <c r="G12" s="12">
        <v>8</v>
      </c>
      <c r="H12" s="7">
        <f>H11+1</f>
        <v>11</v>
      </c>
      <c r="I12" s="12">
        <v>3</v>
      </c>
      <c r="J12" s="12">
        <v>30</v>
      </c>
      <c r="K12" s="9">
        <f t="shared" si="0"/>
        <v>-0.65853658536585369</v>
      </c>
      <c r="L12" s="9">
        <f>I12</f>
        <v>3</v>
      </c>
      <c r="M12" s="9">
        <f>J12</f>
        <v>30</v>
      </c>
      <c r="N12" s="9">
        <f t="shared" si="1"/>
        <v>-0.65853658536585369</v>
      </c>
    </row>
    <row r="13" spans="1:15" s="15" customFormat="1">
      <c r="A13" s="7">
        <f t="shared" si="3"/>
        <v>12</v>
      </c>
      <c r="B13" s="7" t="s">
        <v>11</v>
      </c>
      <c r="C13" s="7" t="s">
        <v>15</v>
      </c>
      <c r="D13" s="9" t="s">
        <v>16</v>
      </c>
      <c r="E13" s="12" t="s">
        <v>14</v>
      </c>
      <c r="F13" s="14">
        <f t="shared" si="2"/>
        <v>0.55902777777777768</v>
      </c>
      <c r="G13" s="12">
        <v>5</v>
      </c>
      <c r="H13" s="7">
        <f t="shared" si="4"/>
        <v>12</v>
      </c>
      <c r="I13" s="12">
        <v>44</v>
      </c>
      <c r="J13" s="12">
        <v>10</v>
      </c>
      <c r="K13" s="9">
        <f t="shared" si="0"/>
        <v>0.57627118644067798</v>
      </c>
      <c r="L13" s="9">
        <f>J13</f>
        <v>10</v>
      </c>
      <c r="M13" s="9">
        <f>I13</f>
        <v>44</v>
      </c>
      <c r="N13" s="9">
        <f t="shared" si="1"/>
        <v>-0.57627118644067798</v>
      </c>
    </row>
    <row r="14" spans="1:15">
      <c r="A14" s="4">
        <f>A13+1</f>
        <v>13</v>
      </c>
      <c r="B14" s="4" t="s">
        <v>11</v>
      </c>
      <c r="C14" s="13" t="s">
        <v>19</v>
      </c>
      <c r="D14" s="5" t="s">
        <v>18</v>
      </c>
      <c r="E14" s="5" t="s">
        <v>13</v>
      </c>
      <c r="F14" s="6">
        <f>TIME(14,0,0)</f>
        <v>0.58333333333333337</v>
      </c>
      <c r="G14" s="5">
        <v>9</v>
      </c>
      <c r="H14" s="4">
        <f>H13+1</f>
        <v>13</v>
      </c>
      <c r="I14" s="5">
        <v>39</v>
      </c>
      <c r="J14" s="5">
        <v>11</v>
      </c>
      <c r="K14" s="5">
        <f t="shared" si="0"/>
        <v>0.47457627118644069</v>
      </c>
      <c r="L14" s="5">
        <f>I14</f>
        <v>39</v>
      </c>
      <c r="M14" s="5">
        <f>J14</f>
        <v>11</v>
      </c>
      <c r="N14" s="5">
        <f t="shared" si="1"/>
        <v>0.47457627118644069</v>
      </c>
      <c r="O14">
        <f>SUM(N14:N17)/4</f>
        <v>0.26437605320250862</v>
      </c>
    </row>
    <row r="15" spans="1:15">
      <c r="A15" s="7">
        <f>A14+1</f>
        <v>14</v>
      </c>
      <c r="B15" s="8" t="s">
        <v>11</v>
      </c>
      <c r="C15" s="7" t="s">
        <v>19</v>
      </c>
      <c r="D15" s="9" t="s">
        <v>18</v>
      </c>
      <c r="E15" s="10" t="s">
        <v>14</v>
      </c>
      <c r="F15" s="11">
        <f t="shared" si="2"/>
        <v>0.58680555555555558</v>
      </c>
      <c r="G15" s="10">
        <v>13</v>
      </c>
      <c r="H15" s="7">
        <f>H14+1</f>
        <v>14</v>
      </c>
      <c r="I15" s="10">
        <v>16</v>
      </c>
      <c r="J15" s="10">
        <v>17</v>
      </c>
      <c r="K15" s="9">
        <f t="shared" si="0"/>
        <v>-2.1739130434782608E-2</v>
      </c>
      <c r="L15" s="9">
        <f>J15</f>
        <v>17</v>
      </c>
      <c r="M15" s="9">
        <f>I15</f>
        <v>16</v>
      </c>
      <c r="N15" s="9">
        <f t="shared" si="1"/>
        <v>2.1739130434782608E-2</v>
      </c>
    </row>
    <row r="16" spans="1:15">
      <c r="A16" s="7">
        <f>A15+1</f>
        <v>15</v>
      </c>
      <c r="B16" s="8" t="s">
        <v>11</v>
      </c>
      <c r="C16" s="7" t="s">
        <v>19</v>
      </c>
      <c r="D16" s="9" t="s">
        <v>18</v>
      </c>
      <c r="E16" s="12" t="s">
        <v>13</v>
      </c>
      <c r="F16" s="11">
        <f t="shared" si="2"/>
        <v>0.59027777777777779</v>
      </c>
      <c r="G16" s="12">
        <v>8</v>
      </c>
      <c r="H16" s="7">
        <f>H15+1</f>
        <v>15</v>
      </c>
      <c r="I16" s="12">
        <v>23</v>
      </c>
      <c r="J16" s="12">
        <v>21</v>
      </c>
      <c r="K16" s="9">
        <f t="shared" si="0"/>
        <v>3.8461538461538464E-2</v>
      </c>
      <c r="L16" s="9">
        <f>I16</f>
        <v>23</v>
      </c>
      <c r="M16" s="9">
        <f>J16</f>
        <v>21</v>
      </c>
      <c r="N16" s="9">
        <f t="shared" si="1"/>
        <v>3.8461538461538464E-2</v>
      </c>
    </row>
    <row r="17" spans="1:15" s="15" customFormat="1">
      <c r="A17" s="7">
        <f t="shared" si="3"/>
        <v>16</v>
      </c>
      <c r="B17" s="7" t="s">
        <v>11</v>
      </c>
      <c r="C17" s="7" t="s">
        <v>19</v>
      </c>
      <c r="D17" s="9" t="s">
        <v>18</v>
      </c>
      <c r="E17" s="12" t="s">
        <v>14</v>
      </c>
      <c r="F17" s="14">
        <f t="shared" si="2"/>
        <v>0.59375</v>
      </c>
      <c r="G17" s="12">
        <v>9</v>
      </c>
      <c r="H17" s="7">
        <f t="shared" si="4"/>
        <v>16</v>
      </c>
      <c r="I17" s="12">
        <v>6</v>
      </c>
      <c r="J17" s="12">
        <v>29</v>
      </c>
      <c r="K17" s="9">
        <f t="shared" si="0"/>
        <v>-0.52272727272727271</v>
      </c>
      <c r="L17" s="9">
        <f>J17</f>
        <v>29</v>
      </c>
      <c r="M17" s="9">
        <f>I17</f>
        <v>6</v>
      </c>
      <c r="N17" s="9">
        <f t="shared" si="1"/>
        <v>0.52272727272727271</v>
      </c>
    </row>
    <row r="18" spans="1:15">
      <c r="A18" s="4">
        <f>A17+1</f>
        <v>17</v>
      </c>
      <c r="B18" s="4" t="s">
        <v>11</v>
      </c>
      <c r="C18" s="13" t="s">
        <v>20</v>
      </c>
      <c r="D18" s="5" t="s">
        <v>18</v>
      </c>
      <c r="E18" s="5" t="s">
        <v>13</v>
      </c>
      <c r="F18" s="6">
        <f>F17+TIME(0,5,0)</f>
        <v>0.59722222222222221</v>
      </c>
      <c r="G18" s="5">
        <v>5</v>
      </c>
      <c r="H18" s="4">
        <f>H17+1</f>
        <v>17</v>
      </c>
      <c r="I18" s="5">
        <v>31</v>
      </c>
      <c r="J18" s="5">
        <v>9</v>
      </c>
      <c r="K18" s="5">
        <f t="shared" si="0"/>
        <v>0.48888888888888887</v>
      </c>
      <c r="L18" s="5">
        <f>I18</f>
        <v>31</v>
      </c>
      <c r="M18" s="5">
        <f>J18</f>
        <v>9</v>
      </c>
      <c r="N18" s="5">
        <f t="shared" si="1"/>
        <v>0.48888888888888887</v>
      </c>
      <c r="O18">
        <f>SUM(N18:N21)/4</f>
        <v>0.25882936507936505</v>
      </c>
    </row>
    <row r="19" spans="1:15">
      <c r="A19" s="7">
        <f>A18+1</f>
        <v>18</v>
      </c>
      <c r="B19" s="8" t="s">
        <v>11</v>
      </c>
      <c r="C19" s="7" t="s">
        <v>20</v>
      </c>
      <c r="D19" s="9" t="s">
        <v>18</v>
      </c>
      <c r="E19" s="10" t="s">
        <v>14</v>
      </c>
      <c r="F19" s="11">
        <f t="shared" si="2"/>
        <v>0.60069444444444442</v>
      </c>
      <c r="G19" s="10">
        <v>6</v>
      </c>
      <c r="H19" s="7">
        <f>H18+1</f>
        <v>18</v>
      </c>
      <c r="I19" s="10">
        <v>12</v>
      </c>
      <c r="J19" s="10">
        <v>24</v>
      </c>
      <c r="K19" s="9">
        <f t="shared" si="0"/>
        <v>-0.2857142857142857</v>
      </c>
      <c r="L19" s="9">
        <f>J19</f>
        <v>24</v>
      </c>
      <c r="M19" s="9">
        <f>I19</f>
        <v>12</v>
      </c>
      <c r="N19" s="9">
        <f t="shared" si="1"/>
        <v>0.2857142857142857</v>
      </c>
    </row>
    <row r="20" spans="1:15">
      <c r="A20" s="7">
        <f>A19+1</f>
        <v>19</v>
      </c>
      <c r="B20" s="8" t="s">
        <v>11</v>
      </c>
      <c r="C20" s="7" t="s">
        <v>20</v>
      </c>
      <c r="D20" s="9" t="s">
        <v>18</v>
      </c>
      <c r="E20" s="12" t="s">
        <v>13</v>
      </c>
      <c r="F20" s="11">
        <f t="shared" si="2"/>
        <v>0.60416666666666663</v>
      </c>
      <c r="G20" s="12">
        <v>11</v>
      </c>
      <c r="H20" s="7">
        <f>H19+1</f>
        <v>19</v>
      </c>
      <c r="I20" s="12">
        <v>27</v>
      </c>
      <c r="J20" s="12">
        <v>18</v>
      </c>
      <c r="K20" s="9">
        <f t="shared" si="0"/>
        <v>0.16071428571428573</v>
      </c>
      <c r="L20" s="9">
        <f>I20</f>
        <v>27</v>
      </c>
      <c r="M20" s="9">
        <f>J20</f>
        <v>18</v>
      </c>
      <c r="N20" s="9">
        <f t="shared" si="1"/>
        <v>0.16071428571428573</v>
      </c>
    </row>
    <row r="21" spans="1:15" s="15" customFormat="1">
      <c r="A21" s="7">
        <f t="shared" si="3"/>
        <v>20</v>
      </c>
      <c r="B21" s="7" t="s">
        <v>11</v>
      </c>
      <c r="C21" s="7" t="s">
        <v>20</v>
      </c>
      <c r="D21" s="9" t="s">
        <v>18</v>
      </c>
      <c r="E21" s="12" t="s">
        <v>14</v>
      </c>
      <c r="F21" s="14">
        <f t="shared" si="2"/>
        <v>0.60763888888888884</v>
      </c>
      <c r="G21" s="12">
        <v>7</v>
      </c>
      <c r="H21" s="7">
        <f t="shared" si="4"/>
        <v>20</v>
      </c>
      <c r="I21" s="12">
        <v>19</v>
      </c>
      <c r="J21" s="12">
        <v>24</v>
      </c>
      <c r="K21" s="9">
        <f t="shared" si="0"/>
        <v>-0.1</v>
      </c>
      <c r="L21" s="9">
        <f>J21</f>
        <v>24</v>
      </c>
      <c r="M21" s="9">
        <f>I21</f>
        <v>19</v>
      </c>
      <c r="N21" s="9">
        <f t="shared" si="1"/>
        <v>0.1</v>
      </c>
    </row>
    <row r="22" spans="1:15">
      <c r="A22" s="4">
        <f>A21+1</f>
        <v>21</v>
      </c>
      <c r="B22" s="4" t="s">
        <v>11</v>
      </c>
      <c r="C22" s="13" t="s">
        <v>21</v>
      </c>
      <c r="D22" s="5" t="s">
        <v>18</v>
      </c>
      <c r="E22" s="5" t="s">
        <v>13</v>
      </c>
      <c r="F22" s="6">
        <f>F21+TIME(0,5,0)</f>
        <v>0.61111111111111105</v>
      </c>
      <c r="G22" s="5">
        <v>6</v>
      </c>
      <c r="H22" s="4">
        <f>H21+1</f>
        <v>21</v>
      </c>
      <c r="I22" s="5">
        <v>29</v>
      </c>
      <c r="J22" s="5">
        <v>8</v>
      </c>
      <c r="K22" s="5">
        <f t="shared" si="0"/>
        <v>0.48837209302325579</v>
      </c>
      <c r="L22" s="5">
        <f>I22</f>
        <v>29</v>
      </c>
      <c r="M22" s="5">
        <f>J22</f>
        <v>8</v>
      </c>
      <c r="N22" s="5">
        <f t="shared" si="1"/>
        <v>0.48837209302325579</v>
      </c>
      <c r="O22">
        <f>SUM(N22:N25)/4</f>
        <v>0.35552439580483358</v>
      </c>
    </row>
    <row r="23" spans="1:15">
      <c r="A23" s="7">
        <f>A22+1</f>
        <v>22</v>
      </c>
      <c r="B23" s="8" t="s">
        <v>11</v>
      </c>
      <c r="C23" s="7" t="s">
        <v>21</v>
      </c>
      <c r="D23" s="9" t="s">
        <v>18</v>
      </c>
      <c r="E23" s="10" t="s">
        <v>14</v>
      </c>
      <c r="F23" s="11">
        <f t="shared" si="2"/>
        <v>0.61458333333333326</v>
      </c>
      <c r="G23" s="10">
        <v>7</v>
      </c>
      <c r="H23" s="7">
        <f>H22+1</f>
        <v>22</v>
      </c>
      <c r="I23" s="10">
        <v>13</v>
      </c>
      <c r="J23" s="10">
        <v>30</v>
      </c>
      <c r="K23" s="9">
        <f t="shared" si="0"/>
        <v>-0.34</v>
      </c>
      <c r="L23" s="9">
        <f>J23</f>
        <v>30</v>
      </c>
      <c r="M23" s="9">
        <f>I23</f>
        <v>13</v>
      </c>
      <c r="N23" s="9">
        <f t="shared" si="1"/>
        <v>0.34</v>
      </c>
    </row>
    <row r="24" spans="1:15">
      <c r="A24" s="7">
        <f>A23+1</f>
        <v>23</v>
      </c>
      <c r="B24" s="8" t="s">
        <v>11</v>
      </c>
      <c r="C24" s="7" t="s">
        <v>21</v>
      </c>
      <c r="D24" s="9" t="s">
        <v>18</v>
      </c>
      <c r="E24" s="12" t="s">
        <v>13</v>
      </c>
      <c r="F24" s="11">
        <f t="shared" si="2"/>
        <v>0.61805555555555547</v>
      </c>
      <c r="G24" s="12">
        <v>6</v>
      </c>
      <c r="H24" s="7">
        <f>H23+1</f>
        <v>23</v>
      </c>
      <c r="I24" s="12">
        <v>29</v>
      </c>
      <c r="J24" s="12">
        <v>15</v>
      </c>
      <c r="K24" s="9">
        <f t="shared" si="0"/>
        <v>0.28000000000000003</v>
      </c>
      <c r="L24" s="9">
        <f>I24</f>
        <v>29</v>
      </c>
      <c r="M24" s="9">
        <f>J24</f>
        <v>15</v>
      </c>
      <c r="N24" s="9">
        <f t="shared" si="1"/>
        <v>0.28000000000000003</v>
      </c>
    </row>
    <row r="25" spans="1:15" s="15" customFormat="1">
      <c r="A25" s="7">
        <f t="shared" si="3"/>
        <v>24</v>
      </c>
      <c r="B25" s="7" t="s">
        <v>11</v>
      </c>
      <c r="C25" s="7" t="s">
        <v>21</v>
      </c>
      <c r="D25" s="9" t="s">
        <v>18</v>
      </c>
      <c r="E25" s="12" t="s">
        <v>14</v>
      </c>
      <c r="F25" s="14">
        <f t="shared" si="2"/>
        <v>0.62152777777777768</v>
      </c>
      <c r="G25" s="12">
        <v>13</v>
      </c>
      <c r="H25" s="7">
        <f t="shared" si="4"/>
        <v>24</v>
      </c>
      <c r="I25" s="12">
        <v>11</v>
      </c>
      <c r="J25" s="12">
        <v>27</v>
      </c>
      <c r="K25" s="9">
        <f t="shared" si="0"/>
        <v>-0.31372549019607843</v>
      </c>
      <c r="L25" s="9">
        <f>J25</f>
        <v>27</v>
      </c>
      <c r="M25" s="9">
        <f>I25</f>
        <v>11</v>
      </c>
      <c r="N25" s="9">
        <f t="shared" si="1"/>
        <v>0.31372549019607843</v>
      </c>
    </row>
    <row r="26" spans="1:15">
      <c r="A26" s="4">
        <f>A25+1</f>
        <v>25</v>
      </c>
      <c r="B26" s="4" t="s">
        <v>11</v>
      </c>
      <c r="C26" s="13" t="s">
        <v>22</v>
      </c>
      <c r="D26" s="5" t="s">
        <v>18</v>
      </c>
      <c r="E26" s="5" t="s">
        <v>13</v>
      </c>
      <c r="F26" s="6">
        <f>F25+TIME(0,5,0)</f>
        <v>0.62499999999999989</v>
      </c>
      <c r="G26" s="5">
        <v>4</v>
      </c>
      <c r="H26" s="4">
        <f>H25+1</f>
        <v>25</v>
      </c>
      <c r="I26" s="5">
        <v>41</v>
      </c>
      <c r="J26" s="5">
        <v>19</v>
      </c>
      <c r="K26" s="5">
        <f t="shared" si="0"/>
        <v>0.34375</v>
      </c>
      <c r="L26" s="5">
        <f>I26</f>
        <v>41</v>
      </c>
      <c r="M26" s="5">
        <f>J26</f>
        <v>19</v>
      </c>
      <c r="N26" s="5">
        <f t="shared" si="1"/>
        <v>0.34375</v>
      </c>
      <c r="O26">
        <f>SUM(N26:N29)/4</f>
        <v>0.28600580601092895</v>
      </c>
    </row>
    <row r="27" spans="1:15">
      <c r="A27" s="7">
        <f>A26+1</f>
        <v>26</v>
      </c>
      <c r="B27" s="8" t="s">
        <v>11</v>
      </c>
      <c r="C27" s="7" t="s">
        <v>22</v>
      </c>
      <c r="D27" s="9" t="s">
        <v>18</v>
      </c>
      <c r="E27" s="10" t="s">
        <v>14</v>
      </c>
      <c r="F27" s="11">
        <f t="shared" si="2"/>
        <v>0.6284722222222221</v>
      </c>
      <c r="G27" s="10">
        <v>2</v>
      </c>
      <c r="H27" s="7">
        <f>H26+1</f>
        <v>26</v>
      </c>
      <c r="I27" s="10">
        <v>30</v>
      </c>
      <c r="J27" s="10">
        <v>29</v>
      </c>
      <c r="K27" s="9">
        <f t="shared" si="0"/>
        <v>1.6393442622950821E-2</v>
      </c>
      <c r="L27" s="9">
        <f>J27</f>
        <v>29</v>
      </c>
      <c r="M27" s="9">
        <f>I27</f>
        <v>30</v>
      </c>
      <c r="N27" s="9">
        <f t="shared" si="1"/>
        <v>-1.6393442622950821E-2</v>
      </c>
    </row>
    <row r="28" spans="1:15">
      <c r="A28" s="7">
        <f>A27+1</f>
        <v>27</v>
      </c>
      <c r="B28" s="8" t="s">
        <v>11</v>
      </c>
      <c r="C28" s="7" t="s">
        <v>22</v>
      </c>
      <c r="D28" s="9" t="s">
        <v>18</v>
      </c>
      <c r="E28" s="12" t="s">
        <v>13</v>
      </c>
      <c r="F28" s="11">
        <f t="shared" si="2"/>
        <v>0.63194444444444431</v>
      </c>
      <c r="G28" s="12">
        <v>10</v>
      </c>
      <c r="H28" s="7">
        <f>H27+1</f>
        <v>27</v>
      </c>
      <c r="I28" s="12">
        <v>36</v>
      </c>
      <c r="J28" s="12">
        <v>14</v>
      </c>
      <c r="K28" s="9">
        <f t="shared" si="0"/>
        <v>0.36666666666666664</v>
      </c>
      <c r="L28" s="9">
        <f>I28</f>
        <v>36</v>
      </c>
      <c r="M28" s="9">
        <f>J28</f>
        <v>14</v>
      </c>
      <c r="N28" s="9">
        <f t="shared" si="1"/>
        <v>0.36666666666666664</v>
      </c>
    </row>
    <row r="29" spans="1:15" s="15" customFormat="1">
      <c r="A29" s="7">
        <f t="shared" si="3"/>
        <v>28</v>
      </c>
      <c r="B29" s="7" t="s">
        <v>11</v>
      </c>
      <c r="C29" s="7" t="s">
        <v>22</v>
      </c>
      <c r="D29" s="9" t="s">
        <v>18</v>
      </c>
      <c r="E29" s="12" t="s">
        <v>14</v>
      </c>
      <c r="F29" s="14">
        <f t="shared" si="2"/>
        <v>0.63541666666666652</v>
      </c>
      <c r="G29" s="12">
        <v>7</v>
      </c>
      <c r="H29" s="7">
        <f t="shared" si="4"/>
        <v>28</v>
      </c>
      <c r="I29" s="12">
        <v>13</v>
      </c>
      <c r="J29" s="12">
        <v>40</v>
      </c>
      <c r="K29" s="9">
        <f t="shared" si="0"/>
        <v>-0.45</v>
      </c>
      <c r="L29" s="9">
        <f>J29</f>
        <v>40</v>
      </c>
      <c r="M29" s="9">
        <f>I29</f>
        <v>13</v>
      </c>
      <c r="N29" s="9">
        <f t="shared" si="1"/>
        <v>0.45</v>
      </c>
    </row>
    <row r="30" spans="1:15">
      <c r="A30" s="4">
        <f>A29+1</f>
        <v>29</v>
      </c>
      <c r="B30" s="4" t="s">
        <v>11</v>
      </c>
      <c r="C30" s="13" t="s">
        <v>23</v>
      </c>
      <c r="D30" s="5" t="s">
        <v>18</v>
      </c>
      <c r="E30" s="5" t="s">
        <v>13</v>
      </c>
      <c r="F30" s="6">
        <f>TIME(15,45,0)</f>
        <v>0.65625</v>
      </c>
      <c r="G30" s="5">
        <v>7</v>
      </c>
      <c r="H30" s="4">
        <f>H29+1</f>
        <v>29</v>
      </c>
      <c r="I30" s="5">
        <v>30</v>
      </c>
      <c r="J30" s="5">
        <v>24</v>
      </c>
      <c r="K30" s="5">
        <f t="shared" si="0"/>
        <v>9.8360655737704916E-2</v>
      </c>
      <c r="L30" s="5">
        <f>I30</f>
        <v>30</v>
      </c>
      <c r="M30" s="5">
        <f>J30</f>
        <v>24</v>
      </c>
      <c r="N30" s="5">
        <f t="shared" si="1"/>
        <v>9.8360655737704916E-2</v>
      </c>
      <c r="O30">
        <f>SUM(N30:N33)/4</f>
        <v>0.23812672115065336</v>
      </c>
    </row>
    <row r="31" spans="1:15">
      <c r="A31" s="7">
        <f>A30+1</f>
        <v>30</v>
      </c>
      <c r="B31" s="8" t="s">
        <v>11</v>
      </c>
      <c r="C31" s="7" t="s">
        <v>24</v>
      </c>
      <c r="D31" s="9" t="s">
        <v>18</v>
      </c>
      <c r="E31" s="10" t="s">
        <v>14</v>
      </c>
      <c r="F31" s="11">
        <f t="shared" si="2"/>
        <v>0.65972222222222221</v>
      </c>
      <c r="G31" s="10">
        <v>4</v>
      </c>
      <c r="H31" s="7">
        <f>H30+1</f>
        <v>30</v>
      </c>
      <c r="I31" s="10">
        <v>20</v>
      </c>
      <c r="J31" s="10">
        <v>28</v>
      </c>
      <c r="K31" s="9">
        <f t="shared" si="0"/>
        <v>-0.15384615384615385</v>
      </c>
      <c r="L31" s="9">
        <f>J31</f>
        <v>28</v>
      </c>
      <c r="M31" s="9">
        <f>I31</f>
        <v>20</v>
      </c>
      <c r="N31" s="9">
        <f t="shared" si="1"/>
        <v>0.15384615384615385</v>
      </c>
    </row>
    <row r="32" spans="1:15">
      <c r="A32" s="7">
        <f>A31+1</f>
        <v>31</v>
      </c>
      <c r="B32" s="8" t="s">
        <v>11</v>
      </c>
      <c r="C32" s="7" t="s">
        <v>24</v>
      </c>
      <c r="D32" s="9" t="s">
        <v>18</v>
      </c>
      <c r="E32" s="12" t="s">
        <v>13</v>
      </c>
      <c r="F32" s="11">
        <f t="shared" si="2"/>
        <v>0.66319444444444442</v>
      </c>
      <c r="G32" s="12">
        <v>5</v>
      </c>
      <c r="H32" s="7">
        <f>H31+1</f>
        <v>31</v>
      </c>
      <c r="I32" s="12">
        <v>43</v>
      </c>
      <c r="J32" s="12">
        <v>14</v>
      </c>
      <c r="K32" s="9">
        <f t="shared" si="0"/>
        <v>0.46774193548387094</v>
      </c>
      <c r="L32" s="9">
        <f>I32</f>
        <v>43</v>
      </c>
      <c r="M32" s="9">
        <f>J32</f>
        <v>14</v>
      </c>
      <c r="N32" s="9">
        <f t="shared" si="1"/>
        <v>0.46774193548387094</v>
      </c>
    </row>
    <row r="33" spans="1:15" s="15" customFormat="1">
      <c r="A33" s="7">
        <f t="shared" ref="A33" si="5">A32+1</f>
        <v>32</v>
      </c>
      <c r="B33" s="7" t="s">
        <v>11</v>
      </c>
      <c r="C33" s="7" t="s">
        <v>24</v>
      </c>
      <c r="D33" s="9" t="s">
        <v>18</v>
      </c>
      <c r="E33" s="12" t="s">
        <v>14</v>
      </c>
      <c r="F33" s="14">
        <f t="shared" si="2"/>
        <v>0.66666666666666663</v>
      </c>
      <c r="G33" s="12">
        <v>3</v>
      </c>
      <c r="H33" s="7">
        <f t="shared" ref="H33" si="6">H32+1</f>
        <v>32</v>
      </c>
      <c r="I33" s="12">
        <v>15</v>
      </c>
      <c r="J33" s="12">
        <v>25</v>
      </c>
      <c r="K33" s="9">
        <f t="shared" si="0"/>
        <v>-0.23255813953488372</v>
      </c>
      <c r="L33" s="9">
        <f>J33</f>
        <v>25</v>
      </c>
      <c r="M33" s="9">
        <f>I33</f>
        <v>15</v>
      </c>
      <c r="N33" s="9">
        <f t="shared" si="1"/>
        <v>0.23255813953488372</v>
      </c>
    </row>
    <row r="34" spans="1:15">
      <c r="A34" s="4">
        <f>A33+1</f>
        <v>33</v>
      </c>
      <c r="B34" s="4" t="s">
        <v>11</v>
      </c>
      <c r="C34" s="13" t="s">
        <v>25</v>
      </c>
      <c r="D34" s="5" t="s">
        <v>18</v>
      </c>
      <c r="E34" s="5" t="s">
        <v>13</v>
      </c>
      <c r="F34" s="6">
        <f>F33+TIME(0,5,0)</f>
        <v>0.67013888888888884</v>
      </c>
      <c r="G34" s="5">
        <v>12</v>
      </c>
      <c r="H34" s="4">
        <f>H33+1</f>
        <v>33</v>
      </c>
      <c r="I34" s="5">
        <v>36</v>
      </c>
      <c r="J34" s="5">
        <v>28</v>
      </c>
      <c r="K34" s="5">
        <f t="shared" si="0"/>
        <v>0.10526315789473684</v>
      </c>
      <c r="L34" s="5">
        <f>I34</f>
        <v>36</v>
      </c>
      <c r="M34" s="5">
        <f>J34</f>
        <v>28</v>
      </c>
      <c r="N34" s="5">
        <f t="shared" si="1"/>
        <v>0.10526315789473684</v>
      </c>
      <c r="O34">
        <f>SUM(N34:N37)/3</f>
        <v>0.20402920714520612</v>
      </c>
    </row>
    <row r="35" spans="1:15">
      <c r="A35" s="7">
        <f>A34+1</f>
        <v>34</v>
      </c>
      <c r="B35" s="8" t="s">
        <v>11</v>
      </c>
      <c r="C35" s="7" t="s">
        <v>25</v>
      </c>
      <c r="D35" s="9" t="s">
        <v>18</v>
      </c>
      <c r="E35" s="10" t="s">
        <v>14</v>
      </c>
      <c r="F35" s="11">
        <f t="shared" si="2"/>
        <v>0.67361111111111105</v>
      </c>
      <c r="G35" s="10">
        <v>6</v>
      </c>
      <c r="H35" s="7">
        <f>H34+1</f>
        <v>34</v>
      </c>
      <c r="I35" s="10">
        <v>24</v>
      </c>
      <c r="J35" s="10">
        <v>37</v>
      </c>
      <c r="K35" s="9">
        <f t="shared" si="0"/>
        <v>-0.19402985074626866</v>
      </c>
      <c r="L35" s="9">
        <f>J35</f>
        <v>37</v>
      </c>
      <c r="M35" s="9">
        <f>I35</f>
        <v>24</v>
      </c>
      <c r="N35" s="9">
        <f t="shared" si="1"/>
        <v>0.19402985074626866</v>
      </c>
    </row>
    <row r="36" spans="1:15">
      <c r="A36" s="7">
        <f>A35+1</f>
        <v>35</v>
      </c>
      <c r="B36" s="8" t="s">
        <v>11</v>
      </c>
      <c r="C36" s="7" t="s">
        <v>25</v>
      </c>
      <c r="D36" s="9" t="s">
        <v>18</v>
      </c>
      <c r="E36" s="12" t="s">
        <v>13</v>
      </c>
      <c r="F36" s="11">
        <f t="shared" si="2"/>
        <v>0.67708333333333326</v>
      </c>
      <c r="G36" s="12">
        <v>7</v>
      </c>
      <c r="H36" s="7">
        <f>H35+1</f>
        <v>35</v>
      </c>
      <c r="I36" s="12">
        <v>29</v>
      </c>
      <c r="J36" s="12">
        <v>18</v>
      </c>
      <c r="K36" s="9">
        <f t="shared" si="0"/>
        <v>0.20370370370370369</v>
      </c>
      <c r="L36" s="9">
        <f>I36</f>
        <v>29</v>
      </c>
      <c r="M36" s="9">
        <f>J36</f>
        <v>18</v>
      </c>
      <c r="N36" s="9">
        <f t="shared" si="1"/>
        <v>0.20370370370370369</v>
      </c>
    </row>
    <row r="37" spans="1:15" s="15" customFormat="1">
      <c r="A37" s="7">
        <f t="shared" ref="A37" si="7">A36+1</f>
        <v>36</v>
      </c>
      <c r="B37" s="7" t="s">
        <v>11</v>
      </c>
      <c r="C37" s="7" t="s">
        <v>25</v>
      </c>
      <c r="D37" s="9" t="s">
        <v>18</v>
      </c>
      <c r="E37" s="12" t="s">
        <v>14</v>
      </c>
      <c r="F37" s="14">
        <f t="shared" si="2"/>
        <v>0.68055555555555547</v>
      </c>
      <c r="G37" s="12">
        <v>5</v>
      </c>
      <c r="H37" s="7">
        <f t="shared" ref="H37" si="8">H36+1</f>
        <v>36</v>
      </c>
      <c r="I37" s="12">
        <v>22</v>
      </c>
      <c r="J37" s="12">
        <v>28</v>
      </c>
      <c r="K37" s="9">
        <f t="shared" si="0"/>
        <v>-0.10909090909090909</v>
      </c>
      <c r="L37" s="9">
        <f>J37</f>
        <v>28</v>
      </c>
      <c r="M37" s="9">
        <f>I37</f>
        <v>22</v>
      </c>
      <c r="N37" s="9">
        <f t="shared" si="1"/>
        <v>0.10909090909090909</v>
      </c>
    </row>
    <row r="38" spans="1:15">
      <c r="A38" s="4">
        <f>A37+1</f>
        <v>37</v>
      </c>
      <c r="B38" s="4" t="s">
        <v>11</v>
      </c>
      <c r="C38" s="13" t="s">
        <v>26</v>
      </c>
      <c r="D38" s="5" t="s">
        <v>18</v>
      </c>
      <c r="E38" s="5" t="s">
        <v>13</v>
      </c>
      <c r="F38" s="6">
        <f>F37+TIME(0,5,0)</f>
        <v>0.68402777777777768</v>
      </c>
      <c r="G38" s="5"/>
      <c r="H38" s="4">
        <f>H37+1</f>
        <v>37</v>
      </c>
      <c r="I38" s="5"/>
      <c r="J38" s="5"/>
      <c r="K38" s="5" t="e">
        <f t="shared" si="0"/>
        <v>#DIV/0!</v>
      </c>
      <c r="L38" s="5">
        <f>I38</f>
        <v>0</v>
      </c>
      <c r="M38" s="5">
        <f>J38</f>
        <v>0</v>
      </c>
      <c r="N38" s="5" t="e">
        <f t="shared" si="1"/>
        <v>#DIV/0!</v>
      </c>
      <c r="O38">
        <f>SUM(N39:N41)/3</f>
        <v>0.13419156021671058</v>
      </c>
    </row>
    <row r="39" spans="1:15">
      <c r="A39" s="7">
        <f>A38+1</f>
        <v>38</v>
      </c>
      <c r="B39" s="8" t="s">
        <v>11</v>
      </c>
      <c r="C39" s="7" t="s">
        <v>26</v>
      </c>
      <c r="D39" s="9" t="s">
        <v>18</v>
      </c>
      <c r="E39" s="10" t="s">
        <v>14</v>
      </c>
      <c r="F39" s="11">
        <f t="shared" si="2"/>
        <v>0.68749999999999989</v>
      </c>
      <c r="G39" s="10">
        <v>6</v>
      </c>
      <c r="H39" s="7">
        <f>H38+1</f>
        <v>38</v>
      </c>
      <c r="I39" s="10">
        <v>18</v>
      </c>
      <c r="J39" s="10">
        <v>31</v>
      </c>
      <c r="K39" s="9">
        <f t="shared" si="0"/>
        <v>-0.23636363636363636</v>
      </c>
      <c r="L39" s="9">
        <f>J39</f>
        <v>31</v>
      </c>
      <c r="M39" s="9">
        <f>I39</f>
        <v>18</v>
      </c>
      <c r="N39" s="9">
        <f t="shared" si="1"/>
        <v>0.23636363636363636</v>
      </c>
    </row>
    <row r="40" spans="1:15">
      <c r="A40" s="7">
        <f>A39+1</f>
        <v>39</v>
      </c>
      <c r="B40" s="8" t="s">
        <v>11</v>
      </c>
      <c r="C40" s="7" t="s">
        <v>26</v>
      </c>
      <c r="D40" s="9" t="s">
        <v>18</v>
      </c>
      <c r="E40" s="12" t="s">
        <v>13</v>
      </c>
      <c r="F40" s="11">
        <f t="shared" si="2"/>
        <v>0.6909722222222221</v>
      </c>
      <c r="G40" s="12">
        <v>7</v>
      </c>
      <c r="H40" s="7">
        <f>H39+1</f>
        <v>39</v>
      </c>
      <c r="I40" s="12">
        <v>29</v>
      </c>
      <c r="J40" s="12">
        <v>23</v>
      </c>
      <c r="K40" s="9">
        <f t="shared" si="0"/>
        <v>0.10169491525423729</v>
      </c>
      <c r="L40" s="9">
        <f>I40</f>
        <v>29</v>
      </c>
      <c r="M40" s="9">
        <f>J40</f>
        <v>23</v>
      </c>
      <c r="N40" s="9">
        <f t="shared" si="1"/>
        <v>0.10169491525423729</v>
      </c>
    </row>
    <row r="41" spans="1:15" s="15" customFormat="1">
      <c r="A41" s="7">
        <f t="shared" ref="A41" si="9">A40+1</f>
        <v>40</v>
      </c>
      <c r="B41" s="7" t="s">
        <v>11</v>
      </c>
      <c r="C41" s="7" t="s">
        <v>26</v>
      </c>
      <c r="D41" s="9" t="s">
        <v>18</v>
      </c>
      <c r="E41" s="12" t="s">
        <v>14</v>
      </c>
      <c r="F41" s="14">
        <f t="shared" si="2"/>
        <v>0.69444444444444431</v>
      </c>
      <c r="G41" s="12">
        <v>8</v>
      </c>
      <c r="H41" s="7">
        <f t="shared" ref="H41" si="10">H40+1</f>
        <v>40</v>
      </c>
      <c r="I41" s="12">
        <v>25</v>
      </c>
      <c r="J41" s="12">
        <v>29</v>
      </c>
      <c r="K41" s="9">
        <f t="shared" si="0"/>
        <v>-6.4516129032258063E-2</v>
      </c>
      <c r="L41" s="9">
        <f>J41</f>
        <v>29</v>
      </c>
      <c r="M41" s="9">
        <f>I41</f>
        <v>25</v>
      </c>
      <c r="N41" s="9">
        <f t="shared" si="1"/>
        <v>6.4516129032258063E-2</v>
      </c>
    </row>
    <row r="42" spans="1:15">
      <c r="A42" s="4">
        <f>A41+1</f>
        <v>41</v>
      </c>
      <c r="B42" s="4" t="s">
        <v>11</v>
      </c>
      <c r="C42" s="13" t="s">
        <v>27</v>
      </c>
      <c r="D42" s="5" t="s">
        <v>18</v>
      </c>
      <c r="E42" s="5" t="s">
        <v>13</v>
      </c>
      <c r="F42" s="6">
        <f>F41+TIME(0,5,0)</f>
        <v>0.69791666666666652</v>
      </c>
      <c r="G42" s="5"/>
      <c r="H42" s="4">
        <f>H41+1</f>
        <v>41</v>
      </c>
      <c r="I42" s="5"/>
      <c r="J42" s="5"/>
      <c r="K42" s="5" t="e">
        <f t="shared" si="0"/>
        <v>#DIV/0!</v>
      </c>
      <c r="L42" s="5">
        <f>I42</f>
        <v>0</v>
      </c>
      <c r="M42" s="5">
        <f>J42</f>
        <v>0</v>
      </c>
      <c r="N42" s="5" t="e">
        <f t="shared" si="1"/>
        <v>#DIV/0!</v>
      </c>
      <c r="O42" t="e">
        <f>SUM(N42:N45)/3</f>
        <v>#DIV/0!</v>
      </c>
    </row>
    <row r="43" spans="1:15">
      <c r="A43" s="7">
        <f>A42+1</f>
        <v>42</v>
      </c>
      <c r="B43" s="8" t="s">
        <v>11</v>
      </c>
      <c r="C43" s="7" t="s">
        <v>27</v>
      </c>
      <c r="D43" s="9" t="s">
        <v>18</v>
      </c>
      <c r="E43" s="10" t="s">
        <v>14</v>
      </c>
      <c r="F43" s="11">
        <f t="shared" si="2"/>
        <v>0.70138888888888873</v>
      </c>
      <c r="G43" s="10">
        <v>5</v>
      </c>
      <c r="H43" s="7">
        <f>H42+1</f>
        <v>42</v>
      </c>
      <c r="I43" s="10">
        <v>21</v>
      </c>
      <c r="J43" s="10">
        <v>26</v>
      </c>
      <c r="K43" s="9">
        <f t="shared" si="0"/>
        <v>-9.6153846153846159E-2</v>
      </c>
      <c r="L43" s="9">
        <f>J43</f>
        <v>26</v>
      </c>
      <c r="M43" s="9">
        <f>I43</f>
        <v>21</v>
      </c>
      <c r="N43" s="9">
        <f t="shared" si="1"/>
        <v>9.6153846153846159E-2</v>
      </c>
    </row>
    <row r="44" spans="1:15">
      <c r="A44" s="7">
        <f>A43+1</f>
        <v>43</v>
      </c>
      <c r="B44" s="8" t="s">
        <v>11</v>
      </c>
      <c r="C44" s="7" t="s">
        <v>27</v>
      </c>
      <c r="D44" s="9" t="s">
        <v>18</v>
      </c>
      <c r="E44" s="12" t="s">
        <v>13</v>
      </c>
      <c r="F44" s="11">
        <f t="shared" si="2"/>
        <v>0.70486111111111094</v>
      </c>
      <c r="G44" s="12">
        <v>11</v>
      </c>
      <c r="H44" s="7">
        <f>H43+1</f>
        <v>43</v>
      </c>
      <c r="I44" s="12">
        <v>31</v>
      </c>
      <c r="J44" s="12">
        <v>22</v>
      </c>
      <c r="K44" s="9">
        <f t="shared" si="0"/>
        <v>0.140625</v>
      </c>
      <c r="L44" s="9">
        <f>I44</f>
        <v>31</v>
      </c>
      <c r="M44" s="9">
        <f>J44</f>
        <v>22</v>
      </c>
      <c r="N44" s="9">
        <f t="shared" si="1"/>
        <v>0.140625</v>
      </c>
    </row>
    <row r="45" spans="1:15" s="15" customFormat="1">
      <c r="A45" s="7">
        <f t="shared" ref="A45" si="11">A44+1</f>
        <v>44</v>
      </c>
      <c r="B45" s="7" t="s">
        <v>11</v>
      </c>
      <c r="C45" s="7" t="s">
        <v>27</v>
      </c>
      <c r="D45" s="9" t="s">
        <v>18</v>
      </c>
      <c r="E45" s="12" t="s">
        <v>14</v>
      </c>
      <c r="F45" s="14">
        <f t="shared" si="2"/>
        <v>0.70833333333333315</v>
      </c>
      <c r="G45" s="12">
        <v>5</v>
      </c>
      <c r="H45" s="7">
        <f t="shared" ref="H45" si="12">H44+1</f>
        <v>44</v>
      </c>
      <c r="I45" s="12">
        <v>19</v>
      </c>
      <c r="J45" s="12">
        <v>16</v>
      </c>
      <c r="K45" s="9">
        <f t="shared" si="0"/>
        <v>7.4999999999999997E-2</v>
      </c>
      <c r="L45" s="9">
        <f>J45</f>
        <v>16</v>
      </c>
      <c r="M45" s="9">
        <f>I45</f>
        <v>19</v>
      </c>
      <c r="N45" s="9">
        <f t="shared" si="1"/>
        <v>-7.4999999999999997E-2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49"/>
  <sheetViews>
    <sheetView tabSelected="1" topLeftCell="A10" workbookViewId="0">
      <selection activeCell="C6" sqref="C6:C9"/>
    </sheetView>
  </sheetViews>
  <sheetFormatPr baseColWidth="10" defaultRowHeight="15" x14ac:dyDescent="0"/>
  <cols>
    <col min="2" max="2" width="17" customWidth="1"/>
    <col min="3" max="3" width="19.5" customWidth="1"/>
    <col min="6" max="6" width="11.83203125" bestFit="1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</row>
    <row r="2" spans="1:15">
      <c r="A2" s="4">
        <v>1</v>
      </c>
      <c r="B2" s="4" t="s">
        <v>11</v>
      </c>
      <c r="C2" s="4" t="s">
        <v>12</v>
      </c>
      <c r="D2" s="4" t="s">
        <v>12</v>
      </c>
      <c r="E2" s="5" t="s">
        <v>13</v>
      </c>
      <c r="F2" s="6">
        <f>TIME(12,30,0)</f>
        <v>0.52083333333333337</v>
      </c>
      <c r="G2" s="5">
        <v>11</v>
      </c>
      <c r="H2" s="4">
        <v>1</v>
      </c>
      <c r="I2" s="5">
        <v>25</v>
      </c>
      <c r="J2" s="5">
        <v>28</v>
      </c>
      <c r="K2" s="5">
        <f t="shared" ref="K2:K48" si="0">(I2-J2)/(I2+J2+G2)</f>
        <v>-4.6875E-2</v>
      </c>
      <c r="L2" s="5">
        <f>I2</f>
        <v>25</v>
      </c>
      <c r="M2" s="5">
        <f>J2</f>
        <v>28</v>
      </c>
      <c r="N2" s="5">
        <f t="shared" ref="N2:N48" si="1">(L2-M2)/(L2+M2+G2)</f>
        <v>-4.6875E-2</v>
      </c>
      <c r="O2">
        <f>SUM(K2:K5)/4</f>
        <v>0.10991867690058479</v>
      </c>
    </row>
    <row r="3" spans="1:15">
      <c r="A3" s="7">
        <f>A2+1</f>
        <v>2</v>
      </c>
      <c r="B3" s="8" t="s">
        <v>11</v>
      </c>
      <c r="C3" s="7" t="s">
        <v>12</v>
      </c>
      <c r="D3" s="9" t="s">
        <v>12</v>
      </c>
      <c r="E3" s="10" t="s">
        <v>14</v>
      </c>
      <c r="F3" s="11">
        <f t="shared" ref="F3:F49" si="2">F2+TIME(0,5,0)</f>
        <v>0.52430555555555558</v>
      </c>
      <c r="G3" s="10">
        <v>16</v>
      </c>
      <c r="H3" s="7">
        <f>H2+1</f>
        <v>2</v>
      </c>
      <c r="I3" s="10">
        <v>22</v>
      </c>
      <c r="J3" s="10">
        <v>16</v>
      </c>
      <c r="K3" s="9">
        <f t="shared" si="0"/>
        <v>0.1111111111111111</v>
      </c>
      <c r="L3" s="9">
        <f>J3</f>
        <v>16</v>
      </c>
      <c r="M3" s="9">
        <f>I3</f>
        <v>22</v>
      </c>
      <c r="N3" s="9">
        <f t="shared" si="1"/>
        <v>-0.1111111111111111</v>
      </c>
      <c r="O3">
        <f>SUM(N2:N5)/4</f>
        <v>-3.3356176900584789E-2</v>
      </c>
    </row>
    <row r="4" spans="1:15">
      <c r="A4" s="7">
        <f>A3+1</f>
        <v>3</v>
      </c>
      <c r="B4" s="8" t="s">
        <v>11</v>
      </c>
      <c r="C4" s="7" t="s">
        <v>12</v>
      </c>
      <c r="D4" s="9" t="s">
        <v>12</v>
      </c>
      <c r="E4" s="12" t="s">
        <v>13</v>
      </c>
      <c r="F4" s="11">
        <f t="shared" si="2"/>
        <v>0.52777777777777779</v>
      </c>
      <c r="G4" s="12">
        <v>16</v>
      </c>
      <c r="H4" s="7">
        <f>H3+1</f>
        <v>3</v>
      </c>
      <c r="I4" s="10">
        <v>31</v>
      </c>
      <c r="J4" s="10">
        <v>18</v>
      </c>
      <c r="K4" s="9">
        <f t="shared" si="0"/>
        <v>0.2</v>
      </c>
      <c r="L4" s="9">
        <f>I4</f>
        <v>31</v>
      </c>
      <c r="M4" s="9">
        <f>J4</f>
        <v>18</v>
      </c>
      <c r="N4" s="9">
        <f t="shared" si="1"/>
        <v>0.2</v>
      </c>
    </row>
    <row r="5" spans="1:15" s="15" customFormat="1">
      <c r="A5" s="7">
        <f t="shared" ref="A5:A29" si="3">A4+1</f>
        <v>4</v>
      </c>
      <c r="B5" s="7" t="s">
        <v>11</v>
      </c>
      <c r="C5" s="7" t="s">
        <v>12</v>
      </c>
      <c r="D5" s="9" t="s">
        <v>12</v>
      </c>
      <c r="E5" s="12" t="s">
        <v>14</v>
      </c>
      <c r="F5" s="14">
        <f t="shared" si="2"/>
        <v>0.53125</v>
      </c>
      <c r="G5" s="12">
        <v>11</v>
      </c>
      <c r="H5" s="7">
        <f t="shared" ref="H5:H29" si="4">H4+1</f>
        <v>4</v>
      </c>
      <c r="I5" s="12">
        <v>28</v>
      </c>
      <c r="J5" s="12">
        <v>18</v>
      </c>
      <c r="K5" s="9">
        <f t="shared" si="0"/>
        <v>0.17543859649122806</v>
      </c>
      <c r="L5" s="9">
        <f>J5</f>
        <v>18</v>
      </c>
      <c r="M5" s="9">
        <f>I5</f>
        <v>28</v>
      </c>
      <c r="N5" s="9">
        <f t="shared" si="1"/>
        <v>-0.17543859649122806</v>
      </c>
    </row>
    <row r="6" spans="1:15">
      <c r="A6" s="4">
        <f>A5+1</f>
        <v>5</v>
      </c>
      <c r="B6" s="4" t="s">
        <v>11</v>
      </c>
      <c r="C6" s="13" t="s">
        <v>28</v>
      </c>
      <c r="D6" s="5" t="s">
        <v>17</v>
      </c>
      <c r="E6" s="5" t="s">
        <v>13</v>
      </c>
      <c r="F6" s="6">
        <f>F5+TIME(0,5,0)</f>
        <v>0.53472222222222221</v>
      </c>
      <c r="G6" s="5">
        <v>1</v>
      </c>
      <c r="H6" s="4">
        <f>H5+1</f>
        <v>5</v>
      </c>
      <c r="I6" s="5">
        <v>51</v>
      </c>
      <c r="J6" s="5">
        <v>11</v>
      </c>
      <c r="K6" s="5">
        <f t="shared" si="0"/>
        <v>0.63492063492063489</v>
      </c>
      <c r="L6" s="5">
        <f>I6</f>
        <v>51</v>
      </c>
      <c r="M6" s="5">
        <f>J6</f>
        <v>11</v>
      </c>
      <c r="N6" s="5">
        <f t="shared" si="1"/>
        <v>0.63492063492063489</v>
      </c>
      <c r="O6">
        <f>SUM(N6:N9)/4</f>
        <v>0.58493569704479231</v>
      </c>
    </row>
    <row r="7" spans="1:15">
      <c r="A7" s="7">
        <f>A6+1</f>
        <v>6</v>
      </c>
      <c r="B7" s="8" t="s">
        <v>11</v>
      </c>
      <c r="C7" s="7" t="s">
        <v>28</v>
      </c>
      <c r="D7" s="9" t="s">
        <v>17</v>
      </c>
      <c r="E7" s="10" t="s">
        <v>14</v>
      </c>
      <c r="F7" s="11">
        <f t="shared" si="2"/>
        <v>0.53819444444444442</v>
      </c>
      <c r="G7" s="10">
        <v>2</v>
      </c>
      <c r="H7" s="7">
        <f>H6+1</f>
        <v>6</v>
      </c>
      <c r="I7" s="10">
        <v>17</v>
      </c>
      <c r="J7" s="10">
        <v>53</v>
      </c>
      <c r="K7" s="9">
        <f t="shared" si="0"/>
        <v>-0.5</v>
      </c>
      <c r="L7" s="9">
        <f>J7</f>
        <v>53</v>
      </c>
      <c r="M7" s="9">
        <f>I7</f>
        <v>17</v>
      </c>
      <c r="N7" s="9">
        <f t="shared" si="1"/>
        <v>0.5</v>
      </c>
    </row>
    <row r="8" spans="1:15">
      <c r="A8" s="7">
        <f>A7+1</f>
        <v>7</v>
      </c>
      <c r="B8" s="8" t="s">
        <v>11</v>
      </c>
      <c r="C8" s="7" t="s">
        <v>28</v>
      </c>
      <c r="D8" s="9" t="s">
        <v>17</v>
      </c>
      <c r="E8" s="12" t="s">
        <v>13</v>
      </c>
      <c r="F8" s="11">
        <f t="shared" si="2"/>
        <v>0.54166666666666663</v>
      </c>
      <c r="G8" s="12">
        <v>3</v>
      </c>
      <c r="H8" s="7">
        <f>H7+1</f>
        <v>7</v>
      </c>
      <c r="I8" s="12">
        <v>49</v>
      </c>
      <c r="J8" s="12">
        <v>7</v>
      </c>
      <c r="K8" s="9">
        <f t="shared" si="0"/>
        <v>0.71186440677966101</v>
      </c>
      <c r="L8" s="9">
        <f>I8</f>
        <v>49</v>
      </c>
      <c r="M8" s="9">
        <f>J8</f>
        <v>7</v>
      </c>
      <c r="N8" s="9">
        <f t="shared" si="1"/>
        <v>0.71186440677966101</v>
      </c>
    </row>
    <row r="9" spans="1:15" s="15" customFormat="1">
      <c r="A9" s="7">
        <f t="shared" si="3"/>
        <v>8</v>
      </c>
      <c r="B9" s="7" t="s">
        <v>11</v>
      </c>
      <c r="C9" s="7" t="s">
        <v>28</v>
      </c>
      <c r="D9" s="9" t="s">
        <v>17</v>
      </c>
      <c r="E9" s="12" t="s">
        <v>14</v>
      </c>
      <c r="F9" s="14">
        <f t="shared" si="2"/>
        <v>0.54513888888888884</v>
      </c>
      <c r="G9" s="12">
        <v>2</v>
      </c>
      <c r="H9" s="7">
        <f t="shared" si="4"/>
        <v>8</v>
      </c>
      <c r="I9" s="12">
        <v>17</v>
      </c>
      <c r="J9" s="12">
        <v>52</v>
      </c>
      <c r="K9" s="9">
        <f t="shared" si="0"/>
        <v>-0.49295774647887325</v>
      </c>
      <c r="L9" s="9">
        <f>J9</f>
        <v>52</v>
      </c>
      <c r="M9" s="9">
        <f>I9</f>
        <v>17</v>
      </c>
      <c r="N9" s="9">
        <f t="shared" si="1"/>
        <v>0.49295774647887325</v>
      </c>
    </row>
    <row r="10" spans="1:15">
      <c r="A10" s="4">
        <f>A9+1</f>
        <v>9</v>
      </c>
      <c r="B10" s="4" t="s">
        <v>11</v>
      </c>
      <c r="C10" s="13" t="s">
        <v>15</v>
      </c>
      <c r="D10" s="5" t="s">
        <v>16</v>
      </c>
      <c r="E10" s="5" t="s">
        <v>13</v>
      </c>
      <c r="F10" s="6">
        <f>F9+TIME(0,5,0)</f>
        <v>0.54861111111111105</v>
      </c>
      <c r="G10" s="5">
        <v>5</v>
      </c>
      <c r="H10" s="4">
        <f>H9+1</f>
        <v>9</v>
      </c>
      <c r="I10" s="5">
        <v>6</v>
      </c>
      <c r="J10" s="5">
        <v>58</v>
      </c>
      <c r="K10" s="5">
        <f t="shared" si="0"/>
        <v>-0.75362318840579712</v>
      </c>
      <c r="L10" s="5">
        <f>I10</f>
        <v>6</v>
      </c>
      <c r="M10" s="5">
        <f>J10</f>
        <v>58</v>
      </c>
      <c r="N10" s="5">
        <f t="shared" si="1"/>
        <v>-0.75362318840579712</v>
      </c>
      <c r="O10">
        <f>SUM(N10:N13)/4</f>
        <v>-0.63423921757255086</v>
      </c>
    </row>
    <row r="11" spans="1:15">
      <c r="A11" s="7">
        <f>A10+1</f>
        <v>10</v>
      </c>
      <c r="B11" s="8" t="s">
        <v>11</v>
      </c>
      <c r="C11" s="7" t="s">
        <v>15</v>
      </c>
      <c r="D11" s="9" t="s">
        <v>16</v>
      </c>
      <c r="E11" s="10" t="s">
        <v>14</v>
      </c>
      <c r="F11" s="11">
        <f t="shared" si="2"/>
        <v>0.55208333333333326</v>
      </c>
      <c r="G11" s="10">
        <v>11</v>
      </c>
      <c r="H11" s="7">
        <f>H10+1</f>
        <v>10</v>
      </c>
      <c r="I11" s="10">
        <v>49</v>
      </c>
      <c r="J11" s="10">
        <v>9</v>
      </c>
      <c r="K11" s="9">
        <f t="shared" si="0"/>
        <v>0.57971014492753625</v>
      </c>
      <c r="L11" s="9">
        <f>J11</f>
        <v>9</v>
      </c>
      <c r="M11" s="9">
        <f>I11</f>
        <v>49</v>
      </c>
      <c r="N11" s="9">
        <f t="shared" si="1"/>
        <v>-0.57971014492753625</v>
      </c>
    </row>
    <row r="12" spans="1:15">
      <c r="A12" s="7">
        <f>A11+1</f>
        <v>11</v>
      </c>
      <c r="B12" s="8" t="s">
        <v>11</v>
      </c>
      <c r="C12" s="7" t="s">
        <v>15</v>
      </c>
      <c r="D12" s="9" t="s">
        <v>16</v>
      </c>
      <c r="E12" s="12" t="s">
        <v>13</v>
      </c>
      <c r="F12" s="11">
        <f t="shared" si="2"/>
        <v>0.55555555555555547</v>
      </c>
      <c r="G12" s="12">
        <v>12</v>
      </c>
      <c r="H12" s="7">
        <f>H11+1</f>
        <v>11</v>
      </c>
      <c r="I12" s="12">
        <v>11</v>
      </c>
      <c r="J12" s="12">
        <v>58</v>
      </c>
      <c r="K12" s="9">
        <f t="shared" si="0"/>
        <v>-0.58024691358024694</v>
      </c>
      <c r="L12" s="9">
        <f>I12</f>
        <v>11</v>
      </c>
      <c r="M12" s="9">
        <f>J12</f>
        <v>58</v>
      </c>
      <c r="N12" s="9">
        <f t="shared" si="1"/>
        <v>-0.58024691358024694</v>
      </c>
    </row>
    <row r="13" spans="1:15" s="15" customFormat="1">
      <c r="A13" s="7">
        <f t="shared" si="3"/>
        <v>12</v>
      </c>
      <c r="B13" s="7" t="s">
        <v>11</v>
      </c>
      <c r="C13" s="7" t="s">
        <v>15</v>
      </c>
      <c r="D13" s="9" t="s">
        <v>16</v>
      </c>
      <c r="E13" s="12" t="s">
        <v>14</v>
      </c>
      <c r="F13" s="14">
        <f t="shared" si="2"/>
        <v>0.55902777777777768</v>
      </c>
      <c r="G13" s="12">
        <v>15</v>
      </c>
      <c r="H13" s="7">
        <f t="shared" si="4"/>
        <v>12</v>
      </c>
      <c r="I13" s="12">
        <v>55</v>
      </c>
      <c r="J13" s="12">
        <v>7</v>
      </c>
      <c r="K13" s="9">
        <f t="shared" si="0"/>
        <v>0.62337662337662336</v>
      </c>
      <c r="L13" s="9">
        <f>J13</f>
        <v>7</v>
      </c>
      <c r="M13" s="9">
        <f>I13</f>
        <v>55</v>
      </c>
      <c r="N13" s="9">
        <f t="shared" si="1"/>
        <v>-0.62337662337662336</v>
      </c>
    </row>
    <row r="14" spans="1:15">
      <c r="A14" s="4">
        <f>A13+1</f>
        <v>13</v>
      </c>
      <c r="B14" s="4" t="s">
        <v>11</v>
      </c>
      <c r="C14" s="13" t="s">
        <v>19</v>
      </c>
      <c r="D14" s="5" t="s">
        <v>18</v>
      </c>
      <c r="E14" s="5" t="s">
        <v>13</v>
      </c>
      <c r="F14" s="6">
        <f>TIME(14,0,0)</f>
        <v>0.58333333333333337</v>
      </c>
      <c r="G14" s="5">
        <v>4</v>
      </c>
      <c r="H14" s="4">
        <f>H13+1</f>
        <v>13</v>
      </c>
      <c r="I14" s="5">
        <v>50</v>
      </c>
      <c r="J14" s="5">
        <v>14</v>
      </c>
      <c r="K14" s="5">
        <f t="shared" si="0"/>
        <v>0.52941176470588236</v>
      </c>
      <c r="L14" s="5">
        <f>I14</f>
        <v>50</v>
      </c>
      <c r="M14" s="5">
        <f>J14</f>
        <v>14</v>
      </c>
      <c r="N14" s="5">
        <f t="shared" si="1"/>
        <v>0.52941176470588236</v>
      </c>
      <c r="O14">
        <f>SUM(N14:N17)/4</f>
        <v>0.34705393785421146</v>
      </c>
    </row>
    <row r="15" spans="1:15">
      <c r="A15" s="7">
        <f>A14+1</f>
        <v>14</v>
      </c>
      <c r="B15" s="8" t="s">
        <v>11</v>
      </c>
      <c r="C15" s="7" t="s">
        <v>19</v>
      </c>
      <c r="D15" s="9" t="s">
        <v>18</v>
      </c>
      <c r="E15" s="10" t="s">
        <v>14</v>
      </c>
      <c r="F15" s="11">
        <f t="shared" si="2"/>
        <v>0.58680555555555558</v>
      </c>
      <c r="G15" s="10">
        <v>6</v>
      </c>
      <c r="H15" s="7">
        <f>H14+1</f>
        <v>14</v>
      </c>
      <c r="I15" s="10">
        <v>14</v>
      </c>
      <c r="J15" s="10">
        <v>36</v>
      </c>
      <c r="K15" s="9">
        <f t="shared" si="0"/>
        <v>-0.39285714285714285</v>
      </c>
      <c r="L15" s="9">
        <f>J15</f>
        <v>36</v>
      </c>
      <c r="M15" s="9">
        <f>I15</f>
        <v>14</v>
      </c>
      <c r="N15" s="9">
        <f t="shared" si="1"/>
        <v>0.39285714285714285</v>
      </c>
    </row>
    <row r="16" spans="1:15">
      <c r="A16" s="7">
        <f>A15+1</f>
        <v>15</v>
      </c>
      <c r="B16" s="8" t="s">
        <v>11</v>
      </c>
      <c r="C16" s="7" t="s">
        <v>19</v>
      </c>
      <c r="D16" s="9" t="s">
        <v>18</v>
      </c>
      <c r="E16" s="12" t="s">
        <v>13</v>
      </c>
      <c r="F16" s="11">
        <f t="shared" si="2"/>
        <v>0.59027777777777779</v>
      </c>
      <c r="G16" s="12">
        <v>6</v>
      </c>
      <c r="H16" s="7">
        <f>H15+1</f>
        <v>15</v>
      </c>
      <c r="I16" s="12">
        <v>26</v>
      </c>
      <c r="J16" s="12">
        <v>24</v>
      </c>
      <c r="K16" s="9">
        <f t="shared" si="0"/>
        <v>3.5714285714285712E-2</v>
      </c>
      <c r="L16" s="9">
        <f>I16</f>
        <v>26</v>
      </c>
      <c r="M16" s="9">
        <f>J16</f>
        <v>24</v>
      </c>
      <c r="N16" s="9">
        <f t="shared" si="1"/>
        <v>3.5714285714285712E-2</v>
      </c>
    </row>
    <row r="17" spans="1:15" s="15" customFormat="1">
      <c r="A17" s="7">
        <f t="shared" si="3"/>
        <v>16</v>
      </c>
      <c r="B17" s="7" t="s">
        <v>11</v>
      </c>
      <c r="C17" s="7" t="s">
        <v>19</v>
      </c>
      <c r="D17" s="9" t="s">
        <v>18</v>
      </c>
      <c r="E17" s="12" t="s">
        <v>14</v>
      </c>
      <c r="F17" s="14">
        <f t="shared" si="2"/>
        <v>0.59375</v>
      </c>
      <c r="G17" s="12">
        <v>11</v>
      </c>
      <c r="H17" s="7">
        <f t="shared" si="4"/>
        <v>16</v>
      </c>
      <c r="I17" s="12">
        <v>19</v>
      </c>
      <c r="J17" s="12">
        <v>56</v>
      </c>
      <c r="K17" s="9">
        <f t="shared" si="0"/>
        <v>-0.43023255813953487</v>
      </c>
      <c r="L17" s="9">
        <f>J17</f>
        <v>56</v>
      </c>
      <c r="M17" s="9">
        <f>I17</f>
        <v>19</v>
      </c>
      <c r="N17" s="9">
        <f t="shared" si="1"/>
        <v>0.43023255813953487</v>
      </c>
    </row>
    <row r="18" spans="1:15">
      <c r="A18" s="4">
        <f>A17+1</f>
        <v>17</v>
      </c>
      <c r="B18" s="4" t="s">
        <v>11</v>
      </c>
      <c r="C18" s="13" t="s">
        <v>20</v>
      </c>
      <c r="D18" s="5" t="s">
        <v>18</v>
      </c>
      <c r="E18" s="5" t="s">
        <v>13</v>
      </c>
      <c r="F18" s="6">
        <f>F17+TIME(0,5,0)</f>
        <v>0.59722222222222221</v>
      </c>
      <c r="G18" s="5">
        <v>11</v>
      </c>
      <c r="H18" s="4">
        <f>H17+1</f>
        <v>17</v>
      </c>
      <c r="I18" s="5">
        <v>40</v>
      </c>
      <c r="J18" s="5">
        <v>16</v>
      </c>
      <c r="K18" s="5">
        <f t="shared" si="0"/>
        <v>0.35820895522388058</v>
      </c>
      <c r="L18" s="5">
        <f>I18</f>
        <v>40</v>
      </c>
      <c r="M18" s="5">
        <f>J18</f>
        <v>16</v>
      </c>
      <c r="N18" s="5">
        <f t="shared" si="1"/>
        <v>0.35820895522388058</v>
      </c>
      <c r="O18">
        <f>SUM(N18:N21)/4</f>
        <v>0.30399439387312521</v>
      </c>
    </row>
    <row r="19" spans="1:15">
      <c r="A19" s="7">
        <f>A18+1</f>
        <v>18</v>
      </c>
      <c r="B19" s="8" t="s">
        <v>11</v>
      </c>
      <c r="C19" s="7" t="s">
        <v>20</v>
      </c>
      <c r="D19" s="9" t="s">
        <v>18</v>
      </c>
      <c r="E19" s="10" t="s">
        <v>14</v>
      </c>
      <c r="F19" s="11">
        <f t="shared" si="2"/>
        <v>0.60069444444444442</v>
      </c>
      <c r="G19" s="10">
        <v>5</v>
      </c>
      <c r="H19" s="7">
        <f>H18+1</f>
        <v>18</v>
      </c>
      <c r="I19" s="10">
        <v>28</v>
      </c>
      <c r="J19" s="10">
        <v>47</v>
      </c>
      <c r="K19" s="9">
        <f t="shared" si="0"/>
        <v>-0.23749999999999999</v>
      </c>
      <c r="L19" s="9">
        <f>J19</f>
        <v>47</v>
      </c>
      <c r="M19" s="9">
        <f>I19</f>
        <v>28</v>
      </c>
      <c r="N19" s="9">
        <f t="shared" si="1"/>
        <v>0.23749999999999999</v>
      </c>
    </row>
    <row r="20" spans="1:15">
      <c r="A20" s="7">
        <f>A19+1</f>
        <v>19</v>
      </c>
      <c r="B20" s="8" t="s">
        <v>11</v>
      </c>
      <c r="C20" s="7" t="s">
        <v>20</v>
      </c>
      <c r="D20" s="9" t="s">
        <v>18</v>
      </c>
      <c r="E20" s="12" t="s">
        <v>13</v>
      </c>
      <c r="F20" s="11">
        <f t="shared" si="2"/>
        <v>0.60416666666666663</v>
      </c>
      <c r="G20" s="12">
        <v>3</v>
      </c>
      <c r="H20" s="7">
        <f>H19+1</f>
        <v>19</v>
      </c>
      <c r="I20" s="12">
        <v>35</v>
      </c>
      <c r="J20" s="12">
        <v>25</v>
      </c>
      <c r="K20" s="9">
        <f t="shared" si="0"/>
        <v>0.15873015873015872</v>
      </c>
      <c r="L20" s="9">
        <f>I20</f>
        <v>35</v>
      </c>
      <c r="M20" s="9">
        <f>J20</f>
        <v>25</v>
      </c>
      <c r="N20" s="9">
        <f t="shared" si="1"/>
        <v>0.15873015873015872</v>
      </c>
    </row>
    <row r="21" spans="1:15" s="15" customFormat="1">
      <c r="A21" s="7">
        <f t="shared" si="3"/>
        <v>20</v>
      </c>
      <c r="B21" s="7" t="s">
        <v>11</v>
      </c>
      <c r="C21" s="7" t="s">
        <v>20</v>
      </c>
      <c r="D21" s="9" t="s">
        <v>18</v>
      </c>
      <c r="E21" s="12" t="s">
        <v>14</v>
      </c>
      <c r="F21" s="14">
        <f t="shared" si="2"/>
        <v>0.60763888888888884</v>
      </c>
      <c r="G21" s="12">
        <v>7</v>
      </c>
      <c r="H21" s="7">
        <f t="shared" si="4"/>
        <v>20</v>
      </c>
      <c r="I21" s="12">
        <v>14</v>
      </c>
      <c r="J21" s="12">
        <v>44</v>
      </c>
      <c r="K21" s="9">
        <f t="shared" si="0"/>
        <v>-0.46153846153846156</v>
      </c>
      <c r="L21" s="9">
        <f>J21</f>
        <v>44</v>
      </c>
      <c r="M21" s="9">
        <f>I21</f>
        <v>14</v>
      </c>
      <c r="N21" s="9">
        <f t="shared" si="1"/>
        <v>0.46153846153846156</v>
      </c>
    </row>
    <row r="22" spans="1:15">
      <c r="A22" s="4">
        <f>A21+1</f>
        <v>21</v>
      </c>
      <c r="B22" s="4" t="s">
        <v>11</v>
      </c>
      <c r="C22" s="13" t="s">
        <v>21</v>
      </c>
      <c r="D22" s="5" t="s">
        <v>18</v>
      </c>
      <c r="E22" s="5" t="s">
        <v>13</v>
      </c>
      <c r="F22" s="6">
        <f>F21+TIME(0,5,0)</f>
        <v>0.61111111111111105</v>
      </c>
      <c r="G22" s="5">
        <v>5</v>
      </c>
      <c r="H22" s="4">
        <f>H21+1</f>
        <v>21</v>
      </c>
      <c r="I22" s="5">
        <v>42</v>
      </c>
      <c r="J22" s="5">
        <v>27</v>
      </c>
      <c r="K22" s="5">
        <f t="shared" si="0"/>
        <v>0.20270270270270271</v>
      </c>
      <c r="L22" s="5">
        <f>I22</f>
        <v>42</v>
      </c>
      <c r="M22" s="5">
        <f>J22</f>
        <v>27</v>
      </c>
      <c r="N22" s="5">
        <f t="shared" si="1"/>
        <v>0.20270270270270271</v>
      </c>
      <c r="O22">
        <f>SUM(N22:N25)/4</f>
        <v>0.35183566433566438</v>
      </c>
    </row>
    <row r="23" spans="1:15">
      <c r="A23" s="7">
        <f>A22+1</f>
        <v>22</v>
      </c>
      <c r="B23" s="8" t="s">
        <v>11</v>
      </c>
      <c r="C23" s="7" t="s">
        <v>21</v>
      </c>
      <c r="D23" s="9" t="s">
        <v>18</v>
      </c>
      <c r="E23" s="10" t="s">
        <v>14</v>
      </c>
      <c r="F23" s="11">
        <f t="shared" si="2"/>
        <v>0.61458333333333326</v>
      </c>
      <c r="G23" s="10">
        <v>5</v>
      </c>
      <c r="H23" s="7">
        <f>H22+1</f>
        <v>22</v>
      </c>
      <c r="I23" s="10">
        <v>7</v>
      </c>
      <c r="J23" s="10">
        <v>40</v>
      </c>
      <c r="K23" s="9">
        <f t="shared" si="0"/>
        <v>-0.63461538461538458</v>
      </c>
      <c r="L23" s="9">
        <f>J23</f>
        <v>40</v>
      </c>
      <c r="M23" s="9">
        <f>I23</f>
        <v>7</v>
      </c>
      <c r="N23" s="9">
        <f t="shared" si="1"/>
        <v>0.63461538461538458</v>
      </c>
    </row>
    <row r="24" spans="1:15">
      <c r="A24" s="7">
        <f>A23+1</f>
        <v>23</v>
      </c>
      <c r="B24" s="8" t="s">
        <v>11</v>
      </c>
      <c r="C24" s="7" t="s">
        <v>21</v>
      </c>
      <c r="D24" s="9" t="s">
        <v>18</v>
      </c>
      <c r="E24" s="12" t="s">
        <v>13</v>
      </c>
      <c r="F24" s="11">
        <f t="shared" si="2"/>
        <v>0.61805555555555547</v>
      </c>
      <c r="G24" s="12">
        <v>8</v>
      </c>
      <c r="H24" s="7">
        <f>H23+1</f>
        <v>23</v>
      </c>
      <c r="I24" s="12">
        <v>38</v>
      </c>
      <c r="J24" s="12">
        <v>20</v>
      </c>
      <c r="K24" s="9">
        <f t="shared" si="0"/>
        <v>0.27272727272727271</v>
      </c>
      <c r="L24" s="9">
        <f>I24</f>
        <v>38</v>
      </c>
      <c r="M24" s="9">
        <f>J24</f>
        <v>20</v>
      </c>
      <c r="N24" s="9">
        <f t="shared" si="1"/>
        <v>0.27272727272727271</v>
      </c>
    </row>
    <row r="25" spans="1:15" s="15" customFormat="1">
      <c r="A25" s="7">
        <f t="shared" si="3"/>
        <v>24</v>
      </c>
      <c r="B25" s="7" t="s">
        <v>11</v>
      </c>
      <c r="C25" s="7" t="s">
        <v>21</v>
      </c>
      <c r="D25" s="9" t="s">
        <v>18</v>
      </c>
      <c r="E25" s="12" t="s">
        <v>14</v>
      </c>
      <c r="F25" s="14">
        <f t="shared" si="2"/>
        <v>0.62152777777777768</v>
      </c>
      <c r="G25" s="12">
        <v>10</v>
      </c>
      <c r="H25" s="7">
        <f t="shared" si="4"/>
        <v>24</v>
      </c>
      <c r="I25" s="12">
        <v>21</v>
      </c>
      <c r="J25" s="12">
        <v>43</v>
      </c>
      <c r="K25" s="9">
        <f t="shared" si="0"/>
        <v>-0.29729729729729731</v>
      </c>
      <c r="L25" s="9">
        <f>J25</f>
        <v>43</v>
      </c>
      <c r="M25" s="9">
        <f>I25</f>
        <v>21</v>
      </c>
      <c r="N25" s="9">
        <f t="shared" si="1"/>
        <v>0.29729729729729731</v>
      </c>
    </row>
    <row r="26" spans="1:15">
      <c r="A26" s="4">
        <f>A25+1</f>
        <v>25</v>
      </c>
      <c r="B26" s="4" t="s">
        <v>11</v>
      </c>
      <c r="C26" s="13" t="s">
        <v>22</v>
      </c>
      <c r="D26" s="5" t="s">
        <v>18</v>
      </c>
      <c r="E26" s="5" t="s">
        <v>13</v>
      </c>
      <c r="F26" s="6">
        <f>F25+TIME(0,5,0)</f>
        <v>0.62499999999999989</v>
      </c>
      <c r="G26" s="5">
        <v>3</v>
      </c>
      <c r="H26" s="4">
        <f>H25+1</f>
        <v>25</v>
      </c>
      <c r="I26" s="5">
        <v>45</v>
      </c>
      <c r="J26" s="5">
        <v>18</v>
      </c>
      <c r="K26" s="5">
        <f t="shared" si="0"/>
        <v>0.40909090909090912</v>
      </c>
      <c r="L26" s="5">
        <f>I26</f>
        <v>45</v>
      </c>
      <c r="M26" s="5">
        <f>J26</f>
        <v>18</v>
      </c>
      <c r="N26" s="5">
        <f t="shared" si="1"/>
        <v>0.40909090909090912</v>
      </c>
      <c r="O26">
        <f>SUM(N26:N29)/4</f>
        <v>0.34937057138549682</v>
      </c>
    </row>
    <row r="27" spans="1:15">
      <c r="A27" s="7">
        <f>A26+1</f>
        <v>26</v>
      </c>
      <c r="B27" s="8" t="s">
        <v>11</v>
      </c>
      <c r="C27" s="7" t="s">
        <v>22</v>
      </c>
      <c r="D27" s="9" t="s">
        <v>18</v>
      </c>
      <c r="E27" s="10" t="s">
        <v>14</v>
      </c>
      <c r="F27" s="11">
        <f t="shared" si="2"/>
        <v>0.6284722222222221</v>
      </c>
      <c r="G27" s="10">
        <v>4</v>
      </c>
      <c r="H27" s="7">
        <f>H26+1</f>
        <v>26</v>
      </c>
      <c r="I27" s="10">
        <v>12</v>
      </c>
      <c r="J27" s="10">
        <v>47</v>
      </c>
      <c r="K27" s="9">
        <f t="shared" si="0"/>
        <v>-0.55555555555555558</v>
      </c>
      <c r="L27" s="9">
        <f>J27</f>
        <v>47</v>
      </c>
      <c r="M27" s="9">
        <f>I27</f>
        <v>12</v>
      </c>
      <c r="N27" s="9">
        <f t="shared" si="1"/>
        <v>0.55555555555555558</v>
      </c>
    </row>
    <row r="28" spans="1:15">
      <c r="A28" s="7">
        <f>A27+1</f>
        <v>27</v>
      </c>
      <c r="B28" s="8" t="s">
        <v>11</v>
      </c>
      <c r="C28" s="7" t="s">
        <v>22</v>
      </c>
      <c r="D28" s="9" t="s">
        <v>18</v>
      </c>
      <c r="E28" s="12" t="s">
        <v>13</v>
      </c>
      <c r="F28" s="11">
        <f t="shared" si="2"/>
        <v>0.63194444444444431</v>
      </c>
      <c r="G28" s="12">
        <v>8</v>
      </c>
      <c r="H28" s="7">
        <f>H27+1</f>
        <v>27</v>
      </c>
      <c r="I28" s="12">
        <v>41</v>
      </c>
      <c r="J28" s="12">
        <v>18</v>
      </c>
      <c r="K28" s="9">
        <f t="shared" si="0"/>
        <v>0.34328358208955223</v>
      </c>
      <c r="L28" s="9">
        <f>I28</f>
        <v>41</v>
      </c>
      <c r="M28" s="9">
        <f>J28</f>
        <v>18</v>
      </c>
      <c r="N28" s="9">
        <f t="shared" si="1"/>
        <v>0.34328358208955223</v>
      </c>
    </row>
    <row r="29" spans="1:15" s="15" customFormat="1">
      <c r="A29" s="7">
        <f t="shared" si="3"/>
        <v>28</v>
      </c>
      <c r="B29" s="7" t="s">
        <v>11</v>
      </c>
      <c r="C29" s="7" t="s">
        <v>22</v>
      </c>
      <c r="D29" s="9" t="s">
        <v>18</v>
      </c>
      <c r="E29" s="12" t="s">
        <v>14</v>
      </c>
      <c r="F29" s="14">
        <f t="shared" si="2"/>
        <v>0.63541666666666652</v>
      </c>
      <c r="G29" s="12">
        <v>9</v>
      </c>
      <c r="H29" s="7">
        <f t="shared" si="4"/>
        <v>28</v>
      </c>
      <c r="I29" s="12">
        <v>26</v>
      </c>
      <c r="J29" s="12">
        <v>32</v>
      </c>
      <c r="K29" s="9">
        <f t="shared" si="0"/>
        <v>-8.9552238805970144E-2</v>
      </c>
      <c r="L29" s="9">
        <f>J29</f>
        <v>32</v>
      </c>
      <c r="M29" s="9">
        <f>I29</f>
        <v>26</v>
      </c>
      <c r="N29" s="9">
        <f t="shared" si="1"/>
        <v>8.9552238805970144E-2</v>
      </c>
    </row>
    <row r="30" spans="1:15">
      <c r="A30" s="4">
        <f>A29+1</f>
        <v>29</v>
      </c>
      <c r="B30" s="4" t="s">
        <v>11</v>
      </c>
      <c r="C30" s="13" t="s">
        <v>23</v>
      </c>
      <c r="D30" s="5" t="s">
        <v>18</v>
      </c>
      <c r="E30" s="5" t="s">
        <v>13</v>
      </c>
      <c r="F30" s="6">
        <f>TIME(15,45,0)</f>
        <v>0.65625</v>
      </c>
      <c r="G30" s="5">
        <v>9</v>
      </c>
      <c r="H30" s="4">
        <f>H29+1</f>
        <v>29</v>
      </c>
      <c r="I30" s="5">
        <v>33</v>
      </c>
      <c r="J30" s="5">
        <v>24</v>
      </c>
      <c r="K30" s="5">
        <f t="shared" si="0"/>
        <v>0.13636363636363635</v>
      </c>
      <c r="L30" s="5">
        <f>I30</f>
        <v>33</v>
      </c>
      <c r="M30" s="5">
        <f>J30</f>
        <v>24</v>
      </c>
      <c r="N30" s="5">
        <f t="shared" si="1"/>
        <v>0.13636363636363635</v>
      </c>
      <c r="O30">
        <f>SUM(N30:N33)/4</f>
        <v>0.27113485602291576</v>
      </c>
    </row>
    <row r="31" spans="1:15">
      <c r="A31" s="7">
        <f>A30+1</f>
        <v>30</v>
      </c>
      <c r="B31" s="8" t="s">
        <v>11</v>
      </c>
      <c r="C31" s="7" t="s">
        <v>24</v>
      </c>
      <c r="D31" s="9" t="s">
        <v>18</v>
      </c>
      <c r="E31" s="10" t="s">
        <v>14</v>
      </c>
      <c r="F31" s="11">
        <f t="shared" si="2"/>
        <v>0.65972222222222221</v>
      </c>
      <c r="G31" s="10">
        <v>4</v>
      </c>
      <c r="H31" s="7">
        <f>H30+1</f>
        <v>30</v>
      </c>
      <c r="I31" s="10">
        <v>11</v>
      </c>
      <c r="J31" s="10">
        <v>48</v>
      </c>
      <c r="K31" s="9">
        <f t="shared" si="0"/>
        <v>-0.58730158730158732</v>
      </c>
      <c r="L31" s="9">
        <f>J31</f>
        <v>48</v>
      </c>
      <c r="M31" s="9">
        <f>I31</f>
        <v>11</v>
      </c>
      <c r="N31" s="9">
        <f t="shared" si="1"/>
        <v>0.58730158730158732</v>
      </c>
    </row>
    <row r="32" spans="1:15">
      <c r="A32" s="7">
        <f>A31+1</f>
        <v>31</v>
      </c>
      <c r="B32" s="8" t="s">
        <v>11</v>
      </c>
      <c r="C32" s="7" t="s">
        <v>24</v>
      </c>
      <c r="D32" s="9" t="s">
        <v>18</v>
      </c>
      <c r="E32" s="12" t="s">
        <v>13</v>
      </c>
      <c r="F32" s="11">
        <f t="shared" si="2"/>
        <v>0.66319444444444442</v>
      </c>
      <c r="G32" s="12">
        <v>6</v>
      </c>
      <c r="H32" s="7">
        <f>H31+1</f>
        <v>31</v>
      </c>
      <c r="I32" s="12">
        <v>39</v>
      </c>
      <c r="J32" s="12">
        <v>22</v>
      </c>
      <c r="K32" s="9">
        <f t="shared" si="0"/>
        <v>0.2537313432835821</v>
      </c>
      <c r="L32" s="9">
        <f>I32</f>
        <v>39</v>
      </c>
      <c r="M32" s="9">
        <f>J32</f>
        <v>22</v>
      </c>
      <c r="N32" s="9">
        <f t="shared" si="1"/>
        <v>0.2537313432835821</v>
      </c>
    </row>
    <row r="33" spans="1:15" s="15" customFormat="1">
      <c r="A33" s="7">
        <f t="shared" ref="A33" si="5">A32+1</f>
        <v>32</v>
      </c>
      <c r="B33" s="7" t="s">
        <v>11</v>
      </c>
      <c r="C33" s="7" t="s">
        <v>24</v>
      </c>
      <c r="D33" s="9" t="s">
        <v>18</v>
      </c>
      <c r="E33" s="12" t="s">
        <v>14</v>
      </c>
      <c r="F33" s="14">
        <f t="shared" si="2"/>
        <v>0.66666666666666663</v>
      </c>
      <c r="G33" s="12">
        <v>6</v>
      </c>
      <c r="H33" s="7">
        <f t="shared" ref="H33" si="6">H32+1</f>
        <v>32</v>
      </c>
      <c r="I33" s="12">
        <v>22</v>
      </c>
      <c r="J33" s="12">
        <v>28</v>
      </c>
      <c r="K33" s="9">
        <f t="shared" si="0"/>
        <v>-0.10714285714285714</v>
      </c>
      <c r="L33" s="9">
        <f>J33</f>
        <v>28</v>
      </c>
      <c r="M33" s="9">
        <f>I33</f>
        <v>22</v>
      </c>
      <c r="N33" s="9">
        <f t="shared" si="1"/>
        <v>0.10714285714285714</v>
      </c>
    </row>
    <row r="34" spans="1:15">
      <c r="A34" s="4">
        <f>A33+1</f>
        <v>33</v>
      </c>
      <c r="B34" s="4" t="s">
        <v>11</v>
      </c>
      <c r="C34" s="13" t="s">
        <v>25</v>
      </c>
      <c r="D34" s="5" t="s">
        <v>18</v>
      </c>
      <c r="E34" s="5" t="s">
        <v>13</v>
      </c>
      <c r="F34" s="6">
        <f>F33+TIME(0,5,0)</f>
        <v>0.67013888888888884</v>
      </c>
      <c r="G34" s="5">
        <v>8</v>
      </c>
      <c r="H34" s="4">
        <f>H33+1</f>
        <v>33</v>
      </c>
      <c r="I34" s="5">
        <v>35</v>
      </c>
      <c r="J34" s="5">
        <v>19</v>
      </c>
      <c r="K34" s="5">
        <f t="shared" si="0"/>
        <v>0.25806451612903225</v>
      </c>
      <c r="L34" s="5">
        <f>I34</f>
        <v>35</v>
      </c>
      <c r="M34" s="5">
        <f>J34</f>
        <v>19</v>
      </c>
      <c r="N34" s="5">
        <f>(L34-M34)/(L34+M34+G34)</f>
        <v>0.25806451612903225</v>
      </c>
      <c r="O34">
        <f>SUM(N34:N38)/5</f>
        <v>0.22040468660582513</v>
      </c>
    </row>
    <row r="35" spans="1:15">
      <c r="A35" s="7">
        <f>A34+1</f>
        <v>34</v>
      </c>
      <c r="B35" s="8" t="s">
        <v>11</v>
      </c>
      <c r="C35" s="7" t="s">
        <v>25</v>
      </c>
      <c r="D35" s="9" t="s">
        <v>18</v>
      </c>
      <c r="E35" s="10" t="s">
        <v>14</v>
      </c>
      <c r="F35" s="11">
        <f t="shared" si="2"/>
        <v>0.67361111111111105</v>
      </c>
      <c r="G35" s="10">
        <v>2</v>
      </c>
      <c r="H35" s="7">
        <f>H34+1</f>
        <v>34</v>
      </c>
      <c r="I35" s="10">
        <v>17</v>
      </c>
      <c r="J35" s="10">
        <v>32</v>
      </c>
      <c r="K35" s="9">
        <f t="shared" si="0"/>
        <v>-0.29411764705882354</v>
      </c>
      <c r="L35" s="9">
        <f>J35</f>
        <v>32</v>
      </c>
      <c r="M35" s="9">
        <f>I35</f>
        <v>17</v>
      </c>
      <c r="N35" s="9">
        <f t="shared" si="1"/>
        <v>0.29411764705882354</v>
      </c>
    </row>
    <row r="36" spans="1:15">
      <c r="A36" s="7">
        <f>A35+1</f>
        <v>35</v>
      </c>
      <c r="B36" s="8" t="s">
        <v>11</v>
      </c>
      <c r="C36" s="7" t="s">
        <v>25</v>
      </c>
      <c r="D36" s="9" t="s">
        <v>18</v>
      </c>
      <c r="E36" s="12" t="s">
        <v>13</v>
      </c>
      <c r="F36" s="11">
        <f t="shared" si="2"/>
        <v>0.67708333333333326</v>
      </c>
      <c r="G36" s="12">
        <v>6</v>
      </c>
      <c r="H36" s="7">
        <f>H35+1</f>
        <v>35</v>
      </c>
      <c r="I36" s="12">
        <v>31</v>
      </c>
      <c r="J36" s="12">
        <v>19</v>
      </c>
      <c r="K36" s="9">
        <f t="shared" si="0"/>
        <v>0.21428571428571427</v>
      </c>
      <c r="L36" s="9">
        <f>I36</f>
        <v>31</v>
      </c>
      <c r="M36" s="9">
        <f>J36</f>
        <v>19</v>
      </c>
      <c r="N36" s="9">
        <f t="shared" si="1"/>
        <v>0.21428571428571427</v>
      </c>
    </row>
    <row r="37" spans="1:15">
      <c r="A37" s="7">
        <f>A36+1</f>
        <v>36</v>
      </c>
      <c r="B37" s="8" t="s">
        <v>11</v>
      </c>
      <c r="C37" s="7" t="s">
        <v>25</v>
      </c>
      <c r="D37" s="9" t="s">
        <v>18</v>
      </c>
      <c r="E37" s="12" t="s">
        <v>14</v>
      </c>
      <c r="F37" s="11">
        <f t="shared" si="2"/>
        <v>0.68055555555555547</v>
      </c>
      <c r="G37" s="12">
        <v>6</v>
      </c>
      <c r="H37" s="7">
        <f>H36+1</f>
        <v>36</v>
      </c>
      <c r="I37" s="12">
        <v>24</v>
      </c>
      <c r="J37" s="12">
        <v>45</v>
      </c>
      <c r="K37" s="9">
        <f t="shared" ref="K37:K38" si="7">(I37-J37)/(I37+J37+G37)</f>
        <v>-0.28000000000000003</v>
      </c>
      <c r="L37" s="9">
        <f>J37</f>
        <v>45</v>
      </c>
      <c r="M37" s="9">
        <f>I37</f>
        <v>24</v>
      </c>
      <c r="N37" s="9">
        <f t="shared" ref="N37:N38" si="8">(L37-M37)/(L37+M37+G37)</f>
        <v>0.28000000000000003</v>
      </c>
    </row>
    <row r="38" spans="1:15" s="15" customFormat="1">
      <c r="A38" s="7">
        <f t="shared" ref="A38" si="9">A37+1</f>
        <v>37</v>
      </c>
      <c r="B38" s="7" t="s">
        <v>11</v>
      </c>
      <c r="C38" s="7" t="s">
        <v>25</v>
      </c>
      <c r="D38" s="9" t="s">
        <v>18</v>
      </c>
      <c r="E38" s="12" t="s">
        <v>13</v>
      </c>
      <c r="F38" s="14">
        <f t="shared" si="2"/>
        <v>0.68402777777777768</v>
      </c>
      <c r="G38" s="12">
        <v>7</v>
      </c>
      <c r="H38" s="7">
        <f t="shared" ref="H38" si="10">H37+1</f>
        <v>37</v>
      </c>
      <c r="I38" s="12">
        <v>25</v>
      </c>
      <c r="J38" s="12">
        <v>22</v>
      </c>
      <c r="K38" s="9">
        <f t="shared" si="7"/>
        <v>5.5555555555555552E-2</v>
      </c>
      <c r="L38" s="9">
        <f>I38</f>
        <v>25</v>
      </c>
      <c r="M38" s="9">
        <f>J38</f>
        <v>22</v>
      </c>
      <c r="N38" s="9">
        <f t="shared" si="8"/>
        <v>5.5555555555555552E-2</v>
      </c>
    </row>
    <row r="39" spans="1:15">
      <c r="A39" s="4">
        <f>A38+1</f>
        <v>38</v>
      </c>
      <c r="B39" s="4" t="s">
        <v>11</v>
      </c>
      <c r="C39" s="13" t="s">
        <v>26</v>
      </c>
      <c r="D39" s="5" t="s">
        <v>18</v>
      </c>
      <c r="E39" s="5" t="s">
        <v>13</v>
      </c>
      <c r="F39" s="6">
        <f>F37+TIME(0,5,0)</f>
        <v>0.68402777777777768</v>
      </c>
      <c r="G39" s="5">
        <v>1</v>
      </c>
      <c r="H39" s="4">
        <f>H38+1</f>
        <v>38</v>
      </c>
      <c r="I39" s="5">
        <v>41</v>
      </c>
      <c r="J39" s="5">
        <v>24</v>
      </c>
      <c r="K39" s="5">
        <f t="shared" si="0"/>
        <v>0.25757575757575757</v>
      </c>
      <c r="L39" s="5">
        <f>I39</f>
        <v>41</v>
      </c>
      <c r="M39" s="5">
        <f>J39</f>
        <v>24</v>
      </c>
      <c r="N39" s="5">
        <f t="shared" si="1"/>
        <v>0.25757575757575757</v>
      </c>
      <c r="O39">
        <f>SUM(N40:N44)/6</f>
        <v>0.14856846813866578</v>
      </c>
    </row>
    <row r="40" spans="1:15">
      <c r="A40" s="7">
        <f>A39+1</f>
        <v>39</v>
      </c>
      <c r="B40" s="8" t="s">
        <v>11</v>
      </c>
      <c r="C40" s="7" t="s">
        <v>26</v>
      </c>
      <c r="D40" s="9" t="s">
        <v>18</v>
      </c>
      <c r="E40" s="10" t="s">
        <v>14</v>
      </c>
      <c r="F40" s="11">
        <f t="shared" si="2"/>
        <v>0.68749999999999989</v>
      </c>
      <c r="G40" s="10">
        <v>7</v>
      </c>
      <c r="H40" s="7">
        <f>H39+1</f>
        <v>39</v>
      </c>
      <c r="I40" s="10">
        <v>21</v>
      </c>
      <c r="J40" s="10">
        <v>33</v>
      </c>
      <c r="K40" s="9">
        <f t="shared" si="0"/>
        <v>-0.19672131147540983</v>
      </c>
      <c r="L40" s="9">
        <f>J40</f>
        <v>33</v>
      </c>
      <c r="M40" s="9">
        <f>I40</f>
        <v>21</v>
      </c>
      <c r="N40" s="9">
        <f t="shared" si="1"/>
        <v>0.19672131147540983</v>
      </c>
    </row>
    <row r="41" spans="1:15">
      <c r="A41" s="7">
        <f>A40+1</f>
        <v>40</v>
      </c>
      <c r="B41" s="8" t="s">
        <v>11</v>
      </c>
      <c r="C41" s="7" t="s">
        <v>26</v>
      </c>
      <c r="D41" s="9" t="s">
        <v>18</v>
      </c>
      <c r="E41" s="12" t="s">
        <v>13</v>
      </c>
      <c r="F41" s="11">
        <f t="shared" si="2"/>
        <v>0.6909722222222221</v>
      </c>
      <c r="G41" s="12">
        <v>7</v>
      </c>
      <c r="H41" s="7">
        <f>H40+1</f>
        <v>40</v>
      </c>
      <c r="I41" s="12">
        <v>32</v>
      </c>
      <c r="J41" s="12">
        <v>18</v>
      </c>
      <c r="K41" s="9">
        <f t="shared" si="0"/>
        <v>0.24561403508771928</v>
      </c>
      <c r="L41" s="9">
        <f>I41</f>
        <v>32</v>
      </c>
      <c r="M41" s="9">
        <f>J41</f>
        <v>18</v>
      </c>
      <c r="N41" s="9">
        <f t="shared" si="1"/>
        <v>0.24561403508771928</v>
      </c>
    </row>
    <row r="42" spans="1:15" s="15" customFormat="1">
      <c r="A42" s="7">
        <f t="shared" ref="A42:A44" si="11">A41+1</f>
        <v>41</v>
      </c>
      <c r="B42" s="7" t="s">
        <v>11</v>
      </c>
      <c r="C42" s="7" t="s">
        <v>26</v>
      </c>
      <c r="D42" s="9" t="s">
        <v>18</v>
      </c>
      <c r="E42" s="12" t="s">
        <v>14</v>
      </c>
      <c r="F42" s="14">
        <f t="shared" si="2"/>
        <v>0.69444444444444431</v>
      </c>
      <c r="G42" s="12">
        <v>6</v>
      </c>
      <c r="H42" s="7">
        <f t="shared" ref="H42:H44" si="12">H41+1</f>
        <v>41</v>
      </c>
      <c r="I42" s="12">
        <v>24</v>
      </c>
      <c r="J42" s="12">
        <v>30</v>
      </c>
      <c r="K42" s="9">
        <f t="shared" si="0"/>
        <v>-0.1</v>
      </c>
      <c r="L42" s="9">
        <f>J42</f>
        <v>30</v>
      </c>
      <c r="M42" s="9">
        <f>I42</f>
        <v>24</v>
      </c>
      <c r="N42" s="9">
        <f t="shared" si="1"/>
        <v>0.1</v>
      </c>
    </row>
    <row r="43" spans="1:15">
      <c r="A43" s="7">
        <f>A42+1</f>
        <v>42</v>
      </c>
      <c r="B43" s="8" t="s">
        <v>11</v>
      </c>
      <c r="C43" s="7" t="s">
        <v>26</v>
      </c>
      <c r="D43" s="9" t="s">
        <v>18</v>
      </c>
      <c r="E43" s="12" t="s">
        <v>13</v>
      </c>
      <c r="F43" s="11">
        <f t="shared" si="2"/>
        <v>0.69791666666666652</v>
      </c>
      <c r="G43" s="12">
        <v>6</v>
      </c>
      <c r="H43" s="7">
        <f>H42+1</f>
        <v>42</v>
      </c>
      <c r="I43" s="12">
        <v>37</v>
      </c>
      <c r="J43" s="12">
        <v>26</v>
      </c>
      <c r="K43" s="9">
        <f t="shared" ref="K43:K44" si="13">(I43-J43)/(I43+J43+G43)</f>
        <v>0.15942028985507245</v>
      </c>
      <c r="L43" s="9">
        <f>I43</f>
        <v>37</v>
      </c>
      <c r="M43" s="9">
        <f>J43</f>
        <v>26</v>
      </c>
      <c r="N43" s="9">
        <f t="shared" ref="N43:N44" si="14">(L43-M43)/(L43+M43+G43)</f>
        <v>0.15942028985507245</v>
      </c>
    </row>
    <row r="44" spans="1:15" s="15" customFormat="1">
      <c r="A44" s="7">
        <f t="shared" si="11"/>
        <v>43</v>
      </c>
      <c r="B44" s="7" t="s">
        <v>11</v>
      </c>
      <c r="C44" s="7" t="s">
        <v>26</v>
      </c>
      <c r="D44" s="9" t="s">
        <v>18</v>
      </c>
      <c r="E44" s="12" t="s">
        <v>14</v>
      </c>
      <c r="F44" s="14">
        <f t="shared" si="2"/>
        <v>0.70138888888888873</v>
      </c>
      <c r="G44" s="12">
        <v>5</v>
      </c>
      <c r="H44" s="7">
        <f t="shared" si="12"/>
        <v>43</v>
      </c>
      <c r="I44" s="12">
        <v>21</v>
      </c>
      <c r="J44" s="12">
        <v>32</v>
      </c>
      <c r="K44" s="9">
        <f t="shared" si="13"/>
        <v>-0.18965517241379309</v>
      </c>
      <c r="L44" s="9">
        <f>J44</f>
        <v>32</v>
      </c>
      <c r="M44" s="9">
        <f>I44</f>
        <v>21</v>
      </c>
      <c r="N44" s="9">
        <f t="shared" si="14"/>
        <v>0.18965517241379309</v>
      </c>
    </row>
    <row r="45" spans="1:15">
      <c r="A45" s="4">
        <f>A44+1</f>
        <v>44</v>
      </c>
      <c r="B45" s="4" t="s">
        <v>11</v>
      </c>
      <c r="C45" s="13" t="s">
        <v>27</v>
      </c>
      <c r="D45" s="5" t="s">
        <v>18</v>
      </c>
      <c r="E45" s="5" t="s">
        <v>13</v>
      </c>
      <c r="F45" s="6">
        <f>F42+TIME(0,5,0)</f>
        <v>0.69791666666666652</v>
      </c>
      <c r="G45" s="5">
        <v>9</v>
      </c>
      <c r="H45" s="4">
        <f>H44+1</f>
        <v>44</v>
      </c>
      <c r="I45" s="5">
        <v>31</v>
      </c>
      <c r="J45" s="5">
        <v>14</v>
      </c>
      <c r="K45" s="5">
        <f t="shared" si="0"/>
        <v>0.31481481481481483</v>
      </c>
      <c r="L45" s="5">
        <f>I45</f>
        <v>31</v>
      </c>
      <c r="M45" s="5">
        <f>J45</f>
        <v>14</v>
      </c>
      <c r="N45" s="5">
        <f t="shared" si="1"/>
        <v>0.31481481481481483</v>
      </c>
      <c r="O45">
        <f>SUM(N45:N49)/5</f>
        <v>0.13013269878020023</v>
      </c>
    </row>
    <row r="46" spans="1:15">
      <c r="A46" s="7">
        <f>A45+1</f>
        <v>45</v>
      </c>
      <c r="B46" s="8" t="s">
        <v>11</v>
      </c>
      <c r="C46" s="7" t="s">
        <v>27</v>
      </c>
      <c r="D46" s="9" t="s">
        <v>18</v>
      </c>
      <c r="E46" s="10" t="s">
        <v>14</v>
      </c>
      <c r="F46" s="11">
        <f t="shared" si="2"/>
        <v>0.70138888888888873</v>
      </c>
      <c r="G46" s="10">
        <v>6</v>
      </c>
      <c r="H46" s="7">
        <f>H45+1</f>
        <v>45</v>
      </c>
      <c r="I46" s="10">
        <v>25</v>
      </c>
      <c r="J46" s="10">
        <v>32</v>
      </c>
      <c r="K46" s="9">
        <f t="shared" si="0"/>
        <v>-0.1111111111111111</v>
      </c>
      <c r="L46" s="9">
        <f>J46</f>
        <v>32</v>
      </c>
      <c r="M46" s="9">
        <f>I46</f>
        <v>25</v>
      </c>
      <c r="N46" s="9">
        <f t="shared" si="1"/>
        <v>0.1111111111111111</v>
      </c>
    </row>
    <row r="47" spans="1:15">
      <c r="A47" s="7">
        <f>A46+1</f>
        <v>46</v>
      </c>
      <c r="B47" s="8" t="s">
        <v>11</v>
      </c>
      <c r="C47" s="7" t="s">
        <v>27</v>
      </c>
      <c r="D47" s="9" t="s">
        <v>18</v>
      </c>
      <c r="E47" s="12" t="s">
        <v>13</v>
      </c>
      <c r="F47" s="11">
        <f t="shared" si="2"/>
        <v>0.70486111111111094</v>
      </c>
      <c r="G47" s="12">
        <v>8</v>
      </c>
      <c r="H47" s="7">
        <f>H46+1</f>
        <v>46</v>
      </c>
      <c r="I47" s="12">
        <v>44</v>
      </c>
      <c r="J47" s="12">
        <v>29</v>
      </c>
      <c r="K47" s="9">
        <f t="shared" si="0"/>
        <v>0.18518518518518517</v>
      </c>
      <c r="L47" s="9">
        <f>I47</f>
        <v>44</v>
      </c>
      <c r="M47" s="9">
        <f>J47</f>
        <v>29</v>
      </c>
      <c r="N47" s="9">
        <f t="shared" si="1"/>
        <v>0.18518518518518517</v>
      </c>
    </row>
    <row r="48" spans="1:15" s="15" customFormat="1">
      <c r="A48" s="7">
        <f t="shared" ref="A48:A49" si="15">A47+1</f>
        <v>47</v>
      </c>
      <c r="B48" s="7" t="s">
        <v>11</v>
      </c>
      <c r="C48" s="7" t="s">
        <v>27</v>
      </c>
      <c r="D48" s="9" t="s">
        <v>18</v>
      </c>
      <c r="E48" s="12" t="s">
        <v>14</v>
      </c>
      <c r="F48" s="14">
        <f t="shared" si="2"/>
        <v>0.70833333333333315</v>
      </c>
      <c r="G48" s="12">
        <v>3</v>
      </c>
      <c r="H48" s="7">
        <f t="shared" ref="H48:H49" si="16">H47+1</f>
        <v>47</v>
      </c>
      <c r="I48" s="12">
        <v>36</v>
      </c>
      <c r="J48" s="12">
        <v>32</v>
      </c>
      <c r="K48" s="9">
        <f t="shared" si="0"/>
        <v>5.6338028169014086E-2</v>
      </c>
      <c r="L48" s="9">
        <f>J48</f>
        <v>32</v>
      </c>
      <c r="M48" s="9">
        <f>I48</f>
        <v>36</v>
      </c>
      <c r="N48" s="9">
        <f t="shared" si="1"/>
        <v>-5.6338028169014086E-2</v>
      </c>
    </row>
    <row r="49" spans="1:14" s="15" customFormat="1">
      <c r="A49" s="7">
        <f t="shared" si="15"/>
        <v>48</v>
      </c>
      <c r="B49" s="7" t="s">
        <v>11</v>
      </c>
      <c r="C49" s="7" t="s">
        <v>27</v>
      </c>
      <c r="D49" s="9" t="s">
        <v>18</v>
      </c>
      <c r="E49" s="12" t="s">
        <v>13</v>
      </c>
      <c r="F49" s="14">
        <f t="shared" si="2"/>
        <v>0.71180555555555536</v>
      </c>
      <c r="G49" s="12">
        <v>8</v>
      </c>
      <c r="H49" s="7">
        <f t="shared" si="16"/>
        <v>48</v>
      </c>
      <c r="I49" s="12">
        <v>29</v>
      </c>
      <c r="J49" s="12">
        <v>36</v>
      </c>
      <c r="K49" s="9">
        <f t="shared" ref="K49" si="17">(I49-J49)/(I49+J49+G49)</f>
        <v>-9.5890410958904104E-2</v>
      </c>
      <c r="L49" s="9">
        <f>J49</f>
        <v>36</v>
      </c>
      <c r="M49" s="9">
        <f>I49</f>
        <v>29</v>
      </c>
      <c r="N49" s="9">
        <f t="shared" ref="N49" si="18">(L49-M49)/(L49+M49+G49)</f>
        <v>9.5890410958904104E-2</v>
      </c>
    </row>
  </sheetData>
  <phoneticPr fontId="6" type="noConversion"/>
  <pageMargins left="0.75" right="0.75" top="1" bottom="1" header="0.5" footer="0.5"/>
  <pageSetup scale="67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Exp1</vt:lpstr>
      <vt:lpstr>Exp2</vt:lpstr>
      <vt:lpstr>Exp3</vt:lpstr>
    </vt:vector>
  </TitlesOfParts>
  <Company>Yale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Fischer</dc:creator>
  <cp:lastModifiedBy>Caleb Fischer</cp:lastModifiedBy>
  <cp:lastPrinted>2015-02-06T16:21:10Z</cp:lastPrinted>
  <dcterms:created xsi:type="dcterms:W3CDTF">2015-01-19T16:33:42Z</dcterms:created>
  <dcterms:modified xsi:type="dcterms:W3CDTF">2016-06-22T14:11:06Z</dcterms:modified>
</cp:coreProperties>
</file>