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3600" yWindow="4820" windowWidth="25600" windowHeight="13980" tabRatio="500"/>
  </bookViews>
  <sheets>
    <sheet name="Exp1" sheetId="1" r:id="rId1"/>
    <sheet name="Exp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K2" i="1"/>
  <c r="L2" i="1"/>
  <c r="M2" i="1"/>
  <c r="N2" i="1"/>
  <c r="L3" i="1"/>
  <c r="M3" i="1"/>
  <c r="N3" i="1"/>
  <c r="L4" i="1"/>
  <c r="M4" i="1"/>
  <c r="N4" i="1"/>
  <c r="L5" i="1"/>
  <c r="M5" i="1"/>
  <c r="N5" i="1"/>
  <c r="L6" i="1"/>
  <c r="M6" i="1"/>
  <c r="N6" i="1"/>
  <c r="L7" i="1"/>
  <c r="M7" i="1"/>
  <c r="N7" i="1"/>
  <c r="O2" i="1"/>
  <c r="A3" i="1"/>
  <c r="F3" i="1"/>
  <c r="H3" i="1"/>
  <c r="K3" i="1"/>
  <c r="A4" i="1"/>
  <c r="F4" i="1"/>
  <c r="H4" i="1"/>
  <c r="K4" i="1"/>
  <c r="A5" i="1"/>
  <c r="F5" i="1"/>
  <c r="H5" i="1"/>
  <c r="K5" i="1"/>
  <c r="A6" i="1"/>
  <c r="F6" i="1"/>
  <c r="H6" i="1"/>
  <c r="K6" i="1"/>
  <c r="A7" i="1"/>
  <c r="F7" i="1"/>
  <c r="H7" i="1"/>
  <c r="K7" i="1"/>
  <c r="A8" i="1"/>
  <c r="F8" i="1"/>
  <c r="H8" i="1"/>
  <c r="K8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O8" i="1"/>
  <c r="A9" i="1"/>
  <c r="F9" i="1"/>
  <c r="H9" i="1"/>
  <c r="K9" i="1"/>
  <c r="A10" i="1"/>
  <c r="F10" i="1"/>
  <c r="H10" i="1"/>
  <c r="K10" i="1"/>
  <c r="A11" i="1"/>
  <c r="F11" i="1"/>
  <c r="H11" i="1"/>
  <c r="K11" i="1"/>
  <c r="A12" i="1"/>
  <c r="F12" i="1"/>
  <c r="H12" i="1"/>
  <c r="K12" i="1"/>
  <c r="A13" i="1"/>
  <c r="F13" i="1"/>
  <c r="H13" i="1"/>
  <c r="K13" i="1"/>
  <c r="A14" i="1"/>
  <c r="F14" i="1"/>
  <c r="H14" i="1"/>
  <c r="K14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O14" i="1"/>
  <c r="A15" i="1"/>
  <c r="F15" i="1"/>
  <c r="H15" i="1"/>
  <c r="K15" i="1"/>
  <c r="A16" i="1"/>
  <c r="F16" i="1"/>
  <c r="H16" i="1"/>
  <c r="K16" i="1"/>
  <c r="A17" i="1"/>
  <c r="F17" i="1"/>
  <c r="H17" i="1"/>
  <c r="K17" i="1"/>
  <c r="A18" i="1"/>
  <c r="F18" i="1"/>
  <c r="H18" i="1"/>
  <c r="K18" i="1"/>
  <c r="A19" i="1"/>
  <c r="F19" i="1"/>
  <c r="H19" i="1"/>
  <c r="K19" i="1"/>
  <c r="F2" i="2"/>
  <c r="K2" i="2"/>
  <c r="L2" i="2"/>
  <c r="M2" i="2"/>
  <c r="N2" i="2"/>
  <c r="L3" i="2"/>
  <c r="M3" i="2"/>
  <c r="N3" i="2"/>
  <c r="L4" i="2"/>
  <c r="M4" i="2"/>
  <c r="N4" i="2"/>
  <c r="L5" i="2"/>
  <c r="M5" i="2"/>
  <c r="N5" i="2"/>
  <c r="L6" i="2"/>
  <c r="M6" i="2"/>
  <c r="N6" i="2"/>
  <c r="L7" i="2"/>
  <c r="M7" i="2"/>
  <c r="N7" i="2"/>
  <c r="O2" i="2"/>
  <c r="A3" i="2"/>
  <c r="F3" i="2"/>
  <c r="H3" i="2"/>
  <c r="K3" i="2"/>
  <c r="A4" i="2"/>
  <c r="F4" i="2"/>
  <c r="H4" i="2"/>
  <c r="K4" i="2"/>
  <c r="A5" i="2"/>
  <c r="F5" i="2"/>
  <c r="H5" i="2"/>
  <c r="K5" i="2"/>
  <c r="A6" i="2"/>
  <c r="F6" i="2"/>
  <c r="H6" i="2"/>
  <c r="K6" i="2"/>
  <c r="A7" i="2"/>
  <c r="F7" i="2"/>
  <c r="H7" i="2"/>
  <c r="K7" i="2"/>
  <c r="A8" i="2"/>
  <c r="F8" i="2"/>
  <c r="H8" i="2"/>
  <c r="K8" i="2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O8" i="2"/>
  <c r="A9" i="2"/>
  <c r="F9" i="2"/>
  <c r="H9" i="2"/>
  <c r="K9" i="2"/>
  <c r="A10" i="2"/>
  <c r="F10" i="2"/>
  <c r="H10" i="2"/>
  <c r="K10" i="2"/>
  <c r="A11" i="2"/>
  <c r="F11" i="2"/>
  <c r="H11" i="2"/>
  <c r="K11" i="2"/>
  <c r="A12" i="2"/>
  <c r="F12" i="2"/>
  <c r="H12" i="2"/>
  <c r="K12" i="2"/>
  <c r="A13" i="2"/>
  <c r="F13" i="2"/>
  <c r="H13" i="2"/>
  <c r="K13" i="2"/>
  <c r="A14" i="2"/>
  <c r="F14" i="2"/>
  <c r="H14" i="2"/>
  <c r="K14" i="2"/>
  <c r="L14" i="2"/>
  <c r="M14" i="2"/>
  <c r="N14" i="2"/>
  <c r="L15" i="2"/>
  <c r="M15" i="2"/>
  <c r="N15" i="2"/>
  <c r="L16" i="2"/>
  <c r="M16" i="2"/>
  <c r="N16" i="2"/>
  <c r="L17" i="2"/>
  <c r="M17" i="2"/>
  <c r="N17" i="2"/>
  <c r="L18" i="2"/>
  <c r="M18" i="2"/>
  <c r="N18" i="2"/>
  <c r="L19" i="2"/>
  <c r="M19" i="2"/>
  <c r="N19" i="2"/>
  <c r="O14" i="2"/>
  <c r="A15" i="2"/>
  <c r="F15" i="2"/>
  <c r="H15" i="2"/>
  <c r="K15" i="2"/>
  <c r="A16" i="2"/>
  <c r="F16" i="2"/>
  <c r="H16" i="2"/>
  <c r="K16" i="2"/>
  <c r="A17" i="2"/>
  <c r="F17" i="2"/>
  <c r="H17" i="2"/>
  <c r="K17" i="2"/>
  <c r="A18" i="2"/>
  <c r="F18" i="2"/>
  <c r="H18" i="2"/>
  <c r="K18" i="2"/>
  <c r="A19" i="2"/>
  <c r="F19" i="2"/>
  <c r="H19" i="2"/>
  <c r="K19" i="2"/>
</calcChain>
</file>

<file path=xl/sharedStrings.xml><?xml version="1.0" encoding="utf-8"?>
<sst xmlns="http://schemas.openxmlformats.org/spreadsheetml/2006/main" count="172" uniqueCount="21">
  <si>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</si>
  <si>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</si>
  <si>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</si>
  <si>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</si>
  <si>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</si>
  <si>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</si>
  <si>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</si>
  <si>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</si>
  <si>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</si>
  <si>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Canton-S (CR)</t>
  </si>
  <si>
    <t>Mock</t>
  </si>
  <si>
    <t>L</t>
  </si>
  <si>
    <t>R</t>
  </si>
  <si>
    <t>Left Side RI</t>
  </si>
  <si>
    <t>Test Arm RI</t>
  </si>
  <si>
    <t>AJM</t>
  </si>
  <si>
    <t xml:space="preserve">ScAM WT 72 h </t>
  </si>
  <si>
    <t>ScAM WT 72 h</t>
  </si>
  <si>
    <t>ScAP WT  72h</t>
  </si>
  <si>
    <t>ScAp 72 h</t>
  </si>
  <si>
    <t>ScAm 72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</si>
</sst>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2" fillId="0" borderId="4" xfId="0" applyFont="1" applyFill="1" applyBorder="1"/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G24" sqref="G24"/>
    </sheetView>
  </sheetViews>
  <sheetFormatPr baseColWidth="10" defaultRowHeight="15" x14ac:dyDescent="0"/>
  <cols>
    <col min="2" max="2" width="18" customWidth="1"/>
    <col min="6" max="6" width="18.832031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0</v>
      </c>
      <c r="I1" s="2" t="s">
        <v>7</v>
      </c>
      <c r="J1" s="2" t="s">
        <v>8</v>
      </c>
      <c r="K1" s="2" t="s">
        <v>13</v>
      </c>
      <c r="L1" s="2" t="s">
        <v>2</v>
      </c>
      <c r="M1" s="2" t="s">
        <v>3</v>
      </c>
      <c r="N1" s="2" t="s">
        <v>14</v>
      </c>
    </row>
    <row r="2" spans="1:15">
      <c r="A2" s="4">
        <v>1</v>
      </c>
      <c r="B2" s="5" t="s">
        <v>9</v>
      </c>
      <c r="C2" s="5" t="s">
        <v>10</v>
      </c>
      <c r="D2" s="5" t="s">
        <v>10</v>
      </c>
      <c r="E2" s="5" t="s">
        <v>11</v>
      </c>
      <c r="F2" s="6">
        <f>TIME(11,,0)</f>
        <v>0.45833333333333331</v>
      </c>
      <c r="G2" s="4">
        <v>9</v>
      </c>
      <c r="H2" s="4">
        <v>1</v>
      </c>
      <c r="I2" s="5">
        <v>34</v>
      </c>
      <c r="J2" s="5">
        <v>24</v>
      </c>
      <c r="K2" s="5">
        <f>(I2-J2)/(G2+I2+J2)</f>
        <v>0.14925373134328357</v>
      </c>
      <c r="L2" s="5">
        <f>I2</f>
        <v>34</v>
      </c>
      <c r="M2" s="5">
        <f>J2</f>
        <v>24</v>
      </c>
      <c r="N2" s="5">
        <f>(L2-M2)/(G2+L2+M2)</f>
        <v>0.14925373134328357</v>
      </c>
      <c r="O2">
        <f>SUM(N2:N7)/6</f>
        <v>3.8245798901697901E-2</v>
      </c>
    </row>
    <row r="3" spans="1:15">
      <c r="A3" s="7">
        <f>A2+1</f>
        <v>2</v>
      </c>
      <c r="B3" s="8" t="s">
        <v>9</v>
      </c>
      <c r="C3" s="8" t="s">
        <v>10</v>
      </c>
      <c r="D3" s="8" t="s">
        <v>10</v>
      </c>
      <c r="E3" s="8" t="s">
        <v>12</v>
      </c>
      <c r="F3" s="9">
        <f>F2+TIME(0,5,0)</f>
        <v>0.46180555555555552</v>
      </c>
      <c r="G3" s="7">
        <v>8</v>
      </c>
      <c r="H3" s="7">
        <f>H2+1</f>
        <v>2</v>
      </c>
      <c r="I3" s="8">
        <v>21</v>
      </c>
      <c r="J3" s="8">
        <v>29</v>
      </c>
      <c r="K3" s="10">
        <f>(I3-J3)/(G3+I3+J3)</f>
        <v>-0.13793103448275862</v>
      </c>
      <c r="L3" s="8">
        <f>J3</f>
        <v>29</v>
      </c>
      <c r="M3" s="8">
        <f>I3</f>
        <v>21</v>
      </c>
      <c r="N3" s="10">
        <f>(L3-M3)/(G3+L3+M3)</f>
        <v>0.13793103448275862</v>
      </c>
    </row>
    <row r="4" spans="1:15">
      <c r="A4" s="7">
        <f>A3+1</f>
        <v>3</v>
      </c>
      <c r="B4" s="8" t="s">
        <v>9</v>
      </c>
      <c r="C4" s="8" t="s">
        <v>10</v>
      </c>
      <c r="D4" s="8" t="s">
        <v>10</v>
      </c>
      <c r="E4" s="8" t="s">
        <v>11</v>
      </c>
      <c r="F4" s="9">
        <f>F3+TIME(0,5,0)</f>
        <v>0.46527777777777773</v>
      </c>
      <c r="G4" s="7">
        <v>12</v>
      </c>
      <c r="H4" s="7">
        <f>H3+1</f>
        <v>3</v>
      </c>
      <c r="I4" s="8">
        <v>29</v>
      </c>
      <c r="J4" s="8">
        <v>22</v>
      </c>
      <c r="K4" s="10">
        <f>(I4-J4)/(G4+I4+J4)</f>
        <v>0.1111111111111111</v>
      </c>
      <c r="L4" s="10">
        <f>I4</f>
        <v>29</v>
      </c>
      <c r="M4" s="10">
        <f>J4</f>
        <v>22</v>
      </c>
      <c r="N4" s="10">
        <f>(L4-M4)/(G4+L4+M4)</f>
        <v>0.1111111111111111</v>
      </c>
    </row>
    <row r="5" spans="1:15">
      <c r="A5" s="7">
        <f>A4+1</f>
        <v>4</v>
      </c>
      <c r="B5" s="8" t="s">
        <v>9</v>
      </c>
      <c r="C5" s="8" t="s">
        <v>10</v>
      </c>
      <c r="D5" s="8" t="s">
        <v>10</v>
      </c>
      <c r="E5" s="8" t="s">
        <v>12</v>
      </c>
      <c r="F5" s="9">
        <f>F4+TIME(0,5,0)</f>
        <v>0.46874999999999994</v>
      </c>
      <c r="G5" s="7">
        <v>9</v>
      </c>
      <c r="H5" s="7">
        <f>H4+1</f>
        <v>4</v>
      </c>
      <c r="I5" s="8">
        <v>37</v>
      </c>
      <c r="J5" s="8">
        <v>22</v>
      </c>
      <c r="K5" s="10">
        <f>(I5-J5)/(G5+I5+J5)</f>
        <v>0.22058823529411764</v>
      </c>
      <c r="L5" s="10">
        <f>J5</f>
        <v>22</v>
      </c>
      <c r="M5" s="10">
        <f>I5</f>
        <v>37</v>
      </c>
      <c r="N5" s="10">
        <f>(L5-M5)/(G5+L5+M5)</f>
        <v>-0.22058823529411764</v>
      </c>
    </row>
    <row r="6" spans="1:15">
      <c r="A6" s="7">
        <f>A5+1</f>
        <v>5</v>
      </c>
      <c r="B6" s="8" t="s">
        <v>9</v>
      </c>
      <c r="C6" s="8" t="s">
        <v>10</v>
      </c>
      <c r="D6" s="8" t="s">
        <v>10</v>
      </c>
      <c r="E6" s="8" t="s">
        <v>11</v>
      </c>
      <c r="F6" s="9">
        <f>F5+TIME(0,5,0)</f>
        <v>0.47222222222222215</v>
      </c>
      <c r="G6" s="7">
        <v>11</v>
      </c>
      <c r="H6" s="7">
        <f>H5+1</f>
        <v>5</v>
      </c>
      <c r="I6" s="8">
        <v>30</v>
      </c>
      <c r="J6" s="8">
        <v>24</v>
      </c>
      <c r="K6" s="10">
        <f>(I6-J6)/(G6+I6+J6)</f>
        <v>9.2307692307692313E-2</v>
      </c>
      <c r="L6" s="10">
        <f>I6</f>
        <v>30</v>
      </c>
      <c r="M6" s="10">
        <f>J6</f>
        <v>24</v>
      </c>
      <c r="N6" s="10">
        <f>(L6-M6)/(G6+L6+M6)</f>
        <v>9.2307692307692313E-2</v>
      </c>
    </row>
    <row r="7" spans="1:15">
      <c r="A7" s="7">
        <f>A6+1</f>
        <v>6</v>
      </c>
      <c r="B7" s="8" t="s">
        <v>9</v>
      </c>
      <c r="C7" s="8" t="s">
        <v>10</v>
      </c>
      <c r="D7" s="8" t="s">
        <v>10</v>
      </c>
      <c r="E7" s="8" t="s">
        <v>12</v>
      </c>
      <c r="F7" s="9">
        <f>F6+TIME(0,5,0)</f>
        <v>0.47569444444444436</v>
      </c>
      <c r="G7" s="7">
        <v>15</v>
      </c>
      <c r="H7" s="7">
        <f>H6+1</f>
        <v>6</v>
      </c>
      <c r="I7" s="8">
        <v>31</v>
      </c>
      <c r="J7" s="8">
        <v>28</v>
      </c>
      <c r="K7" s="10">
        <f>(I7-J7)/(G7+I7+J7)</f>
        <v>4.0540540540540543E-2</v>
      </c>
      <c r="L7" s="10">
        <f>J7</f>
        <v>28</v>
      </c>
      <c r="M7" s="10">
        <f>I7</f>
        <v>31</v>
      </c>
      <c r="N7" s="10">
        <f>(L7-M7)/(G7+L7+M7)</f>
        <v>-4.0540540540540543E-2</v>
      </c>
    </row>
    <row r="8" spans="1:15">
      <c r="A8" s="4">
        <f>A7+1</f>
        <v>7</v>
      </c>
      <c r="B8" s="5" t="s">
        <v>9</v>
      </c>
      <c r="C8" s="5" t="s">
        <v>20</v>
      </c>
      <c r="D8" s="5" t="s">
        <v>15</v>
      </c>
      <c r="E8" s="5" t="s">
        <v>11</v>
      </c>
      <c r="F8" s="6">
        <f>TIME(11,20,0)</f>
        <v>0.47222222222222227</v>
      </c>
      <c r="G8" s="4">
        <v>4</v>
      </c>
      <c r="H8" s="4">
        <f>H7+1</f>
        <v>7</v>
      </c>
      <c r="I8" s="5">
        <v>51</v>
      </c>
      <c r="J8" s="5">
        <v>14</v>
      </c>
      <c r="K8" s="5">
        <f>(I8-J8)/(G8+I8+J8)</f>
        <v>0.53623188405797106</v>
      </c>
      <c r="L8" s="5">
        <f>I8</f>
        <v>51</v>
      </c>
      <c r="M8" s="5">
        <f>J8</f>
        <v>14</v>
      </c>
      <c r="N8" s="5">
        <f>(L8-M8)/(G8+L8+M8)</f>
        <v>0.53623188405797106</v>
      </c>
      <c r="O8">
        <f>SUM(N8:N13)/6</f>
        <v>0.57747320247262934</v>
      </c>
    </row>
    <row r="9" spans="1:15">
      <c r="A9" s="7">
        <f>A8+1</f>
        <v>8</v>
      </c>
      <c r="B9" s="8" t="s">
        <v>9</v>
      </c>
      <c r="C9" s="8" t="s">
        <v>20</v>
      </c>
      <c r="D9" s="8" t="s">
        <v>15</v>
      </c>
      <c r="E9" s="8" t="s">
        <v>12</v>
      </c>
      <c r="F9" s="9">
        <f>F8+TIME(0,5,0)</f>
        <v>0.47569444444444448</v>
      </c>
      <c r="G9" s="7">
        <v>7</v>
      </c>
      <c r="H9" s="7">
        <f>H8+1</f>
        <v>8</v>
      </c>
      <c r="I9" s="8">
        <v>11</v>
      </c>
      <c r="J9" s="8">
        <v>53</v>
      </c>
      <c r="K9" s="10">
        <f>(I9-J9)/(G9+I9+J9)</f>
        <v>-0.59154929577464788</v>
      </c>
      <c r="L9" s="8">
        <f>J9</f>
        <v>53</v>
      </c>
      <c r="M9" s="8">
        <f>I9</f>
        <v>11</v>
      </c>
      <c r="N9" s="10">
        <f>(L9-M9)/(G9+L9+M9)</f>
        <v>0.59154929577464788</v>
      </c>
    </row>
    <row r="10" spans="1:15">
      <c r="A10" s="7">
        <f>A9+1</f>
        <v>9</v>
      </c>
      <c r="B10" s="8" t="s">
        <v>9</v>
      </c>
      <c r="C10" s="8" t="s">
        <v>20</v>
      </c>
      <c r="D10" s="8" t="s">
        <v>15</v>
      </c>
      <c r="E10" s="8" t="s">
        <v>11</v>
      </c>
      <c r="F10" s="9">
        <f>F9+TIME(0,5,0)</f>
        <v>0.47916666666666669</v>
      </c>
      <c r="G10" s="7">
        <v>6</v>
      </c>
      <c r="H10" s="7">
        <f>H9+1</f>
        <v>9</v>
      </c>
      <c r="I10" s="8">
        <v>41</v>
      </c>
      <c r="J10" s="8">
        <v>4</v>
      </c>
      <c r="K10" s="10">
        <f>(I10-J10)/(G10+I10+J10)</f>
        <v>0.72549019607843135</v>
      </c>
      <c r="L10" s="10">
        <f>I10</f>
        <v>41</v>
      </c>
      <c r="M10" s="10">
        <f>J10</f>
        <v>4</v>
      </c>
      <c r="N10" s="10">
        <f>(L10-M10)/(G10+L10+M10)</f>
        <v>0.72549019607843135</v>
      </c>
    </row>
    <row r="11" spans="1:15">
      <c r="A11" s="7">
        <f>A10+1</f>
        <v>10</v>
      </c>
      <c r="B11" s="8" t="s">
        <v>9</v>
      </c>
      <c r="C11" s="8" t="s">
        <v>20</v>
      </c>
      <c r="D11" s="8" t="s">
        <v>15</v>
      </c>
      <c r="E11" s="8" t="s">
        <v>12</v>
      </c>
      <c r="F11" s="9">
        <f>F9+TIME(0,5,0)</f>
        <v>0.47916666666666669</v>
      </c>
      <c r="G11" s="7">
        <v>4</v>
      </c>
      <c r="H11" s="7">
        <f>H10+1</f>
        <v>10</v>
      </c>
      <c r="I11" s="8">
        <v>11</v>
      </c>
      <c r="J11" s="8">
        <v>55</v>
      </c>
      <c r="K11" s="10">
        <f>(I11-J11)/(G11+I11+J11)</f>
        <v>-0.62857142857142856</v>
      </c>
      <c r="L11" s="8">
        <f>J11</f>
        <v>55</v>
      </c>
      <c r="M11" s="8">
        <f>I11</f>
        <v>11</v>
      </c>
      <c r="N11" s="10">
        <f>(L11-M11)/(G11+L11+M11)</f>
        <v>0.62857142857142856</v>
      </c>
    </row>
    <row r="12" spans="1:15">
      <c r="A12" s="7">
        <f>A11+1</f>
        <v>11</v>
      </c>
      <c r="B12" s="8" t="s">
        <v>9</v>
      </c>
      <c r="C12" s="8" t="s">
        <v>20</v>
      </c>
      <c r="D12" s="8" t="s">
        <v>15</v>
      </c>
      <c r="E12" s="8" t="s">
        <v>11</v>
      </c>
      <c r="F12" s="9">
        <f>F11+TIME(0,5,0)</f>
        <v>0.4826388888888889</v>
      </c>
      <c r="G12" s="7">
        <v>7</v>
      </c>
      <c r="H12" s="7">
        <f>H11+1</f>
        <v>11</v>
      </c>
      <c r="I12" s="8">
        <v>43</v>
      </c>
      <c r="J12" s="8">
        <v>17</v>
      </c>
      <c r="K12" s="10">
        <f>(I12-J12)/(G12+I12+J12)</f>
        <v>0.38805970149253732</v>
      </c>
      <c r="L12" s="10">
        <f>I12</f>
        <v>43</v>
      </c>
      <c r="M12" s="10">
        <f>J12</f>
        <v>17</v>
      </c>
      <c r="N12" s="10">
        <f>(L12-M12)/(G12+L12+M12)</f>
        <v>0.38805970149253732</v>
      </c>
    </row>
    <row r="13" spans="1:15">
      <c r="A13" s="7">
        <f>A12+1</f>
        <v>12</v>
      </c>
      <c r="B13" s="8" t="s">
        <v>9</v>
      </c>
      <c r="C13" s="8" t="s">
        <v>20</v>
      </c>
      <c r="D13" s="8" t="s">
        <v>15</v>
      </c>
      <c r="E13" s="8" t="s">
        <v>12</v>
      </c>
      <c r="F13" s="9">
        <f>F11+TIME(0,5,0)</f>
        <v>0.4826388888888889</v>
      </c>
      <c r="G13" s="7">
        <v>6</v>
      </c>
      <c r="H13" s="7">
        <f>H12+1</f>
        <v>12</v>
      </c>
      <c r="I13" s="8">
        <v>13</v>
      </c>
      <c r="J13" s="8">
        <v>60</v>
      </c>
      <c r="K13" s="10">
        <f>(I13-J13)/(G13+I13+J13)</f>
        <v>-0.59493670886075944</v>
      </c>
      <c r="L13" s="10">
        <f>J13</f>
        <v>60</v>
      </c>
      <c r="M13" s="10">
        <f>I13</f>
        <v>13</v>
      </c>
      <c r="N13" s="10">
        <f>(L13-M13)/(G13+L13+M13)</f>
        <v>0.59493670886075944</v>
      </c>
    </row>
    <row r="14" spans="1:15">
      <c r="A14" s="4">
        <f>A13+1</f>
        <v>13</v>
      </c>
      <c r="B14" s="5" t="s">
        <v>9</v>
      </c>
      <c r="C14" s="5" t="s">
        <v>19</v>
      </c>
      <c r="D14" s="5" t="s">
        <v>15</v>
      </c>
      <c r="E14" s="5" t="s">
        <v>11</v>
      </c>
      <c r="F14" s="6">
        <f>F13+TIME(0,30,0)</f>
        <v>0.50347222222222221</v>
      </c>
      <c r="G14" s="4">
        <v>4</v>
      </c>
      <c r="H14" s="4">
        <f>H13+1</f>
        <v>13</v>
      </c>
      <c r="I14" s="5">
        <v>57</v>
      </c>
      <c r="J14" s="5">
        <v>1</v>
      </c>
      <c r="K14" s="5">
        <f>(I14-J14)/(G14+I14+J14)</f>
        <v>0.90322580645161288</v>
      </c>
      <c r="L14" s="5">
        <f>I14</f>
        <v>57</v>
      </c>
      <c r="M14" s="5">
        <f>J14</f>
        <v>1</v>
      </c>
      <c r="N14" s="5">
        <f>(L14-M14)/(G14+L14+M14)</f>
        <v>0.90322580645161288</v>
      </c>
      <c r="O14">
        <f>SUM(N14:N19)/6</f>
        <v>0.67098953508144843</v>
      </c>
    </row>
    <row r="15" spans="1:15">
      <c r="A15" s="7">
        <f>A14+1</f>
        <v>14</v>
      </c>
      <c r="B15" s="8" t="s">
        <v>9</v>
      </c>
      <c r="C15" s="8" t="s">
        <v>19</v>
      </c>
      <c r="D15" s="8" t="s">
        <v>15</v>
      </c>
      <c r="E15" s="8" t="s">
        <v>12</v>
      </c>
      <c r="F15" s="9">
        <f>F13+TIME(0,5,0)</f>
        <v>0.4861111111111111</v>
      </c>
      <c r="G15" s="7">
        <v>4</v>
      </c>
      <c r="H15" s="7">
        <f>H14+1</f>
        <v>14</v>
      </c>
      <c r="I15" s="8">
        <v>10</v>
      </c>
      <c r="J15" s="8">
        <v>56</v>
      </c>
      <c r="K15" s="10">
        <f>(I15-J15)/(G15+I15+J15)</f>
        <v>-0.65714285714285714</v>
      </c>
      <c r="L15" s="8">
        <f>J15</f>
        <v>56</v>
      </c>
      <c r="M15" s="8">
        <f>I15</f>
        <v>10</v>
      </c>
      <c r="N15" s="10">
        <f>(L15-M15)/(G15+L15+M15)</f>
        <v>0.65714285714285714</v>
      </c>
    </row>
    <row r="16" spans="1:15">
      <c r="A16" s="7">
        <f>A15+1</f>
        <v>15</v>
      </c>
      <c r="B16" s="8" t="s">
        <v>9</v>
      </c>
      <c r="C16" s="8" t="s">
        <v>19</v>
      </c>
      <c r="D16" s="8" t="s">
        <v>15</v>
      </c>
      <c r="E16" s="8" t="s">
        <v>11</v>
      </c>
      <c r="F16" s="9">
        <f>F14+TIME(0,5,0)</f>
        <v>0.50694444444444442</v>
      </c>
      <c r="G16" s="7">
        <v>3</v>
      </c>
      <c r="H16" s="7">
        <f>H15+1</f>
        <v>15</v>
      </c>
      <c r="I16" s="8">
        <v>64</v>
      </c>
      <c r="J16" s="8">
        <v>7</v>
      </c>
      <c r="K16" s="10">
        <f>(I16-J16)/(G16+I16+J16)</f>
        <v>0.77027027027027029</v>
      </c>
      <c r="L16" s="10">
        <f>I16</f>
        <v>64</v>
      </c>
      <c r="M16" s="10">
        <f>J16</f>
        <v>7</v>
      </c>
      <c r="N16" s="10">
        <f>(L16-M16)/(G16+L16+M16)</f>
        <v>0.77027027027027029</v>
      </c>
    </row>
    <row r="17" spans="1:14">
      <c r="A17" s="7">
        <f>A16+1</f>
        <v>16</v>
      </c>
      <c r="B17" s="8" t="s">
        <v>9</v>
      </c>
      <c r="C17" s="8" t="s">
        <v>19</v>
      </c>
      <c r="D17" s="8" t="s">
        <v>15</v>
      </c>
      <c r="E17" s="8" t="s">
        <v>12</v>
      </c>
      <c r="F17" s="9">
        <f>F15+TIME(0,5,0)</f>
        <v>0.48958333333333331</v>
      </c>
      <c r="G17" s="7">
        <v>7</v>
      </c>
      <c r="H17" s="7">
        <f>H16+1</f>
        <v>16</v>
      </c>
      <c r="I17" s="8">
        <v>11</v>
      </c>
      <c r="J17" s="8">
        <v>32</v>
      </c>
      <c r="K17" s="10">
        <f>(I17-J17)/(G17+I17+J17)</f>
        <v>-0.42</v>
      </c>
      <c r="L17" s="8">
        <f>J17</f>
        <v>32</v>
      </c>
      <c r="M17" s="8">
        <f>I17</f>
        <v>11</v>
      </c>
      <c r="N17" s="10">
        <f>(L17-M17)/(G17+L17+M17)</f>
        <v>0.42</v>
      </c>
    </row>
    <row r="18" spans="1:14">
      <c r="A18" s="7">
        <f>A17+1</f>
        <v>17</v>
      </c>
      <c r="B18" s="8" t="s">
        <v>9</v>
      </c>
      <c r="C18" s="8" t="s">
        <v>19</v>
      </c>
      <c r="D18" s="8" t="s">
        <v>15</v>
      </c>
      <c r="E18" s="8" t="s">
        <v>11</v>
      </c>
      <c r="F18" s="9">
        <f>F16+TIME(0,5,0)</f>
        <v>0.51041666666666663</v>
      </c>
      <c r="G18" s="7">
        <v>4</v>
      </c>
      <c r="H18" s="7">
        <f>H17+1</f>
        <v>17</v>
      </c>
      <c r="I18" s="8">
        <v>49</v>
      </c>
      <c r="J18" s="8">
        <v>9</v>
      </c>
      <c r="K18" s="10">
        <f>(I18-J18)/(G18+I18+J18)</f>
        <v>0.64516129032258063</v>
      </c>
      <c r="L18" s="10">
        <f>I18</f>
        <v>49</v>
      </c>
      <c r="M18" s="10">
        <f>J18</f>
        <v>9</v>
      </c>
      <c r="N18" s="10">
        <f>(L18-M18)/(G18+L18+M18)</f>
        <v>0.64516129032258063</v>
      </c>
    </row>
    <row r="19" spans="1:14">
      <c r="A19" s="7">
        <f>A18+1</f>
        <v>18</v>
      </c>
      <c r="B19" s="8" t="s">
        <v>9</v>
      </c>
      <c r="C19" s="8" t="s">
        <v>19</v>
      </c>
      <c r="D19" s="8" t="s">
        <v>15</v>
      </c>
      <c r="E19" s="8" t="s">
        <v>12</v>
      </c>
      <c r="F19" s="9">
        <f>F18+TIME(0,5,0)</f>
        <v>0.51388888888888884</v>
      </c>
      <c r="G19" s="7">
        <v>3</v>
      </c>
      <c r="H19" s="7">
        <f>H18+1</f>
        <v>18</v>
      </c>
      <c r="I19" s="8">
        <v>12</v>
      </c>
      <c r="J19" s="8">
        <v>58</v>
      </c>
      <c r="K19" s="10">
        <f>(I19-J19)/(G19+I19+J19)</f>
        <v>-0.63013698630136983</v>
      </c>
      <c r="L19" s="10">
        <f>J19</f>
        <v>58</v>
      </c>
      <c r="M19" s="10">
        <f>I19</f>
        <v>12</v>
      </c>
      <c r="N19" s="10">
        <f>(L19-M19)/(G19+L19+M19)</f>
        <v>0.63013698630136983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XFD1048576"/>
    </sheetView>
  </sheetViews>
  <sheetFormatPr baseColWidth="10" defaultRowHeight="15" x14ac:dyDescent="0"/>
  <cols>
    <col min="2" max="2" width="14.33203125" customWidth="1"/>
    <col min="3" max="3" width="68" customWidth="1"/>
    <col min="6" max="6" width="16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0</v>
      </c>
      <c r="I1" s="2" t="s">
        <v>7</v>
      </c>
      <c r="J1" s="2" t="s">
        <v>8</v>
      </c>
      <c r="K1" s="2" t="s">
        <v>13</v>
      </c>
      <c r="L1" s="2" t="s">
        <v>2</v>
      </c>
      <c r="M1" s="2" t="s">
        <v>3</v>
      </c>
      <c r="N1" s="2" t="s">
        <v>14</v>
      </c>
    </row>
    <row r="2" spans="1:15">
      <c r="A2" s="4">
        <v>1</v>
      </c>
      <c r="B2" s="5" t="s">
        <v>9</v>
      </c>
      <c r="C2" s="5" t="s">
        <v>10</v>
      </c>
      <c r="D2" s="5" t="s">
        <v>10</v>
      </c>
      <c r="E2" s="5" t="s">
        <v>11</v>
      </c>
      <c r="F2" s="6">
        <f>TIME(8,0,0)</f>
        <v>0.33333333333333331</v>
      </c>
      <c r="G2" s="4">
        <v>8</v>
      </c>
      <c r="H2" s="4">
        <v>1</v>
      </c>
      <c r="I2" s="5">
        <v>29</v>
      </c>
      <c r="J2" s="5">
        <v>28</v>
      </c>
      <c r="K2" s="5">
        <f>(I2-J2)/(G2+I2+J2)</f>
        <v>1.5384615384615385E-2</v>
      </c>
      <c r="L2" s="5">
        <f>I2</f>
        <v>29</v>
      </c>
      <c r="M2" s="5">
        <f>J2</f>
        <v>28</v>
      </c>
      <c r="N2" s="5">
        <f>(L2-M2)/(G2+L2+M2)</f>
        <v>1.5384615384615385E-2</v>
      </c>
      <c r="O2">
        <f>SUM(N2:N7)/6</f>
        <v>-1.4367114367114372E-2</v>
      </c>
    </row>
    <row r="3" spans="1:15">
      <c r="A3" s="7">
        <f>A2+1</f>
        <v>2</v>
      </c>
      <c r="B3" s="8" t="s">
        <v>9</v>
      </c>
      <c r="C3" s="8" t="s">
        <v>10</v>
      </c>
      <c r="D3" s="8" t="s">
        <v>10</v>
      </c>
      <c r="E3" s="8" t="s">
        <v>12</v>
      </c>
      <c r="F3" s="9">
        <f>F2+TIME(0,5,0)</f>
        <v>0.33680555555555552</v>
      </c>
      <c r="G3" s="7">
        <v>10</v>
      </c>
      <c r="H3" s="7">
        <f>H2+1</f>
        <v>2</v>
      </c>
      <c r="I3" s="8">
        <v>30</v>
      </c>
      <c r="J3" s="8">
        <v>28</v>
      </c>
      <c r="K3" s="10">
        <f>(I3-J3)/(G3+I3+J3)</f>
        <v>2.9411764705882353E-2</v>
      </c>
      <c r="L3" s="8">
        <f>J3</f>
        <v>28</v>
      </c>
      <c r="M3" s="8">
        <f>I3</f>
        <v>30</v>
      </c>
      <c r="N3" s="10">
        <f>(L3-M3)/(G3+L3+M3)</f>
        <v>-2.9411764705882353E-2</v>
      </c>
    </row>
    <row r="4" spans="1:15">
      <c r="A4" s="7">
        <f>A3+1</f>
        <v>3</v>
      </c>
      <c r="B4" s="8" t="s">
        <v>9</v>
      </c>
      <c r="C4" s="8" t="s">
        <v>10</v>
      </c>
      <c r="D4" s="8" t="s">
        <v>10</v>
      </c>
      <c r="E4" s="8" t="s">
        <v>11</v>
      </c>
      <c r="F4" s="9">
        <f>F3+TIME(0,5,0)</f>
        <v>0.34027777777777773</v>
      </c>
      <c r="G4" s="7">
        <v>13</v>
      </c>
      <c r="H4" s="7">
        <f>H3+1</f>
        <v>3</v>
      </c>
      <c r="I4" s="8">
        <v>29</v>
      </c>
      <c r="J4" s="8">
        <v>29</v>
      </c>
      <c r="K4" s="10">
        <f>(I4-J4)/(G4+I4+J4)</f>
        <v>0</v>
      </c>
      <c r="L4" s="10">
        <f>I4</f>
        <v>29</v>
      </c>
      <c r="M4" s="10">
        <f>J4</f>
        <v>29</v>
      </c>
      <c r="N4" s="10">
        <f>(L4-M4)/(G4+L4+M4)</f>
        <v>0</v>
      </c>
    </row>
    <row r="5" spans="1:15">
      <c r="A5" s="7">
        <f>A4+1</f>
        <v>4</v>
      </c>
      <c r="B5" s="8" t="s">
        <v>9</v>
      </c>
      <c r="C5" s="8" t="s">
        <v>10</v>
      </c>
      <c r="D5" s="8" t="s">
        <v>10</v>
      </c>
      <c r="E5" s="8" t="s">
        <v>12</v>
      </c>
      <c r="F5" s="9">
        <f>F4+TIME(0,5,0)</f>
        <v>0.34374999999999994</v>
      </c>
      <c r="G5" s="7">
        <v>10</v>
      </c>
      <c r="H5" s="7">
        <f>H4+1</f>
        <v>4</v>
      </c>
      <c r="I5" s="8">
        <v>24</v>
      </c>
      <c r="J5" s="8">
        <v>17</v>
      </c>
      <c r="K5" s="10">
        <f>(I5-J5)/(G5+I5+J5)</f>
        <v>0.13725490196078433</v>
      </c>
      <c r="L5" s="10">
        <f>J5</f>
        <v>17</v>
      </c>
      <c r="M5" s="10">
        <f>I5</f>
        <v>24</v>
      </c>
      <c r="N5" s="10">
        <f>(L5-M5)/(G5+L5+M5)</f>
        <v>-0.13725490196078433</v>
      </c>
    </row>
    <row r="6" spans="1:15">
      <c r="A6" s="7">
        <f>A5+1</f>
        <v>5</v>
      </c>
      <c r="B6" s="8" t="s">
        <v>9</v>
      </c>
      <c r="C6" s="8" t="s">
        <v>10</v>
      </c>
      <c r="D6" s="8" t="s">
        <v>10</v>
      </c>
      <c r="E6" s="8" t="s">
        <v>11</v>
      </c>
      <c r="F6" s="9">
        <f>F5+TIME(0,5,0)</f>
        <v>0.34722222222222215</v>
      </c>
      <c r="G6" s="7">
        <v>15</v>
      </c>
      <c r="H6" s="7">
        <f>H5+1</f>
        <v>5</v>
      </c>
      <c r="I6" s="8">
        <v>32</v>
      </c>
      <c r="J6" s="8">
        <v>23</v>
      </c>
      <c r="K6" s="10">
        <f>(I6-J6)/(G6+I6+J6)</f>
        <v>0.12857142857142856</v>
      </c>
      <c r="L6" s="10">
        <f>I6</f>
        <v>32</v>
      </c>
      <c r="M6" s="10">
        <f>J6</f>
        <v>23</v>
      </c>
      <c r="N6" s="10">
        <f>(L6-M6)/(G6+L6+M6)</f>
        <v>0.12857142857142856</v>
      </c>
    </row>
    <row r="7" spans="1:15">
      <c r="A7" s="7">
        <f>A6+1</f>
        <v>6</v>
      </c>
      <c r="B7" s="8" t="s">
        <v>9</v>
      </c>
      <c r="C7" s="8" t="s">
        <v>10</v>
      </c>
      <c r="D7" s="8" t="s">
        <v>10</v>
      </c>
      <c r="E7" s="8" t="s">
        <v>12</v>
      </c>
      <c r="F7" s="9">
        <f>F6+TIME(0,5,0)</f>
        <v>0.35069444444444436</v>
      </c>
      <c r="G7" s="7">
        <v>11</v>
      </c>
      <c r="H7" s="7">
        <f>H6+1</f>
        <v>6</v>
      </c>
      <c r="I7" s="8">
        <v>28</v>
      </c>
      <c r="J7" s="8">
        <v>24</v>
      </c>
      <c r="K7" s="10">
        <f>(I7-J7)/(G7+I7+J7)</f>
        <v>6.3492063492063489E-2</v>
      </c>
      <c r="L7" s="10">
        <f>J7</f>
        <v>24</v>
      </c>
      <c r="M7" s="10">
        <f>I7</f>
        <v>28</v>
      </c>
      <c r="N7" s="10">
        <f>(L7-M7)/(G7+L7+M7)</f>
        <v>-6.3492063492063489E-2</v>
      </c>
    </row>
    <row r="8" spans="1:15">
      <c r="A8" s="4">
        <f>A7+1</f>
        <v>7</v>
      </c>
      <c r="B8" s="5" t="s">
        <v>9</v>
      </c>
      <c r="C8" s="5" t="s">
        <v>16</v>
      </c>
      <c r="D8" s="5" t="s">
        <v>15</v>
      </c>
      <c r="E8" s="5" t="s">
        <v>11</v>
      </c>
      <c r="F8" s="6">
        <f>F7+TIME(0,5,0)</f>
        <v>0.35416666666666657</v>
      </c>
      <c r="G8" s="4">
        <v>3</v>
      </c>
      <c r="H8" s="4">
        <f>H7+1</f>
        <v>7</v>
      </c>
      <c r="I8" s="5">
        <v>52</v>
      </c>
      <c r="J8" s="5">
        <v>10</v>
      </c>
      <c r="K8" s="5">
        <f>(I8-J8)/(G8+I8+J8)</f>
        <v>0.64615384615384619</v>
      </c>
      <c r="L8" s="5">
        <f>I8</f>
        <v>52</v>
      </c>
      <c r="M8" s="5">
        <f>J8</f>
        <v>10</v>
      </c>
      <c r="N8" s="5">
        <f>(L8-M8)/(G8+L8+M8)</f>
        <v>0.64615384615384619</v>
      </c>
      <c r="O8">
        <f>SUM(N8:N13)/6</f>
        <v>0.57455476306712461</v>
      </c>
    </row>
    <row r="9" spans="1:15">
      <c r="A9" s="7">
        <f>A8+1</f>
        <v>8</v>
      </c>
      <c r="B9" s="8" t="s">
        <v>9</v>
      </c>
      <c r="C9" s="8" t="s">
        <v>17</v>
      </c>
      <c r="D9" s="8" t="s">
        <v>15</v>
      </c>
      <c r="E9" s="8" t="s">
        <v>12</v>
      </c>
      <c r="F9" s="9">
        <f>F8+TIME(0,5,0)</f>
        <v>0.35763888888888878</v>
      </c>
      <c r="G9" s="7">
        <v>3</v>
      </c>
      <c r="H9" s="7">
        <f>H8+1</f>
        <v>8</v>
      </c>
      <c r="I9" s="8">
        <v>15</v>
      </c>
      <c r="J9" s="8">
        <v>52</v>
      </c>
      <c r="K9" s="10">
        <f>(I9-J9)/(G9+I9+J9)</f>
        <v>-0.52857142857142858</v>
      </c>
      <c r="L9" s="8">
        <f>J9</f>
        <v>52</v>
      </c>
      <c r="M9" s="8">
        <f>I9</f>
        <v>15</v>
      </c>
      <c r="N9" s="10">
        <f>(L9-M9)/(G9+L9+M9)</f>
        <v>0.52857142857142858</v>
      </c>
    </row>
    <row r="10" spans="1:15">
      <c r="A10" s="7">
        <f>A9+1</f>
        <v>9</v>
      </c>
      <c r="B10" s="8" t="s">
        <v>9</v>
      </c>
      <c r="C10" s="8" t="s">
        <v>17</v>
      </c>
      <c r="D10" s="8" t="s">
        <v>15</v>
      </c>
      <c r="E10" s="8" t="s">
        <v>11</v>
      </c>
      <c r="F10" s="9">
        <f>F9+TIME(0,5,0)</f>
        <v>0.36111111111111099</v>
      </c>
      <c r="G10" s="7">
        <v>11</v>
      </c>
      <c r="H10" s="7">
        <f>H9+1</f>
        <v>9</v>
      </c>
      <c r="I10" s="8">
        <v>44</v>
      </c>
      <c r="J10" s="8">
        <v>10</v>
      </c>
      <c r="K10" s="10">
        <f>(I10-J10)/(G10+I10+J10)</f>
        <v>0.52307692307692311</v>
      </c>
      <c r="L10" s="10">
        <f>I10</f>
        <v>44</v>
      </c>
      <c r="M10" s="10">
        <f>J10</f>
        <v>10</v>
      </c>
      <c r="N10" s="10">
        <f>(L10-M10)/(G10+L10+M10)</f>
        <v>0.52307692307692311</v>
      </c>
    </row>
    <row r="11" spans="1:15">
      <c r="A11" s="7">
        <f>A10+1</f>
        <v>10</v>
      </c>
      <c r="B11" s="8" t="s">
        <v>9</v>
      </c>
      <c r="C11" s="8" t="s">
        <v>17</v>
      </c>
      <c r="D11" s="8" t="s">
        <v>15</v>
      </c>
      <c r="E11" s="8" t="s">
        <v>12</v>
      </c>
      <c r="F11" s="9">
        <f>F10+TIME(0,5,0)</f>
        <v>0.3645833333333332</v>
      </c>
      <c r="G11" s="7">
        <v>5</v>
      </c>
      <c r="H11" s="7">
        <f>H10+1</f>
        <v>10</v>
      </c>
      <c r="I11" s="8">
        <v>9</v>
      </c>
      <c r="J11" s="8">
        <v>54</v>
      </c>
      <c r="K11" s="10">
        <f>(I11-J11)/(G11+I11+J11)</f>
        <v>-0.66176470588235292</v>
      </c>
      <c r="L11" s="8">
        <f>J11</f>
        <v>54</v>
      </c>
      <c r="M11" s="8">
        <f>I11</f>
        <v>9</v>
      </c>
      <c r="N11" s="10">
        <f>(L11-M11)/(G11+L11+M11)</f>
        <v>0.66176470588235292</v>
      </c>
    </row>
    <row r="12" spans="1:15">
      <c r="A12" s="7">
        <f>A11+1</f>
        <v>11</v>
      </c>
      <c r="B12" s="8" t="s">
        <v>9</v>
      </c>
      <c r="C12" s="8" t="s">
        <v>17</v>
      </c>
      <c r="D12" s="8" t="s">
        <v>15</v>
      </c>
      <c r="E12" s="8" t="s">
        <v>11</v>
      </c>
      <c r="F12" s="9">
        <f>F11+TIME(0,5,0)</f>
        <v>0.36805555555555541</v>
      </c>
      <c r="G12" s="7">
        <v>7</v>
      </c>
      <c r="H12" s="7">
        <f>H11+1</f>
        <v>11</v>
      </c>
      <c r="I12" s="8">
        <v>38</v>
      </c>
      <c r="J12" s="8">
        <v>9</v>
      </c>
      <c r="K12" s="10">
        <f>(I12-J12)/(G12+I12+J12)</f>
        <v>0.53703703703703709</v>
      </c>
      <c r="L12" s="10">
        <f>I12</f>
        <v>38</v>
      </c>
      <c r="M12" s="10">
        <f>J12</f>
        <v>9</v>
      </c>
      <c r="N12" s="10">
        <f>(L12-M12)/(G12+L12+M12)</f>
        <v>0.53703703703703709</v>
      </c>
    </row>
    <row r="13" spans="1:15">
      <c r="A13" s="7">
        <f>A12+1</f>
        <v>12</v>
      </c>
      <c r="B13" s="8" t="s">
        <v>9</v>
      </c>
      <c r="C13" s="8" t="s">
        <v>17</v>
      </c>
      <c r="D13" s="8" t="s">
        <v>15</v>
      </c>
      <c r="E13" s="8" t="s">
        <v>12</v>
      </c>
      <c r="F13" s="9">
        <f>F12+TIME(0,5,0)</f>
        <v>0.37152777777777762</v>
      </c>
      <c r="G13" s="7">
        <v>9</v>
      </c>
      <c r="H13" s="7">
        <f>H12+1</f>
        <v>12</v>
      </c>
      <c r="I13" s="8">
        <v>11</v>
      </c>
      <c r="J13" s="8">
        <v>49</v>
      </c>
      <c r="K13" s="10">
        <f>(I13-J13)/(G13+I13+J13)</f>
        <v>-0.55072463768115942</v>
      </c>
      <c r="L13" s="10">
        <f>J13</f>
        <v>49</v>
      </c>
      <c r="M13" s="10">
        <f>I13</f>
        <v>11</v>
      </c>
      <c r="N13" s="10">
        <f>(L13-M13)/(G13+L13+M13)</f>
        <v>0.55072463768115942</v>
      </c>
    </row>
    <row r="14" spans="1:15">
      <c r="A14" s="4">
        <f>A13+1</f>
        <v>13</v>
      </c>
      <c r="B14" s="5" t="s">
        <v>9</v>
      </c>
      <c r="C14" s="5" t="s">
        <v>18</v>
      </c>
      <c r="D14" s="5" t="s">
        <v>15</v>
      </c>
      <c r="E14" s="5" t="s">
        <v>11</v>
      </c>
      <c r="F14" s="6">
        <f>TIME(12,0,0)</f>
        <v>0.5</v>
      </c>
      <c r="G14" s="4">
        <v>13</v>
      </c>
      <c r="H14" s="4">
        <f>H13+1</f>
        <v>13</v>
      </c>
      <c r="I14" s="5">
        <v>58</v>
      </c>
      <c r="J14" s="5">
        <v>12</v>
      </c>
      <c r="K14" s="5">
        <f>(I14-J14)/(G14+I14+J14)</f>
        <v>0.55421686746987953</v>
      </c>
      <c r="L14" s="5">
        <f>I14</f>
        <v>58</v>
      </c>
      <c r="M14" s="5">
        <f>J14</f>
        <v>12</v>
      </c>
      <c r="N14" s="5">
        <f>(L14-M14)/(G14+L14+M14)</f>
        <v>0.55421686746987953</v>
      </c>
      <c r="O14">
        <f>SUM(N14:N19)/6</f>
        <v>0.50870311135963908</v>
      </c>
    </row>
    <row r="15" spans="1:15">
      <c r="A15" s="7">
        <f>A14+1</f>
        <v>14</v>
      </c>
      <c r="B15" s="8" t="s">
        <v>9</v>
      </c>
      <c r="C15" s="8" t="s">
        <v>18</v>
      </c>
      <c r="D15" s="8" t="s">
        <v>15</v>
      </c>
      <c r="E15" s="8" t="s">
        <v>12</v>
      </c>
      <c r="F15" s="9">
        <f>F14+TIME(0,5,0)</f>
        <v>0.50347222222222221</v>
      </c>
      <c r="G15" s="7">
        <v>5</v>
      </c>
      <c r="H15" s="7">
        <f>H14+1</f>
        <v>14</v>
      </c>
      <c r="I15" s="8">
        <v>19</v>
      </c>
      <c r="J15" s="8">
        <v>59</v>
      </c>
      <c r="K15" s="10">
        <f>(I15-J15)/(G15+I15+J15)</f>
        <v>-0.48192771084337349</v>
      </c>
      <c r="L15" s="8">
        <f>J15</f>
        <v>59</v>
      </c>
      <c r="M15" s="8">
        <f>I15</f>
        <v>19</v>
      </c>
      <c r="N15" s="10">
        <f>(L15-M15)/(G15+L15+M15)</f>
        <v>0.48192771084337349</v>
      </c>
    </row>
    <row r="16" spans="1:15">
      <c r="A16" s="7">
        <f>A15+1</f>
        <v>15</v>
      </c>
      <c r="B16" s="8" t="s">
        <v>9</v>
      </c>
      <c r="C16" s="8" t="s">
        <v>18</v>
      </c>
      <c r="D16" s="8" t="s">
        <v>15</v>
      </c>
      <c r="E16" s="8" t="s">
        <v>11</v>
      </c>
      <c r="F16" s="9">
        <f>F15+TIME(0,5,0)</f>
        <v>0.50694444444444442</v>
      </c>
      <c r="G16" s="7">
        <v>7</v>
      </c>
      <c r="H16" s="7">
        <f>H15+1</f>
        <v>15</v>
      </c>
      <c r="I16" s="8">
        <v>29</v>
      </c>
      <c r="J16" s="8">
        <v>6</v>
      </c>
      <c r="K16" s="10">
        <f>(I16-J16)/(G16+I16+J16)</f>
        <v>0.54761904761904767</v>
      </c>
      <c r="L16" s="10">
        <f>I16</f>
        <v>29</v>
      </c>
      <c r="M16" s="10">
        <f>J16</f>
        <v>6</v>
      </c>
      <c r="N16" s="10">
        <f>(L16-M16)/(G16+L16+M16)</f>
        <v>0.54761904761904767</v>
      </c>
    </row>
    <row r="17" spans="1:14">
      <c r="A17" s="7">
        <f>A16+1</f>
        <v>16</v>
      </c>
      <c r="B17" s="8" t="s">
        <v>9</v>
      </c>
      <c r="C17" s="8" t="s">
        <v>18</v>
      </c>
      <c r="D17" s="8" t="s">
        <v>15</v>
      </c>
      <c r="E17" s="8" t="s">
        <v>12</v>
      </c>
      <c r="F17" s="9">
        <f>F16+TIME(0,5,0)</f>
        <v>0.51041666666666663</v>
      </c>
      <c r="G17" s="7">
        <v>8</v>
      </c>
      <c r="H17" s="7">
        <f>H16+1</f>
        <v>16</v>
      </c>
      <c r="I17" s="8">
        <v>13</v>
      </c>
      <c r="J17" s="8">
        <v>45</v>
      </c>
      <c r="K17" s="10">
        <f>(I17-J17)/(G17+I17+J17)</f>
        <v>-0.48484848484848486</v>
      </c>
      <c r="L17" s="8">
        <f>J17</f>
        <v>45</v>
      </c>
      <c r="M17" s="8">
        <f>I17</f>
        <v>13</v>
      </c>
      <c r="N17" s="10">
        <f>(L17-M17)/(G17+L17+M17)</f>
        <v>0.48484848484848486</v>
      </c>
    </row>
    <row r="18" spans="1:14">
      <c r="A18" s="7">
        <f>A17+1</f>
        <v>17</v>
      </c>
      <c r="B18" s="8" t="s">
        <v>9</v>
      </c>
      <c r="C18" s="8" t="s">
        <v>18</v>
      </c>
      <c r="D18" s="8" t="s">
        <v>15</v>
      </c>
      <c r="E18" s="8" t="s">
        <v>11</v>
      </c>
      <c r="F18" s="9">
        <f>F17+TIME(0,5,0)</f>
        <v>0.51388888888888884</v>
      </c>
      <c r="G18" s="7">
        <v>5</v>
      </c>
      <c r="H18" s="7">
        <f>H17+1</f>
        <v>17</v>
      </c>
      <c r="I18" s="8">
        <v>42</v>
      </c>
      <c r="J18" s="8">
        <v>14</v>
      </c>
      <c r="K18" s="10">
        <f>(I18-J18)/(G18+I18+J18)</f>
        <v>0.45901639344262296</v>
      </c>
      <c r="L18" s="10">
        <f>I18</f>
        <v>42</v>
      </c>
      <c r="M18" s="10">
        <f>J18</f>
        <v>14</v>
      </c>
      <c r="N18" s="10">
        <f>(L18-M18)/(G18+L18+M18)</f>
        <v>0.45901639344262296</v>
      </c>
    </row>
    <row r="19" spans="1:14">
      <c r="A19" s="7">
        <f>A18+1</f>
        <v>18</v>
      </c>
      <c r="B19" s="8" t="s">
        <v>9</v>
      </c>
      <c r="C19" s="8" t="s">
        <v>18</v>
      </c>
      <c r="D19" s="8" t="s">
        <v>15</v>
      </c>
      <c r="E19" s="8" t="s">
        <v>12</v>
      </c>
      <c r="F19" s="9">
        <f>F18+TIME(0,5,0)</f>
        <v>0.51736111111111105</v>
      </c>
      <c r="G19" s="7">
        <v>5</v>
      </c>
      <c r="H19" s="7">
        <f>H18+1</f>
        <v>18</v>
      </c>
      <c r="I19" s="8">
        <v>12</v>
      </c>
      <c r="J19" s="8">
        <v>44</v>
      </c>
      <c r="K19" s="10">
        <f>(I19-J19)/(G19+I19+J19)</f>
        <v>-0.52459016393442626</v>
      </c>
      <c r="L19" s="10">
        <f>J19</f>
        <v>44</v>
      </c>
      <c r="M19" s="10">
        <f>I19</f>
        <v>12</v>
      </c>
      <c r="N19" s="10">
        <f>(L19-M19)/(G19+L19+M19)</f>
        <v>0.52459016393442626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Exp1</vt:lpstr>
      <vt:lpstr>Exp2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dcterms:created xsi:type="dcterms:W3CDTF">2015-07-11T15:37:14Z</dcterms:created>
  <dcterms:modified xsi:type="dcterms:W3CDTF">2016-06-22T16:13:44Z</dcterms:modified>
</cp:coreProperties>
</file>