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5600" windowHeight="16060" tabRatio="500" firstSheet="3" activeTab="6"/>
  </bookViews>
  <sheets>
    <sheet name="11_18_15" sheetId="3" r:id="rId1"/>
    <sheet name="11_19_15" sheetId="4" r:id="rId2"/>
    <sheet name="11_20_15" sheetId="5" r:id="rId3"/>
    <sheet name="11_22_15" sheetId="6" r:id="rId4"/>
    <sheet name="11_23_15" sheetId="7" r:id="rId5"/>
    <sheet name="11_1_acetald_der_separate_Exp" sheetId="9" r:id="rId6"/>
    <sheet name="11_2_acetald_der_separateExp" sheetId="8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4" l="1"/>
  <c r="A33" i="4"/>
  <c r="A34" i="4"/>
  <c r="A35" i="4"/>
  <c r="A36" i="4"/>
  <c r="A37" i="4"/>
  <c r="F20" i="8"/>
  <c r="F21" i="8"/>
  <c r="F22" i="8"/>
  <c r="F23" i="8"/>
  <c r="F24" i="8"/>
  <c r="F25" i="8"/>
  <c r="A20" i="8"/>
  <c r="A21" i="8"/>
  <c r="A22" i="8"/>
  <c r="A23" i="8"/>
  <c r="A24" i="8"/>
  <c r="A25" i="8"/>
  <c r="F20" i="9"/>
  <c r="F21" i="9"/>
  <c r="F22" i="9"/>
  <c r="F23" i="9"/>
  <c r="F24" i="9"/>
  <c r="F25" i="9"/>
  <c r="A20" i="9"/>
  <c r="A21" i="9"/>
  <c r="A22" i="9"/>
  <c r="A23" i="9"/>
  <c r="A24" i="9"/>
  <c r="A25" i="9"/>
  <c r="L25" i="9"/>
  <c r="M25" i="9"/>
  <c r="N25" i="9"/>
  <c r="K25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F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L24" i="9"/>
  <c r="M24" i="9"/>
  <c r="N24" i="9"/>
  <c r="K24" i="9"/>
  <c r="L23" i="9"/>
  <c r="M23" i="9"/>
  <c r="N23" i="9"/>
  <c r="K23" i="9"/>
  <c r="L22" i="9"/>
  <c r="M22" i="9"/>
  <c r="N22" i="9"/>
  <c r="K22" i="9"/>
  <c r="L21" i="9"/>
  <c r="M21" i="9"/>
  <c r="N21" i="9"/>
  <c r="K21" i="9"/>
  <c r="L20" i="9"/>
  <c r="M20" i="9"/>
  <c r="N20" i="9"/>
  <c r="O20" i="9"/>
  <c r="K20" i="9"/>
  <c r="L19" i="9"/>
  <c r="M19" i="9"/>
  <c r="N19" i="9"/>
  <c r="K19" i="9"/>
  <c r="L18" i="9"/>
  <c r="M18" i="9"/>
  <c r="N18" i="9"/>
  <c r="K18" i="9"/>
  <c r="L17" i="9"/>
  <c r="M17" i="9"/>
  <c r="N17" i="9"/>
  <c r="K17" i="9"/>
  <c r="L16" i="9"/>
  <c r="M16" i="9"/>
  <c r="N16" i="9"/>
  <c r="K16" i="9"/>
  <c r="L15" i="9"/>
  <c r="M15" i="9"/>
  <c r="N15" i="9"/>
  <c r="K15" i="9"/>
  <c r="L14" i="9"/>
  <c r="M14" i="9"/>
  <c r="N14" i="9"/>
  <c r="O14" i="9"/>
  <c r="K14" i="9"/>
  <c r="L13" i="9"/>
  <c r="M13" i="9"/>
  <c r="N13" i="9"/>
  <c r="K13" i="9"/>
  <c r="L12" i="9"/>
  <c r="M12" i="9"/>
  <c r="N12" i="9"/>
  <c r="K12" i="9"/>
  <c r="L11" i="9"/>
  <c r="M11" i="9"/>
  <c r="N11" i="9"/>
  <c r="K11" i="9"/>
  <c r="L10" i="9"/>
  <c r="M10" i="9"/>
  <c r="N10" i="9"/>
  <c r="K10" i="9"/>
  <c r="L9" i="9"/>
  <c r="M9" i="9"/>
  <c r="N9" i="9"/>
  <c r="K9" i="9"/>
  <c r="L8" i="9"/>
  <c r="M8" i="9"/>
  <c r="N8" i="9"/>
  <c r="O8" i="9"/>
  <c r="K8" i="9"/>
  <c r="L7" i="9"/>
  <c r="M7" i="9"/>
  <c r="N7" i="9"/>
  <c r="K7" i="9"/>
  <c r="L6" i="9"/>
  <c r="M6" i="9"/>
  <c r="N6" i="9"/>
  <c r="K6" i="9"/>
  <c r="L5" i="9"/>
  <c r="M5" i="9"/>
  <c r="N5" i="9"/>
  <c r="K5" i="9"/>
  <c r="L4" i="9"/>
  <c r="M4" i="9"/>
  <c r="N4" i="9"/>
  <c r="K4" i="9"/>
  <c r="L2" i="9"/>
  <c r="M2" i="9"/>
  <c r="N2" i="9"/>
  <c r="L3" i="9"/>
  <c r="M3" i="9"/>
  <c r="N3" i="9"/>
  <c r="O3" i="9"/>
  <c r="K3" i="9"/>
  <c r="K2" i="9"/>
  <c r="O2" i="9"/>
  <c r="L25" i="8"/>
  <c r="M25" i="8"/>
  <c r="N25" i="8"/>
  <c r="K25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F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L24" i="8"/>
  <c r="M24" i="8"/>
  <c r="N24" i="8"/>
  <c r="K24" i="8"/>
  <c r="L23" i="8"/>
  <c r="M23" i="8"/>
  <c r="N23" i="8"/>
  <c r="K23" i="8"/>
  <c r="L22" i="8"/>
  <c r="M22" i="8"/>
  <c r="N22" i="8"/>
  <c r="K22" i="8"/>
  <c r="L21" i="8"/>
  <c r="M21" i="8"/>
  <c r="N21" i="8"/>
  <c r="K21" i="8"/>
  <c r="L20" i="8"/>
  <c r="M20" i="8"/>
  <c r="N20" i="8"/>
  <c r="O20" i="8"/>
  <c r="K20" i="8"/>
  <c r="L19" i="8"/>
  <c r="M19" i="8"/>
  <c r="N19" i="8"/>
  <c r="K19" i="8"/>
  <c r="L18" i="8"/>
  <c r="M18" i="8"/>
  <c r="N18" i="8"/>
  <c r="K18" i="8"/>
  <c r="L17" i="8"/>
  <c r="M17" i="8"/>
  <c r="N17" i="8"/>
  <c r="K17" i="8"/>
  <c r="L16" i="8"/>
  <c r="M16" i="8"/>
  <c r="N16" i="8"/>
  <c r="K16" i="8"/>
  <c r="L15" i="8"/>
  <c r="M15" i="8"/>
  <c r="N15" i="8"/>
  <c r="K15" i="8"/>
  <c r="L14" i="8"/>
  <c r="M14" i="8"/>
  <c r="N14" i="8"/>
  <c r="O14" i="8"/>
  <c r="K14" i="8"/>
  <c r="L13" i="8"/>
  <c r="M13" i="8"/>
  <c r="N13" i="8"/>
  <c r="K13" i="8"/>
  <c r="L12" i="8"/>
  <c r="M12" i="8"/>
  <c r="N12" i="8"/>
  <c r="K12" i="8"/>
  <c r="L11" i="8"/>
  <c r="M11" i="8"/>
  <c r="N11" i="8"/>
  <c r="K11" i="8"/>
  <c r="L10" i="8"/>
  <c r="M10" i="8"/>
  <c r="N10" i="8"/>
  <c r="K10" i="8"/>
  <c r="L9" i="8"/>
  <c r="M9" i="8"/>
  <c r="N9" i="8"/>
  <c r="K9" i="8"/>
  <c r="L8" i="8"/>
  <c r="M8" i="8"/>
  <c r="N8" i="8"/>
  <c r="O8" i="8"/>
  <c r="K8" i="8"/>
  <c r="L7" i="8"/>
  <c r="M7" i="8"/>
  <c r="N7" i="8"/>
  <c r="K7" i="8"/>
  <c r="L6" i="8"/>
  <c r="M6" i="8"/>
  <c r="N6" i="8"/>
  <c r="K6" i="8"/>
  <c r="L5" i="8"/>
  <c r="M5" i="8"/>
  <c r="N5" i="8"/>
  <c r="K5" i="8"/>
  <c r="L4" i="8"/>
  <c r="M4" i="8"/>
  <c r="N4" i="8"/>
  <c r="K4" i="8"/>
  <c r="L2" i="8"/>
  <c r="M2" i="8"/>
  <c r="N2" i="8"/>
  <c r="L3" i="8"/>
  <c r="M3" i="8"/>
  <c r="N3" i="8"/>
  <c r="O3" i="8"/>
  <c r="K3" i="8"/>
  <c r="K2" i="8"/>
  <c r="O2" i="8"/>
  <c r="F38" i="7"/>
  <c r="F39" i="7"/>
  <c r="F40" i="7"/>
  <c r="F41" i="7"/>
  <c r="F42" i="7"/>
  <c r="F43" i="7"/>
  <c r="F14" i="7"/>
  <c r="F15" i="7"/>
  <c r="F16" i="7"/>
  <c r="F17" i="7"/>
  <c r="F18" i="7"/>
  <c r="F19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F32" i="6"/>
  <c r="F33" i="6"/>
  <c r="F34" i="6"/>
  <c r="F35" i="6"/>
  <c r="F36" i="6"/>
  <c r="F37" i="6"/>
  <c r="F26" i="6"/>
  <c r="F27" i="6"/>
  <c r="F28" i="6"/>
  <c r="F29" i="6"/>
  <c r="F30" i="6"/>
  <c r="F31" i="6"/>
  <c r="F14" i="6"/>
  <c r="F15" i="6"/>
  <c r="F16" i="6"/>
  <c r="F17" i="6"/>
  <c r="F18" i="6"/>
  <c r="F19" i="6"/>
  <c r="A26" i="6"/>
  <c r="A27" i="6"/>
  <c r="A28" i="6"/>
  <c r="A29" i="6"/>
  <c r="A30" i="6"/>
  <c r="A31" i="6"/>
  <c r="H38" i="5"/>
  <c r="H39" i="5"/>
  <c r="H40" i="5"/>
  <c r="H41" i="5"/>
  <c r="H42" i="5"/>
  <c r="H43" i="5"/>
  <c r="F38" i="5"/>
  <c r="F39" i="5"/>
  <c r="F40" i="5"/>
  <c r="F41" i="5"/>
  <c r="F42" i="5"/>
  <c r="F43" i="5"/>
  <c r="F14" i="5"/>
  <c r="F15" i="5"/>
  <c r="F16" i="5"/>
  <c r="F17" i="5"/>
  <c r="F18" i="5"/>
  <c r="F19" i="5"/>
  <c r="A38" i="5"/>
  <c r="A39" i="5"/>
  <c r="A40" i="5"/>
  <c r="A41" i="5"/>
  <c r="A42" i="5"/>
  <c r="A43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F14" i="3"/>
  <c r="F15" i="3"/>
  <c r="F16" i="3"/>
  <c r="F17" i="3"/>
  <c r="F18" i="3"/>
  <c r="F19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M29" i="7"/>
  <c r="L29" i="7"/>
  <c r="N46" i="7"/>
  <c r="L44" i="7"/>
  <c r="M44" i="7"/>
  <c r="N44" i="7"/>
  <c r="L45" i="7"/>
  <c r="M45" i="7"/>
  <c r="N45" i="7"/>
  <c r="L47" i="7"/>
  <c r="M47" i="7"/>
  <c r="N47" i="7"/>
  <c r="L48" i="7"/>
  <c r="M48" i="7"/>
  <c r="N48" i="7"/>
  <c r="L49" i="7"/>
  <c r="M49" i="7"/>
  <c r="N49" i="7"/>
  <c r="O44" i="7"/>
  <c r="L26" i="7"/>
  <c r="M26" i="7"/>
  <c r="N26" i="7"/>
  <c r="L27" i="7"/>
  <c r="M27" i="7"/>
  <c r="N27" i="7"/>
  <c r="L28" i="7"/>
  <c r="M28" i="7"/>
  <c r="N28" i="7"/>
  <c r="L30" i="7"/>
  <c r="M30" i="7"/>
  <c r="N30" i="7"/>
  <c r="L31" i="7"/>
  <c r="M31" i="7"/>
  <c r="N31" i="7"/>
  <c r="O26" i="7"/>
  <c r="L14" i="7"/>
  <c r="M14" i="7"/>
  <c r="N14" i="7"/>
  <c r="L15" i="7"/>
  <c r="M15" i="7"/>
  <c r="N15" i="7"/>
  <c r="L16" i="7"/>
  <c r="M16" i="7"/>
  <c r="N16" i="7"/>
  <c r="L17" i="7"/>
  <c r="M17" i="7"/>
  <c r="N17" i="7"/>
  <c r="L18" i="7"/>
  <c r="M18" i="7"/>
  <c r="N18" i="7"/>
  <c r="L19" i="7"/>
  <c r="M19" i="7"/>
  <c r="N19" i="7"/>
  <c r="O14" i="7"/>
  <c r="L14" i="5"/>
  <c r="M14" i="5"/>
  <c r="N14" i="5"/>
  <c r="M15" i="5"/>
  <c r="L15" i="5"/>
  <c r="N15" i="5"/>
  <c r="L16" i="5"/>
  <c r="M16" i="5"/>
  <c r="N16" i="5"/>
  <c r="M17" i="5"/>
  <c r="L17" i="5"/>
  <c r="N17" i="5"/>
  <c r="L18" i="5"/>
  <c r="M18" i="5"/>
  <c r="N18" i="5"/>
  <c r="M19" i="5"/>
  <c r="L19" i="5"/>
  <c r="N19" i="5"/>
  <c r="O14" i="5"/>
  <c r="L8" i="5"/>
  <c r="M8" i="5"/>
  <c r="N8" i="5"/>
  <c r="M9" i="5"/>
  <c r="L9" i="5"/>
  <c r="N9" i="5"/>
  <c r="L10" i="5"/>
  <c r="M10" i="5"/>
  <c r="N10" i="5"/>
  <c r="M11" i="5"/>
  <c r="L11" i="5"/>
  <c r="N11" i="5"/>
  <c r="L12" i="5"/>
  <c r="M12" i="5"/>
  <c r="N12" i="5"/>
  <c r="M13" i="5"/>
  <c r="L13" i="5"/>
  <c r="N13" i="5"/>
  <c r="O8" i="5"/>
  <c r="L2" i="5"/>
  <c r="M2" i="5"/>
  <c r="N2" i="5"/>
  <c r="L3" i="5"/>
  <c r="M3" i="5"/>
  <c r="N3" i="5"/>
  <c r="L4" i="5"/>
  <c r="M4" i="5"/>
  <c r="N4" i="5"/>
  <c r="L5" i="5"/>
  <c r="M5" i="5"/>
  <c r="N5" i="5"/>
  <c r="L6" i="5"/>
  <c r="M6" i="5"/>
  <c r="N6" i="5"/>
  <c r="L7" i="5"/>
  <c r="M7" i="5"/>
  <c r="N7" i="5"/>
  <c r="O2" i="5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F44" i="7"/>
  <c r="F45" i="7"/>
  <c r="F46" i="7"/>
  <c r="F47" i="7"/>
  <c r="F48" i="7"/>
  <c r="F49" i="7"/>
  <c r="F50" i="7"/>
  <c r="F51" i="7"/>
  <c r="F52" i="7"/>
  <c r="F53" i="7"/>
  <c r="F54" i="7"/>
  <c r="F55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L55" i="7"/>
  <c r="M55" i="7"/>
  <c r="N55" i="7"/>
  <c r="K55" i="7"/>
  <c r="L54" i="7"/>
  <c r="M54" i="7"/>
  <c r="N54" i="7"/>
  <c r="K54" i="7"/>
  <c r="L53" i="7"/>
  <c r="M53" i="7"/>
  <c r="N53" i="7"/>
  <c r="K53" i="7"/>
  <c r="L52" i="7"/>
  <c r="M52" i="7"/>
  <c r="N52" i="7"/>
  <c r="K52" i="7"/>
  <c r="L51" i="7"/>
  <c r="M51" i="7"/>
  <c r="N51" i="7"/>
  <c r="K51" i="7"/>
  <c r="L50" i="7"/>
  <c r="M50" i="7"/>
  <c r="N50" i="7"/>
  <c r="O50" i="7"/>
  <c r="K50" i="7"/>
  <c r="K49" i="7"/>
  <c r="K48" i="7"/>
  <c r="K47" i="7"/>
  <c r="K46" i="7"/>
  <c r="K45" i="7"/>
  <c r="K44" i="7"/>
  <c r="L43" i="7"/>
  <c r="M43" i="7"/>
  <c r="N43" i="7"/>
  <c r="K43" i="7"/>
  <c r="L42" i="7"/>
  <c r="M42" i="7"/>
  <c r="N42" i="7"/>
  <c r="K42" i="7"/>
  <c r="L41" i="7"/>
  <c r="M41" i="7"/>
  <c r="N41" i="7"/>
  <c r="K41" i="7"/>
  <c r="L40" i="7"/>
  <c r="M40" i="7"/>
  <c r="N40" i="7"/>
  <c r="K40" i="7"/>
  <c r="L39" i="7"/>
  <c r="M39" i="7"/>
  <c r="N39" i="7"/>
  <c r="K39" i="7"/>
  <c r="L38" i="7"/>
  <c r="M38" i="7"/>
  <c r="N38" i="7"/>
  <c r="O38" i="7"/>
  <c r="K38" i="7"/>
  <c r="L37" i="7"/>
  <c r="M37" i="7"/>
  <c r="N37" i="7"/>
  <c r="K37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L36" i="7"/>
  <c r="M36" i="7"/>
  <c r="N36" i="7"/>
  <c r="K36" i="7"/>
  <c r="L35" i="7"/>
  <c r="M35" i="7"/>
  <c r="N35" i="7"/>
  <c r="K35" i="7"/>
  <c r="L34" i="7"/>
  <c r="M34" i="7"/>
  <c r="N34" i="7"/>
  <c r="K34" i="7"/>
  <c r="L33" i="7"/>
  <c r="M33" i="7"/>
  <c r="N33" i="7"/>
  <c r="K33" i="7"/>
  <c r="L32" i="7"/>
  <c r="M32" i="7"/>
  <c r="N32" i="7"/>
  <c r="O32" i="7"/>
  <c r="K32" i="7"/>
  <c r="K31" i="7"/>
  <c r="K30" i="7"/>
  <c r="K29" i="7"/>
  <c r="K28" i="7"/>
  <c r="K27" i="7"/>
  <c r="K26" i="7"/>
  <c r="L25" i="7"/>
  <c r="M25" i="7"/>
  <c r="N25" i="7"/>
  <c r="K25" i="7"/>
  <c r="L24" i="7"/>
  <c r="M24" i="7"/>
  <c r="N24" i="7"/>
  <c r="K24" i="7"/>
  <c r="L23" i="7"/>
  <c r="M23" i="7"/>
  <c r="N23" i="7"/>
  <c r="K23" i="7"/>
  <c r="L22" i="7"/>
  <c r="M22" i="7"/>
  <c r="N22" i="7"/>
  <c r="K22" i="7"/>
  <c r="L21" i="7"/>
  <c r="M21" i="7"/>
  <c r="N21" i="7"/>
  <c r="K21" i="7"/>
  <c r="L20" i="7"/>
  <c r="M20" i="7"/>
  <c r="N20" i="7"/>
  <c r="O20" i="7"/>
  <c r="K20" i="7"/>
  <c r="K19" i="7"/>
  <c r="K18" i="7"/>
  <c r="K17" i="7"/>
  <c r="K16" i="7"/>
  <c r="K15" i="7"/>
  <c r="K14" i="7"/>
  <c r="L13" i="7"/>
  <c r="M13" i="7"/>
  <c r="N13" i="7"/>
  <c r="K13" i="7"/>
  <c r="F8" i="7"/>
  <c r="F9" i="7"/>
  <c r="F10" i="7"/>
  <c r="F11" i="7"/>
  <c r="F12" i="7"/>
  <c r="F13" i="7"/>
  <c r="L12" i="7"/>
  <c r="M12" i="7"/>
  <c r="N12" i="7"/>
  <c r="K12" i="7"/>
  <c r="L11" i="7"/>
  <c r="M11" i="7"/>
  <c r="N11" i="7"/>
  <c r="K11" i="7"/>
  <c r="L10" i="7"/>
  <c r="M10" i="7"/>
  <c r="N10" i="7"/>
  <c r="K10" i="7"/>
  <c r="L9" i="7"/>
  <c r="M9" i="7"/>
  <c r="N9" i="7"/>
  <c r="K9" i="7"/>
  <c r="L8" i="7"/>
  <c r="M8" i="7"/>
  <c r="N8" i="7"/>
  <c r="O8" i="7"/>
  <c r="K8" i="7"/>
  <c r="L7" i="7"/>
  <c r="M7" i="7"/>
  <c r="N7" i="7"/>
  <c r="K7" i="7"/>
  <c r="F2" i="7"/>
  <c r="F3" i="7"/>
  <c r="F4" i="7"/>
  <c r="F5" i="7"/>
  <c r="F6" i="7"/>
  <c r="F7" i="7"/>
  <c r="L6" i="7"/>
  <c r="M6" i="7"/>
  <c r="N6" i="7"/>
  <c r="K6" i="7"/>
  <c r="L5" i="7"/>
  <c r="M5" i="7"/>
  <c r="N5" i="7"/>
  <c r="K5" i="7"/>
  <c r="L4" i="7"/>
  <c r="M4" i="7"/>
  <c r="N4" i="7"/>
  <c r="K4" i="7"/>
  <c r="L3" i="7"/>
  <c r="M3" i="7"/>
  <c r="N3" i="7"/>
  <c r="K3" i="7"/>
  <c r="L2" i="7"/>
  <c r="M2" i="7"/>
  <c r="N2" i="7"/>
  <c r="O2" i="7"/>
  <c r="K2" i="7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32" i="6"/>
  <c r="A33" i="6"/>
  <c r="A34" i="6"/>
  <c r="A35" i="6"/>
  <c r="A36" i="6"/>
  <c r="A37" i="6"/>
  <c r="L37" i="6"/>
  <c r="M37" i="6"/>
  <c r="N37" i="6"/>
  <c r="K37" i="6"/>
  <c r="L36" i="6"/>
  <c r="M36" i="6"/>
  <c r="N36" i="6"/>
  <c r="K36" i="6"/>
  <c r="L35" i="6"/>
  <c r="M35" i="6"/>
  <c r="N35" i="6"/>
  <c r="K35" i="6"/>
  <c r="L34" i="6"/>
  <c r="M34" i="6"/>
  <c r="N34" i="6"/>
  <c r="K34" i="6"/>
  <c r="L33" i="6"/>
  <c r="M33" i="6"/>
  <c r="N33" i="6"/>
  <c r="K33" i="6"/>
  <c r="L32" i="6"/>
  <c r="M32" i="6"/>
  <c r="N32" i="6"/>
  <c r="O32" i="6"/>
  <c r="K32" i="6"/>
  <c r="L31" i="6"/>
  <c r="M31" i="6"/>
  <c r="N31" i="6"/>
  <c r="K31" i="6"/>
  <c r="F20" i="6"/>
  <c r="F21" i="6"/>
  <c r="F22" i="6"/>
  <c r="F23" i="6"/>
  <c r="F24" i="6"/>
  <c r="F25" i="6"/>
  <c r="L30" i="6"/>
  <c r="M30" i="6"/>
  <c r="N30" i="6"/>
  <c r="K30" i="6"/>
  <c r="L29" i="6"/>
  <c r="M29" i="6"/>
  <c r="N29" i="6"/>
  <c r="K29" i="6"/>
  <c r="L28" i="6"/>
  <c r="M28" i="6"/>
  <c r="N28" i="6"/>
  <c r="K28" i="6"/>
  <c r="L27" i="6"/>
  <c r="M27" i="6"/>
  <c r="N27" i="6"/>
  <c r="K27" i="6"/>
  <c r="L26" i="6"/>
  <c r="M26" i="6"/>
  <c r="N26" i="6"/>
  <c r="O26" i="6"/>
  <c r="K26" i="6"/>
  <c r="L25" i="6"/>
  <c r="M25" i="6"/>
  <c r="N25" i="6"/>
  <c r="K25" i="6"/>
  <c r="L24" i="6"/>
  <c r="M24" i="6"/>
  <c r="N24" i="6"/>
  <c r="K24" i="6"/>
  <c r="L23" i="6"/>
  <c r="M23" i="6"/>
  <c r="N23" i="6"/>
  <c r="K23" i="6"/>
  <c r="L22" i="6"/>
  <c r="M22" i="6"/>
  <c r="N22" i="6"/>
  <c r="K22" i="6"/>
  <c r="L21" i="6"/>
  <c r="M21" i="6"/>
  <c r="N21" i="6"/>
  <c r="K21" i="6"/>
  <c r="L20" i="6"/>
  <c r="M20" i="6"/>
  <c r="N20" i="6"/>
  <c r="O20" i="6"/>
  <c r="K20" i="6"/>
  <c r="L19" i="6"/>
  <c r="M19" i="6"/>
  <c r="N19" i="6"/>
  <c r="K19" i="6"/>
  <c r="L18" i="6"/>
  <c r="M18" i="6"/>
  <c r="N18" i="6"/>
  <c r="K18" i="6"/>
  <c r="L17" i="6"/>
  <c r="M17" i="6"/>
  <c r="N17" i="6"/>
  <c r="K17" i="6"/>
  <c r="L16" i="6"/>
  <c r="M16" i="6"/>
  <c r="N16" i="6"/>
  <c r="K16" i="6"/>
  <c r="L15" i="6"/>
  <c r="M15" i="6"/>
  <c r="N15" i="6"/>
  <c r="K15" i="6"/>
  <c r="L14" i="6"/>
  <c r="M14" i="6"/>
  <c r="N14" i="6"/>
  <c r="O14" i="6"/>
  <c r="K14" i="6"/>
  <c r="L13" i="6"/>
  <c r="M13" i="6"/>
  <c r="N13" i="6"/>
  <c r="K13" i="6"/>
  <c r="F8" i="6"/>
  <c r="F9" i="6"/>
  <c r="F10" i="6"/>
  <c r="F11" i="6"/>
  <c r="F12" i="6"/>
  <c r="F13" i="6"/>
  <c r="L12" i="6"/>
  <c r="M12" i="6"/>
  <c r="N12" i="6"/>
  <c r="K12" i="6"/>
  <c r="L11" i="6"/>
  <c r="M11" i="6"/>
  <c r="N11" i="6"/>
  <c r="K11" i="6"/>
  <c r="L10" i="6"/>
  <c r="M10" i="6"/>
  <c r="N10" i="6"/>
  <c r="K10" i="6"/>
  <c r="L9" i="6"/>
  <c r="M9" i="6"/>
  <c r="N9" i="6"/>
  <c r="K9" i="6"/>
  <c r="L8" i="6"/>
  <c r="M8" i="6"/>
  <c r="N8" i="6"/>
  <c r="O8" i="6"/>
  <c r="K8" i="6"/>
  <c r="L7" i="6"/>
  <c r="M7" i="6"/>
  <c r="N7" i="6"/>
  <c r="K7" i="6"/>
  <c r="F2" i="6"/>
  <c r="F3" i="6"/>
  <c r="F4" i="6"/>
  <c r="F5" i="6"/>
  <c r="F6" i="6"/>
  <c r="F7" i="6"/>
  <c r="L6" i="6"/>
  <c r="M6" i="6"/>
  <c r="N6" i="6"/>
  <c r="K6" i="6"/>
  <c r="L5" i="6"/>
  <c r="M5" i="6"/>
  <c r="N5" i="6"/>
  <c r="K5" i="6"/>
  <c r="L4" i="6"/>
  <c r="M4" i="6"/>
  <c r="N4" i="6"/>
  <c r="K4" i="6"/>
  <c r="L3" i="6"/>
  <c r="M3" i="6"/>
  <c r="N3" i="6"/>
  <c r="K3" i="6"/>
  <c r="L2" i="6"/>
  <c r="M2" i="6"/>
  <c r="N2" i="6"/>
  <c r="O2" i="6"/>
  <c r="K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L43" i="5"/>
  <c r="M43" i="5"/>
  <c r="N43" i="5"/>
  <c r="K43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L42" i="5"/>
  <c r="M42" i="5"/>
  <c r="N42" i="5"/>
  <c r="K42" i="5"/>
  <c r="L41" i="5"/>
  <c r="M41" i="5"/>
  <c r="N41" i="5"/>
  <c r="K41" i="5"/>
  <c r="L40" i="5"/>
  <c r="M40" i="5"/>
  <c r="N40" i="5"/>
  <c r="K40" i="5"/>
  <c r="L39" i="5"/>
  <c r="M39" i="5"/>
  <c r="N39" i="5"/>
  <c r="K39" i="5"/>
  <c r="L38" i="5"/>
  <c r="M38" i="5"/>
  <c r="N38" i="5"/>
  <c r="O38" i="5"/>
  <c r="K38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L37" i="5"/>
  <c r="M37" i="5"/>
  <c r="N37" i="5"/>
  <c r="K37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L36" i="5"/>
  <c r="M36" i="5"/>
  <c r="N36" i="5"/>
  <c r="K36" i="5"/>
  <c r="L35" i="5"/>
  <c r="M35" i="5"/>
  <c r="N35" i="5"/>
  <c r="K35" i="5"/>
  <c r="L34" i="5"/>
  <c r="M34" i="5"/>
  <c r="N34" i="5"/>
  <c r="K34" i="5"/>
  <c r="L33" i="5"/>
  <c r="M33" i="5"/>
  <c r="N33" i="5"/>
  <c r="K33" i="5"/>
  <c r="L32" i="5"/>
  <c r="M32" i="5"/>
  <c r="N32" i="5"/>
  <c r="O32" i="5"/>
  <c r="K32" i="5"/>
  <c r="L31" i="5"/>
  <c r="M31" i="5"/>
  <c r="N31" i="5"/>
  <c r="K31" i="5"/>
  <c r="L30" i="5"/>
  <c r="M30" i="5"/>
  <c r="N30" i="5"/>
  <c r="K30" i="5"/>
  <c r="L29" i="5"/>
  <c r="M29" i="5"/>
  <c r="N29" i="5"/>
  <c r="K29" i="5"/>
  <c r="L28" i="5"/>
  <c r="M28" i="5"/>
  <c r="N28" i="5"/>
  <c r="K28" i="5"/>
  <c r="L27" i="5"/>
  <c r="M27" i="5"/>
  <c r="N27" i="5"/>
  <c r="K27" i="5"/>
  <c r="L26" i="5"/>
  <c r="M26" i="5"/>
  <c r="N26" i="5"/>
  <c r="O26" i="5"/>
  <c r="K26" i="5"/>
  <c r="L25" i="5"/>
  <c r="M25" i="5"/>
  <c r="N25" i="5"/>
  <c r="K25" i="5"/>
  <c r="L24" i="5"/>
  <c r="M24" i="5"/>
  <c r="N24" i="5"/>
  <c r="K24" i="5"/>
  <c r="L23" i="5"/>
  <c r="M23" i="5"/>
  <c r="N23" i="5"/>
  <c r="K23" i="5"/>
  <c r="L22" i="5"/>
  <c r="M22" i="5"/>
  <c r="N22" i="5"/>
  <c r="K22" i="5"/>
  <c r="L21" i="5"/>
  <c r="M21" i="5"/>
  <c r="N21" i="5"/>
  <c r="K21" i="5"/>
  <c r="L20" i="5"/>
  <c r="M20" i="5"/>
  <c r="N20" i="5"/>
  <c r="O20" i="5"/>
  <c r="K20" i="5"/>
  <c r="K19" i="5"/>
  <c r="K18" i="5"/>
  <c r="K17" i="5"/>
  <c r="K16" i="5"/>
  <c r="K15" i="5"/>
  <c r="K14" i="5"/>
  <c r="K13" i="5"/>
  <c r="F8" i="5"/>
  <c r="F9" i="5"/>
  <c r="F10" i="5"/>
  <c r="F11" i="5"/>
  <c r="F12" i="5"/>
  <c r="F13" i="5"/>
  <c r="K12" i="5"/>
  <c r="K11" i="5"/>
  <c r="K10" i="5"/>
  <c r="K9" i="5"/>
  <c r="K8" i="5"/>
  <c r="K7" i="5"/>
  <c r="F2" i="5"/>
  <c r="F3" i="5"/>
  <c r="F4" i="5"/>
  <c r="F5" i="5"/>
  <c r="F6" i="5"/>
  <c r="F7" i="5"/>
  <c r="K6" i="5"/>
  <c r="K5" i="5"/>
  <c r="K4" i="5"/>
  <c r="K3" i="5"/>
  <c r="K2" i="5"/>
  <c r="H26" i="4"/>
  <c r="H27" i="4"/>
  <c r="H28" i="4"/>
  <c r="H29" i="4"/>
  <c r="H30" i="4"/>
  <c r="H31" i="4"/>
  <c r="H32" i="4"/>
  <c r="H33" i="4"/>
  <c r="H34" i="4"/>
  <c r="H35" i="4"/>
  <c r="H36" i="4"/>
  <c r="H37" i="4"/>
  <c r="A26" i="4"/>
  <c r="A27" i="4"/>
  <c r="A28" i="4"/>
  <c r="A29" i="4"/>
  <c r="A30" i="4"/>
  <c r="A31" i="4"/>
  <c r="L37" i="4"/>
  <c r="M37" i="4"/>
  <c r="N37" i="4"/>
  <c r="K3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L36" i="4"/>
  <c r="M36" i="4"/>
  <c r="N36" i="4"/>
  <c r="K36" i="4"/>
  <c r="L35" i="4"/>
  <c r="M35" i="4"/>
  <c r="N35" i="4"/>
  <c r="K35" i="4"/>
  <c r="L34" i="4"/>
  <c r="M34" i="4"/>
  <c r="N34" i="4"/>
  <c r="K34" i="4"/>
  <c r="L33" i="4"/>
  <c r="M33" i="4"/>
  <c r="N33" i="4"/>
  <c r="K33" i="4"/>
  <c r="L32" i="4"/>
  <c r="M32" i="4"/>
  <c r="N32" i="4"/>
  <c r="O32" i="4"/>
  <c r="K32" i="4"/>
  <c r="L31" i="4"/>
  <c r="M31" i="4"/>
  <c r="N31" i="4"/>
  <c r="K31" i="4"/>
  <c r="L30" i="4"/>
  <c r="M30" i="4"/>
  <c r="N30" i="4"/>
  <c r="K30" i="4"/>
  <c r="L29" i="4"/>
  <c r="M29" i="4"/>
  <c r="N29" i="4"/>
  <c r="K29" i="4"/>
  <c r="L28" i="4"/>
  <c r="M28" i="4"/>
  <c r="N28" i="4"/>
  <c r="K28" i="4"/>
  <c r="L27" i="4"/>
  <c r="M27" i="4"/>
  <c r="N27" i="4"/>
  <c r="K27" i="4"/>
  <c r="L26" i="4"/>
  <c r="M26" i="4"/>
  <c r="N26" i="4"/>
  <c r="O26" i="4"/>
  <c r="K26" i="4"/>
  <c r="L25" i="4"/>
  <c r="M25" i="4"/>
  <c r="N25" i="4"/>
  <c r="K25" i="4"/>
  <c r="L24" i="4"/>
  <c r="M24" i="4"/>
  <c r="N24" i="4"/>
  <c r="K24" i="4"/>
  <c r="L23" i="4"/>
  <c r="M23" i="4"/>
  <c r="N23" i="4"/>
  <c r="K23" i="4"/>
  <c r="L22" i="4"/>
  <c r="M22" i="4"/>
  <c r="N22" i="4"/>
  <c r="K22" i="4"/>
  <c r="L21" i="4"/>
  <c r="M21" i="4"/>
  <c r="N21" i="4"/>
  <c r="K21" i="4"/>
  <c r="L20" i="4"/>
  <c r="M20" i="4"/>
  <c r="N20" i="4"/>
  <c r="O20" i="4"/>
  <c r="K20" i="4"/>
  <c r="L19" i="4"/>
  <c r="M19" i="4"/>
  <c r="N19" i="4"/>
  <c r="K19" i="4"/>
  <c r="L18" i="4"/>
  <c r="M18" i="4"/>
  <c r="N18" i="4"/>
  <c r="K18" i="4"/>
  <c r="L17" i="4"/>
  <c r="M17" i="4"/>
  <c r="N17" i="4"/>
  <c r="K17" i="4"/>
  <c r="L16" i="4"/>
  <c r="M16" i="4"/>
  <c r="N16" i="4"/>
  <c r="K16" i="4"/>
  <c r="L15" i="4"/>
  <c r="M15" i="4"/>
  <c r="N15" i="4"/>
  <c r="K15" i="4"/>
  <c r="L14" i="4"/>
  <c r="M14" i="4"/>
  <c r="N14" i="4"/>
  <c r="O14" i="4"/>
  <c r="K14" i="4"/>
  <c r="L13" i="4"/>
  <c r="M13" i="4"/>
  <c r="N13" i="4"/>
  <c r="K13" i="4"/>
  <c r="L12" i="4"/>
  <c r="M12" i="4"/>
  <c r="N12" i="4"/>
  <c r="K12" i="4"/>
  <c r="L11" i="4"/>
  <c r="M11" i="4"/>
  <c r="N11" i="4"/>
  <c r="K11" i="4"/>
  <c r="L10" i="4"/>
  <c r="M10" i="4"/>
  <c r="N10" i="4"/>
  <c r="K10" i="4"/>
  <c r="L9" i="4"/>
  <c r="M9" i="4"/>
  <c r="N9" i="4"/>
  <c r="K9" i="4"/>
  <c r="L8" i="4"/>
  <c r="M8" i="4"/>
  <c r="N8" i="4"/>
  <c r="O8" i="4"/>
  <c r="K8" i="4"/>
  <c r="L7" i="4"/>
  <c r="M7" i="4"/>
  <c r="N7" i="4"/>
  <c r="K7" i="4"/>
  <c r="F2" i="4"/>
  <c r="F3" i="4"/>
  <c r="F4" i="4"/>
  <c r="F5" i="4"/>
  <c r="F6" i="4"/>
  <c r="F7" i="4"/>
  <c r="L6" i="4"/>
  <c r="M6" i="4"/>
  <c r="N6" i="4"/>
  <c r="K6" i="4"/>
  <c r="L5" i="4"/>
  <c r="M5" i="4"/>
  <c r="N5" i="4"/>
  <c r="K5" i="4"/>
  <c r="L4" i="4"/>
  <c r="M4" i="4"/>
  <c r="N4" i="4"/>
  <c r="K4" i="4"/>
  <c r="L3" i="4"/>
  <c r="M3" i="4"/>
  <c r="N3" i="4"/>
  <c r="K3" i="4"/>
  <c r="L2" i="4"/>
  <c r="M2" i="4"/>
  <c r="N2" i="4"/>
  <c r="O2" i="4"/>
  <c r="K2" i="4"/>
  <c r="L32" i="3"/>
  <c r="M32" i="3"/>
  <c r="N32" i="3"/>
  <c r="L33" i="3"/>
  <c r="M33" i="3"/>
  <c r="N33" i="3"/>
  <c r="L34" i="3"/>
  <c r="M34" i="3"/>
  <c r="N34" i="3"/>
  <c r="L35" i="3"/>
  <c r="M35" i="3"/>
  <c r="N35" i="3"/>
  <c r="L36" i="3"/>
  <c r="M36" i="3"/>
  <c r="N36" i="3"/>
  <c r="L37" i="3"/>
  <c r="M37" i="3"/>
  <c r="N37" i="3"/>
  <c r="O32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F8" i="3"/>
  <c r="F9" i="3"/>
  <c r="F10" i="3"/>
  <c r="F11" i="3"/>
  <c r="F12" i="3"/>
  <c r="F13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" i="3"/>
  <c r="K37" i="3"/>
  <c r="K36" i="3"/>
  <c r="K35" i="3"/>
  <c r="K34" i="3"/>
  <c r="K33" i="3"/>
  <c r="K32" i="3"/>
  <c r="L31" i="3"/>
  <c r="M31" i="3"/>
  <c r="N31" i="3"/>
  <c r="K31" i="3"/>
  <c r="L30" i="3"/>
  <c r="M30" i="3"/>
  <c r="N30" i="3"/>
  <c r="K30" i="3"/>
  <c r="L29" i="3"/>
  <c r="M29" i="3"/>
  <c r="N29" i="3"/>
  <c r="K29" i="3"/>
  <c r="L28" i="3"/>
  <c r="M28" i="3"/>
  <c r="N28" i="3"/>
  <c r="K28" i="3"/>
  <c r="L27" i="3"/>
  <c r="M27" i="3"/>
  <c r="N27" i="3"/>
  <c r="K27" i="3"/>
  <c r="L26" i="3"/>
  <c r="M26" i="3"/>
  <c r="N26" i="3"/>
  <c r="O26" i="3"/>
  <c r="K26" i="3"/>
  <c r="L25" i="3"/>
  <c r="M25" i="3"/>
  <c r="N25" i="3"/>
  <c r="K25" i="3"/>
  <c r="L24" i="3"/>
  <c r="M24" i="3"/>
  <c r="N24" i="3"/>
  <c r="K24" i="3"/>
  <c r="L23" i="3"/>
  <c r="M23" i="3"/>
  <c r="N23" i="3"/>
  <c r="K23" i="3"/>
  <c r="L22" i="3"/>
  <c r="M22" i="3"/>
  <c r="N22" i="3"/>
  <c r="K22" i="3"/>
  <c r="L21" i="3"/>
  <c r="M21" i="3"/>
  <c r="N21" i="3"/>
  <c r="K21" i="3"/>
  <c r="L20" i="3"/>
  <c r="M20" i="3"/>
  <c r="N20" i="3"/>
  <c r="O20" i="3"/>
  <c r="K20" i="3"/>
  <c r="L19" i="3"/>
  <c r="M19" i="3"/>
  <c r="N19" i="3"/>
  <c r="K19" i="3"/>
  <c r="L18" i="3"/>
  <c r="M18" i="3"/>
  <c r="N18" i="3"/>
  <c r="K18" i="3"/>
  <c r="L17" i="3"/>
  <c r="M17" i="3"/>
  <c r="N17" i="3"/>
  <c r="K17" i="3"/>
  <c r="L16" i="3"/>
  <c r="M16" i="3"/>
  <c r="N16" i="3"/>
  <c r="K16" i="3"/>
  <c r="L15" i="3"/>
  <c r="M15" i="3"/>
  <c r="N15" i="3"/>
  <c r="K15" i="3"/>
  <c r="L14" i="3"/>
  <c r="M14" i="3"/>
  <c r="N14" i="3"/>
  <c r="O14" i="3"/>
  <c r="K14" i="3"/>
  <c r="L13" i="3"/>
  <c r="M13" i="3"/>
  <c r="N13" i="3"/>
  <c r="K13" i="3"/>
  <c r="L12" i="3"/>
  <c r="M12" i="3"/>
  <c r="N12" i="3"/>
  <c r="K12" i="3"/>
  <c r="L11" i="3"/>
  <c r="M11" i="3"/>
  <c r="N11" i="3"/>
  <c r="K11" i="3"/>
  <c r="L10" i="3"/>
  <c r="M10" i="3"/>
  <c r="N10" i="3"/>
  <c r="K10" i="3"/>
  <c r="L9" i="3"/>
  <c r="M9" i="3"/>
  <c r="N9" i="3"/>
  <c r="K9" i="3"/>
  <c r="L8" i="3"/>
  <c r="M8" i="3"/>
  <c r="N8" i="3"/>
  <c r="O8" i="3"/>
  <c r="K8" i="3"/>
  <c r="L7" i="3"/>
  <c r="M7" i="3"/>
  <c r="N7" i="3"/>
  <c r="K7" i="3"/>
  <c r="F3" i="3"/>
  <c r="F4" i="3"/>
  <c r="F5" i="3"/>
  <c r="F6" i="3"/>
  <c r="F7" i="3"/>
  <c r="L6" i="3"/>
  <c r="M6" i="3"/>
  <c r="N6" i="3"/>
  <c r="K6" i="3"/>
  <c r="L5" i="3"/>
  <c r="M5" i="3"/>
  <c r="N5" i="3"/>
  <c r="K5" i="3"/>
  <c r="L4" i="3"/>
  <c r="M4" i="3"/>
  <c r="N4" i="3"/>
  <c r="K4" i="3"/>
  <c r="L3" i="3"/>
  <c r="M3" i="3"/>
  <c r="N3" i="3"/>
  <c r="K3" i="3"/>
  <c r="L2" i="3"/>
  <c r="M2" i="3"/>
  <c r="N2" i="3"/>
  <c r="O2" i="3"/>
  <c r="K2" i="3"/>
</calcChain>
</file>

<file path=xl/sharedStrings.xml><?xml version="1.0" encoding="utf-8"?>
<sst xmlns="http://schemas.openxmlformats.org/spreadsheetml/2006/main" count="1106" uniqueCount="42">
  <si>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</si>
  <si>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</si>
  <si>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</si>
  <si>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</si>
  <si>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</si>
  <si>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</si>
  <si>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</si>
  <si>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side</t>
  </si>
  <si>
    <t>right side</t>
  </si>
  <si>
    <t>Left Side RI</t>
  </si>
  <si>
    <t>Test Arm RI</t>
  </si>
  <si>
    <t>Canton-S (CR)</t>
  </si>
  <si>
    <t>Mock</t>
  </si>
  <si>
    <t>L</t>
  </si>
  <si>
    <t>R</t>
  </si>
  <si>
    <t>SCAP WT</t>
  </si>
  <si>
    <t>SC + Ap Wt</t>
  </si>
  <si>
    <t>Sc + Ap WT</t>
  </si>
  <si>
    <t>SCAP PQQ-ADH</t>
  </si>
  <si>
    <t>SCAP PQQ-ADH + 0.75% acetald + 3% acet acid</t>
  </si>
  <si>
    <t xml:space="preserve">SCAP PQQ-ADH +0.75% acetald </t>
  </si>
  <si>
    <t>SCAP PQQ-ADH + 0.75% acetald</t>
  </si>
  <si>
    <t xml:space="preserve">SCAP PQQ-ADH + 3% acet acid </t>
  </si>
  <si>
    <t>SCAP PQQ-ADH + 3% acet acid</t>
  </si>
  <si>
    <t>SCAP WT, fresh, top</t>
  </si>
  <si>
    <t>SCAP PQQ-ADH + 0.75% acetaldehyde</t>
  </si>
  <si>
    <t>SCAP PQQ-ADH + 3% acet acid +0.75% acetaldehyde</t>
  </si>
  <si>
    <t>SCAP PQQ-ADH + 3% acet acid + 0.75% acetaldehyde</t>
  </si>
  <si>
    <t>SCAP PQQ-ADH + 3% acet acid + 1.5% acetaldehyde</t>
  </si>
  <si>
    <t>SCAP PQQ-ADH + 3% acet acid +1.5% acetaldehyde</t>
  </si>
  <si>
    <t>SCAP PQQ-ADH + 3% acet acid +3% acetaldehyde</t>
  </si>
  <si>
    <t>SCAP PQQ-ADH + 3% acet acid + 3% acetaldehyde</t>
  </si>
  <si>
    <t>SCAP PQQ-ADH + 3% acet acid +0.2% acetaldehyde</t>
  </si>
  <si>
    <t>SCAP PQQ-ADH + 3% acet acid + 0.2% acetaldehyde</t>
  </si>
  <si>
    <t>SCAP PQQ-ADH, 0.75% acetaldehyde</t>
  </si>
  <si>
    <t>Left Arm</t>
  </si>
  <si>
    <t>Right Arm</t>
  </si>
  <si>
    <t>SC + Ap</t>
  </si>
  <si>
    <t>SCAP PQQ</t>
  </si>
  <si>
    <t>b</t>
  </si>
  <si>
    <t>SCAP PQQ + acetal, 2,3butanedione, acetion</t>
  </si>
  <si>
    <t>SCAP PQQ + acetal, 2,3butanedione, acetoin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</si>
</sst>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3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4" xfId="0" applyNumberFormat="1" applyFont="1" applyFill="1" applyBorder="1"/>
    <xf numFmtId="0" fontId="2" fillId="3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2" fillId="0" borderId="4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4" xfId="0" applyNumberFormat="1" applyFont="1" applyFill="1" applyBorder="1"/>
    <xf numFmtId="0" fontId="2" fillId="0" borderId="0" xfId="0" applyFont="1"/>
    <xf numFmtId="0" fontId="1" fillId="3" borderId="0" xfId="0" applyFont="1" applyFill="1"/>
    <xf numFmtId="0" fontId="3" fillId="0" borderId="3" xfId="0" applyFont="1" applyFill="1" applyBorder="1"/>
    <xf numFmtId="0" fontId="0" fillId="0" borderId="0" xfId="0" applyFont="1" applyFill="1"/>
    <xf numFmtId="0" fontId="2" fillId="0" borderId="4" xfId="0" applyFont="1" applyBorder="1"/>
    <xf numFmtId="0" fontId="1" fillId="0" borderId="0" xfId="0" applyFont="1"/>
    <xf numFmtId="0" fontId="0" fillId="0" borderId="0" xfId="0" applyFill="1"/>
  </cellXfs>
  <cellStyles count="3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4" workbookViewId="0">
      <selection activeCell="A38" sqref="A38:XFD61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TIME(8,30,0)</f>
        <v>0.35416666666666669</v>
      </c>
      <c r="G2" s="6">
        <v>9</v>
      </c>
      <c r="H2" s="5">
        <v>1</v>
      </c>
      <c r="I2" s="8">
        <v>38</v>
      </c>
      <c r="J2" s="8">
        <v>25</v>
      </c>
      <c r="K2" s="6">
        <f t="shared" ref="K2:K37" si="0">(I2-J2)/(G2+I2+J2)</f>
        <v>0.18055555555555555</v>
      </c>
      <c r="L2" s="6">
        <f>I2</f>
        <v>38</v>
      </c>
      <c r="M2" s="6">
        <f>J2</f>
        <v>25</v>
      </c>
      <c r="N2" s="6">
        <f t="shared" ref="N2:N37" si="1">(L2-M2)/(G2+L2+M2)</f>
        <v>0.18055555555555555</v>
      </c>
      <c r="O2" s="4">
        <f>(N2+N3+N5+N6+N7)/5</f>
        <v>2.7018916540975362E-2</v>
      </c>
    </row>
    <row r="3" spans="1:15">
      <c r="A3" s="9">
        <f t="shared" ref="A3:A37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10" si="3">F2+TIME(0,5,0)</f>
        <v>0.3576388888888889</v>
      </c>
      <c r="G3" s="10">
        <v>6</v>
      </c>
      <c r="H3" s="9">
        <f t="shared" ref="H3:H37" si="4">H2+1</f>
        <v>2</v>
      </c>
      <c r="I3" s="12">
        <v>37</v>
      </c>
      <c r="J3" s="12">
        <v>25</v>
      </c>
      <c r="K3" s="13">
        <f t="shared" si="0"/>
        <v>0.17647058823529413</v>
      </c>
      <c r="L3" s="10">
        <f>J3</f>
        <v>25</v>
      </c>
      <c r="M3" s="10">
        <f>I3</f>
        <v>37</v>
      </c>
      <c r="N3" s="13">
        <f t="shared" si="1"/>
        <v>-0.17647058823529413</v>
      </c>
      <c r="O3" s="4"/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0.3611111111111111</v>
      </c>
      <c r="G4" s="10">
        <v>7</v>
      </c>
      <c r="H4" s="9">
        <f t="shared" si="4"/>
        <v>3</v>
      </c>
      <c r="I4" s="10">
        <v>27</v>
      </c>
      <c r="J4" s="10">
        <v>30</v>
      </c>
      <c r="K4" s="13">
        <f t="shared" si="0"/>
        <v>-4.6875E-2</v>
      </c>
      <c r="L4" s="13">
        <f>I4</f>
        <v>27</v>
      </c>
      <c r="M4" s="13">
        <f>J4</f>
        <v>30</v>
      </c>
      <c r="N4" s="13">
        <f t="shared" si="1"/>
        <v>-4.6875E-2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0.36458333333333331</v>
      </c>
      <c r="G5" s="10">
        <v>3</v>
      </c>
      <c r="H5" s="9">
        <f t="shared" si="4"/>
        <v>4</v>
      </c>
      <c r="I5" s="10">
        <v>28</v>
      </c>
      <c r="J5" s="10">
        <v>21</v>
      </c>
      <c r="K5" s="13">
        <f t="shared" si="0"/>
        <v>0.13461538461538461</v>
      </c>
      <c r="L5" s="13">
        <f>J5</f>
        <v>21</v>
      </c>
      <c r="M5" s="13">
        <f>I5</f>
        <v>28</v>
      </c>
      <c r="N5" s="13">
        <f t="shared" si="1"/>
        <v>-0.13461538461538461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0.36805555555555552</v>
      </c>
      <c r="G6" s="10">
        <v>9</v>
      </c>
      <c r="H6" s="9">
        <f t="shared" si="4"/>
        <v>5</v>
      </c>
      <c r="I6" s="10">
        <v>36</v>
      </c>
      <c r="J6" s="10">
        <v>19</v>
      </c>
      <c r="K6" s="13">
        <f t="shared" si="0"/>
        <v>0.265625</v>
      </c>
      <c r="L6" s="13">
        <f>I6</f>
        <v>36</v>
      </c>
      <c r="M6" s="13">
        <f>J6</f>
        <v>19</v>
      </c>
      <c r="N6" s="13">
        <f t="shared" si="1"/>
        <v>0.265625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0.37152777777777773</v>
      </c>
      <c r="G7" s="10">
        <v>7</v>
      </c>
      <c r="H7" s="9">
        <f t="shared" si="4"/>
        <v>6</v>
      </c>
      <c r="I7" s="10">
        <v>25</v>
      </c>
      <c r="J7" s="10">
        <v>25</v>
      </c>
      <c r="K7" s="13">
        <f t="shared" si="0"/>
        <v>0</v>
      </c>
      <c r="L7" s="13">
        <f>J7</f>
        <v>25</v>
      </c>
      <c r="M7" s="13">
        <f>I7</f>
        <v>25</v>
      </c>
      <c r="N7" s="13">
        <f t="shared" si="1"/>
        <v>0</v>
      </c>
      <c r="O7" s="4"/>
    </row>
    <row r="8" spans="1:15" s="19" customFormat="1">
      <c r="A8" s="16">
        <f t="shared" si="2"/>
        <v>7</v>
      </c>
      <c r="B8" s="15" t="s">
        <v>11</v>
      </c>
      <c r="C8" s="15" t="s">
        <v>15</v>
      </c>
      <c r="D8" s="6" t="s">
        <v>16</v>
      </c>
      <c r="E8" s="15" t="s">
        <v>13</v>
      </c>
      <c r="F8" s="17">
        <f>TIME(9,45,0)</f>
        <v>0.40625</v>
      </c>
      <c r="G8" s="15">
        <v>2</v>
      </c>
      <c r="H8" s="16">
        <f t="shared" si="4"/>
        <v>7</v>
      </c>
      <c r="I8" s="15">
        <v>46</v>
      </c>
      <c r="J8" s="15">
        <v>15</v>
      </c>
      <c r="K8" s="15">
        <f t="shared" si="0"/>
        <v>0.49206349206349204</v>
      </c>
      <c r="L8" s="15">
        <f>I8</f>
        <v>46</v>
      </c>
      <c r="M8" s="15">
        <f>J8</f>
        <v>15</v>
      </c>
      <c r="N8" s="15">
        <f t="shared" si="1"/>
        <v>0.49206349206349204</v>
      </c>
      <c r="O8" s="18">
        <f>(N8+N9+N10+N11+N12+N13)/6</f>
        <v>0.33375223049136088</v>
      </c>
    </row>
    <row r="9" spans="1:15">
      <c r="A9" s="9">
        <f t="shared" si="2"/>
        <v>8</v>
      </c>
      <c r="B9" s="10" t="s">
        <v>11</v>
      </c>
      <c r="C9" s="10" t="s">
        <v>15</v>
      </c>
      <c r="D9" s="10" t="s">
        <v>17</v>
      </c>
      <c r="E9" s="10" t="s">
        <v>14</v>
      </c>
      <c r="F9" s="11">
        <f t="shared" si="3"/>
        <v>0.40972222222222221</v>
      </c>
      <c r="G9" s="10">
        <v>1</v>
      </c>
      <c r="H9" s="9">
        <f t="shared" si="4"/>
        <v>8</v>
      </c>
      <c r="I9" s="10">
        <v>31</v>
      </c>
      <c r="J9" s="10">
        <v>42</v>
      </c>
      <c r="K9" s="13">
        <f t="shared" si="0"/>
        <v>-0.14864864864864866</v>
      </c>
      <c r="L9" s="13">
        <f>J9</f>
        <v>42</v>
      </c>
      <c r="M9" s="13">
        <f>I9</f>
        <v>31</v>
      </c>
      <c r="N9" s="13">
        <f t="shared" si="1"/>
        <v>0.14864864864864866</v>
      </c>
      <c r="O9" s="4"/>
    </row>
    <row r="10" spans="1:15" s="21" customFormat="1">
      <c r="A10" s="20">
        <f t="shared" si="2"/>
        <v>9</v>
      </c>
      <c r="B10" s="13" t="s">
        <v>11</v>
      </c>
      <c r="C10" s="10" t="s">
        <v>15</v>
      </c>
      <c r="D10" s="10" t="s">
        <v>17</v>
      </c>
      <c r="E10" s="13" t="s">
        <v>13</v>
      </c>
      <c r="F10" s="11">
        <f t="shared" si="3"/>
        <v>0.41319444444444442</v>
      </c>
      <c r="G10" s="13">
        <v>2</v>
      </c>
      <c r="H10" s="20">
        <f t="shared" si="4"/>
        <v>9</v>
      </c>
      <c r="I10" s="13">
        <v>39</v>
      </c>
      <c r="J10" s="13">
        <v>28</v>
      </c>
      <c r="K10" s="13">
        <f t="shared" si="0"/>
        <v>0.15942028985507245</v>
      </c>
      <c r="L10" s="13">
        <f>I10</f>
        <v>39</v>
      </c>
      <c r="M10" s="13">
        <f>J10</f>
        <v>28</v>
      </c>
      <c r="N10" s="13">
        <f t="shared" si="1"/>
        <v>0.15942028985507245</v>
      </c>
      <c r="O10" s="14"/>
    </row>
    <row r="11" spans="1:15">
      <c r="A11" s="9">
        <f t="shared" si="2"/>
        <v>10</v>
      </c>
      <c r="B11" s="10" t="s">
        <v>11</v>
      </c>
      <c r="C11" s="10" t="s">
        <v>15</v>
      </c>
      <c r="D11" s="10" t="s">
        <v>17</v>
      </c>
      <c r="E11" s="10" t="s">
        <v>14</v>
      </c>
      <c r="F11" s="11">
        <f>F10+TIME(0,5,0)</f>
        <v>0.41666666666666663</v>
      </c>
      <c r="G11" s="10">
        <v>4</v>
      </c>
      <c r="H11" s="9">
        <f t="shared" si="4"/>
        <v>10</v>
      </c>
      <c r="I11" s="10">
        <v>20</v>
      </c>
      <c r="J11" s="10">
        <v>48</v>
      </c>
      <c r="K11" s="13">
        <f t="shared" si="0"/>
        <v>-0.3888888888888889</v>
      </c>
      <c r="L11" s="10">
        <f>J11</f>
        <v>48</v>
      </c>
      <c r="M11" s="10">
        <f>I11</f>
        <v>20</v>
      </c>
      <c r="N11" s="13">
        <f t="shared" si="1"/>
        <v>0.3888888888888889</v>
      </c>
      <c r="O11" s="4"/>
    </row>
    <row r="12" spans="1:15">
      <c r="A12" s="9">
        <f t="shared" si="2"/>
        <v>11</v>
      </c>
      <c r="B12" s="10" t="s">
        <v>11</v>
      </c>
      <c r="C12" s="10" t="s">
        <v>15</v>
      </c>
      <c r="D12" s="10" t="s">
        <v>17</v>
      </c>
      <c r="E12" s="10" t="s">
        <v>13</v>
      </c>
      <c r="F12" s="11">
        <f>F11+TIME(0,5,0)</f>
        <v>0.42013888888888884</v>
      </c>
      <c r="G12" s="10">
        <v>6</v>
      </c>
      <c r="H12" s="9">
        <f t="shared" si="4"/>
        <v>11</v>
      </c>
      <c r="I12" s="10">
        <v>41</v>
      </c>
      <c r="J12" s="10">
        <v>16</v>
      </c>
      <c r="K12" s="13">
        <f t="shared" si="0"/>
        <v>0.3968253968253968</v>
      </c>
      <c r="L12" s="13">
        <f>I12</f>
        <v>41</v>
      </c>
      <c r="M12" s="13">
        <f>J12</f>
        <v>16</v>
      </c>
      <c r="N12" s="13">
        <f t="shared" si="1"/>
        <v>0.3968253968253968</v>
      </c>
      <c r="O12" s="4"/>
    </row>
    <row r="13" spans="1:15">
      <c r="A13" s="9">
        <f t="shared" si="2"/>
        <v>12</v>
      </c>
      <c r="B13" s="10" t="s">
        <v>11</v>
      </c>
      <c r="C13" s="10" t="s">
        <v>15</v>
      </c>
      <c r="D13" s="10" t="s">
        <v>17</v>
      </c>
      <c r="E13" s="10" t="s">
        <v>14</v>
      </c>
      <c r="F13" s="11">
        <f>F12+TIME(0,5,0)</f>
        <v>0.42361111111111105</v>
      </c>
      <c r="G13" s="10">
        <v>0</v>
      </c>
      <c r="H13" s="9">
        <f t="shared" si="4"/>
        <v>12</v>
      </c>
      <c r="I13" s="10">
        <v>21</v>
      </c>
      <c r="J13" s="10">
        <v>51</v>
      </c>
      <c r="K13" s="13">
        <f t="shared" si="0"/>
        <v>-0.41666666666666669</v>
      </c>
      <c r="L13" s="13">
        <f>J13</f>
        <v>51</v>
      </c>
      <c r="M13" s="13">
        <f>I13</f>
        <v>21</v>
      </c>
      <c r="N13" s="13">
        <f t="shared" si="1"/>
        <v>0.41666666666666669</v>
      </c>
      <c r="O13" s="4"/>
    </row>
    <row r="14" spans="1:15" s="19" customFormat="1">
      <c r="A14" s="16">
        <f t="shared" si="2"/>
        <v>13</v>
      </c>
      <c r="B14" s="15" t="s">
        <v>11</v>
      </c>
      <c r="C14" s="15" t="s">
        <v>18</v>
      </c>
      <c r="D14" s="6" t="s">
        <v>16</v>
      </c>
      <c r="E14" s="15" t="s">
        <v>13</v>
      </c>
      <c r="F14" s="17">
        <f>TIME(9,45,0)</f>
        <v>0.40625</v>
      </c>
      <c r="G14" s="15">
        <v>7</v>
      </c>
      <c r="H14" s="16">
        <f t="shared" si="4"/>
        <v>13</v>
      </c>
      <c r="I14" s="15">
        <v>32</v>
      </c>
      <c r="J14" s="15">
        <v>25</v>
      </c>
      <c r="K14" s="15">
        <f t="shared" si="0"/>
        <v>0.109375</v>
      </c>
      <c r="L14" s="15">
        <f>I14</f>
        <v>32</v>
      </c>
      <c r="M14" s="15">
        <f>J14</f>
        <v>25</v>
      </c>
      <c r="N14" s="15">
        <f t="shared" si="1"/>
        <v>0.109375</v>
      </c>
      <c r="O14" s="18">
        <f>(N14+N15+N16+N17+N18+N19)/6</f>
        <v>-7.6722381742665687E-3</v>
      </c>
    </row>
    <row r="15" spans="1:15">
      <c r="A15" s="9">
        <f t="shared" si="2"/>
        <v>14</v>
      </c>
      <c r="B15" s="10" t="s">
        <v>11</v>
      </c>
      <c r="C15" s="10" t="s">
        <v>18</v>
      </c>
      <c r="D15" s="10" t="s">
        <v>17</v>
      </c>
      <c r="E15" s="10" t="s">
        <v>14</v>
      </c>
      <c r="F15" s="11">
        <f t="shared" ref="F15:F16" si="5">F14+TIME(0,5,0)</f>
        <v>0.40972222222222221</v>
      </c>
      <c r="G15" s="10">
        <v>5</v>
      </c>
      <c r="H15" s="9">
        <f t="shared" si="4"/>
        <v>14</v>
      </c>
      <c r="I15" s="10">
        <v>29</v>
      </c>
      <c r="J15" s="10">
        <v>30</v>
      </c>
      <c r="K15" s="13">
        <f t="shared" si="0"/>
        <v>-1.5625E-2</v>
      </c>
      <c r="L15" s="13">
        <f>J15</f>
        <v>30</v>
      </c>
      <c r="M15" s="13">
        <f>I15</f>
        <v>29</v>
      </c>
      <c r="N15" s="13">
        <f t="shared" si="1"/>
        <v>1.5625E-2</v>
      </c>
      <c r="O15" s="4"/>
    </row>
    <row r="16" spans="1:15" s="21" customFormat="1">
      <c r="A16" s="20">
        <f t="shared" si="2"/>
        <v>15</v>
      </c>
      <c r="B16" s="13" t="s">
        <v>11</v>
      </c>
      <c r="C16" s="10" t="s">
        <v>18</v>
      </c>
      <c r="D16" s="10" t="s">
        <v>17</v>
      </c>
      <c r="E16" s="13" t="s">
        <v>13</v>
      </c>
      <c r="F16" s="11">
        <f t="shared" si="5"/>
        <v>0.41319444444444442</v>
      </c>
      <c r="G16" s="13">
        <v>9</v>
      </c>
      <c r="H16" s="20">
        <f t="shared" si="4"/>
        <v>15</v>
      </c>
      <c r="I16" s="13">
        <v>21</v>
      </c>
      <c r="J16" s="13">
        <v>28</v>
      </c>
      <c r="K16" s="13">
        <f t="shared" si="0"/>
        <v>-0.1206896551724138</v>
      </c>
      <c r="L16" s="13">
        <f>I16</f>
        <v>21</v>
      </c>
      <c r="M16" s="13">
        <f>J16</f>
        <v>28</v>
      </c>
      <c r="N16" s="13">
        <f t="shared" si="1"/>
        <v>-0.1206896551724138</v>
      </c>
      <c r="O16" s="14"/>
    </row>
    <row r="17" spans="1:15">
      <c r="A17" s="9">
        <f t="shared" si="2"/>
        <v>16</v>
      </c>
      <c r="B17" s="10" t="s">
        <v>11</v>
      </c>
      <c r="C17" s="10" t="s">
        <v>18</v>
      </c>
      <c r="D17" s="10" t="s">
        <v>17</v>
      </c>
      <c r="E17" s="10" t="s">
        <v>14</v>
      </c>
      <c r="F17" s="11">
        <f>F16+TIME(0,5,0)</f>
        <v>0.41666666666666663</v>
      </c>
      <c r="G17" s="10">
        <v>6</v>
      </c>
      <c r="H17" s="9">
        <f t="shared" si="4"/>
        <v>16</v>
      </c>
      <c r="I17" s="10">
        <v>26</v>
      </c>
      <c r="J17" s="10">
        <v>36</v>
      </c>
      <c r="K17" s="13">
        <f t="shared" si="0"/>
        <v>-0.14705882352941177</v>
      </c>
      <c r="L17" s="10">
        <f>J17</f>
        <v>36</v>
      </c>
      <c r="M17" s="10">
        <f>I17</f>
        <v>26</v>
      </c>
      <c r="N17" s="13">
        <f t="shared" si="1"/>
        <v>0.14705882352941177</v>
      </c>
      <c r="O17" s="4"/>
    </row>
    <row r="18" spans="1:15">
      <c r="A18" s="9">
        <f t="shared" si="2"/>
        <v>17</v>
      </c>
      <c r="B18" s="10" t="s">
        <v>11</v>
      </c>
      <c r="C18" s="10" t="s">
        <v>18</v>
      </c>
      <c r="D18" s="10" t="s">
        <v>17</v>
      </c>
      <c r="E18" s="10" t="s">
        <v>13</v>
      </c>
      <c r="F18" s="11">
        <f>F17+TIME(0,5,0)</f>
        <v>0.42013888888888884</v>
      </c>
      <c r="G18" s="10">
        <v>5</v>
      </c>
      <c r="H18" s="9">
        <f t="shared" si="4"/>
        <v>17</v>
      </c>
      <c r="I18" s="10">
        <v>24</v>
      </c>
      <c r="J18" s="10">
        <v>41</v>
      </c>
      <c r="K18" s="13">
        <f t="shared" si="0"/>
        <v>-0.24285714285714285</v>
      </c>
      <c r="L18" s="13">
        <f>I18</f>
        <v>24</v>
      </c>
      <c r="M18" s="13">
        <f>J18</f>
        <v>41</v>
      </c>
      <c r="N18" s="13">
        <f t="shared" si="1"/>
        <v>-0.24285714285714285</v>
      </c>
      <c r="O18" s="4"/>
    </row>
    <row r="19" spans="1:15">
      <c r="A19" s="9">
        <f t="shared" si="2"/>
        <v>18</v>
      </c>
      <c r="B19" s="10" t="s">
        <v>11</v>
      </c>
      <c r="C19" s="10" t="s">
        <v>18</v>
      </c>
      <c r="D19" s="10" t="s">
        <v>17</v>
      </c>
      <c r="E19" s="10" t="s">
        <v>14</v>
      </c>
      <c r="F19" s="11">
        <f>F18+TIME(0,5,0)</f>
        <v>0.42361111111111105</v>
      </c>
      <c r="G19" s="10">
        <v>6</v>
      </c>
      <c r="H19" s="9">
        <f t="shared" si="4"/>
        <v>18</v>
      </c>
      <c r="I19" s="10">
        <v>18</v>
      </c>
      <c r="J19" s="10">
        <v>20</v>
      </c>
      <c r="K19" s="13">
        <f t="shared" si="0"/>
        <v>-4.5454545454545456E-2</v>
      </c>
      <c r="L19" s="13">
        <f>J19</f>
        <v>20</v>
      </c>
      <c r="M19" s="13">
        <f>I19</f>
        <v>18</v>
      </c>
      <c r="N19" s="13">
        <f t="shared" si="1"/>
        <v>4.5454545454545456E-2</v>
      </c>
      <c r="O19" s="4"/>
    </row>
    <row r="20" spans="1:15" s="19" customFormat="1">
      <c r="A20" s="16">
        <f t="shared" si="2"/>
        <v>19</v>
      </c>
      <c r="B20" s="15" t="s">
        <v>11</v>
      </c>
      <c r="C20" s="15" t="s">
        <v>19</v>
      </c>
      <c r="D20" s="6" t="s">
        <v>16</v>
      </c>
      <c r="E20" s="15" t="s">
        <v>13</v>
      </c>
      <c r="F20" s="17">
        <f>F19+TIME(0,25,0)</f>
        <v>0.44097222222222215</v>
      </c>
      <c r="G20" s="15">
        <v>9</v>
      </c>
      <c r="H20" s="16">
        <f t="shared" si="4"/>
        <v>19</v>
      </c>
      <c r="I20" s="15">
        <v>48</v>
      </c>
      <c r="J20" s="15">
        <v>8</v>
      </c>
      <c r="K20" s="15">
        <f t="shared" si="0"/>
        <v>0.61538461538461542</v>
      </c>
      <c r="L20" s="15">
        <f>I20</f>
        <v>48</v>
      </c>
      <c r="M20" s="15">
        <f>J20</f>
        <v>8</v>
      </c>
      <c r="N20" s="15">
        <f t="shared" si="1"/>
        <v>0.61538461538461542</v>
      </c>
      <c r="O20" s="18">
        <f>(N20+N21+N22+N23+N24+N25)/6</f>
        <v>0.3467509465236201</v>
      </c>
    </row>
    <row r="21" spans="1:15">
      <c r="A21" s="9">
        <f t="shared" si="2"/>
        <v>20</v>
      </c>
      <c r="B21" s="10" t="s">
        <v>11</v>
      </c>
      <c r="C21" s="10" t="s">
        <v>19</v>
      </c>
      <c r="D21" s="10" t="s">
        <v>17</v>
      </c>
      <c r="E21" s="10" t="s">
        <v>14</v>
      </c>
      <c r="F21" s="11">
        <f t="shared" ref="F21:F22" si="6">F20+TIME(0,5,0)</f>
        <v>0.44444444444444436</v>
      </c>
      <c r="G21" s="10">
        <v>10</v>
      </c>
      <c r="H21" s="9">
        <f t="shared" si="4"/>
        <v>20</v>
      </c>
      <c r="I21" s="10">
        <v>23</v>
      </c>
      <c r="J21" s="10">
        <v>33</v>
      </c>
      <c r="K21" s="13">
        <f t="shared" si="0"/>
        <v>-0.15151515151515152</v>
      </c>
      <c r="L21" s="13">
        <f>J21</f>
        <v>33</v>
      </c>
      <c r="M21" s="13">
        <f>I21</f>
        <v>23</v>
      </c>
      <c r="N21" s="13">
        <f t="shared" si="1"/>
        <v>0.15151515151515152</v>
      </c>
      <c r="O21" s="4"/>
    </row>
    <row r="22" spans="1:15" s="21" customFormat="1">
      <c r="A22" s="20">
        <f t="shared" si="2"/>
        <v>21</v>
      </c>
      <c r="B22" s="13" t="s">
        <v>11</v>
      </c>
      <c r="C22" s="10" t="s">
        <v>19</v>
      </c>
      <c r="D22" s="10" t="s">
        <v>17</v>
      </c>
      <c r="E22" s="13" t="s">
        <v>13</v>
      </c>
      <c r="F22" s="11">
        <f t="shared" si="6"/>
        <v>0.44791666666666657</v>
      </c>
      <c r="G22" s="13">
        <v>7</v>
      </c>
      <c r="H22" s="20">
        <f t="shared" si="4"/>
        <v>21</v>
      </c>
      <c r="I22" s="13">
        <v>53</v>
      </c>
      <c r="J22" s="13">
        <v>27</v>
      </c>
      <c r="K22" s="13">
        <f t="shared" si="0"/>
        <v>0.2988505747126437</v>
      </c>
      <c r="L22" s="13">
        <f>I22</f>
        <v>53</v>
      </c>
      <c r="M22" s="13">
        <f>J22</f>
        <v>27</v>
      </c>
      <c r="N22" s="13">
        <f t="shared" si="1"/>
        <v>0.2988505747126437</v>
      </c>
      <c r="O22" s="14"/>
    </row>
    <row r="23" spans="1:15">
      <c r="A23" s="9">
        <f t="shared" si="2"/>
        <v>22</v>
      </c>
      <c r="B23" s="10" t="s">
        <v>11</v>
      </c>
      <c r="C23" s="10" t="s">
        <v>19</v>
      </c>
      <c r="D23" s="10" t="s">
        <v>17</v>
      </c>
      <c r="E23" s="10" t="s">
        <v>14</v>
      </c>
      <c r="F23" s="11">
        <f>F22+TIME(0,5,0)</f>
        <v>0.45138888888888878</v>
      </c>
      <c r="G23" s="10">
        <v>5</v>
      </c>
      <c r="H23" s="9">
        <f t="shared" si="4"/>
        <v>22</v>
      </c>
      <c r="I23" s="10">
        <v>20</v>
      </c>
      <c r="J23" s="10">
        <v>48</v>
      </c>
      <c r="K23" s="13">
        <f t="shared" si="0"/>
        <v>-0.38356164383561642</v>
      </c>
      <c r="L23" s="10">
        <f>J23</f>
        <v>48</v>
      </c>
      <c r="M23" s="10">
        <f>I23</f>
        <v>20</v>
      </c>
      <c r="N23" s="13">
        <f t="shared" si="1"/>
        <v>0.38356164383561642</v>
      </c>
      <c r="O23" s="4"/>
    </row>
    <row r="24" spans="1:15">
      <c r="A24" s="9">
        <f t="shared" si="2"/>
        <v>23</v>
      </c>
      <c r="B24" s="10" t="s">
        <v>11</v>
      </c>
      <c r="C24" s="10" t="s">
        <v>19</v>
      </c>
      <c r="D24" s="10" t="s">
        <v>17</v>
      </c>
      <c r="E24" s="10" t="s">
        <v>13</v>
      </c>
      <c r="F24" s="11">
        <f>F23+TIME(0,5,0)</f>
        <v>0.45486111111111099</v>
      </c>
      <c r="G24" s="10">
        <v>3</v>
      </c>
      <c r="H24" s="9">
        <f t="shared" si="4"/>
        <v>23</v>
      </c>
      <c r="I24" s="10">
        <v>55</v>
      </c>
      <c r="J24" s="10">
        <v>16</v>
      </c>
      <c r="K24" s="13">
        <f t="shared" si="0"/>
        <v>0.52702702702702697</v>
      </c>
      <c r="L24" s="13">
        <f>I24</f>
        <v>55</v>
      </c>
      <c r="M24" s="13">
        <f>J24</f>
        <v>16</v>
      </c>
      <c r="N24" s="13">
        <f t="shared" si="1"/>
        <v>0.52702702702702697</v>
      </c>
      <c r="O24" s="4"/>
    </row>
    <row r="25" spans="1:15">
      <c r="A25" s="9">
        <f t="shared" si="2"/>
        <v>24</v>
      </c>
      <c r="B25" s="10" t="s">
        <v>11</v>
      </c>
      <c r="C25" s="10" t="s">
        <v>19</v>
      </c>
      <c r="D25" s="10" t="s">
        <v>17</v>
      </c>
      <c r="E25" s="10" t="s">
        <v>14</v>
      </c>
      <c r="F25" s="11">
        <f>F24+TIME(0,5,0)</f>
        <v>0.4583333333333332</v>
      </c>
      <c r="G25" s="10">
        <v>11</v>
      </c>
      <c r="H25" s="9">
        <f t="shared" si="4"/>
        <v>24</v>
      </c>
      <c r="I25" s="10">
        <v>16</v>
      </c>
      <c r="J25" s="10">
        <v>21</v>
      </c>
      <c r="K25" s="13">
        <f t="shared" si="0"/>
        <v>-0.10416666666666667</v>
      </c>
      <c r="L25" s="13">
        <f>J25</f>
        <v>21</v>
      </c>
      <c r="M25" s="13">
        <f>I25</f>
        <v>16</v>
      </c>
      <c r="N25" s="13">
        <f t="shared" si="1"/>
        <v>0.10416666666666667</v>
      </c>
      <c r="O25" s="4"/>
    </row>
    <row r="26" spans="1:15" s="19" customFormat="1">
      <c r="A26" s="16">
        <f t="shared" si="2"/>
        <v>25</v>
      </c>
      <c r="B26" s="15" t="s">
        <v>11</v>
      </c>
      <c r="C26" s="15" t="s">
        <v>20</v>
      </c>
      <c r="D26" s="6" t="s">
        <v>16</v>
      </c>
      <c r="E26" s="15" t="s">
        <v>13</v>
      </c>
      <c r="F26" s="17">
        <f>F25+TIME(0,25,0)</f>
        <v>0.47569444444444431</v>
      </c>
      <c r="G26" s="15">
        <v>11</v>
      </c>
      <c r="H26" s="16">
        <f t="shared" si="4"/>
        <v>25</v>
      </c>
      <c r="I26" s="15">
        <v>40</v>
      </c>
      <c r="J26" s="15">
        <v>22</v>
      </c>
      <c r="K26" s="15">
        <f t="shared" si="0"/>
        <v>0.24657534246575341</v>
      </c>
      <c r="L26" s="15">
        <f>I26</f>
        <v>40</v>
      </c>
      <c r="M26" s="15">
        <f>J26</f>
        <v>22</v>
      </c>
      <c r="N26" s="15">
        <f t="shared" si="1"/>
        <v>0.24657534246575341</v>
      </c>
      <c r="O26" s="18">
        <f>(N26+N27+N28+N29+N30+N31)/6</f>
        <v>0.25567955422779881</v>
      </c>
    </row>
    <row r="27" spans="1:15">
      <c r="A27" s="9">
        <f t="shared" si="2"/>
        <v>26</v>
      </c>
      <c r="B27" s="10" t="s">
        <v>11</v>
      </c>
      <c r="C27" s="10" t="s">
        <v>21</v>
      </c>
      <c r="D27" s="10" t="s">
        <v>17</v>
      </c>
      <c r="E27" s="10" t="s">
        <v>14</v>
      </c>
      <c r="F27" s="11">
        <f t="shared" ref="F27:F28" si="7">F26+TIME(0,5,0)</f>
        <v>0.47916666666666652</v>
      </c>
      <c r="G27" s="10">
        <v>8</v>
      </c>
      <c r="H27" s="9">
        <f t="shared" si="4"/>
        <v>26</v>
      </c>
      <c r="I27" s="10">
        <v>22</v>
      </c>
      <c r="J27" s="10">
        <v>48</v>
      </c>
      <c r="K27" s="13">
        <f t="shared" si="0"/>
        <v>-0.33333333333333331</v>
      </c>
      <c r="L27" s="13">
        <f>J27</f>
        <v>48</v>
      </c>
      <c r="M27" s="13">
        <f>I27</f>
        <v>22</v>
      </c>
      <c r="N27" s="13">
        <f t="shared" si="1"/>
        <v>0.33333333333333331</v>
      </c>
      <c r="O27" s="4"/>
    </row>
    <row r="28" spans="1:15" s="21" customFormat="1">
      <c r="A28" s="20">
        <f t="shared" si="2"/>
        <v>27</v>
      </c>
      <c r="B28" s="13" t="s">
        <v>11</v>
      </c>
      <c r="C28" s="10" t="s">
        <v>21</v>
      </c>
      <c r="D28" s="10" t="s">
        <v>17</v>
      </c>
      <c r="E28" s="13" t="s">
        <v>13</v>
      </c>
      <c r="F28" s="11">
        <f t="shared" si="7"/>
        <v>0.48263888888888873</v>
      </c>
      <c r="G28" s="13">
        <v>4</v>
      </c>
      <c r="H28" s="20">
        <f t="shared" si="4"/>
        <v>27</v>
      </c>
      <c r="I28" s="13">
        <v>57</v>
      </c>
      <c r="J28" s="13">
        <v>14</v>
      </c>
      <c r="K28" s="13">
        <f t="shared" si="0"/>
        <v>0.57333333333333336</v>
      </c>
      <c r="L28" s="13">
        <f>I28</f>
        <v>57</v>
      </c>
      <c r="M28" s="13">
        <f>J28</f>
        <v>14</v>
      </c>
      <c r="N28" s="13">
        <f t="shared" si="1"/>
        <v>0.57333333333333336</v>
      </c>
      <c r="O28" s="14"/>
    </row>
    <row r="29" spans="1:15">
      <c r="A29" s="9">
        <f t="shared" si="2"/>
        <v>28</v>
      </c>
      <c r="B29" s="10" t="s">
        <v>11</v>
      </c>
      <c r="C29" s="10" t="s">
        <v>21</v>
      </c>
      <c r="D29" s="10" t="s">
        <v>17</v>
      </c>
      <c r="E29" s="10" t="s">
        <v>14</v>
      </c>
      <c r="F29" s="11">
        <f>F28+TIME(0,5,0)</f>
        <v>0.48611111111111094</v>
      </c>
      <c r="G29" s="10">
        <v>6</v>
      </c>
      <c r="H29" s="9">
        <f t="shared" si="4"/>
        <v>28</v>
      </c>
      <c r="I29" s="10">
        <v>31</v>
      </c>
      <c r="J29" s="10">
        <v>24</v>
      </c>
      <c r="K29" s="13">
        <f t="shared" si="0"/>
        <v>0.11475409836065574</v>
      </c>
      <c r="L29" s="10">
        <f>J29</f>
        <v>24</v>
      </c>
      <c r="M29" s="10">
        <f>I29</f>
        <v>31</v>
      </c>
      <c r="N29" s="13">
        <f t="shared" si="1"/>
        <v>-0.11475409836065574</v>
      </c>
      <c r="O29" s="4"/>
    </row>
    <row r="30" spans="1:15">
      <c r="A30" s="9">
        <f t="shared" si="2"/>
        <v>29</v>
      </c>
      <c r="B30" s="10" t="s">
        <v>11</v>
      </c>
      <c r="C30" s="10" t="s">
        <v>21</v>
      </c>
      <c r="D30" s="10" t="s">
        <v>17</v>
      </c>
      <c r="E30" s="10" t="s">
        <v>13</v>
      </c>
      <c r="F30" s="11">
        <f>F29+TIME(0,5,0)</f>
        <v>0.48958333333333315</v>
      </c>
      <c r="G30" s="10">
        <v>12</v>
      </c>
      <c r="H30" s="9">
        <f t="shared" si="4"/>
        <v>29</v>
      </c>
      <c r="I30" s="10">
        <v>54</v>
      </c>
      <c r="J30" s="10">
        <v>21</v>
      </c>
      <c r="K30" s="13">
        <f t="shared" si="0"/>
        <v>0.37931034482758619</v>
      </c>
      <c r="L30" s="13">
        <f>I30</f>
        <v>54</v>
      </c>
      <c r="M30" s="13">
        <f>J30</f>
        <v>21</v>
      </c>
      <c r="N30" s="13">
        <f t="shared" si="1"/>
        <v>0.37931034482758619</v>
      </c>
      <c r="O30" s="4"/>
    </row>
    <row r="31" spans="1:15">
      <c r="A31" s="9">
        <f t="shared" si="2"/>
        <v>30</v>
      </c>
      <c r="B31" s="10" t="s">
        <v>11</v>
      </c>
      <c r="C31" s="10" t="s">
        <v>21</v>
      </c>
      <c r="D31" s="10" t="s">
        <v>17</v>
      </c>
      <c r="E31" s="10" t="s">
        <v>14</v>
      </c>
      <c r="F31" s="11">
        <f>F30+TIME(0,5,0)</f>
        <v>0.49305555555555536</v>
      </c>
      <c r="G31" s="10">
        <v>6</v>
      </c>
      <c r="H31" s="9">
        <f t="shared" si="4"/>
        <v>30</v>
      </c>
      <c r="I31" s="10">
        <v>16</v>
      </c>
      <c r="J31" s="10">
        <v>21</v>
      </c>
      <c r="K31" s="13">
        <f t="shared" si="0"/>
        <v>-0.11627906976744186</v>
      </c>
      <c r="L31" s="13">
        <f>J31</f>
        <v>21</v>
      </c>
      <c r="M31" s="13">
        <f>I31</f>
        <v>16</v>
      </c>
      <c r="N31" s="13">
        <f t="shared" si="1"/>
        <v>0.11627906976744186</v>
      </c>
      <c r="O31" s="4"/>
    </row>
    <row r="32" spans="1:15" s="19" customFormat="1">
      <c r="A32" s="16">
        <f t="shared" si="2"/>
        <v>31</v>
      </c>
      <c r="B32" s="15" t="s">
        <v>11</v>
      </c>
      <c r="C32" s="15" t="s">
        <v>22</v>
      </c>
      <c r="D32" s="6" t="s">
        <v>16</v>
      </c>
      <c r="E32" s="15" t="s">
        <v>13</v>
      </c>
      <c r="F32" s="17">
        <f>F31+TIME(0,25,0)</f>
        <v>0.51041666666666652</v>
      </c>
      <c r="G32" s="15">
        <v>13</v>
      </c>
      <c r="H32" s="16">
        <f t="shared" si="4"/>
        <v>31</v>
      </c>
      <c r="I32" s="15">
        <v>34</v>
      </c>
      <c r="J32" s="15">
        <v>37</v>
      </c>
      <c r="K32" s="15">
        <f t="shared" si="0"/>
        <v>-3.5714285714285712E-2</v>
      </c>
      <c r="L32" s="15">
        <f>I32</f>
        <v>34</v>
      </c>
      <c r="M32" s="15">
        <f>J32</f>
        <v>37</v>
      </c>
      <c r="N32" s="15">
        <f t="shared" si="1"/>
        <v>-3.5714285714285712E-2</v>
      </c>
      <c r="O32" s="18">
        <f>(N32+N33+N34+N35+N36+N37)/6</f>
        <v>0.25313204663645084</v>
      </c>
    </row>
    <row r="33" spans="1:15">
      <c r="A33" s="9">
        <f t="shared" si="2"/>
        <v>32</v>
      </c>
      <c r="B33" s="10" t="s">
        <v>11</v>
      </c>
      <c r="C33" s="10" t="s">
        <v>23</v>
      </c>
      <c r="D33" s="10" t="s">
        <v>17</v>
      </c>
      <c r="E33" s="10" t="s">
        <v>14</v>
      </c>
      <c r="F33" s="11">
        <f t="shared" ref="F33:F34" si="8">F32+TIME(0,5,0)</f>
        <v>0.51388888888888873</v>
      </c>
      <c r="G33" s="10">
        <v>8</v>
      </c>
      <c r="H33" s="9">
        <f t="shared" si="4"/>
        <v>32</v>
      </c>
      <c r="I33" s="10">
        <v>19</v>
      </c>
      <c r="J33" s="10">
        <v>53</v>
      </c>
      <c r="K33" s="13">
        <f t="shared" si="0"/>
        <v>-0.42499999999999999</v>
      </c>
      <c r="L33" s="13">
        <f>J33</f>
        <v>53</v>
      </c>
      <c r="M33" s="13">
        <f>I33</f>
        <v>19</v>
      </c>
      <c r="N33" s="13">
        <f t="shared" si="1"/>
        <v>0.42499999999999999</v>
      </c>
      <c r="O33" s="4"/>
    </row>
    <row r="34" spans="1:15" s="21" customFormat="1">
      <c r="A34" s="20">
        <f t="shared" si="2"/>
        <v>33</v>
      </c>
      <c r="B34" s="13" t="s">
        <v>11</v>
      </c>
      <c r="C34" s="10" t="s">
        <v>23</v>
      </c>
      <c r="D34" s="10" t="s">
        <v>17</v>
      </c>
      <c r="E34" s="13" t="s">
        <v>13</v>
      </c>
      <c r="F34" s="11">
        <f t="shared" si="8"/>
        <v>0.51736111111111094</v>
      </c>
      <c r="G34" s="13">
        <v>6</v>
      </c>
      <c r="H34" s="20">
        <f t="shared" si="4"/>
        <v>33</v>
      </c>
      <c r="I34" s="13">
        <v>49</v>
      </c>
      <c r="J34" s="13">
        <v>12</v>
      </c>
      <c r="K34" s="13">
        <f t="shared" si="0"/>
        <v>0.55223880597014929</v>
      </c>
      <c r="L34" s="13">
        <f>I34</f>
        <v>49</v>
      </c>
      <c r="M34" s="13">
        <f>J34</f>
        <v>12</v>
      </c>
      <c r="N34" s="13">
        <f t="shared" si="1"/>
        <v>0.55223880597014929</v>
      </c>
      <c r="O34" s="14"/>
    </row>
    <row r="35" spans="1:15">
      <c r="A35" s="9">
        <f t="shared" si="2"/>
        <v>34</v>
      </c>
      <c r="B35" s="10" t="s">
        <v>11</v>
      </c>
      <c r="C35" s="10" t="s">
        <v>23</v>
      </c>
      <c r="D35" s="10" t="s">
        <v>17</v>
      </c>
      <c r="E35" s="10" t="s">
        <v>14</v>
      </c>
      <c r="F35" s="11">
        <f>F34+TIME(0,5,0)</f>
        <v>0.52083333333333315</v>
      </c>
      <c r="G35" s="10">
        <v>5</v>
      </c>
      <c r="H35" s="9">
        <f t="shared" si="4"/>
        <v>34</v>
      </c>
      <c r="I35" s="10">
        <v>28</v>
      </c>
      <c r="J35" s="10">
        <v>28</v>
      </c>
      <c r="K35" s="13">
        <f t="shared" si="0"/>
        <v>0</v>
      </c>
      <c r="L35" s="10">
        <f>J35</f>
        <v>28</v>
      </c>
      <c r="M35" s="10">
        <f>I35</f>
        <v>28</v>
      </c>
      <c r="N35" s="13">
        <f t="shared" si="1"/>
        <v>0</v>
      </c>
      <c r="O35" s="4"/>
    </row>
    <row r="36" spans="1:15">
      <c r="A36" s="9">
        <f t="shared" si="2"/>
        <v>35</v>
      </c>
      <c r="B36" s="10" t="s">
        <v>11</v>
      </c>
      <c r="C36" s="10" t="s">
        <v>23</v>
      </c>
      <c r="D36" s="10" t="s">
        <v>17</v>
      </c>
      <c r="E36" s="10" t="s">
        <v>13</v>
      </c>
      <c r="F36" s="11">
        <f>F35+TIME(0,5,0)</f>
        <v>0.52430555555555536</v>
      </c>
      <c r="G36" s="10">
        <v>6</v>
      </c>
      <c r="H36" s="9">
        <f t="shared" si="4"/>
        <v>35</v>
      </c>
      <c r="I36" s="10">
        <v>50</v>
      </c>
      <c r="J36" s="10">
        <v>19</v>
      </c>
      <c r="K36" s="13">
        <f t="shared" si="0"/>
        <v>0.41333333333333333</v>
      </c>
      <c r="L36" s="13">
        <f>I36</f>
        <v>50</v>
      </c>
      <c r="M36" s="13">
        <f>J36</f>
        <v>19</v>
      </c>
      <c r="N36" s="13">
        <f t="shared" si="1"/>
        <v>0.41333333333333333</v>
      </c>
      <c r="O36" s="4"/>
    </row>
    <row r="37" spans="1:15">
      <c r="A37" s="9">
        <f t="shared" si="2"/>
        <v>36</v>
      </c>
      <c r="B37" s="10" t="s">
        <v>11</v>
      </c>
      <c r="C37" s="10" t="s">
        <v>23</v>
      </c>
      <c r="D37" s="10" t="s">
        <v>17</v>
      </c>
      <c r="E37" s="10" t="s">
        <v>14</v>
      </c>
      <c r="F37" s="11">
        <f>F36+TIME(0,5,0)</f>
        <v>0.52777777777777757</v>
      </c>
      <c r="G37" s="10">
        <v>3</v>
      </c>
      <c r="H37" s="9">
        <f t="shared" si="4"/>
        <v>36</v>
      </c>
      <c r="I37" s="10">
        <v>24</v>
      </c>
      <c r="J37" s="10">
        <v>34</v>
      </c>
      <c r="K37" s="13">
        <f t="shared" si="0"/>
        <v>-0.16393442622950818</v>
      </c>
      <c r="L37" s="13">
        <f>J37</f>
        <v>34</v>
      </c>
      <c r="M37" s="13">
        <f>I37</f>
        <v>24</v>
      </c>
      <c r="N37" s="13">
        <f t="shared" si="1"/>
        <v>0.16393442622950818</v>
      </c>
      <c r="O37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"/>
  <sheetViews>
    <sheetView topLeftCell="A13" workbookViewId="0">
      <selection activeCell="A32" sqref="A32:A37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TIME(8,30,0)</f>
        <v>0.35416666666666669</v>
      </c>
      <c r="G2" s="6">
        <v>11</v>
      </c>
      <c r="H2" s="5">
        <v>1</v>
      </c>
      <c r="I2" s="8">
        <v>22</v>
      </c>
      <c r="J2" s="8">
        <v>34</v>
      </c>
      <c r="K2" s="6">
        <f t="shared" ref="K2:K35" si="0">(I2-J2)/(G2+I2+J2)</f>
        <v>-0.17910447761194029</v>
      </c>
      <c r="L2" s="6">
        <f>I2</f>
        <v>22</v>
      </c>
      <c r="M2" s="6">
        <f>J2</f>
        <v>34</v>
      </c>
      <c r="N2" s="6">
        <f t="shared" ref="N2:N35" si="1">(L2-M2)/(G2+L2+M2)</f>
        <v>-0.17910447761194029</v>
      </c>
      <c r="O2" s="4">
        <f>(N2+N3+N5+N6+N7)/5</f>
        <v>-4.6701609011797193E-2</v>
      </c>
    </row>
    <row r="3" spans="1:15">
      <c r="A3" s="9">
        <f t="shared" ref="A3:A37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10" si="3">F2+TIME(0,5,0)</f>
        <v>0.3576388888888889</v>
      </c>
      <c r="G3" s="10">
        <v>9</v>
      </c>
      <c r="H3" s="9">
        <f t="shared" ref="H3:H36" si="4">H2+1</f>
        <v>2</v>
      </c>
      <c r="I3" s="12">
        <v>36</v>
      </c>
      <c r="J3" s="12">
        <v>20</v>
      </c>
      <c r="K3" s="13">
        <f t="shared" si="0"/>
        <v>0.24615384615384617</v>
      </c>
      <c r="L3" s="10">
        <f>J3</f>
        <v>20</v>
      </c>
      <c r="M3" s="10">
        <f>I3</f>
        <v>36</v>
      </c>
      <c r="N3" s="13">
        <f t="shared" si="1"/>
        <v>-0.24615384615384617</v>
      </c>
      <c r="O3" s="4"/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0.3611111111111111</v>
      </c>
      <c r="G4" s="10">
        <v>8</v>
      </c>
      <c r="H4" s="9">
        <f t="shared" si="4"/>
        <v>3</v>
      </c>
      <c r="I4" s="10">
        <v>36</v>
      </c>
      <c r="J4" s="10">
        <v>28</v>
      </c>
      <c r="K4" s="13">
        <f t="shared" si="0"/>
        <v>0.1111111111111111</v>
      </c>
      <c r="L4" s="13">
        <f>I4</f>
        <v>36</v>
      </c>
      <c r="M4" s="13">
        <f>J4</f>
        <v>28</v>
      </c>
      <c r="N4" s="13">
        <f t="shared" si="1"/>
        <v>0.1111111111111111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0.36458333333333331</v>
      </c>
      <c r="G5" s="10">
        <v>8</v>
      </c>
      <c r="H5" s="9">
        <f t="shared" si="4"/>
        <v>4</v>
      </c>
      <c r="I5" s="10">
        <v>29</v>
      </c>
      <c r="J5" s="10">
        <v>29</v>
      </c>
      <c r="K5" s="13">
        <f t="shared" si="0"/>
        <v>0</v>
      </c>
      <c r="L5" s="13">
        <f>J5</f>
        <v>29</v>
      </c>
      <c r="M5" s="13">
        <f>I5</f>
        <v>29</v>
      </c>
      <c r="N5" s="13">
        <f t="shared" si="1"/>
        <v>0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0.36805555555555552</v>
      </c>
      <c r="G6" s="10">
        <v>12</v>
      </c>
      <c r="H6" s="9">
        <f t="shared" si="4"/>
        <v>5</v>
      </c>
      <c r="I6" s="10">
        <v>36</v>
      </c>
      <c r="J6" s="10">
        <v>21</v>
      </c>
      <c r="K6" s="13">
        <f t="shared" si="0"/>
        <v>0.21739130434782608</v>
      </c>
      <c r="L6" s="13">
        <f>I6</f>
        <v>36</v>
      </c>
      <c r="M6" s="13">
        <f>J6</f>
        <v>21</v>
      </c>
      <c r="N6" s="13">
        <f t="shared" si="1"/>
        <v>0.21739130434782608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0.37152777777777773</v>
      </c>
      <c r="G7" s="10">
        <v>10</v>
      </c>
      <c r="H7" s="9">
        <f t="shared" si="4"/>
        <v>6</v>
      </c>
      <c r="I7" s="10">
        <v>35</v>
      </c>
      <c r="J7" s="10">
        <v>33</v>
      </c>
      <c r="K7" s="13">
        <f t="shared" si="0"/>
        <v>2.564102564102564E-2</v>
      </c>
      <c r="L7" s="13">
        <f>J7</f>
        <v>33</v>
      </c>
      <c r="M7" s="13">
        <f>I7</f>
        <v>35</v>
      </c>
      <c r="N7" s="13">
        <f t="shared" si="1"/>
        <v>-2.564102564102564E-2</v>
      </c>
      <c r="O7" s="4"/>
    </row>
    <row r="8" spans="1:15" s="19" customFormat="1">
      <c r="A8" s="16">
        <f t="shared" si="2"/>
        <v>7</v>
      </c>
      <c r="B8" s="15" t="s">
        <v>11</v>
      </c>
      <c r="C8" s="15" t="s">
        <v>24</v>
      </c>
      <c r="D8" s="6" t="s">
        <v>16</v>
      </c>
      <c r="E8" s="15" t="s">
        <v>13</v>
      </c>
      <c r="F8" s="17">
        <f>TIME(9,45,0)</f>
        <v>0.40625</v>
      </c>
      <c r="G8" s="15">
        <v>7</v>
      </c>
      <c r="H8" s="16">
        <f t="shared" si="4"/>
        <v>7</v>
      </c>
      <c r="I8" s="15">
        <v>45</v>
      </c>
      <c r="J8" s="15">
        <v>25</v>
      </c>
      <c r="K8" s="15">
        <f t="shared" si="0"/>
        <v>0.25974025974025972</v>
      </c>
      <c r="L8" s="15">
        <f>I8</f>
        <v>45</v>
      </c>
      <c r="M8" s="15">
        <f>J8</f>
        <v>25</v>
      </c>
      <c r="N8" s="15">
        <f t="shared" si="1"/>
        <v>0.25974025974025972</v>
      </c>
      <c r="O8" s="18">
        <f>(N8+N9+N10+N11+N12+N13)/6</f>
        <v>0.29318125152738855</v>
      </c>
    </row>
    <row r="9" spans="1:15">
      <c r="A9" s="9">
        <f t="shared" si="2"/>
        <v>8</v>
      </c>
      <c r="B9" s="10" t="s">
        <v>11</v>
      </c>
      <c r="C9" s="10" t="s">
        <v>24</v>
      </c>
      <c r="D9" s="10" t="s">
        <v>17</v>
      </c>
      <c r="E9" s="10" t="s">
        <v>14</v>
      </c>
      <c r="F9" s="11">
        <f t="shared" si="3"/>
        <v>0.40972222222222221</v>
      </c>
      <c r="G9" s="10">
        <v>6</v>
      </c>
      <c r="H9" s="9">
        <f t="shared" si="4"/>
        <v>8</v>
      </c>
      <c r="I9" s="10">
        <v>18</v>
      </c>
      <c r="J9" s="10">
        <v>43</v>
      </c>
      <c r="K9" s="13">
        <f t="shared" si="0"/>
        <v>-0.37313432835820898</v>
      </c>
      <c r="L9" s="13">
        <f>J9</f>
        <v>43</v>
      </c>
      <c r="M9" s="13">
        <f>I9</f>
        <v>18</v>
      </c>
      <c r="N9" s="13">
        <f t="shared" si="1"/>
        <v>0.37313432835820898</v>
      </c>
      <c r="O9" s="4"/>
    </row>
    <row r="10" spans="1:15" s="21" customFormat="1">
      <c r="A10" s="20">
        <f t="shared" si="2"/>
        <v>9</v>
      </c>
      <c r="B10" s="13" t="s">
        <v>11</v>
      </c>
      <c r="C10" s="10" t="s">
        <v>24</v>
      </c>
      <c r="D10" s="10" t="s">
        <v>17</v>
      </c>
      <c r="E10" s="13" t="s">
        <v>13</v>
      </c>
      <c r="F10" s="11">
        <f t="shared" si="3"/>
        <v>0.41319444444444442</v>
      </c>
      <c r="G10" s="13">
        <v>3</v>
      </c>
      <c r="H10" s="20">
        <f t="shared" si="4"/>
        <v>9</v>
      </c>
      <c r="I10" s="13">
        <v>45</v>
      </c>
      <c r="J10" s="13">
        <v>30</v>
      </c>
      <c r="K10" s="13">
        <f t="shared" si="0"/>
        <v>0.19230769230769232</v>
      </c>
      <c r="L10" s="13">
        <f>I10</f>
        <v>45</v>
      </c>
      <c r="M10" s="13">
        <f>J10</f>
        <v>30</v>
      </c>
      <c r="N10" s="13">
        <f t="shared" si="1"/>
        <v>0.19230769230769232</v>
      </c>
      <c r="O10" s="14"/>
    </row>
    <row r="11" spans="1:15">
      <c r="A11" s="9">
        <f t="shared" si="2"/>
        <v>10</v>
      </c>
      <c r="B11" s="10" t="s">
        <v>11</v>
      </c>
      <c r="C11" s="10" t="s">
        <v>24</v>
      </c>
      <c r="D11" s="10" t="s">
        <v>17</v>
      </c>
      <c r="E11" s="10" t="s">
        <v>14</v>
      </c>
      <c r="F11" s="11">
        <f>F10+TIME(0,5,0)</f>
        <v>0.41666666666666663</v>
      </c>
      <c r="G11" s="10">
        <v>6</v>
      </c>
      <c r="H11" s="9">
        <f t="shared" si="4"/>
        <v>10</v>
      </c>
      <c r="I11" s="10">
        <v>23</v>
      </c>
      <c r="J11" s="10">
        <v>39</v>
      </c>
      <c r="K11" s="13">
        <f t="shared" si="0"/>
        <v>-0.23529411764705882</v>
      </c>
      <c r="L11" s="10">
        <f>J11</f>
        <v>39</v>
      </c>
      <c r="M11" s="10">
        <f>I11</f>
        <v>23</v>
      </c>
      <c r="N11" s="13">
        <f t="shared" si="1"/>
        <v>0.23529411764705882</v>
      </c>
      <c r="O11" s="4"/>
    </row>
    <row r="12" spans="1:15">
      <c r="A12" s="9">
        <f t="shared" si="2"/>
        <v>11</v>
      </c>
      <c r="B12" s="10" t="s">
        <v>11</v>
      </c>
      <c r="C12" s="10" t="s">
        <v>24</v>
      </c>
      <c r="D12" s="10" t="s">
        <v>17</v>
      </c>
      <c r="E12" s="10" t="s">
        <v>13</v>
      </c>
      <c r="F12" s="11">
        <f>F11+TIME(0,5,0)</f>
        <v>0.42013888888888884</v>
      </c>
      <c r="G12" s="10">
        <v>6</v>
      </c>
      <c r="H12" s="9">
        <f t="shared" si="4"/>
        <v>11</v>
      </c>
      <c r="I12" s="10">
        <v>46</v>
      </c>
      <c r="J12" s="10">
        <v>20</v>
      </c>
      <c r="K12" s="13">
        <f t="shared" si="0"/>
        <v>0.3611111111111111</v>
      </c>
      <c r="L12" s="13">
        <f>I12</f>
        <v>46</v>
      </c>
      <c r="M12" s="13">
        <f>J12</f>
        <v>20</v>
      </c>
      <c r="N12" s="13">
        <f t="shared" si="1"/>
        <v>0.3611111111111111</v>
      </c>
      <c r="O12" s="4"/>
    </row>
    <row r="13" spans="1:15">
      <c r="A13" s="9">
        <f t="shared" si="2"/>
        <v>12</v>
      </c>
      <c r="B13" s="10" t="s">
        <v>11</v>
      </c>
      <c r="C13" s="10" t="s">
        <v>24</v>
      </c>
      <c r="D13" s="10" t="s">
        <v>17</v>
      </c>
      <c r="E13" s="10" t="s">
        <v>14</v>
      </c>
      <c r="F13" s="11">
        <f>F12+TIME(0,5,0)</f>
        <v>0.42361111111111105</v>
      </c>
      <c r="G13" s="10">
        <v>3</v>
      </c>
      <c r="H13" s="9">
        <f t="shared" si="4"/>
        <v>12</v>
      </c>
      <c r="I13" s="10">
        <v>25</v>
      </c>
      <c r="J13" s="10">
        <v>52</v>
      </c>
      <c r="K13" s="13">
        <f t="shared" si="0"/>
        <v>-0.33750000000000002</v>
      </c>
      <c r="L13" s="13">
        <f>J13</f>
        <v>52</v>
      </c>
      <c r="M13" s="13">
        <f>I13</f>
        <v>25</v>
      </c>
      <c r="N13" s="13">
        <f t="shared" si="1"/>
        <v>0.33750000000000002</v>
      </c>
      <c r="O13" s="4"/>
    </row>
    <row r="14" spans="1:15" s="19" customFormat="1">
      <c r="A14" s="16">
        <f t="shared" si="2"/>
        <v>13</v>
      </c>
      <c r="B14" s="15" t="s">
        <v>11</v>
      </c>
      <c r="C14" s="15" t="s">
        <v>18</v>
      </c>
      <c r="D14" s="6" t="s">
        <v>16</v>
      </c>
      <c r="E14" s="15" t="s">
        <v>13</v>
      </c>
      <c r="F14" s="17" t="e">
        <f>#REF!+TIME(0,25,0)</f>
        <v>#REF!</v>
      </c>
      <c r="G14" s="15">
        <v>8</v>
      </c>
      <c r="H14" s="16">
        <f t="shared" si="4"/>
        <v>13</v>
      </c>
      <c r="I14" s="15">
        <v>26</v>
      </c>
      <c r="J14" s="15">
        <v>35</v>
      </c>
      <c r="K14" s="15">
        <f t="shared" si="0"/>
        <v>-0.13043478260869565</v>
      </c>
      <c r="L14" s="15">
        <f>I14</f>
        <v>26</v>
      </c>
      <c r="M14" s="15">
        <f>J14</f>
        <v>35</v>
      </c>
      <c r="N14" s="15">
        <f t="shared" si="1"/>
        <v>-0.13043478260869565</v>
      </c>
      <c r="O14" s="18">
        <f>(N14+N15+N16+N17+N18+N19)/6</f>
        <v>-0.1240441827398349</v>
      </c>
    </row>
    <row r="15" spans="1:15">
      <c r="A15" s="9">
        <f t="shared" si="2"/>
        <v>14</v>
      </c>
      <c r="B15" s="10" t="s">
        <v>11</v>
      </c>
      <c r="C15" s="10" t="s">
        <v>18</v>
      </c>
      <c r="D15" s="10" t="s">
        <v>17</v>
      </c>
      <c r="E15" s="10" t="s">
        <v>14</v>
      </c>
      <c r="F15" s="11" t="e">
        <f t="shared" ref="F15:F16" si="5">F14+TIME(0,5,0)</f>
        <v>#REF!</v>
      </c>
      <c r="G15" s="10">
        <v>5</v>
      </c>
      <c r="H15" s="9">
        <f t="shared" si="4"/>
        <v>14</v>
      </c>
      <c r="I15" s="10">
        <v>25</v>
      </c>
      <c r="J15" s="10">
        <v>35</v>
      </c>
      <c r="K15" s="13">
        <f t="shared" si="0"/>
        <v>-0.15384615384615385</v>
      </c>
      <c r="L15" s="13">
        <f>J15</f>
        <v>35</v>
      </c>
      <c r="M15" s="13">
        <f>I15</f>
        <v>25</v>
      </c>
      <c r="N15" s="13">
        <f t="shared" si="1"/>
        <v>0.15384615384615385</v>
      </c>
      <c r="O15" s="4"/>
    </row>
    <row r="16" spans="1:15" s="21" customFormat="1">
      <c r="A16" s="20">
        <f t="shared" si="2"/>
        <v>15</v>
      </c>
      <c r="B16" s="13" t="s">
        <v>11</v>
      </c>
      <c r="C16" s="10" t="s">
        <v>18</v>
      </c>
      <c r="D16" s="10" t="s">
        <v>17</v>
      </c>
      <c r="E16" s="13" t="s">
        <v>13</v>
      </c>
      <c r="F16" s="11" t="e">
        <f t="shared" si="5"/>
        <v>#REF!</v>
      </c>
      <c r="G16" s="13">
        <v>5</v>
      </c>
      <c r="H16" s="20">
        <f t="shared" si="4"/>
        <v>15</v>
      </c>
      <c r="I16" s="13">
        <v>23</v>
      </c>
      <c r="J16" s="13">
        <v>35</v>
      </c>
      <c r="K16" s="13">
        <f t="shared" si="0"/>
        <v>-0.19047619047619047</v>
      </c>
      <c r="L16" s="13">
        <f>I16</f>
        <v>23</v>
      </c>
      <c r="M16" s="13">
        <f>J16</f>
        <v>35</v>
      </c>
      <c r="N16" s="13">
        <f t="shared" si="1"/>
        <v>-0.19047619047619047</v>
      </c>
      <c r="O16" s="14"/>
    </row>
    <row r="17" spans="1:15">
      <c r="A17" s="9">
        <f t="shared" si="2"/>
        <v>16</v>
      </c>
      <c r="B17" s="10" t="s">
        <v>11</v>
      </c>
      <c r="C17" s="10" t="s">
        <v>18</v>
      </c>
      <c r="D17" s="10" t="s">
        <v>17</v>
      </c>
      <c r="E17" s="10" t="s">
        <v>14</v>
      </c>
      <c r="F17" s="11" t="e">
        <f>F16+TIME(0,5,0)</f>
        <v>#REF!</v>
      </c>
      <c r="G17" s="10">
        <v>3</v>
      </c>
      <c r="H17" s="9">
        <f t="shared" si="4"/>
        <v>16</v>
      </c>
      <c r="I17" s="10">
        <v>42</v>
      </c>
      <c r="J17" s="10">
        <v>20</v>
      </c>
      <c r="K17" s="13">
        <f t="shared" si="0"/>
        <v>0.33846153846153848</v>
      </c>
      <c r="L17" s="10">
        <f>J17</f>
        <v>20</v>
      </c>
      <c r="M17" s="10">
        <f>I17</f>
        <v>42</v>
      </c>
      <c r="N17" s="13">
        <f t="shared" si="1"/>
        <v>-0.33846153846153848</v>
      </c>
      <c r="O17" s="4"/>
    </row>
    <row r="18" spans="1:15">
      <c r="A18" s="9">
        <f t="shared" si="2"/>
        <v>17</v>
      </c>
      <c r="B18" s="10" t="s">
        <v>11</v>
      </c>
      <c r="C18" s="10" t="s">
        <v>18</v>
      </c>
      <c r="D18" s="10" t="s">
        <v>17</v>
      </c>
      <c r="E18" s="10" t="s">
        <v>13</v>
      </c>
      <c r="F18" s="11" t="e">
        <f>F17+TIME(0,5,0)</f>
        <v>#REF!</v>
      </c>
      <c r="G18" s="10">
        <v>5</v>
      </c>
      <c r="H18" s="9">
        <f t="shared" si="4"/>
        <v>17</v>
      </c>
      <c r="I18" s="10">
        <v>38</v>
      </c>
      <c r="J18" s="10">
        <v>31</v>
      </c>
      <c r="K18" s="13">
        <f t="shared" si="0"/>
        <v>9.45945945945946E-2</v>
      </c>
      <c r="L18" s="13">
        <f>I18</f>
        <v>38</v>
      </c>
      <c r="M18" s="13">
        <f>J18</f>
        <v>31</v>
      </c>
      <c r="N18" s="13">
        <f t="shared" si="1"/>
        <v>9.45945945945946E-2</v>
      </c>
      <c r="O18" s="4"/>
    </row>
    <row r="19" spans="1:15">
      <c r="A19" s="9">
        <f t="shared" si="2"/>
        <v>18</v>
      </c>
      <c r="B19" s="10" t="s">
        <v>11</v>
      </c>
      <c r="C19" s="10" t="s">
        <v>18</v>
      </c>
      <c r="D19" s="10" t="s">
        <v>17</v>
      </c>
      <c r="E19" s="10" t="s">
        <v>14</v>
      </c>
      <c r="F19" s="11" t="e">
        <f>F18+TIME(0,5,0)</f>
        <v>#REF!</v>
      </c>
      <c r="G19" s="10">
        <v>8</v>
      </c>
      <c r="H19" s="9">
        <f t="shared" si="4"/>
        <v>18</v>
      </c>
      <c r="I19" s="10">
        <v>48</v>
      </c>
      <c r="J19" s="10">
        <v>22</v>
      </c>
      <c r="K19" s="13">
        <f t="shared" si="0"/>
        <v>0.33333333333333331</v>
      </c>
      <c r="L19" s="13">
        <f>J19</f>
        <v>22</v>
      </c>
      <c r="M19" s="13">
        <f>I19</f>
        <v>48</v>
      </c>
      <c r="N19" s="13">
        <f t="shared" si="1"/>
        <v>-0.33333333333333331</v>
      </c>
      <c r="O19" s="4"/>
    </row>
    <row r="20" spans="1:15" s="19" customFormat="1">
      <c r="A20" s="16">
        <f t="shared" si="2"/>
        <v>19</v>
      </c>
      <c r="B20" s="15" t="s">
        <v>11</v>
      </c>
      <c r="C20" s="15" t="s">
        <v>20</v>
      </c>
      <c r="D20" s="6" t="s">
        <v>16</v>
      </c>
      <c r="E20" s="15" t="s">
        <v>13</v>
      </c>
      <c r="F20" s="17" t="e">
        <f>#REF!+TIME(0,25,0)</f>
        <v>#REF!</v>
      </c>
      <c r="G20" s="15">
        <v>5</v>
      </c>
      <c r="H20" s="16">
        <f t="shared" si="4"/>
        <v>19</v>
      </c>
      <c r="I20" s="15">
        <v>39</v>
      </c>
      <c r="J20" s="15">
        <v>18</v>
      </c>
      <c r="K20" s="15">
        <f t="shared" si="0"/>
        <v>0.33870967741935482</v>
      </c>
      <c r="L20" s="15">
        <f>I20</f>
        <v>39</v>
      </c>
      <c r="M20" s="15">
        <f>J20</f>
        <v>18</v>
      </c>
      <c r="N20" s="15">
        <f t="shared" si="1"/>
        <v>0.33870967741935482</v>
      </c>
      <c r="O20" s="18">
        <f>(N20+N21+N22+N23+N24+N25)/6</f>
        <v>0.27480116702097263</v>
      </c>
    </row>
    <row r="21" spans="1:15">
      <c r="A21" s="9">
        <f t="shared" si="2"/>
        <v>20</v>
      </c>
      <c r="B21" s="10" t="s">
        <v>11</v>
      </c>
      <c r="C21" s="10" t="s">
        <v>21</v>
      </c>
      <c r="D21" s="10" t="s">
        <v>17</v>
      </c>
      <c r="E21" s="10" t="s">
        <v>14</v>
      </c>
      <c r="F21" s="11" t="e">
        <f t="shared" ref="F21:F22" si="6">F20+TIME(0,5,0)</f>
        <v>#REF!</v>
      </c>
      <c r="G21" s="10">
        <v>5</v>
      </c>
      <c r="H21" s="9">
        <f t="shared" si="4"/>
        <v>20</v>
      </c>
      <c r="I21" s="10">
        <v>29</v>
      </c>
      <c r="J21" s="10">
        <v>46</v>
      </c>
      <c r="K21" s="13">
        <f t="shared" si="0"/>
        <v>-0.21249999999999999</v>
      </c>
      <c r="L21" s="13">
        <f>J21</f>
        <v>46</v>
      </c>
      <c r="M21" s="13">
        <f>I21</f>
        <v>29</v>
      </c>
      <c r="N21" s="13">
        <f t="shared" si="1"/>
        <v>0.21249999999999999</v>
      </c>
      <c r="O21" s="4"/>
    </row>
    <row r="22" spans="1:15" s="21" customFormat="1">
      <c r="A22" s="20">
        <f t="shared" si="2"/>
        <v>21</v>
      </c>
      <c r="B22" s="13" t="s">
        <v>11</v>
      </c>
      <c r="C22" s="10" t="s">
        <v>21</v>
      </c>
      <c r="D22" s="10" t="s">
        <v>17</v>
      </c>
      <c r="E22" s="13" t="s">
        <v>13</v>
      </c>
      <c r="F22" s="11" t="e">
        <f t="shared" si="6"/>
        <v>#REF!</v>
      </c>
      <c r="G22" s="13">
        <v>6</v>
      </c>
      <c r="H22" s="20">
        <f t="shared" si="4"/>
        <v>21</v>
      </c>
      <c r="I22" s="13">
        <v>53</v>
      </c>
      <c r="J22" s="13">
        <v>23</v>
      </c>
      <c r="K22" s="13">
        <f t="shared" si="0"/>
        <v>0.36585365853658536</v>
      </c>
      <c r="L22" s="13">
        <f>I22</f>
        <v>53</v>
      </c>
      <c r="M22" s="13">
        <f>J22</f>
        <v>23</v>
      </c>
      <c r="N22" s="13">
        <f t="shared" si="1"/>
        <v>0.36585365853658536</v>
      </c>
      <c r="O22" s="14"/>
    </row>
    <row r="23" spans="1:15">
      <c r="A23" s="9">
        <f t="shared" si="2"/>
        <v>22</v>
      </c>
      <c r="B23" s="10" t="s">
        <v>11</v>
      </c>
      <c r="C23" s="10" t="s">
        <v>21</v>
      </c>
      <c r="D23" s="10" t="s">
        <v>17</v>
      </c>
      <c r="E23" s="10" t="s">
        <v>14</v>
      </c>
      <c r="F23" s="11" t="e">
        <f>F22+TIME(0,5,0)</f>
        <v>#REF!</v>
      </c>
      <c r="G23" s="10">
        <v>4</v>
      </c>
      <c r="H23" s="9">
        <f t="shared" si="4"/>
        <v>22</v>
      </c>
      <c r="I23" s="10">
        <v>29</v>
      </c>
      <c r="J23" s="10">
        <v>28</v>
      </c>
      <c r="K23" s="13">
        <f t="shared" si="0"/>
        <v>1.6393442622950821E-2</v>
      </c>
      <c r="L23" s="10">
        <f>J23</f>
        <v>28</v>
      </c>
      <c r="M23" s="10">
        <f>I23</f>
        <v>29</v>
      </c>
      <c r="N23" s="13">
        <f t="shared" si="1"/>
        <v>-1.6393442622950821E-2</v>
      </c>
      <c r="O23" s="4"/>
    </row>
    <row r="24" spans="1:15">
      <c r="A24" s="9">
        <f t="shared" si="2"/>
        <v>23</v>
      </c>
      <c r="B24" s="10" t="s">
        <v>11</v>
      </c>
      <c r="C24" s="10" t="s">
        <v>21</v>
      </c>
      <c r="D24" s="10" t="s">
        <v>17</v>
      </c>
      <c r="E24" s="10" t="s">
        <v>13</v>
      </c>
      <c r="F24" s="11" t="e">
        <f>F23+TIME(0,5,0)</f>
        <v>#REF!</v>
      </c>
      <c r="G24" s="10">
        <v>2</v>
      </c>
      <c r="H24" s="9">
        <f t="shared" si="4"/>
        <v>23</v>
      </c>
      <c r="I24" s="10">
        <v>44</v>
      </c>
      <c r="J24" s="10">
        <v>15</v>
      </c>
      <c r="K24" s="13">
        <f t="shared" si="0"/>
        <v>0.47540983606557374</v>
      </c>
      <c r="L24" s="13">
        <f>I24</f>
        <v>44</v>
      </c>
      <c r="M24" s="13">
        <f>J24</f>
        <v>15</v>
      </c>
      <c r="N24" s="13">
        <f t="shared" si="1"/>
        <v>0.47540983606557374</v>
      </c>
      <c r="O24" s="4"/>
    </row>
    <row r="25" spans="1:15">
      <c r="A25" s="9">
        <f t="shared" si="2"/>
        <v>24</v>
      </c>
      <c r="B25" s="10" t="s">
        <v>11</v>
      </c>
      <c r="C25" s="10" t="s">
        <v>21</v>
      </c>
      <c r="D25" s="10" t="s">
        <v>17</v>
      </c>
      <c r="E25" s="10" t="s">
        <v>14</v>
      </c>
      <c r="F25" s="11" t="e">
        <f>F24+TIME(0,5,0)</f>
        <v>#REF!</v>
      </c>
      <c r="G25" s="10">
        <v>4</v>
      </c>
      <c r="H25" s="9">
        <f t="shared" si="4"/>
        <v>24</v>
      </c>
      <c r="I25" s="10">
        <v>26</v>
      </c>
      <c r="J25" s="10">
        <v>47</v>
      </c>
      <c r="K25" s="13">
        <f t="shared" si="0"/>
        <v>-0.27272727272727271</v>
      </c>
      <c r="L25" s="13">
        <f>J25</f>
        <v>47</v>
      </c>
      <c r="M25" s="13">
        <f>I25</f>
        <v>26</v>
      </c>
      <c r="N25" s="13">
        <f t="shared" si="1"/>
        <v>0.27272727272727271</v>
      </c>
      <c r="O25" s="4"/>
    </row>
    <row r="26" spans="1:15" s="19" customFormat="1">
      <c r="A26" s="16">
        <f t="shared" si="2"/>
        <v>25</v>
      </c>
      <c r="B26" s="15" t="s">
        <v>11</v>
      </c>
      <c r="C26" s="15" t="s">
        <v>22</v>
      </c>
      <c r="D26" s="6" t="s">
        <v>16</v>
      </c>
      <c r="E26" s="15" t="s">
        <v>13</v>
      </c>
      <c r="F26" s="17" t="e">
        <f>F25+TIME(0,25,0)</f>
        <v>#REF!</v>
      </c>
      <c r="G26" s="15">
        <v>7</v>
      </c>
      <c r="H26" s="16">
        <f t="shared" si="4"/>
        <v>25</v>
      </c>
      <c r="I26" s="15">
        <v>37</v>
      </c>
      <c r="J26" s="15">
        <v>38</v>
      </c>
      <c r="K26" s="15">
        <f t="shared" si="0"/>
        <v>-1.2195121951219513E-2</v>
      </c>
      <c r="L26" s="15">
        <f>I26</f>
        <v>37</v>
      </c>
      <c r="M26" s="15">
        <f>J26</f>
        <v>38</v>
      </c>
      <c r="N26" s="15">
        <f t="shared" si="1"/>
        <v>-1.2195121951219513E-2</v>
      </c>
      <c r="O26" s="18">
        <f>(N26+N27+N28+N29+N30+N31)/6</f>
        <v>-2.7204084735018581E-2</v>
      </c>
    </row>
    <row r="27" spans="1:15">
      <c r="A27" s="9">
        <f t="shared" si="2"/>
        <v>26</v>
      </c>
      <c r="B27" s="10" t="s">
        <v>11</v>
      </c>
      <c r="C27" s="10" t="s">
        <v>23</v>
      </c>
      <c r="D27" s="10" t="s">
        <v>17</v>
      </c>
      <c r="E27" s="10" t="s">
        <v>14</v>
      </c>
      <c r="F27" s="11" t="e">
        <f t="shared" ref="F27:F28" si="7">F26+TIME(0,5,0)</f>
        <v>#REF!</v>
      </c>
      <c r="G27" s="10">
        <v>4</v>
      </c>
      <c r="H27" s="9">
        <f t="shared" si="4"/>
        <v>26</v>
      </c>
      <c r="I27" s="10">
        <v>40</v>
      </c>
      <c r="J27" s="10">
        <v>27</v>
      </c>
      <c r="K27" s="13">
        <f t="shared" si="0"/>
        <v>0.18309859154929578</v>
      </c>
      <c r="L27" s="13">
        <f>J27</f>
        <v>27</v>
      </c>
      <c r="M27" s="13">
        <f>I27</f>
        <v>40</v>
      </c>
      <c r="N27" s="13">
        <f t="shared" si="1"/>
        <v>-0.18309859154929578</v>
      </c>
      <c r="O27" s="4"/>
    </row>
    <row r="28" spans="1:15" s="21" customFormat="1">
      <c r="A28" s="20">
        <f t="shared" si="2"/>
        <v>27</v>
      </c>
      <c r="B28" s="13" t="s">
        <v>11</v>
      </c>
      <c r="C28" s="10" t="s">
        <v>23</v>
      </c>
      <c r="D28" s="10" t="s">
        <v>17</v>
      </c>
      <c r="E28" s="13" t="s">
        <v>13</v>
      </c>
      <c r="F28" s="11" t="e">
        <f t="shared" si="7"/>
        <v>#REF!</v>
      </c>
      <c r="G28" s="13">
        <v>3</v>
      </c>
      <c r="H28" s="20">
        <f t="shared" si="4"/>
        <v>27</v>
      </c>
      <c r="I28" s="13">
        <v>35</v>
      </c>
      <c r="J28" s="13">
        <v>35</v>
      </c>
      <c r="K28" s="13">
        <f t="shared" si="0"/>
        <v>0</v>
      </c>
      <c r="L28" s="13">
        <f>I28</f>
        <v>35</v>
      </c>
      <c r="M28" s="13">
        <f>J28</f>
        <v>35</v>
      </c>
      <c r="N28" s="13">
        <f t="shared" si="1"/>
        <v>0</v>
      </c>
      <c r="O28" s="14"/>
    </row>
    <row r="29" spans="1:15">
      <c r="A29" s="9">
        <f t="shared" si="2"/>
        <v>28</v>
      </c>
      <c r="B29" s="10" t="s">
        <v>11</v>
      </c>
      <c r="C29" s="10" t="s">
        <v>23</v>
      </c>
      <c r="D29" s="10" t="s">
        <v>17</v>
      </c>
      <c r="E29" s="10" t="s">
        <v>14</v>
      </c>
      <c r="F29" s="11" t="e">
        <f>F28+TIME(0,5,0)</f>
        <v>#REF!</v>
      </c>
      <c r="G29" s="10">
        <v>4</v>
      </c>
      <c r="H29" s="9">
        <f t="shared" si="4"/>
        <v>28</v>
      </c>
      <c r="I29" s="10">
        <v>41</v>
      </c>
      <c r="J29" s="10">
        <v>38</v>
      </c>
      <c r="K29" s="13">
        <f t="shared" si="0"/>
        <v>3.614457831325301E-2</v>
      </c>
      <c r="L29" s="10">
        <f>J29</f>
        <v>38</v>
      </c>
      <c r="M29" s="10">
        <f>I29</f>
        <v>41</v>
      </c>
      <c r="N29" s="13">
        <f t="shared" si="1"/>
        <v>-3.614457831325301E-2</v>
      </c>
      <c r="O29" s="4"/>
    </row>
    <row r="30" spans="1:15">
      <c r="A30" s="9">
        <f t="shared" si="2"/>
        <v>29</v>
      </c>
      <c r="B30" s="10" t="s">
        <v>11</v>
      </c>
      <c r="C30" s="10" t="s">
        <v>23</v>
      </c>
      <c r="D30" s="10" t="s">
        <v>17</v>
      </c>
      <c r="E30" s="10" t="s">
        <v>13</v>
      </c>
      <c r="F30" s="11" t="e">
        <f>F29+TIME(0,5,0)</f>
        <v>#REF!</v>
      </c>
      <c r="G30" s="10">
        <v>7</v>
      </c>
      <c r="H30" s="9">
        <f t="shared" si="4"/>
        <v>29</v>
      </c>
      <c r="I30" s="10">
        <v>44</v>
      </c>
      <c r="J30" s="10">
        <v>39</v>
      </c>
      <c r="K30" s="13">
        <f t="shared" si="0"/>
        <v>5.5555555555555552E-2</v>
      </c>
      <c r="L30" s="13">
        <f>I30</f>
        <v>44</v>
      </c>
      <c r="M30" s="13">
        <f>J30</f>
        <v>39</v>
      </c>
      <c r="N30" s="13">
        <f t="shared" si="1"/>
        <v>5.5555555555555552E-2</v>
      </c>
      <c r="O30" s="4"/>
    </row>
    <row r="31" spans="1:15">
      <c r="A31" s="9">
        <f t="shared" si="2"/>
        <v>30</v>
      </c>
      <c r="B31" s="10" t="s">
        <v>11</v>
      </c>
      <c r="C31" s="10" t="s">
        <v>23</v>
      </c>
      <c r="D31" s="10" t="s">
        <v>17</v>
      </c>
      <c r="E31" s="10" t="s">
        <v>14</v>
      </c>
      <c r="F31" s="11" t="e">
        <f>F30+TIME(0,5,0)</f>
        <v>#REF!</v>
      </c>
      <c r="G31" s="10">
        <v>10</v>
      </c>
      <c r="H31" s="9">
        <f t="shared" si="4"/>
        <v>30</v>
      </c>
      <c r="I31" s="10">
        <v>34</v>
      </c>
      <c r="J31" s="10">
        <v>35</v>
      </c>
      <c r="K31" s="13">
        <f t="shared" si="0"/>
        <v>-1.2658227848101266E-2</v>
      </c>
      <c r="L31" s="13">
        <f>J31</f>
        <v>35</v>
      </c>
      <c r="M31" s="13">
        <f>I31</f>
        <v>34</v>
      </c>
      <c r="N31" s="13">
        <f t="shared" si="1"/>
        <v>1.2658227848101266E-2</v>
      </c>
      <c r="O31" s="4"/>
    </row>
    <row r="32" spans="1:15" s="19" customFormat="1">
      <c r="A32" s="16">
        <f t="shared" si="2"/>
        <v>31</v>
      </c>
      <c r="B32" s="15" t="s">
        <v>11</v>
      </c>
      <c r="C32" s="15" t="s">
        <v>19</v>
      </c>
      <c r="D32" s="6" t="s">
        <v>16</v>
      </c>
      <c r="E32" s="15" t="s">
        <v>13</v>
      </c>
      <c r="F32" s="17" t="e">
        <f>#REF!+TIME(0,25,0)</f>
        <v>#REF!</v>
      </c>
      <c r="G32" s="15">
        <v>6</v>
      </c>
      <c r="H32" s="16" t="e">
        <f>#REF!+1</f>
        <v>#REF!</v>
      </c>
      <c r="I32" s="15">
        <v>48</v>
      </c>
      <c r="J32" s="15">
        <v>13</v>
      </c>
      <c r="K32" s="15">
        <f t="shared" si="0"/>
        <v>0.52238805970149249</v>
      </c>
      <c r="L32" s="15">
        <f>I32</f>
        <v>48</v>
      </c>
      <c r="M32" s="15">
        <f>J32</f>
        <v>13</v>
      </c>
      <c r="N32" s="15">
        <f t="shared" si="1"/>
        <v>0.52238805970149249</v>
      </c>
      <c r="O32" s="18">
        <f>(N32+N33+N34+N35+N36+N37)/6</f>
        <v>0.36682933711074256</v>
      </c>
    </row>
    <row r="33" spans="1:15">
      <c r="A33" s="9">
        <f t="shared" si="2"/>
        <v>32</v>
      </c>
      <c r="B33" s="10" t="s">
        <v>11</v>
      </c>
      <c r="C33" s="10" t="s">
        <v>19</v>
      </c>
      <c r="D33" s="10" t="s">
        <v>17</v>
      </c>
      <c r="E33" s="10" t="s">
        <v>14</v>
      </c>
      <c r="F33" s="11" t="e">
        <f t="shared" ref="F33:F34" si="8">F32+TIME(0,5,0)</f>
        <v>#REF!</v>
      </c>
      <c r="G33" s="10">
        <v>7</v>
      </c>
      <c r="H33" s="9" t="e">
        <f t="shared" si="4"/>
        <v>#REF!</v>
      </c>
      <c r="I33" s="10">
        <v>21</v>
      </c>
      <c r="J33" s="10">
        <v>42</v>
      </c>
      <c r="K33" s="13">
        <f t="shared" si="0"/>
        <v>-0.3</v>
      </c>
      <c r="L33" s="13">
        <f>J33</f>
        <v>42</v>
      </c>
      <c r="M33" s="13">
        <f>I33</f>
        <v>21</v>
      </c>
      <c r="N33" s="13">
        <f t="shared" si="1"/>
        <v>0.3</v>
      </c>
      <c r="O33" s="4"/>
    </row>
    <row r="34" spans="1:15" s="21" customFormat="1">
      <c r="A34" s="20">
        <f t="shared" si="2"/>
        <v>33</v>
      </c>
      <c r="B34" s="13" t="s">
        <v>11</v>
      </c>
      <c r="C34" s="10" t="s">
        <v>19</v>
      </c>
      <c r="D34" s="10" t="s">
        <v>17</v>
      </c>
      <c r="E34" s="13" t="s">
        <v>13</v>
      </c>
      <c r="F34" s="11" t="e">
        <f t="shared" si="8"/>
        <v>#REF!</v>
      </c>
      <c r="G34" s="13">
        <v>3</v>
      </c>
      <c r="H34" s="20" t="e">
        <f t="shared" si="4"/>
        <v>#REF!</v>
      </c>
      <c r="I34" s="13">
        <v>42</v>
      </c>
      <c r="J34" s="13">
        <v>19</v>
      </c>
      <c r="K34" s="13">
        <f t="shared" si="0"/>
        <v>0.359375</v>
      </c>
      <c r="L34" s="13">
        <f>I34</f>
        <v>42</v>
      </c>
      <c r="M34" s="13">
        <f>J34</f>
        <v>19</v>
      </c>
      <c r="N34" s="13">
        <f t="shared" si="1"/>
        <v>0.359375</v>
      </c>
      <c r="O34" s="14"/>
    </row>
    <row r="35" spans="1:15">
      <c r="A35" s="9">
        <f t="shared" si="2"/>
        <v>34</v>
      </c>
      <c r="B35" s="10" t="s">
        <v>11</v>
      </c>
      <c r="C35" s="10" t="s">
        <v>19</v>
      </c>
      <c r="D35" s="10" t="s">
        <v>17</v>
      </c>
      <c r="E35" s="10" t="s">
        <v>14</v>
      </c>
      <c r="F35" s="11" t="e">
        <f>F34+TIME(0,5,0)</f>
        <v>#REF!</v>
      </c>
      <c r="G35" s="10">
        <v>6</v>
      </c>
      <c r="H35" s="9" t="e">
        <f t="shared" si="4"/>
        <v>#REF!</v>
      </c>
      <c r="I35" s="10">
        <v>20</v>
      </c>
      <c r="J35" s="10">
        <v>38</v>
      </c>
      <c r="K35" s="13">
        <f t="shared" si="0"/>
        <v>-0.28125</v>
      </c>
      <c r="L35" s="10">
        <f>J35</f>
        <v>38</v>
      </c>
      <c r="M35" s="10">
        <f>I35</f>
        <v>20</v>
      </c>
      <c r="N35" s="13">
        <f t="shared" si="1"/>
        <v>0.28125</v>
      </c>
      <c r="O35" s="4"/>
    </row>
    <row r="36" spans="1:15">
      <c r="A36" s="9">
        <f t="shared" si="2"/>
        <v>35</v>
      </c>
      <c r="B36" s="10" t="s">
        <v>11</v>
      </c>
      <c r="C36" s="10" t="s">
        <v>19</v>
      </c>
      <c r="D36" s="10" t="s">
        <v>17</v>
      </c>
      <c r="E36" s="10" t="s">
        <v>13</v>
      </c>
      <c r="F36" s="11" t="e">
        <f>F35+TIME(0,5,0)</f>
        <v>#REF!</v>
      </c>
      <c r="G36" s="10">
        <v>3</v>
      </c>
      <c r="H36" s="9" t="e">
        <f t="shared" si="4"/>
        <v>#REF!</v>
      </c>
      <c r="I36" s="10">
        <v>38</v>
      </c>
      <c r="J36" s="10">
        <v>13</v>
      </c>
      <c r="K36" s="13">
        <f t="shared" ref="K36:K37" si="9">(I36-J36)/(G36+I36+J36)</f>
        <v>0.46296296296296297</v>
      </c>
      <c r="L36" s="13">
        <f>I36</f>
        <v>38</v>
      </c>
      <c r="M36" s="13">
        <f>J36</f>
        <v>13</v>
      </c>
      <c r="N36" s="13">
        <f t="shared" ref="N36:N37" si="10">(L36-M36)/(G36+L36+M36)</f>
        <v>0.46296296296296297</v>
      </c>
      <c r="O36" s="4"/>
    </row>
    <row r="37" spans="1:15">
      <c r="A37" s="9">
        <f t="shared" si="2"/>
        <v>36</v>
      </c>
      <c r="B37" s="10" t="s">
        <v>11</v>
      </c>
      <c r="C37" s="10" t="s">
        <v>19</v>
      </c>
      <c r="D37" s="10" t="s">
        <v>17</v>
      </c>
      <c r="E37" s="10" t="s">
        <v>14</v>
      </c>
      <c r="F37" s="11" t="e">
        <f>F36+TIME(0,5,0)</f>
        <v>#REF!</v>
      </c>
      <c r="G37" s="10">
        <v>6</v>
      </c>
      <c r="H37" s="9" t="e">
        <f t="shared" ref="H37" si="11">H36+1</f>
        <v>#REF!</v>
      </c>
      <c r="I37" s="10">
        <v>26</v>
      </c>
      <c r="J37" s="10">
        <v>48</v>
      </c>
      <c r="K37" s="13">
        <f t="shared" si="9"/>
        <v>-0.27500000000000002</v>
      </c>
      <c r="L37" s="13">
        <f>J37</f>
        <v>48</v>
      </c>
      <c r="M37" s="13">
        <f>I37</f>
        <v>26</v>
      </c>
      <c r="N37" s="13">
        <f t="shared" si="10"/>
        <v>0.27500000000000002</v>
      </c>
      <c r="O37" s="4"/>
    </row>
  </sheetData>
  <phoneticPr fontId="6" type="noConversion"/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3"/>
  <sheetViews>
    <sheetView topLeftCell="A12" workbookViewId="0">
      <selection activeCell="H38" sqref="H38:H43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TIME(8,30,0)</f>
        <v>0.35416666666666669</v>
      </c>
      <c r="G2" s="6">
        <v>8</v>
      </c>
      <c r="H2" s="5">
        <v>1</v>
      </c>
      <c r="I2" s="8">
        <v>30</v>
      </c>
      <c r="J2" s="8">
        <v>21</v>
      </c>
      <c r="K2" s="6">
        <f t="shared" ref="K2:K19" si="0">(I2-J2)/(G2+I2+J2)</f>
        <v>0.15254237288135594</v>
      </c>
      <c r="L2" s="6">
        <f>I2</f>
        <v>30</v>
      </c>
      <c r="M2" s="6">
        <f>J2</f>
        <v>21</v>
      </c>
      <c r="N2" s="6">
        <f t="shared" ref="N2:N19" si="1">(L2-M2)/(G2+L2+M2)</f>
        <v>0.15254237288135594</v>
      </c>
      <c r="O2" s="4">
        <f>(N2+N3+N4+N5+N6+N7)/6</f>
        <v>3.41111709234257E-2</v>
      </c>
    </row>
    <row r="3" spans="1:15">
      <c r="A3" s="9">
        <f t="shared" ref="A3:A43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10" si="3">F2+TIME(0,5,0)</f>
        <v>0.3576388888888889</v>
      </c>
      <c r="G3" s="10">
        <v>5</v>
      </c>
      <c r="H3" s="9">
        <f t="shared" ref="H3:H43" si="4">H2+1</f>
        <v>2</v>
      </c>
      <c r="I3" s="12">
        <v>37</v>
      </c>
      <c r="J3" s="12">
        <v>33</v>
      </c>
      <c r="K3" s="13">
        <f t="shared" si="0"/>
        <v>5.3333333333333337E-2</v>
      </c>
      <c r="L3" s="10">
        <f>J3</f>
        <v>33</v>
      </c>
      <c r="M3" s="10">
        <f>I3</f>
        <v>37</v>
      </c>
      <c r="N3" s="13">
        <f t="shared" si="1"/>
        <v>-5.3333333333333337E-2</v>
      </c>
      <c r="O3" s="4"/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0.3611111111111111</v>
      </c>
      <c r="G4" s="10">
        <v>5</v>
      </c>
      <c r="H4" s="9">
        <f t="shared" si="4"/>
        <v>3</v>
      </c>
      <c r="I4" s="10">
        <v>47</v>
      </c>
      <c r="J4" s="10">
        <v>25</v>
      </c>
      <c r="K4" s="13">
        <f t="shared" si="0"/>
        <v>0.2857142857142857</v>
      </c>
      <c r="L4" s="13">
        <f>I4</f>
        <v>47</v>
      </c>
      <c r="M4" s="13">
        <f>J4</f>
        <v>25</v>
      </c>
      <c r="N4" s="13">
        <f t="shared" si="1"/>
        <v>0.2857142857142857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0.36458333333333331</v>
      </c>
      <c r="G5" s="10">
        <v>8</v>
      </c>
      <c r="H5" s="9">
        <f t="shared" si="4"/>
        <v>4</v>
      </c>
      <c r="I5" s="10">
        <v>45</v>
      </c>
      <c r="J5" s="10">
        <v>32</v>
      </c>
      <c r="K5" s="13">
        <f t="shared" si="0"/>
        <v>0.15294117647058825</v>
      </c>
      <c r="L5" s="13">
        <f>J5</f>
        <v>32</v>
      </c>
      <c r="M5" s="13">
        <f>I5</f>
        <v>45</v>
      </c>
      <c r="N5" s="13">
        <f t="shared" si="1"/>
        <v>-0.15294117647058825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0.36805555555555552</v>
      </c>
      <c r="G6" s="10">
        <v>2</v>
      </c>
      <c r="H6" s="9">
        <f t="shared" si="4"/>
        <v>5</v>
      </c>
      <c r="I6" s="10">
        <v>35</v>
      </c>
      <c r="J6" s="10">
        <v>39</v>
      </c>
      <c r="K6" s="13">
        <f t="shared" si="0"/>
        <v>-5.2631578947368418E-2</v>
      </c>
      <c r="L6" s="13">
        <f>I6</f>
        <v>35</v>
      </c>
      <c r="M6" s="13">
        <f>J6</f>
        <v>39</v>
      </c>
      <c r="N6" s="13">
        <f t="shared" si="1"/>
        <v>-5.2631578947368418E-2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0.37152777777777773</v>
      </c>
      <c r="G7" s="10">
        <v>9</v>
      </c>
      <c r="H7" s="9">
        <f t="shared" si="4"/>
        <v>6</v>
      </c>
      <c r="I7" s="10">
        <v>34</v>
      </c>
      <c r="J7" s="10">
        <v>36</v>
      </c>
      <c r="K7" s="13">
        <f t="shared" si="0"/>
        <v>-2.5316455696202531E-2</v>
      </c>
      <c r="L7" s="13">
        <f>J7</f>
        <v>36</v>
      </c>
      <c r="M7" s="13">
        <f>I7</f>
        <v>34</v>
      </c>
      <c r="N7" s="13">
        <f t="shared" si="1"/>
        <v>2.5316455696202531E-2</v>
      </c>
      <c r="O7" s="4"/>
    </row>
    <row r="8" spans="1:15" s="19" customFormat="1">
      <c r="A8" s="16">
        <f t="shared" si="2"/>
        <v>7</v>
      </c>
      <c r="B8" s="15" t="s">
        <v>11</v>
      </c>
      <c r="C8" s="15" t="s">
        <v>15</v>
      </c>
      <c r="D8" s="6" t="s">
        <v>16</v>
      </c>
      <c r="E8" s="15" t="s">
        <v>13</v>
      </c>
      <c r="F8" s="17">
        <f>TIME(9,45,0)</f>
        <v>0.40625</v>
      </c>
      <c r="G8" s="15">
        <v>4</v>
      </c>
      <c r="H8" s="16">
        <f t="shared" si="4"/>
        <v>7</v>
      </c>
      <c r="I8" s="15">
        <v>46</v>
      </c>
      <c r="J8" s="15">
        <v>34</v>
      </c>
      <c r="K8" s="15">
        <f t="shared" si="0"/>
        <v>0.14285714285714285</v>
      </c>
      <c r="L8" s="15">
        <f>I8</f>
        <v>46</v>
      </c>
      <c r="M8" s="15">
        <f>J8</f>
        <v>34</v>
      </c>
      <c r="N8" s="15">
        <f t="shared" si="1"/>
        <v>0.14285714285714285</v>
      </c>
      <c r="O8" s="4">
        <f>(N8+N9+N10+N11+N12+N13)/6</f>
        <v>0.19446300987154588</v>
      </c>
    </row>
    <row r="9" spans="1:15">
      <c r="A9" s="9">
        <f t="shared" si="2"/>
        <v>8</v>
      </c>
      <c r="B9" s="10" t="s">
        <v>11</v>
      </c>
      <c r="C9" s="10" t="s">
        <v>15</v>
      </c>
      <c r="D9" s="10" t="s">
        <v>17</v>
      </c>
      <c r="E9" s="10" t="s">
        <v>14</v>
      </c>
      <c r="F9" s="11">
        <f t="shared" si="3"/>
        <v>0.40972222222222221</v>
      </c>
      <c r="G9" s="10">
        <v>5</v>
      </c>
      <c r="H9" s="9">
        <f t="shared" si="4"/>
        <v>8</v>
      </c>
      <c r="I9" s="10">
        <v>28</v>
      </c>
      <c r="J9" s="10">
        <v>54</v>
      </c>
      <c r="K9" s="13">
        <f t="shared" si="0"/>
        <v>-0.2988505747126437</v>
      </c>
      <c r="L9" s="13">
        <f>J9</f>
        <v>54</v>
      </c>
      <c r="M9" s="13">
        <f>I9</f>
        <v>28</v>
      </c>
      <c r="N9" s="13">
        <f t="shared" si="1"/>
        <v>0.2988505747126437</v>
      </c>
      <c r="O9" s="4"/>
    </row>
    <row r="10" spans="1:15" s="21" customFormat="1">
      <c r="A10" s="20">
        <f t="shared" si="2"/>
        <v>9</v>
      </c>
      <c r="B10" s="13" t="s">
        <v>11</v>
      </c>
      <c r="C10" s="10" t="s">
        <v>15</v>
      </c>
      <c r="D10" s="10" t="s">
        <v>17</v>
      </c>
      <c r="E10" s="13" t="s">
        <v>13</v>
      </c>
      <c r="F10" s="11">
        <f t="shared" si="3"/>
        <v>0.41319444444444442</v>
      </c>
      <c r="G10" s="13">
        <v>6</v>
      </c>
      <c r="H10" s="20">
        <f t="shared" si="4"/>
        <v>9</v>
      </c>
      <c r="I10" s="13">
        <v>45</v>
      </c>
      <c r="J10" s="13">
        <v>21</v>
      </c>
      <c r="K10" s="13">
        <f t="shared" si="0"/>
        <v>0.33333333333333331</v>
      </c>
      <c r="L10" s="13">
        <f>I10</f>
        <v>45</v>
      </c>
      <c r="M10" s="13">
        <f>J10</f>
        <v>21</v>
      </c>
      <c r="N10" s="13">
        <f t="shared" si="1"/>
        <v>0.33333333333333331</v>
      </c>
      <c r="O10" s="14"/>
    </row>
    <row r="11" spans="1:15">
      <c r="A11" s="9">
        <f t="shared" si="2"/>
        <v>10</v>
      </c>
      <c r="B11" s="10" t="s">
        <v>11</v>
      </c>
      <c r="C11" s="10" t="s">
        <v>15</v>
      </c>
      <c r="D11" s="10" t="s">
        <v>17</v>
      </c>
      <c r="E11" s="10" t="s">
        <v>14</v>
      </c>
      <c r="F11" s="11">
        <f>F10+TIME(0,5,0)</f>
        <v>0.41666666666666663</v>
      </c>
      <c r="G11" s="10">
        <v>3</v>
      </c>
      <c r="H11" s="9">
        <f t="shared" si="4"/>
        <v>10</v>
      </c>
      <c r="I11" s="10">
        <v>27</v>
      </c>
      <c r="J11" s="10">
        <v>45</v>
      </c>
      <c r="K11" s="13">
        <f t="shared" si="0"/>
        <v>-0.24</v>
      </c>
      <c r="L11" s="10">
        <f>J11</f>
        <v>45</v>
      </c>
      <c r="M11" s="10">
        <f>I11</f>
        <v>27</v>
      </c>
      <c r="N11" s="13">
        <f t="shared" si="1"/>
        <v>0.24</v>
      </c>
      <c r="O11" s="4"/>
    </row>
    <row r="12" spans="1:15">
      <c r="A12" s="9">
        <f t="shared" si="2"/>
        <v>11</v>
      </c>
      <c r="B12" s="10" t="s">
        <v>11</v>
      </c>
      <c r="C12" s="10" t="s">
        <v>15</v>
      </c>
      <c r="D12" s="10" t="s">
        <v>17</v>
      </c>
      <c r="E12" s="10" t="s">
        <v>13</v>
      </c>
      <c r="F12" s="11">
        <f>F11+TIME(0,5,0)</f>
        <v>0.42013888888888884</v>
      </c>
      <c r="G12" s="10">
        <v>2</v>
      </c>
      <c r="H12" s="9">
        <f t="shared" si="4"/>
        <v>11</v>
      </c>
      <c r="I12" s="10">
        <v>48</v>
      </c>
      <c r="J12" s="10">
        <v>31</v>
      </c>
      <c r="K12" s="13">
        <f t="shared" si="0"/>
        <v>0.20987654320987653</v>
      </c>
      <c r="L12" s="13">
        <f>I12</f>
        <v>48</v>
      </c>
      <c r="M12" s="13">
        <f>J12</f>
        <v>31</v>
      </c>
      <c r="N12" s="13">
        <f t="shared" si="1"/>
        <v>0.20987654320987653</v>
      </c>
      <c r="O12" s="4"/>
    </row>
    <row r="13" spans="1:15">
      <c r="A13" s="9">
        <f t="shared" si="2"/>
        <v>12</v>
      </c>
      <c r="B13" s="10" t="s">
        <v>11</v>
      </c>
      <c r="C13" s="10" t="s">
        <v>15</v>
      </c>
      <c r="D13" s="10" t="s">
        <v>17</v>
      </c>
      <c r="E13" s="10" t="s">
        <v>14</v>
      </c>
      <c r="F13" s="11">
        <f>F12+TIME(0,5,0)</f>
        <v>0.42361111111111105</v>
      </c>
      <c r="G13" s="10">
        <v>5</v>
      </c>
      <c r="H13" s="9">
        <f t="shared" si="4"/>
        <v>12</v>
      </c>
      <c r="I13" s="10">
        <v>43</v>
      </c>
      <c r="J13" s="10">
        <v>38</v>
      </c>
      <c r="K13" s="13">
        <f t="shared" si="0"/>
        <v>5.8139534883720929E-2</v>
      </c>
      <c r="L13" s="13">
        <f>J13</f>
        <v>38</v>
      </c>
      <c r="M13" s="13">
        <f>I13</f>
        <v>43</v>
      </c>
      <c r="N13" s="13">
        <f t="shared" si="1"/>
        <v>-5.8139534883720929E-2</v>
      </c>
      <c r="O13" s="4"/>
    </row>
    <row r="14" spans="1:15" s="19" customFormat="1">
      <c r="A14" s="16">
        <f t="shared" si="2"/>
        <v>13</v>
      </c>
      <c r="B14" s="15" t="s">
        <v>11</v>
      </c>
      <c r="C14" s="15" t="s">
        <v>18</v>
      </c>
      <c r="D14" s="6" t="s">
        <v>16</v>
      </c>
      <c r="E14" s="15" t="s">
        <v>13</v>
      </c>
      <c r="F14" s="17">
        <f>TIME(9,45,0)</f>
        <v>0.40625</v>
      </c>
      <c r="G14" s="15">
        <v>4</v>
      </c>
      <c r="H14" s="16">
        <f t="shared" si="4"/>
        <v>13</v>
      </c>
      <c r="I14" s="15">
        <v>19</v>
      </c>
      <c r="J14" s="15">
        <v>43</v>
      </c>
      <c r="K14" s="15">
        <f t="shared" si="0"/>
        <v>-0.36363636363636365</v>
      </c>
      <c r="L14" s="15">
        <f>I14</f>
        <v>19</v>
      </c>
      <c r="M14" s="15">
        <f>J14</f>
        <v>43</v>
      </c>
      <c r="N14" s="15">
        <f t="shared" si="1"/>
        <v>-0.36363636363636365</v>
      </c>
      <c r="O14" s="4">
        <f>(N14+N15+N16+N17+N18+N19)/6</f>
        <v>-0.11598873289396866</v>
      </c>
    </row>
    <row r="15" spans="1:15">
      <c r="A15" s="9">
        <f t="shared" si="2"/>
        <v>14</v>
      </c>
      <c r="B15" s="10" t="s">
        <v>11</v>
      </c>
      <c r="C15" s="10" t="s">
        <v>18</v>
      </c>
      <c r="D15" s="10" t="s">
        <v>17</v>
      </c>
      <c r="E15" s="10" t="s">
        <v>14</v>
      </c>
      <c r="F15" s="11">
        <f t="shared" ref="F15:F16" si="5">F14+TIME(0,5,0)</f>
        <v>0.40972222222222221</v>
      </c>
      <c r="G15" s="10">
        <v>3</v>
      </c>
      <c r="H15" s="9">
        <f t="shared" si="4"/>
        <v>14</v>
      </c>
      <c r="I15" s="10">
        <v>33</v>
      </c>
      <c r="J15" s="10">
        <v>36</v>
      </c>
      <c r="K15" s="13">
        <f t="shared" si="0"/>
        <v>-4.1666666666666664E-2</v>
      </c>
      <c r="L15" s="13">
        <f>J15</f>
        <v>36</v>
      </c>
      <c r="M15" s="13">
        <f>I15</f>
        <v>33</v>
      </c>
      <c r="N15" s="13">
        <f t="shared" si="1"/>
        <v>4.1666666666666664E-2</v>
      </c>
      <c r="O15" s="4"/>
    </row>
    <row r="16" spans="1:15" s="21" customFormat="1">
      <c r="A16" s="20">
        <f t="shared" si="2"/>
        <v>15</v>
      </c>
      <c r="B16" s="13" t="s">
        <v>11</v>
      </c>
      <c r="C16" s="10" t="s">
        <v>18</v>
      </c>
      <c r="D16" s="10" t="s">
        <v>17</v>
      </c>
      <c r="E16" s="13" t="s">
        <v>13</v>
      </c>
      <c r="F16" s="11">
        <f t="shared" si="5"/>
        <v>0.41319444444444442</v>
      </c>
      <c r="G16" s="13">
        <v>3</v>
      </c>
      <c r="H16" s="20">
        <f t="shared" si="4"/>
        <v>15</v>
      </c>
      <c r="I16" s="13">
        <v>41</v>
      </c>
      <c r="J16" s="13">
        <v>36</v>
      </c>
      <c r="K16" s="13">
        <f t="shared" si="0"/>
        <v>6.25E-2</v>
      </c>
      <c r="L16" s="13">
        <f>I16</f>
        <v>41</v>
      </c>
      <c r="M16" s="13">
        <f>J16</f>
        <v>36</v>
      </c>
      <c r="N16" s="13">
        <f t="shared" si="1"/>
        <v>6.25E-2</v>
      </c>
      <c r="O16" s="14"/>
    </row>
    <row r="17" spans="1:15">
      <c r="A17" s="9">
        <f t="shared" si="2"/>
        <v>16</v>
      </c>
      <c r="B17" s="10" t="s">
        <v>11</v>
      </c>
      <c r="C17" s="10" t="s">
        <v>18</v>
      </c>
      <c r="D17" s="10" t="s">
        <v>17</v>
      </c>
      <c r="E17" s="10" t="s">
        <v>14</v>
      </c>
      <c r="F17" s="11">
        <f>F16+TIME(0,5,0)</f>
        <v>0.41666666666666663</v>
      </c>
      <c r="G17" s="10">
        <v>4</v>
      </c>
      <c r="H17" s="9">
        <f t="shared" si="4"/>
        <v>16</v>
      </c>
      <c r="I17" s="10">
        <v>41</v>
      </c>
      <c r="J17" s="10">
        <v>26</v>
      </c>
      <c r="K17" s="13">
        <f t="shared" si="0"/>
        <v>0.21126760563380281</v>
      </c>
      <c r="L17" s="10">
        <f>J17</f>
        <v>26</v>
      </c>
      <c r="M17" s="10">
        <f>I17</f>
        <v>41</v>
      </c>
      <c r="N17" s="13">
        <f t="shared" si="1"/>
        <v>-0.21126760563380281</v>
      </c>
      <c r="O17" s="4"/>
    </row>
    <row r="18" spans="1:15">
      <c r="A18" s="9">
        <f t="shared" si="2"/>
        <v>17</v>
      </c>
      <c r="B18" s="10" t="s">
        <v>11</v>
      </c>
      <c r="C18" s="10" t="s">
        <v>18</v>
      </c>
      <c r="D18" s="10" t="s">
        <v>17</v>
      </c>
      <c r="E18" s="10" t="s">
        <v>13</v>
      </c>
      <c r="F18" s="11">
        <f>F17+TIME(0,5,0)</f>
        <v>0.42013888888888884</v>
      </c>
      <c r="G18" s="10">
        <v>2</v>
      </c>
      <c r="H18" s="9">
        <f t="shared" si="4"/>
        <v>17</v>
      </c>
      <c r="I18" s="10">
        <v>36</v>
      </c>
      <c r="J18" s="10">
        <v>40</v>
      </c>
      <c r="K18" s="13">
        <f t="shared" si="0"/>
        <v>-5.128205128205128E-2</v>
      </c>
      <c r="L18" s="13">
        <f>I18</f>
        <v>36</v>
      </c>
      <c r="M18" s="13">
        <f>J18</f>
        <v>40</v>
      </c>
      <c r="N18" s="13">
        <f t="shared" si="1"/>
        <v>-5.128205128205128E-2</v>
      </c>
      <c r="O18" s="4"/>
    </row>
    <row r="19" spans="1:15">
      <c r="A19" s="9">
        <f t="shared" si="2"/>
        <v>18</v>
      </c>
      <c r="B19" s="10" t="s">
        <v>11</v>
      </c>
      <c r="C19" s="10" t="s">
        <v>18</v>
      </c>
      <c r="D19" s="10" t="s">
        <v>17</v>
      </c>
      <c r="E19" s="10" t="s">
        <v>14</v>
      </c>
      <c r="F19" s="11">
        <f>F18+TIME(0,5,0)</f>
        <v>0.42361111111111105</v>
      </c>
      <c r="G19" s="10">
        <v>3</v>
      </c>
      <c r="H19" s="9">
        <f t="shared" si="4"/>
        <v>18</v>
      </c>
      <c r="I19" s="10">
        <v>39</v>
      </c>
      <c r="J19" s="10">
        <v>27</v>
      </c>
      <c r="K19" s="13">
        <f t="shared" si="0"/>
        <v>0.17391304347826086</v>
      </c>
      <c r="L19" s="13">
        <f>J19</f>
        <v>27</v>
      </c>
      <c r="M19" s="13">
        <f>I19</f>
        <v>39</v>
      </c>
      <c r="N19" s="13">
        <f t="shared" si="1"/>
        <v>-0.17391304347826086</v>
      </c>
      <c r="O19" s="4"/>
    </row>
    <row r="20" spans="1:15" s="19" customFormat="1">
      <c r="A20" s="16">
        <f t="shared" si="2"/>
        <v>19</v>
      </c>
      <c r="B20" s="15" t="s">
        <v>11</v>
      </c>
      <c r="C20" s="15" t="s">
        <v>22</v>
      </c>
      <c r="D20" s="6" t="s">
        <v>16</v>
      </c>
      <c r="E20" s="15" t="s">
        <v>13</v>
      </c>
      <c r="F20" s="17">
        <f>F19+TIME(0,25,0)</f>
        <v>0.44097222222222215</v>
      </c>
      <c r="G20" s="15">
        <v>8</v>
      </c>
      <c r="H20" s="16">
        <f t="shared" si="4"/>
        <v>19</v>
      </c>
      <c r="I20" s="15">
        <v>33</v>
      </c>
      <c r="J20" s="15">
        <v>42</v>
      </c>
      <c r="K20" s="15">
        <f t="shared" ref="K20:K25" si="6">(I20-J20)/(G20+I20+J20)</f>
        <v>-0.10843373493975904</v>
      </c>
      <c r="L20" s="15">
        <f>I20</f>
        <v>33</v>
      </c>
      <c r="M20" s="15">
        <f>J20</f>
        <v>42</v>
      </c>
      <c r="N20" s="15">
        <f t="shared" ref="N20:N25" si="7">(L20-M20)/(G20+L20+M20)</f>
        <v>-0.10843373493975904</v>
      </c>
      <c r="O20" s="18">
        <f>(N20+N21+N22+N23+N24+N25)/6</f>
        <v>-3.1600961952206345E-2</v>
      </c>
    </row>
    <row r="21" spans="1:15">
      <c r="A21" s="9">
        <f t="shared" si="2"/>
        <v>20</v>
      </c>
      <c r="B21" s="10" t="s">
        <v>11</v>
      </c>
      <c r="C21" s="10" t="s">
        <v>23</v>
      </c>
      <c r="D21" s="10" t="s">
        <v>17</v>
      </c>
      <c r="E21" s="10" t="s">
        <v>14</v>
      </c>
      <c r="F21" s="11">
        <f t="shared" ref="F21:F22" si="8">F20+TIME(0,5,0)</f>
        <v>0.44444444444444436</v>
      </c>
      <c r="G21" s="10">
        <v>4</v>
      </c>
      <c r="H21" s="9">
        <f t="shared" si="4"/>
        <v>20</v>
      </c>
      <c r="I21" s="10">
        <v>32</v>
      </c>
      <c r="J21" s="10">
        <v>25</v>
      </c>
      <c r="K21" s="13">
        <f t="shared" si="6"/>
        <v>0.11475409836065574</v>
      </c>
      <c r="L21" s="13">
        <f>J21</f>
        <v>25</v>
      </c>
      <c r="M21" s="13">
        <f>I21</f>
        <v>32</v>
      </c>
      <c r="N21" s="13">
        <f t="shared" si="7"/>
        <v>-0.11475409836065574</v>
      </c>
      <c r="O21" s="4"/>
    </row>
    <row r="22" spans="1:15" s="21" customFormat="1">
      <c r="A22" s="20">
        <f t="shared" si="2"/>
        <v>21</v>
      </c>
      <c r="B22" s="13" t="s">
        <v>11</v>
      </c>
      <c r="C22" s="10" t="s">
        <v>23</v>
      </c>
      <c r="D22" s="10" t="s">
        <v>17</v>
      </c>
      <c r="E22" s="13" t="s">
        <v>13</v>
      </c>
      <c r="F22" s="11">
        <f t="shared" si="8"/>
        <v>0.44791666666666657</v>
      </c>
      <c r="G22" s="13">
        <v>4</v>
      </c>
      <c r="H22" s="20">
        <f t="shared" si="4"/>
        <v>21</v>
      </c>
      <c r="I22" s="13">
        <v>42</v>
      </c>
      <c r="J22" s="13">
        <v>39</v>
      </c>
      <c r="K22" s="13">
        <f t="shared" si="6"/>
        <v>3.5294117647058823E-2</v>
      </c>
      <c r="L22" s="13">
        <f>I22</f>
        <v>42</v>
      </c>
      <c r="M22" s="13">
        <f>J22</f>
        <v>39</v>
      </c>
      <c r="N22" s="13">
        <f t="shared" si="7"/>
        <v>3.5294117647058823E-2</v>
      </c>
      <c r="O22" s="14"/>
    </row>
    <row r="23" spans="1:15">
      <c r="A23" s="9">
        <f t="shared" si="2"/>
        <v>22</v>
      </c>
      <c r="B23" s="10" t="s">
        <v>11</v>
      </c>
      <c r="C23" s="10" t="s">
        <v>23</v>
      </c>
      <c r="D23" s="10" t="s">
        <v>17</v>
      </c>
      <c r="E23" s="10" t="s">
        <v>14</v>
      </c>
      <c r="F23" s="11">
        <f>F22+TIME(0,5,0)</f>
        <v>0.45138888888888878</v>
      </c>
      <c r="G23" s="10">
        <v>9</v>
      </c>
      <c r="H23" s="9">
        <f t="shared" si="4"/>
        <v>22</v>
      </c>
      <c r="I23" s="10">
        <v>36</v>
      </c>
      <c r="J23" s="10">
        <v>33</v>
      </c>
      <c r="K23" s="13">
        <f t="shared" si="6"/>
        <v>3.8461538461538464E-2</v>
      </c>
      <c r="L23" s="10">
        <f>J23</f>
        <v>33</v>
      </c>
      <c r="M23" s="10">
        <f>I23</f>
        <v>36</v>
      </c>
      <c r="N23" s="13">
        <f t="shared" si="7"/>
        <v>-3.8461538461538464E-2</v>
      </c>
      <c r="O23" s="4"/>
    </row>
    <row r="24" spans="1:15">
      <c r="A24" s="9">
        <f t="shared" si="2"/>
        <v>23</v>
      </c>
      <c r="B24" s="10" t="s">
        <v>11</v>
      </c>
      <c r="C24" s="10" t="s">
        <v>23</v>
      </c>
      <c r="D24" s="10" t="s">
        <v>17</v>
      </c>
      <c r="E24" s="10" t="s">
        <v>13</v>
      </c>
      <c r="F24" s="11">
        <f>F23+TIME(0,5,0)</f>
        <v>0.45486111111111099</v>
      </c>
      <c r="G24" s="10">
        <v>6</v>
      </c>
      <c r="H24" s="9">
        <f t="shared" si="4"/>
        <v>23</v>
      </c>
      <c r="I24" s="10">
        <v>34</v>
      </c>
      <c r="J24" s="10">
        <v>29</v>
      </c>
      <c r="K24" s="13">
        <f t="shared" si="6"/>
        <v>7.2463768115942032E-2</v>
      </c>
      <c r="L24" s="13">
        <f>I24</f>
        <v>34</v>
      </c>
      <c r="M24" s="13">
        <f>J24</f>
        <v>29</v>
      </c>
      <c r="N24" s="13">
        <f t="shared" si="7"/>
        <v>7.2463768115942032E-2</v>
      </c>
      <c r="O24" s="4"/>
    </row>
    <row r="25" spans="1:15">
      <c r="A25" s="9">
        <f t="shared" si="2"/>
        <v>24</v>
      </c>
      <c r="B25" s="10" t="s">
        <v>11</v>
      </c>
      <c r="C25" s="10" t="s">
        <v>23</v>
      </c>
      <c r="D25" s="10" t="s">
        <v>17</v>
      </c>
      <c r="E25" s="10" t="s">
        <v>14</v>
      </c>
      <c r="F25" s="11">
        <f>F24+TIME(0,5,0)</f>
        <v>0.4583333333333332</v>
      </c>
      <c r="G25" s="10">
        <v>5</v>
      </c>
      <c r="H25" s="9">
        <f t="shared" si="4"/>
        <v>24</v>
      </c>
      <c r="I25" s="10">
        <v>41</v>
      </c>
      <c r="J25" s="10">
        <v>38</v>
      </c>
      <c r="K25" s="13">
        <f t="shared" si="6"/>
        <v>3.5714285714285712E-2</v>
      </c>
      <c r="L25" s="13">
        <f>J25</f>
        <v>38</v>
      </c>
      <c r="M25" s="13">
        <f>I25</f>
        <v>41</v>
      </c>
      <c r="N25" s="13">
        <f t="shared" si="7"/>
        <v>-3.5714285714285712E-2</v>
      </c>
      <c r="O25" s="4"/>
    </row>
    <row r="26" spans="1:15" s="19" customFormat="1">
      <c r="A26" s="16">
        <f t="shared" si="2"/>
        <v>25</v>
      </c>
      <c r="B26" s="15" t="s">
        <v>11</v>
      </c>
      <c r="C26" s="15" t="s">
        <v>25</v>
      </c>
      <c r="D26" s="6" t="s">
        <v>16</v>
      </c>
      <c r="E26" s="15" t="s">
        <v>13</v>
      </c>
      <c r="F26" s="17">
        <f>F25+TIME(0,25,0)</f>
        <v>0.47569444444444431</v>
      </c>
      <c r="G26" s="15">
        <v>3</v>
      </c>
      <c r="H26" s="16">
        <f t="shared" si="4"/>
        <v>25</v>
      </c>
      <c r="I26" s="15">
        <v>57</v>
      </c>
      <c r="J26" s="15">
        <v>15</v>
      </c>
      <c r="K26" s="15">
        <f t="shared" ref="K26:K31" si="9">(I26-J26)/(G26+I26+J26)</f>
        <v>0.56000000000000005</v>
      </c>
      <c r="L26" s="15">
        <f>I26</f>
        <v>57</v>
      </c>
      <c r="M26" s="15">
        <f>J26</f>
        <v>15</v>
      </c>
      <c r="N26" s="15">
        <f t="shared" ref="N26:N31" si="10">(L26-M26)/(G26+L26+M26)</f>
        <v>0.56000000000000005</v>
      </c>
      <c r="O26" s="18">
        <f>(N26+N27+N28+N29+N30+N31)/6</f>
        <v>0.34105817324725257</v>
      </c>
    </row>
    <row r="27" spans="1:15">
      <c r="A27" s="9">
        <f t="shared" si="2"/>
        <v>26</v>
      </c>
      <c r="B27" s="10" t="s">
        <v>11</v>
      </c>
      <c r="C27" s="10" t="s">
        <v>25</v>
      </c>
      <c r="D27" s="10" t="s">
        <v>17</v>
      </c>
      <c r="E27" s="10" t="s">
        <v>14</v>
      </c>
      <c r="F27" s="11">
        <f t="shared" ref="F27:F28" si="11">F26+TIME(0,5,0)</f>
        <v>0.47916666666666652</v>
      </c>
      <c r="G27" s="10">
        <v>5</v>
      </c>
      <c r="H27" s="9">
        <f t="shared" si="4"/>
        <v>26</v>
      </c>
      <c r="I27" s="10">
        <v>23</v>
      </c>
      <c r="J27" s="10">
        <v>31</v>
      </c>
      <c r="K27" s="13">
        <f t="shared" si="9"/>
        <v>-0.13559322033898305</v>
      </c>
      <c r="L27" s="13">
        <f>J27</f>
        <v>31</v>
      </c>
      <c r="M27" s="13">
        <f>I27</f>
        <v>23</v>
      </c>
      <c r="N27" s="13">
        <f t="shared" si="10"/>
        <v>0.13559322033898305</v>
      </c>
      <c r="O27" s="4"/>
    </row>
    <row r="28" spans="1:15" s="21" customFormat="1">
      <c r="A28" s="20">
        <f t="shared" si="2"/>
        <v>27</v>
      </c>
      <c r="B28" s="13" t="s">
        <v>11</v>
      </c>
      <c r="C28" s="10" t="s">
        <v>25</v>
      </c>
      <c r="D28" s="10" t="s">
        <v>17</v>
      </c>
      <c r="E28" s="13" t="s">
        <v>13</v>
      </c>
      <c r="F28" s="11">
        <f t="shared" si="11"/>
        <v>0.48263888888888873</v>
      </c>
      <c r="G28" s="13">
        <v>3</v>
      </c>
      <c r="H28" s="20">
        <f t="shared" si="4"/>
        <v>27</v>
      </c>
      <c r="I28" s="13">
        <v>53</v>
      </c>
      <c r="J28" s="13">
        <v>27</v>
      </c>
      <c r="K28" s="13">
        <f t="shared" si="9"/>
        <v>0.31325301204819278</v>
      </c>
      <c r="L28" s="13">
        <f>I28</f>
        <v>53</v>
      </c>
      <c r="M28" s="13">
        <f>J28</f>
        <v>27</v>
      </c>
      <c r="N28" s="13">
        <f t="shared" si="10"/>
        <v>0.31325301204819278</v>
      </c>
      <c r="O28" s="14"/>
    </row>
    <row r="29" spans="1:15">
      <c r="A29" s="9">
        <f t="shared" si="2"/>
        <v>28</v>
      </c>
      <c r="B29" s="10" t="s">
        <v>11</v>
      </c>
      <c r="C29" s="10" t="s">
        <v>25</v>
      </c>
      <c r="D29" s="10" t="s">
        <v>17</v>
      </c>
      <c r="E29" s="10" t="s">
        <v>14</v>
      </c>
      <c r="F29" s="11">
        <f>F28+TIME(0,5,0)</f>
        <v>0.48611111111111094</v>
      </c>
      <c r="G29" s="10">
        <v>1</v>
      </c>
      <c r="H29" s="9">
        <f t="shared" si="4"/>
        <v>28</v>
      </c>
      <c r="I29" s="10">
        <v>24</v>
      </c>
      <c r="J29" s="10">
        <v>48</v>
      </c>
      <c r="K29" s="13">
        <f t="shared" si="9"/>
        <v>-0.32876712328767121</v>
      </c>
      <c r="L29" s="10">
        <f>J29</f>
        <v>48</v>
      </c>
      <c r="M29" s="10">
        <f>I29</f>
        <v>24</v>
      </c>
      <c r="N29" s="13">
        <f t="shared" si="10"/>
        <v>0.32876712328767121</v>
      </c>
      <c r="O29" s="4"/>
    </row>
    <row r="30" spans="1:15">
      <c r="A30" s="9">
        <f t="shared" si="2"/>
        <v>29</v>
      </c>
      <c r="B30" s="10" t="s">
        <v>11</v>
      </c>
      <c r="C30" s="10" t="s">
        <v>25</v>
      </c>
      <c r="D30" s="10" t="s">
        <v>17</v>
      </c>
      <c r="E30" s="10" t="s">
        <v>13</v>
      </c>
      <c r="F30" s="11">
        <f>F29+TIME(0,5,0)</f>
        <v>0.48958333333333315</v>
      </c>
      <c r="G30" s="10">
        <v>2</v>
      </c>
      <c r="H30" s="9">
        <f t="shared" si="4"/>
        <v>29</v>
      </c>
      <c r="I30" s="10">
        <v>50</v>
      </c>
      <c r="J30" s="10">
        <v>21</v>
      </c>
      <c r="K30" s="13">
        <f t="shared" si="9"/>
        <v>0.39726027397260272</v>
      </c>
      <c r="L30" s="13">
        <f>I30</f>
        <v>50</v>
      </c>
      <c r="M30" s="13">
        <f>J30</f>
        <v>21</v>
      </c>
      <c r="N30" s="13">
        <f t="shared" si="10"/>
        <v>0.39726027397260272</v>
      </c>
      <c r="O30" s="4"/>
    </row>
    <row r="31" spans="1:15">
      <c r="A31" s="9">
        <f t="shared" si="2"/>
        <v>30</v>
      </c>
      <c r="B31" s="10" t="s">
        <v>11</v>
      </c>
      <c r="C31" s="10" t="s">
        <v>25</v>
      </c>
      <c r="D31" s="10" t="s">
        <v>17</v>
      </c>
      <c r="E31" s="10" t="s">
        <v>14</v>
      </c>
      <c r="F31" s="11">
        <f>F30+TIME(0,5,0)</f>
        <v>0.49305555555555536</v>
      </c>
      <c r="G31" s="10">
        <v>2</v>
      </c>
      <c r="H31" s="9">
        <f t="shared" si="4"/>
        <v>30</v>
      </c>
      <c r="I31" s="10">
        <v>20</v>
      </c>
      <c r="J31" s="10">
        <v>39</v>
      </c>
      <c r="K31" s="13">
        <f t="shared" si="9"/>
        <v>-0.31147540983606559</v>
      </c>
      <c r="L31" s="13">
        <f>J31</f>
        <v>39</v>
      </c>
      <c r="M31" s="13">
        <f>I31</f>
        <v>20</v>
      </c>
      <c r="N31" s="13">
        <f t="shared" si="10"/>
        <v>0.31147540983606559</v>
      </c>
      <c r="O31" s="4"/>
    </row>
    <row r="32" spans="1:15" s="19" customFormat="1">
      <c r="A32" s="16">
        <f t="shared" si="2"/>
        <v>31</v>
      </c>
      <c r="B32" s="15" t="s">
        <v>11</v>
      </c>
      <c r="C32" s="15" t="s">
        <v>26</v>
      </c>
      <c r="D32" s="6" t="s">
        <v>16</v>
      </c>
      <c r="E32" s="15" t="s">
        <v>13</v>
      </c>
      <c r="F32" s="17">
        <f>F31+TIME(0,25,0)</f>
        <v>0.51041666666666652</v>
      </c>
      <c r="G32" s="15">
        <v>4</v>
      </c>
      <c r="H32" s="16">
        <f t="shared" si="4"/>
        <v>31</v>
      </c>
      <c r="I32" s="15">
        <v>66</v>
      </c>
      <c r="J32" s="15">
        <v>22</v>
      </c>
      <c r="K32" s="15">
        <f t="shared" ref="K32:K37" si="12">(I32-J32)/(G32+I32+J32)</f>
        <v>0.47826086956521741</v>
      </c>
      <c r="L32" s="15">
        <f>I32</f>
        <v>66</v>
      </c>
      <c r="M32" s="15">
        <f>J32</f>
        <v>22</v>
      </c>
      <c r="N32" s="15">
        <f t="shared" ref="N32:N37" si="13">(L32-M32)/(G32+L32+M32)</f>
        <v>0.47826086956521741</v>
      </c>
      <c r="O32" s="18">
        <f>(N32+N33+N34+N35+N36+N37)/6</f>
        <v>0.34529975973212684</v>
      </c>
    </row>
    <row r="33" spans="1:15">
      <c r="A33" s="9">
        <f t="shared" si="2"/>
        <v>32</v>
      </c>
      <c r="B33" s="10" t="s">
        <v>11</v>
      </c>
      <c r="C33" s="10" t="s">
        <v>27</v>
      </c>
      <c r="D33" s="10" t="s">
        <v>17</v>
      </c>
      <c r="E33" s="10" t="s">
        <v>14</v>
      </c>
      <c r="F33" s="11">
        <f t="shared" ref="F33:F34" si="14">F32+TIME(0,5,0)</f>
        <v>0.51388888888888873</v>
      </c>
      <c r="G33" s="10">
        <v>4</v>
      </c>
      <c r="H33" s="9">
        <f t="shared" si="4"/>
        <v>32</v>
      </c>
      <c r="I33" s="10">
        <v>25</v>
      </c>
      <c r="J33" s="10">
        <v>40</v>
      </c>
      <c r="K33" s="13">
        <f t="shared" si="12"/>
        <v>-0.21739130434782608</v>
      </c>
      <c r="L33" s="13">
        <f>J33</f>
        <v>40</v>
      </c>
      <c r="M33" s="13">
        <f>I33</f>
        <v>25</v>
      </c>
      <c r="N33" s="13">
        <f t="shared" si="13"/>
        <v>0.21739130434782608</v>
      </c>
      <c r="O33" s="4"/>
    </row>
    <row r="34" spans="1:15" s="21" customFormat="1">
      <c r="A34" s="20">
        <f t="shared" si="2"/>
        <v>33</v>
      </c>
      <c r="B34" s="13" t="s">
        <v>11</v>
      </c>
      <c r="C34" s="10" t="s">
        <v>27</v>
      </c>
      <c r="D34" s="10" t="s">
        <v>17</v>
      </c>
      <c r="E34" s="13" t="s">
        <v>13</v>
      </c>
      <c r="F34" s="11">
        <f t="shared" si="14"/>
        <v>0.51736111111111094</v>
      </c>
      <c r="G34" s="13">
        <v>2</v>
      </c>
      <c r="H34" s="20">
        <f t="shared" si="4"/>
        <v>33</v>
      </c>
      <c r="I34" s="13">
        <v>53</v>
      </c>
      <c r="J34" s="13">
        <v>29</v>
      </c>
      <c r="K34" s="13">
        <f t="shared" si="12"/>
        <v>0.2857142857142857</v>
      </c>
      <c r="L34" s="13">
        <f>I34</f>
        <v>53</v>
      </c>
      <c r="M34" s="13">
        <f>J34</f>
        <v>29</v>
      </c>
      <c r="N34" s="13">
        <f t="shared" si="13"/>
        <v>0.2857142857142857</v>
      </c>
      <c r="O34" s="14"/>
    </row>
    <row r="35" spans="1:15">
      <c r="A35" s="9">
        <f t="shared" si="2"/>
        <v>34</v>
      </c>
      <c r="B35" s="10" t="s">
        <v>11</v>
      </c>
      <c r="C35" s="10" t="s">
        <v>27</v>
      </c>
      <c r="D35" s="10" t="s">
        <v>17</v>
      </c>
      <c r="E35" s="10" t="s">
        <v>14</v>
      </c>
      <c r="F35" s="11">
        <f>F34+TIME(0,5,0)</f>
        <v>0.52083333333333315</v>
      </c>
      <c r="G35" s="10">
        <v>1</v>
      </c>
      <c r="H35" s="9">
        <f t="shared" si="4"/>
        <v>34</v>
      </c>
      <c r="I35" s="10">
        <v>18</v>
      </c>
      <c r="J35" s="10">
        <v>62</v>
      </c>
      <c r="K35" s="13">
        <f t="shared" si="12"/>
        <v>-0.54320987654320985</v>
      </c>
      <c r="L35" s="10">
        <f>J35</f>
        <v>62</v>
      </c>
      <c r="M35" s="10">
        <f>I35</f>
        <v>18</v>
      </c>
      <c r="N35" s="13">
        <f t="shared" si="13"/>
        <v>0.54320987654320985</v>
      </c>
      <c r="O35" s="4"/>
    </row>
    <row r="36" spans="1:15">
      <c r="A36" s="9">
        <f t="shared" si="2"/>
        <v>35</v>
      </c>
      <c r="B36" s="10" t="s">
        <v>11</v>
      </c>
      <c r="C36" s="10" t="s">
        <v>27</v>
      </c>
      <c r="D36" s="10" t="s">
        <v>17</v>
      </c>
      <c r="E36" s="10" t="s">
        <v>13</v>
      </c>
      <c r="F36" s="11">
        <f>F35+TIME(0,5,0)</f>
        <v>0.52430555555555536</v>
      </c>
      <c r="G36" s="10">
        <v>6</v>
      </c>
      <c r="H36" s="9">
        <f t="shared" si="4"/>
        <v>35</v>
      </c>
      <c r="I36" s="10">
        <v>48</v>
      </c>
      <c r="J36" s="10">
        <v>31</v>
      </c>
      <c r="K36" s="13">
        <f t="shared" si="12"/>
        <v>0.2</v>
      </c>
      <c r="L36" s="13">
        <f>I36</f>
        <v>48</v>
      </c>
      <c r="M36" s="13">
        <f>J36</f>
        <v>31</v>
      </c>
      <c r="N36" s="13">
        <f t="shared" si="13"/>
        <v>0.2</v>
      </c>
      <c r="O36" s="4"/>
    </row>
    <row r="37" spans="1:15">
      <c r="A37" s="9">
        <f t="shared" si="2"/>
        <v>36</v>
      </c>
      <c r="B37" s="10" t="s">
        <v>11</v>
      </c>
      <c r="C37" s="10" t="s">
        <v>27</v>
      </c>
      <c r="D37" s="10" t="s">
        <v>17</v>
      </c>
      <c r="E37" s="10" t="s">
        <v>14</v>
      </c>
      <c r="F37" s="11">
        <f>F36+TIME(0,5,0)</f>
        <v>0.52777777777777757</v>
      </c>
      <c r="G37" s="10">
        <v>3</v>
      </c>
      <c r="H37" s="9">
        <f t="shared" si="4"/>
        <v>36</v>
      </c>
      <c r="I37" s="10">
        <v>22</v>
      </c>
      <c r="J37" s="10">
        <v>47</v>
      </c>
      <c r="K37" s="13">
        <f t="shared" si="12"/>
        <v>-0.34722222222222221</v>
      </c>
      <c r="L37" s="13">
        <f>J37</f>
        <v>47</v>
      </c>
      <c r="M37" s="13">
        <f>I37</f>
        <v>22</v>
      </c>
      <c r="N37" s="13">
        <f t="shared" si="13"/>
        <v>0.34722222222222221</v>
      </c>
      <c r="O37" s="4"/>
    </row>
    <row r="38" spans="1:15" s="19" customFormat="1">
      <c r="A38" s="16">
        <f t="shared" si="2"/>
        <v>37</v>
      </c>
      <c r="B38" s="15" t="s">
        <v>11</v>
      </c>
      <c r="C38" s="15" t="s">
        <v>28</v>
      </c>
      <c r="D38" s="6" t="s">
        <v>16</v>
      </c>
      <c r="E38" s="15" t="s">
        <v>13</v>
      </c>
      <c r="F38" s="17">
        <f>F37+TIME(0,25,0)</f>
        <v>0.54513888888888873</v>
      </c>
      <c r="G38" s="15">
        <v>8</v>
      </c>
      <c r="H38" s="16">
        <f t="shared" si="4"/>
        <v>37</v>
      </c>
      <c r="I38" s="15">
        <v>59</v>
      </c>
      <c r="J38" s="15">
        <v>16</v>
      </c>
      <c r="K38" s="15">
        <f t="shared" ref="K38:K43" si="15">(I38-J38)/(G38+I38+J38)</f>
        <v>0.51807228915662651</v>
      </c>
      <c r="L38" s="15">
        <f>I38</f>
        <v>59</v>
      </c>
      <c r="M38" s="15">
        <f>J38</f>
        <v>16</v>
      </c>
      <c r="N38" s="15">
        <f t="shared" ref="N38:N43" si="16">(L38-M38)/(G38+L38+M38)</f>
        <v>0.51807228915662651</v>
      </c>
      <c r="O38" s="18">
        <f>(N38+N39+N40+N41+N42+N43)/6</f>
        <v>0.52252989636887082</v>
      </c>
    </row>
    <row r="39" spans="1:15">
      <c r="A39" s="9">
        <f t="shared" si="2"/>
        <v>38</v>
      </c>
      <c r="B39" s="10" t="s">
        <v>11</v>
      </c>
      <c r="C39" s="10" t="s">
        <v>28</v>
      </c>
      <c r="D39" s="10" t="s">
        <v>17</v>
      </c>
      <c r="E39" s="10" t="s">
        <v>14</v>
      </c>
      <c r="F39" s="11">
        <f t="shared" ref="F39:F40" si="17">F38+TIME(0,5,0)</f>
        <v>0.54861111111111094</v>
      </c>
      <c r="G39" s="10">
        <v>3</v>
      </c>
      <c r="H39" s="9">
        <f t="shared" si="4"/>
        <v>38</v>
      </c>
      <c r="I39" s="10">
        <v>13</v>
      </c>
      <c r="J39" s="10">
        <v>47</v>
      </c>
      <c r="K39" s="13">
        <f t="shared" si="15"/>
        <v>-0.53968253968253965</v>
      </c>
      <c r="L39" s="13">
        <f>J39</f>
        <v>47</v>
      </c>
      <c r="M39" s="13">
        <f>I39</f>
        <v>13</v>
      </c>
      <c r="N39" s="13">
        <f t="shared" si="16"/>
        <v>0.53968253968253965</v>
      </c>
      <c r="O39" s="4"/>
    </row>
    <row r="40" spans="1:15" s="21" customFormat="1">
      <c r="A40" s="20">
        <f t="shared" si="2"/>
        <v>39</v>
      </c>
      <c r="B40" s="13" t="s">
        <v>11</v>
      </c>
      <c r="C40" s="10" t="s">
        <v>28</v>
      </c>
      <c r="D40" s="10" t="s">
        <v>17</v>
      </c>
      <c r="E40" s="13" t="s">
        <v>13</v>
      </c>
      <c r="F40" s="11">
        <f t="shared" si="17"/>
        <v>0.55208333333333315</v>
      </c>
      <c r="G40" s="13">
        <v>3</v>
      </c>
      <c r="H40" s="20">
        <f t="shared" si="4"/>
        <v>39</v>
      </c>
      <c r="I40" s="13">
        <v>51</v>
      </c>
      <c r="J40" s="13">
        <v>16</v>
      </c>
      <c r="K40" s="13">
        <f t="shared" si="15"/>
        <v>0.5</v>
      </c>
      <c r="L40" s="13">
        <f>I40</f>
        <v>51</v>
      </c>
      <c r="M40" s="13">
        <f>J40</f>
        <v>16</v>
      </c>
      <c r="N40" s="13">
        <f t="shared" si="16"/>
        <v>0.5</v>
      </c>
      <c r="O40" s="14"/>
    </row>
    <row r="41" spans="1:15">
      <c r="A41" s="9">
        <f t="shared" si="2"/>
        <v>40</v>
      </c>
      <c r="B41" s="10" t="s">
        <v>11</v>
      </c>
      <c r="C41" s="10" t="s">
        <v>28</v>
      </c>
      <c r="D41" s="10" t="s">
        <v>17</v>
      </c>
      <c r="E41" s="10" t="s">
        <v>14</v>
      </c>
      <c r="F41" s="11">
        <f>F40+TIME(0,5,0)</f>
        <v>0.55555555555555536</v>
      </c>
      <c r="G41" s="10">
        <v>5</v>
      </c>
      <c r="H41" s="9">
        <f t="shared" si="4"/>
        <v>40</v>
      </c>
      <c r="I41" s="10">
        <v>17</v>
      </c>
      <c r="J41" s="10">
        <v>59</v>
      </c>
      <c r="K41" s="13">
        <f t="shared" si="15"/>
        <v>-0.51851851851851849</v>
      </c>
      <c r="L41" s="10">
        <f>J41</f>
        <v>59</v>
      </c>
      <c r="M41" s="10">
        <f>I41</f>
        <v>17</v>
      </c>
      <c r="N41" s="13">
        <f t="shared" si="16"/>
        <v>0.51851851851851849</v>
      </c>
      <c r="O41" s="4"/>
    </row>
    <row r="42" spans="1:15">
      <c r="A42" s="9">
        <f t="shared" si="2"/>
        <v>41</v>
      </c>
      <c r="B42" s="10" t="s">
        <v>11</v>
      </c>
      <c r="C42" s="10" t="s">
        <v>28</v>
      </c>
      <c r="D42" s="10" t="s">
        <v>17</v>
      </c>
      <c r="E42" s="10" t="s">
        <v>13</v>
      </c>
      <c r="F42" s="11">
        <f>F41+TIME(0,5,0)</f>
        <v>0.55902777777777757</v>
      </c>
      <c r="G42" s="10">
        <v>0</v>
      </c>
      <c r="H42" s="9">
        <f t="shared" si="4"/>
        <v>41</v>
      </c>
      <c r="I42" s="10">
        <v>51</v>
      </c>
      <c r="J42" s="10">
        <v>18</v>
      </c>
      <c r="K42" s="13">
        <f t="shared" si="15"/>
        <v>0.47826086956521741</v>
      </c>
      <c r="L42" s="13">
        <f>I42</f>
        <v>51</v>
      </c>
      <c r="M42" s="13">
        <f>J42</f>
        <v>18</v>
      </c>
      <c r="N42" s="13">
        <f t="shared" si="16"/>
        <v>0.47826086956521741</v>
      </c>
      <c r="O42" s="4"/>
    </row>
    <row r="43" spans="1:15">
      <c r="A43" s="9">
        <f t="shared" si="2"/>
        <v>42</v>
      </c>
      <c r="B43" s="10" t="s">
        <v>11</v>
      </c>
      <c r="C43" s="10" t="s">
        <v>28</v>
      </c>
      <c r="D43" s="10" t="s">
        <v>17</v>
      </c>
      <c r="E43" s="10" t="s">
        <v>14</v>
      </c>
      <c r="F43" s="11">
        <f>F42+TIME(0,5,0)</f>
        <v>0.56249999999999978</v>
      </c>
      <c r="G43" s="10">
        <v>2</v>
      </c>
      <c r="H43" s="9">
        <f t="shared" si="4"/>
        <v>42</v>
      </c>
      <c r="I43" s="10">
        <v>12</v>
      </c>
      <c r="J43" s="10">
        <v>48</v>
      </c>
      <c r="K43" s="13">
        <f t="shared" si="15"/>
        <v>-0.58064516129032262</v>
      </c>
      <c r="L43" s="13">
        <f>J43</f>
        <v>48</v>
      </c>
      <c r="M43" s="13">
        <f>I43</f>
        <v>12</v>
      </c>
      <c r="N43" s="13">
        <f t="shared" si="16"/>
        <v>0.58064516129032262</v>
      </c>
      <c r="O43" s="4"/>
    </row>
  </sheetData>
  <phoneticPr fontId="6" type="noConversion"/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"/>
  <sheetViews>
    <sheetView topLeftCell="B1" workbookViewId="0">
      <selection activeCell="H1" sqref="H1:H1048576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TIME(8,30,0)</f>
        <v>0.35416666666666669</v>
      </c>
      <c r="G2" s="6">
        <v>10</v>
      </c>
      <c r="H2" s="5">
        <v>1</v>
      </c>
      <c r="I2" s="8">
        <v>29</v>
      </c>
      <c r="J2" s="8">
        <v>35</v>
      </c>
      <c r="K2" s="6">
        <f t="shared" ref="K2:K37" si="0">(I2-J2)/(G2+I2+J2)</f>
        <v>-8.1081081081081086E-2</v>
      </c>
      <c r="L2" s="6">
        <f>I2</f>
        <v>29</v>
      </c>
      <c r="M2" s="6">
        <f>J2</f>
        <v>35</v>
      </c>
      <c r="N2" s="6">
        <f t="shared" ref="N2:N37" si="1">(L2-M2)/(G2+L2+M2)</f>
        <v>-8.1081081081081086E-2</v>
      </c>
      <c r="O2" s="4">
        <f>(N2+N3+N5+N6+N7)/5</f>
        <v>-4.7144313263034719E-2</v>
      </c>
    </row>
    <row r="3" spans="1:15">
      <c r="A3" s="9">
        <f t="shared" ref="A3:A37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10" si="3">F2+TIME(0,5,0)</f>
        <v>0.3576388888888889</v>
      </c>
      <c r="G3" s="10">
        <v>6</v>
      </c>
      <c r="H3" s="9">
        <f t="shared" ref="H3:H37" si="4">H2+1</f>
        <v>2</v>
      </c>
      <c r="I3" s="12">
        <v>33</v>
      </c>
      <c r="J3" s="12">
        <v>35</v>
      </c>
      <c r="K3" s="13">
        <f t="shared" si="0"/>
        <v>-2.7027027027027029E-2</v>
      </c>
      <c r="L3" s="10">
        <f>J3</f>
        <v>35</v>
      </c>
      <c r="M3" s="10">
        <f>I3</f>
        <v>33</v>
      </c>
      <c r="N3" s="13">
        <f t="shared" si="1"/>
        <v>2.7027027027027029E-2</v>
      </c>
      <c r="O3" s="4"/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0.3611111111111111</v>
      </c>
      <c r="G4" s="10">
        <v>7</v>
      </c>
      <c r="H4" s="9">
        <f t="shared" si="4"/>
        <v>3</v>
      </c>
      <c r="I4" s="10">
        <v>39</v>
      </c>
      <c r="J4" s="10">
        <v>25</v>
      </c>
      <c r="K4" s="13">
        <f t="shared" si="0"/>
        <v>0.19718309859154928</v>
      </c>
      <c r="L4" s="13">
        <f>I4</f>
        <v>39</v>
      </c>
      <c r="M4" s="13">
        <f>J4</f>
        <v>25</v>
      </c>
      <c r="N4" s="13">
        <f t="shared" si="1"/>
        <v>0.19718309859154928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0.36458333333333331</v>
      </c>
      <c r="G5" s="10">
        <v>6</v>
      </c>
      <c r="H5" s="9">
        <f t="shared" si="4"/>
        <v>4</v>
      </c>
      <c r="I5" s="10">
        <v>40</v>
      </c>
      <c r="J5" s="10">
        <v>35</v>
      </c>
      <c r="K5" s="13">
        <f t="shared" si="0"/>
        <v>6.1728395061728392E-2</v>
      </c>
      <c r="L5" s="13">
        <f>J5</f>
        <v>35</v>
      </c>
      <c r="M5" s="13">
        <f>I5</f>
        <v>40</v>
      </c>
      <c r="N5" s="13">
        <f t="shared" si="1"/>
        <v>-6.1728395061728392E-2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0.36805555555555552</v>
      </c>
      <c r="G6" s="10">
        <v>7</v>
      </c>
      <c r="H6" s="9">
        <f t="shared" si="4"/>
        <v>5</v>
      </c>
      <c r="I6" s="10">
        <v>20</v>
      </c>
      <c r="J6" s="10">
        <v>18</v>
      </c>
      <c r="K6" s="13">
        <f t="shared" si="0"/>
        <v>4.4444444444444446E-2</v>
      </c>
      <c r="L6" s="13">
        <f>I6</f>
        <v>20</v>
      </c>
      <c r="M6" s="13">
        <f>J6</f>
        <v>18</v>
      </c>
      <c r="N6" s="13">
        <f t="shared" si="1"/>
        <v>4.4444444444444446E-2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0.37152777777777773</v>
      </c>
      <c r="G7" s="10">
        <v>7</v>
      </c>
      <c r="H7" s="9">
        <f t="shared" si="4"/>
        <v>6</v>
      </c>
      <c r="I7" s="10">
        <v>39</v>
      </c>
      <c r="J7" s="10">
        <v>27</v>
      </c>
      <c r="K7" s="13">
        <f t="shared" si="0"/>
        <v>0.16438356164383561</v>
      </c>
      <c r="L7" s="13">
        <f>J7</f>
        <v>27</v>
      </c>
      <c r="M7" s="13">
        <f>I7</f>
        <v>39</v>
      </c>
      <c r="N7" s="13">
        <f t="shared" si="1"/>
        <v>-0.16438356164383561</v>
      </c>
      <c r="O7" s="4"/>
    </row>
    <row r="8" spans="1:15" s="19" customFormat="1">
      <c r="A8" s="16">
        <f t="shared" si="2"/>
        <v>7</v>
      </c>
      <c r="B8" s="15" t="s">
        <v>11</v>
      </c>
      <c r="C8" s="15" t="s">
        <v>15</v>
      </c>
      <c r="D8" s="6" t="s">
        <v>16</v>
      </c>
      <c r="E8" s="15" t="s">
        <v>13</v>
      </c>
      <c r="F8" s="17">
        <f>TIME(9,45,0)</f>
        <v>0.40625</v>
      </c>
      <c r="G8" s="15">
        <v>4</v>
      </c>
      <c r="H8" s="16">
        <f t="shared" si="4"/>
        <v>7</v>
      </c>
      <c r="I8" s="15">
        <v>46</v>
      </c>
      <c r="J8" s="15">
        <v>10</v>
      </c>
      <c r="K8" s="15">
        <f t="shared" si="0"/>
        <v>0.6</v>
      </c>
      <c r="L8" s="15">
        <f>I8</f>
        <v>46</v>
      </c>
      <c r="M8" s="15">
        <f>J8</f>
        <v>10</v>
      </c>
      <c r="N8" s="15">
        <f t="shared" si="1"/>
        <v>0.6</v>
      </c>
      <c r="O8" s="18">
        <f>(N8+N9+N10+N11+N12+N13)/6</f>
        <v>0.32946368171824791</v>
      </c>
    </row>
    <row r="9" spans="1:15">
      <c r="A9" s="9">
        <f t="shared" si="2"/>
        <v>8</v>
      </c>
      <c r="B9" s="10" t="s">
        <v>11</v>
      </c>
      <c r="C9" s="10" t="s">
        <v>15</v>
      </c>
      <c r="D9" s="10" t="s">
        <v>17</v>
      </c>
      <c r="E9" s="10" t="s">
        <v>14</v>
      </c>
      <c r="F9" s="11">
        <f t="shared" si="3"/>
        <v>0.40972222222222221</v>
      </c>
      <c r="G9" s="10">
        <v>5</v>
      </c>
      <c r="H9" s="9">
        <f t="shared" si="4"/>
        <v>8</v>
      </c>
      <c r="I9" s="10">
        <v>27</v>
      </c>
      <c r="J9" s="10">
        <v>48</v>
      </c>
      <c r="K9" s="13">
        <f t="shared" si="0"/>
        <v>-0.26250000000000001</v>
      </c>
      <c r="L9" s="13">
        <f>J9</f>
        <v>48</v>
      </c>
      <c r="M9" s="13">
        <f>I9</f>
        <v>27</v>
      </c>
      <c r="N9" s="13">
        <f t="shared" si="1"/>
        <v>0.26250000000000001</v>
      </c>
      <c r="O9" s="4"/>
    </row>
    <row r="10" spans="1:15" s="21" customFormat="1">
      <c r="A10" s="20">
        <f t="shared" si="2"/>
        <v>9</v>
      </c>
      <c r="B10" s="13" t="s">
        <v>11</v>
      </c>
      <c r="C10" s="10" t="s">
        <v>15</v>
      </c>
      <c r="D10" s="10" t="s">
        <v>17</v>
      </c>
      <c r="E10" s="13" t="s">
        <v>13</v>
      </c>
      <c r="F10" s="11">
        <f t="shared" si="3"/>
        <v>0.41319444444444442</v>
      </c>
      <c r="G10" s="13">
        <v>3</v>
      </c>
      <c r="H10" s="20">
        <f t="shared" si="4"/>
        <v>9</v>
      </c>
      <c r="I10" s="13">
        <v>51</v>
      </c>
      <c r="J10" s="13">
        <v>19</v>
      </c>
      <c r="K10" s="13">
        <f t="shared" si="0"/>
        <v>0.43835616438356162</v>
      </c>
      <c r="L10" s="13">
        <f>I10</f>
        <v>51</v>
      </c>
      <c r="M10" s="13">
        <f>J10</f>
        <v>19</v>
      </c>
      <c r="N10" s="13">
        <f t="shared" si="1"/>
        <v>0.43835616438356162</v>
      </c>
      <c r="O10" s="14"/>
    </row>
    <row r="11" spans="1:15">
      <c r="A11" s="9">
        <f t="shared" si="2"/>
        <v>10</v>
      </c>
      <c r="B11" s="10" t="s">
        <v>11</v>
      </c>
      <c r="C11" s="10" t="s">
        <v>15</v>
      </c>
      <c r="D11" s="10" t="s">
        <v>17</v>
      </c>
      <c r="E11" s="10" t="s">
        <v>14</v>
      </c>
      <c r="F11" s="11">
        <f>F10+TIME(0,5,0)</f>
        <v>0.41666666666666663</v>
      </c>
      <c r="G11" s="10">
        <v>3</v>
      </c>
      <c r="H11" s="9">
        <f t="shared" si="4"/>
        <v>10</v>
      </c>
      <c r="I11" s="10">
        <v>43</v>
      </c>
      <c r="J11" s="10">
        <v>62</v>
      </c>
      <c r="K11" s="13">
        <f t="shared" si="0"/>
        <v>-0.17592592592592593</v>
      </c>
      <c r="L11" s="10">
        <f>J11</f>
        <v>62</v>
      </c>
      <c r="M11" s="10">
        <f>I11</f>
        <v>43</v>
      </c>
      <c r="N11" s="13">
        <f t="shared" si="1"/>
        <v>0.17592592592592593</v>
      </c>
      <c r="O11" s="4"/>
    </row>
    <row r="12" spans="1:15">
      <c r="A12" s="9">
        <f t="shared" si="2"/>
        <v>11</v>
      </c>
      <c r="B12" s="10" t="s">
        <v>11</v>
      </c>
      <c r="C12" s="10" t="s">
        <v>15</v>
      </c>
      <c r="D12" s="10" t="s">
        <v>17</v>
      </c>
      <c r="E12" s="10" t="s">
        <v>13</v>
      </c>
      <c r="F12" s="11">
        <f>F11+TIME(0,5,0)</f>
        <v>0.42013888888888884</v>
      </c>
      <c r="G12" s="10">
        <v>7</v>
      </c>
      <c r="H12" s="9">
        <f t="shared" si="4"/>
        <v>11</v>
      </c>
      <c r="I12" s="10">
        <v>51</v>
      </c>
      <c r="J12" s="10">
        <v>18</v>
      </c>
      <c r="K12" s="13">
        <f t="shared" si="0"/>
        <v>0.43421052631578949</v>
      </c>
      <c r="L12" s="13">
        <f>I12</f>
        <v>51</v>
      </c>
      <c r="M12" s="13">
        <f>J12</f>
        <v>18</v>
      </c>
      <c r="N12" s="13">
        <f t="shared" si="1"/>
        <v>0.43421052631578949</v>
      </c>
      <c r="O12" s="4"/>
    </row>
    <row r="13" spans="1:15">
      <c r="A13" s="9">
        <f t="shared" si="2"/>
        <v>12</v>
      </c>
      <c r="B13" s="10" t="s">
        <v>11</v>
      </c>
      <c r="C13" s="10" t="s">
        <v>15</v>
      </c>
      <c r="D13" s="10" t="s">
        <v>17</v>
      </c>
      <c r="E13" s="10" t="s">
        <v>14</v>
      </c>
      <c r="F13" s="11">
        <f>F12+TIME(0,5,0)</f>
        <v>0.42361111111111105</v>
      </c>
      <c r="G13" s="10">
        <v>3</v>
      </c>
      <c r="H13" s="9">
        <f t="shared" si="4"/>
        <v>12</v>
      </c>
      <c r="I13" s="10">
        <v>34</v>
      </c>
      <c r="J13" s="10">
        <v>39</v>
      </c>
      <c r="K13" s="13">
        <f t="shared" si="0"/>
        <v>-6.5789473684210523E-2</v>
      </c>
      <c r="L13" s="13">
        <f>J13</f>
        <v>39</v>
      </c>
      <c r="M13" s="13">
        <f>I13</f>
        <v>34</v>
      </c>
      <c r="N13" s="13">
        <f t="shared" si="1"/>
        <v>6.5789473684210523E-2</v>
      </c>
      <c r="O13" s="4"/>
    </row>
    <row r="14" spans="1:15" s="19" customFormat="1">
      <c r="A14" s="16">
        <f t="shared" si="2"/>
        <v>13</v>
      </c>
      <c r="B14" s="15" t="s">
        <v>11</v>
      </c>
      <c r="C14" s="15" t="s">
        <v>18</v>
      </c>
      <c r="D14" s="6" t="s">
        <v>16</v>
      </c>
      <c r="E14" s="15" t="s">
        <v>13</v>
      </c>
      <c r="F14" s="17">
        <f>TIME(9,45,0)</f>
        <v>0.40625</v>
      </c>
      <c r="G14" s="15">
        <v>9</v>
      </c>
      <c r="H14" s="16">
        <f t="shared" si="4"/>
        <v>13</v>
      </c>
      <c r="I14" s="15">
        <v>32</v>
      </c>
      <c r="J14" s="15">
        <v>35</v>
      </c>
      <c r="K14" s="15">
        <f t="shared" si="0"/>
        <v>-3.9473684210526314E-2</v>
      </c>
      <c r="L14" s="15">
        <f>I14</f>
        <v>32</v>
      </c>
      <c r="M14" s="15">
        <f>J14</f>
        <v>35</v>
      </c>
      <c r="N14" s="15">
        <f t="shared" si="1"/>
        <v>-3.9473684210526314E-2</v>
      </c>
      <c r="O14" s="18">
        <f>(N14+N15+N16+N17+N18+N19)/6</f>
        <v>-7.1261092882432082E-3</v>
      </c>
    </row>
    <row r="15" spans="1:15">
      <c r="A15" s="9">
        <f t="shared" si="2"/>
        <v>14</v>
      </c>
      <c r="B15" s="10" t="s">
        <v>11</v>
      </c>
      <c r="C15" s="10" t="s">
        <v>18</v>
      </c>
      <c r="D15" s="10" t="s">
        <v>17</v>
      </c>
      <c r="E15" s="10" t="s">
        <v>14</v>
      </c>
      <c r="F15" s="11">
        <f t="shared" ref="F15:F16" si="5">F14+TIME(0,5,0)</f>
        <v>0.40972222222222221</v>
      </c>
      <c r="G15" s="10">
        <v>1</v>
      </c>
      <c r="H15" s="9">
        <f t="shared" si="4"/>
        <v>14</v>
      </c>
      <c r="I15" s="10">
        <v>32</v>
      </c>
      <c r="J15" s="10">
        <v>33</v>
      </c>
      <c r="K15" s="13">
        <f t="shared" si="0"/>
        <v>-1.5151515151515152E-2</v>
      </c>
      <c r="L15" s="13">
        <f>J15</f>
        <v>33</v>
      </c>
      <c r="M15" s="13">
        <f>I15</f>
        <v>32</v>
      </c>
      <c r="N15" s="13">
        <f t="shared" si="1"/>
        <v>1.5151515151515152E-2</v>
      </c>
      <c r="O15" s="4"/>
    </row>
    <row r="16" spans="1:15" s="21" customFormat="1">
      <c r="A16" s="20">
        <f t="shared" si="2"/>
        <v>15</v>
      </c>
      <c r="B16" s="13" t="s">
        <v>11</v>
      </c>
      <c r="C16" s="10" t="s">
        <v>18</v>
      </c>
      <c r="D16" s="10" t="s">
        <v>17</v>
      </c>
      <c r="E16" s="13" t="s">
        <v>13</v>
      </c>
      <c r="F16" s="11">
        <f t="shared" si="5"/>
        <v>0.41319444444444442</v>
      </c>
      <c r="G16" s="13">
        <v>1</v>
      </c>
      <c r="H16" s="20">
        <f t="shared" si="4"/>
        <v>15</v>
      </c>
      <c r="I16" s="13">
        <v>48</v>
      </c>
      <c r="J16" s="13">
        <v>37</v>
      </c>
      <c r="K16" s="13">
        <f t="shared" si="0"/>
        <v>0.12790697674418605</v>
      </c>
      <c r="L16" s="13">
        <f>I16</f>
        <v>48</v>
      </c>
      <c r="M16" s="13">
        <f>J16</f>
        <v>37</v>
      </c>
      <c r="N16" s="13">
        <f t="shared" si="1"/>
        <v>0.12790697674418605</v>
      </c>
      <c r="O16" s="14"/>
    </row>
    <row r="17" spans="1:15">
      <c r="A17" s="9">
        <f t="shared" si="2"/>
        <v>16</v>
      </c>
      <c r="B17" s="10" t="s">
        <v>11</v>
      </c>
      <c r="C17" s="10" t="s">
        <v>18</v>
      </c>
      <c r="D17" s="10" t="s">
        <v>17</v>
      </c>
      <c r="E17" s="10" t="s">
        <v>14</v>
      </c>
      <c r="F17" s="11">
        <f>F16+TIME(0,5,0)</f>
        <v>0.41666666666666663</v>
      </c>
      <c r="G17" s="10">
        <v>6</v>
      </c>
      <c r="H17" s="9">
        <f t="shared" si="4"/>
        <v>16</v>
      </c>
      <c r="I17" s="10">
        <v>44</v>
      </c>
      <c r="J17" s="10">
        <v>32</v>
      </c>
      <c r="K17" s="13">
        <f t="shared" si="0"/>
        <v>0.14634146341463414</v>
      </c>
      <c r="L17" s="10">
        <f>J17</f>
        <v>32</v>
      </c>
      <c r="M17" s="10">
        <f>I17</f>
        <v>44</v>
      </c>
      <c r="N17" s="13">
        <f t="shared" si="1"/>
        <v>-0.14634146341463414</v>
      </c>
      <c r="O17" s="4"/>
    </row>
    <row r="18" spans="1:15">
      <c r="A18" s="9">
        <f t="shared" si="2"/>
        <v>17</v>
      </c>
      <c r="B18" s="10" t="s">
        <v>11</v>
      </c>
      <c r="C18" s="10" t="s">
        <v>18</v>
      </c>
      <c r="D18" s="10" t="s">
        <v>17</v>
      </c>
      <c r="E18" s="10" t="s">
        <v>13</v>
      </c>
      <c r="F18" s="11">
        <f>F17+TIME(0,5,0)</f>
        <v>0.42013888888888884</v>
      </c>
      <c r="G18" s="10">
        <v>3</v>
      </c>
      <c r="H18" s="9">
        <f t="shared" si="4"/>
        <v>17</v>
      </c>
      <c r="I18" s="10">
        <v>38</v>
      </c>
      <c r="J18" s="10">
        <v>38</v>
      </c>
      <c r="K18" s="13">
        <f t="shared" si="0"/>
        <v>0</v>
      </c>
      <c r="L18" s="13">
        <f>I18</f>
        <v>38</v>
      </c>
      <c r="M18" s="13">
        <f>J18</f>
        <v>38</v>
      </c>
      <c r="N18" s="13">
        <f t="shared" si="1"/>
        <v>0</v>
      </c>
      <c r="O18" s="4"/>
    </row>
    <row r="19" spans="1:15">
      <c r="A19" s="9">
        <f t="shared" si="2"/>
        <v>18</v>
      </c>
      <c r="B19" s="10" t="s">
        <v>11</v>
      </c>
      <c r="C19" s="10" t="s">
        <v>18</v>
      </c>
      <c r="D19" s="10" t="s">
        <v>17</v>
      </c>
      <c r="E19" s="10" t="s">
        <v>14</v>
      </c>
      <c r="F19" s="11">
        <f>F18+TIME(0,5,0)</f>
        <v>0.42361111111111105</v>
      </c>
      <c r="G19" s="10">
        <v>0</v>
      </c>
      <c r="H19" s="9">
        <f t="shared" si="4"/>
        <v>18</v>
      </c>
      <c r="I19" s="10">
        <v>41</v>
      </c>
      <c r="J19" s="10">
        <v>41</v>
      </c>
      <c r="K19" s="13">
        <f t="shared" si="0"/>
        <v>0</v>
      </c>
      <c r="L19" s="13">
        <f>J19</f>
        <v>41</v>
      </c>
      <c r="M19" s="13">
        <f>I19</f>
        <v>41</v>
      </c>
      <c r="N19" s="13">
        <f t="shared" si="1"/>
        <v>0</v>
      </c>
      <c r="O19" s="4"/>
    </row>
    <row r="20" spans="1:15" s="19" customFormat="1">
      <c r="A20" s="16">
        <f t="shared" si="2"/>
        <v>19</v>
      </c>
      <c r="B20" s="15" t="s">
        <v>11</v>
      </c>
      <c r="C20" s="15" t="s">
        <v>22</v>
      </c>
      <c r="D20" s="6" t="s">
        <v>16</v>
      </c>
      <c r="E20" s="15" t="s">
        <v>13</v>
      </c>
      <c r="F20" s="17">
        <f>F19+TIME(0,25,0)</f>
        <v>0.44097222222222215</v>
      </c>
      <c r="G20" s="15">
        <v>3</v>
      </c>
      <c r="H20" s="16">
        <f t="shared" si="4"/>
        <v>19</v>
      </c>
      <c r="I20" s="15">
        <v>45</v>
      </c>
      <c r="J20" s="15">
        <v>41</v>
      </c>
      <c r="K20" s="15">
        <f t="shared" si="0"/>
        <v>4.49438202247191E-2</v>
      </c>
      <c r="L20" s="15">
        <f>I20</f>
        <v>45</v>
      </c>
      <c r="M20" s="15">
        <f>J20</f>
        <v>41</v>
      </c>
      <c r="N20" s="15">
        <f t="shared" si="1"/>
        <v>4.49438202247191E-2</v>
      </c>
      <c r="O20" s="18">
        <f>(N20+N21+N22+N23+N24+N25)/6</f>
        <v>-6.7323549054898969E-3</v>
      </c>
    </row>
    <row r="21" spans="1:15">
      <c r="A21" s="9">
        <f t="shared" si="2"/>
        <v>20</v>
      </c>
      <c r="B21" s="10" t="s">
        <v>11</v>
      </c>
      <c r="C21" s="10" t="s">
        <v>23</v>
      </c>
      <c r="D21" s="10" t="s">
        <v>17</v>
      </c>
      <c r="E21" s="10" t="s">
        <v>14</v>
      </c>
      <c r="F21" s="11">
        <f t="shared" ref="F21:F22" si="6">F20+TIME(0,5,0)</f>
        <v>0.44444444444444436</v>
      </c>
      <c r="G21" s="10">
        <v>8</v>
      </c>
      <c r="H21" s="9">
        <f t="shared" si="4"/>
        <v>20</v>
      </c>
      <c r="I21" s="10">
        <v>47</v>
      </c>
      <c r="J21" s="10">
        <v>39</v>
      </c>
      <c r="K21" s="13">
        <f t="shared" si="0"/>
        <v>8.5106382978723402E-2</v>
      </c>
      <c r="L21" s="13">
        <f>J21</f>
        <v>39</v>
      </c>
      <c r="M21" s="13">
        <f>I21</f>
        <v>47</v>
      </c>
      <c r="N21" s="13">
        <f t="shared" si="1"/>
        <v>-8.5106382978723402E-2</v>
      </c>
      <c r="O21" s="4"/>
    </row>
    <row r="22" spans="1:15" s="21" customFormat="1">
      <c r="A22" s="20">
        <f t="shared" si="2"/>
        <v>21</v>
      </c>
      <c r="B22" s="13" t="s">
        <v>11</v>
      </c>
      <c r="C22" s="10" t="s">
        <v>23</v>
      </c>
      <c r="D22" s="10" t="s">
        <v>17</v>
      </c>
      <c r="E22" s="13" t="s">
        <v>13</v>
      </c>
      <c r="F22" s="11">
        <f t="shared" si="6"/>
        <v>0.44791666666666657</v>
      </c>
      <c r="G22" s="13">
        <v>7</v>
      </c>
      <c r="H22" s="20">
        <f t="shared" si="4"/>
        <v>21</v>
      </c>
      <c r="I22" s="13">
        <v>47</v>
      </c>
      <c r="J22" s="13">
        <v>34</v>
      </c>
      <c r="K22" s="13">
        <f t="shared" si="0"/>
        <v>0.14772727272727273</v>
      </c>
      <c r="L22" s="13">
        <f>I22</f>
        <v>47</v>
      </c>
      <c r="M22" s="13">
        <f>J22</f>
        <v>34</v>
      </c>
      <c r="N22" s="13">
        <f t="shared" si="1"/>
        <v>0.14772727272727273</v>
      </c>
      <c r="O22" s="14"/>
    </row>
    <row r="23" spans="1:15">
      <c r="A23" s="9">
        <f t="shared" si="2"/>
        <v>22</v>
      </c>
      <c r="B23" s="10" t="s">
        <v>11</v>
      </c>
      <c r="C23" s="10" t="s">
        <v>23</v>
      </c>
      <c r="D23" s="10" t="s">
        <v>17</v>
      </c>
      <c r="E23" s="10" t="s">
        <v>14</v>
      </c>
      <c r="F23" s="11">
        <f>F22+TIME(0,5,0)</f>
        <v>0.45138888888888878</v>
      </c>
      <c r="G23" s="10">
        <v>5</v>
      </c>
      <c r="H23" s="9">
        <f t="shared" si="4"/>
        <v>22</v>
      </c>
      <c r="I23" s="10">
        <v>33</v>
      </c>
      <c r="J23" s="10">
        <v>42</v>
      </c>
      <c r="K23" s="13">
        <f t="shared" si="0"/>
        <v>-0.1125</v>
      </c>
      <c r="L23" s="10">
        <f>J23</f>
        <v>42</v>
      </c>
      <c r="M23" s="10">
        <f>I23</f>
        <v>33</v>
      </c>
      <c r="N23" s="13">
        <f t="shared" si="1"/>
        <v>0.1125</v>
      </c>
      <c r="O23" s="4"/>
    </row>
    <row r="24" spans="1:15">
      <c r="A24" s="9">
        <f t="shared" si="2"/>
        <v>23</v>
      </c>
      <c r="B24" s="10" t="s">
        <v>11</v>
      </c>
      <c r="C24" s="10" t="s">
        <v>23</v>
      </c>
      <c r="D24" s="10" t="s">
        <v>17</v>
      </c>
      <c r="E24" s="10" t="s">
        <v>13</v>
      </c>
      <c r="F24" s="11">
        <f>F23+TIME(0,5,0)</f>
        <v>0.45486111111111099</v>
      </c>
      <c r="G24" s="10">
        <v>10</v>
      </c>
      <c r="H24" s="9">
        <f t="shared" si="4"/>
        <v>23</v>
      </c>
      <c r="I24" s="10">
        <v>30</v>
      </c>
      <c r="J24" s="10">
        <v>38</v>
      </c>
      <c r="K24" s="13">
        <f t="shared" si="0"/>
        <v>-0.10256410256410256</v>
      </c>
      <c r="L24" s="13">
        <f>I24</f>
        <v>30</v>
      </c>
      <c r="M24" s="13">
        <f>J24</f>
        <v>38</v>
      </c>
      <c r="N24" s="13">
        <f t="shared" si="1"/>
        <v>-0.10256410256410256</v>
      </c>
      <c r="O24" s="4"/>
    </row>
    <row r="25" spans="1:15">
      <c r="A25" s="9">
        <f t="shared" si="2"/>
        <v>24</v>
      </c>
      <c r="B25" s="10" t="s">
        <v>11</v>
      </c>
      <c r="C25" s="10" t="s">
        <v>23</v>
      </c>
      <c r="D25" s="10" t="s">
        <v>17</v>
      </c>
      <c r="E25" s="10" t="s">
        <v>14</v>
      </c>
      <c r="F25" s="11">
        <f>F24+TIME(0,5,0)</f>
        <v>0.4583333333333332</v>
      </c>
      <c r="G25" s="10">
        <v>4</v>
      </c>
      <c r="H25" s="9">
        <f t="shared" si="4"/>
        <v>24</v>
      </c>
      <c r="I25" s="10">
        <v>42</v>
      </c>
      <c r="J25" s="10">
        <v>30</v>
      </c>
      <c r="K25" s="13">
        <f t="shared" si="0"/>
        <v>0.15789473684210525</v>
      </c>
      <c r="L25" s="13">
        <f>J25</f>
        <v>30</v>
      </c>
      <c r="M25" s="13">
        <f>I25</f>
        <v>42</v>
      </c>
      <c r="N25" s="13">
        <f t="shared" si="1"/>
        <v>-0.15789473684210525</v>
      </c>
      <c r="O25" s="4"/>
    </row>
    <row r="26" spans="1:15" s="19" customFormat="1">
      <c r="A26" s="16">
        <f t="shared" si="2"/>
        <v>25</v>
      </c>
      <c r="B26" s="15" t="s">
        <v>11</v>
      </c>
      <c r="C26" s="15" t="s">
        <v>26</v>
      </c>
      <c r="D26" s="6" t="s">
        <v>16</v>
      </c>
      <c r="E26" s="15" t="s">
        <v>13</v>
      </c>
      <c r="F26" s="17">
        <f>F25+TIME(0,25,0)</f>
        <v>0.47569444444444431</v>
      </c>
      <c r="G26" s="15">
        <v>3</v>
      </c>
      <c r="H26" s="16">
        <f t="shared" si="4"/>
        <v>25</v>
      </c>
      <c r="I26" s="15">
        <v>62</v>
      </c>
      <c r="J26" s="15">
        <v>19</v>
      </c>
      <c r="K26" s="15">
        <f t="shared" si="0"/>
        <v>0.51190476190476186</v>
      </c>
      <c r="L26" s="15">
        <f>I26</f>
        <v>62</v>
      </c>
      <c r="M26" s="15">
        <f>J26</f>
        <v>19</v>
      </c>
      <c r="N26" s="15">
        <f t="shared" si="1"/>
        <v>0.51190476190476186</v>
      </c>
      <c r="O26" s="18">
        <f>(N26+N27+N28+N29+N30+N31)/6</f>
        <v>0.27939588501386253</v>
      </c>
    </row>
    <row r="27" spans="1:15">
      <c r="A27" s="9">
        <f t="shared" si="2"/>
        <v>26</v>
      </c>
      <c r="B27" s="10" t="s">
        <v>11</v>
      </c>
      <c r="C27" s="10" t="s">
        <v>27</v>
      </c>
      <c r="D27" s="10" t="s">
        <v>17</v>
      </c>
      <c r="E27" s="10" t="s">
        <v>14</v>
      </c>
      <c r="F27" s="11">
        <f t="shared" ref="F27:F28" si="7">F26+TIME(0,5,0)</f>
        <v>0.47916666666666652</v>
      </c>
      <c r="G27" s="10">
        <v>10</v>
      </c>
      <c r="H27" s="9">
        <f t="shared" si="4"/>
        <v>26</v>
      </c>
      <c r="I27" s="10">
        <v>33</v>
      </c>
      <c r="J27" s="10">
        <v>52</v>
      </c>
      <c r="K27" s="13">
        <f t="shared" si="0"/>
        <v>-0.2</v>
      </c>
      <c r="L27" s="13">
        <f>J27</f>
        <v>52</v>
      </c>
      <c r="M27" s="13">
        <f>I27</f>
        <v>33</v>
      </c>
      <c r="N27" s="13">
        <f t="shared" si="1"/>
        <v>0.2</v>
      </c>
      <c r="O27" s="4"/>
    </row>
    <row r="28" spans="1:15" s="21" customFormat="1">
      <c r="A28" s="20">
        <f t="shared" si="2"/>
        <v>27</v>
      </c>
      <c r="B28" s="13" t="s">
        <v>11</v>
      </c>
      <c r="C28" s="10" t="s">
        <v>27</v>
      </c>
      <c r="D28" s="10" t="s">
        <v>17</v>
      </c>
      <c r="E28" s="13" t="s">
        <v>13</v>
      </c>
      <c r="F28" s="11">
        <f t="shared" si="7"/>
        <v>0.48263888888888873</v>
      </c>
      <c r="G28" s="13">
        <v>6</v>
      </c>
      <c r="H28" s="20">
        <f t="shared" si="4"/>
        <v>27</v>
      </c>
      <c r="I28" s="13">
        <v>40</v>
      </c>
      <c r="J28" s="13">
        <v>20</v>
      </c>
      <c r="K28" s="13">
        <f t="shared" si="0"/>
        <v>0.30303030303030304</v>
      </c>
      <c r="L28" s="13">
        <f>I28</f>
        <v>40</v>
      </c>
      <c r="M28" s="13">
        <f>J28</f>
        <v>20</v>
      </c>
      <c r="N28" s="13">
        <f t="shared" si="1"/>
        <v>0.30303030303030304</v>
      </c>
      <c r="O28" s="14"/>
    </row>
    <row r="29" spans="1:15">
      <c r="A29" s="9">
        <f t="shared" si="2"/>
        <v>28</v>
      </c>
      <c r="B29" s="10" t="s">
        <v>11</v>
      </c>
      <c r="C29" s="10" t="s">
        <v>27</v>
      </c>
      <c r="D29" s="10" t="s">
        <v>17</v>
      </c>
      <c r="E29" s="10" t="s">
        <v>14</v>
      </c>
      <c r="F29" s="11">
        <f>F28+TIME(0,5,0)</f>
        <v>0.48611111111111094</v>
      </c>
      <c r="G29" s="10">
        <v>4</v>
      </c>
      <c r="H29" s="9">
        <f t="shared" si="4"/>
        <v>28</v>
      </c>
      <c r="I29" s="10">
        <v>25</v>
      </c>
      <c r="J29" s="10">
        <v>26</v>
      </c>
      <c r="K29" s="13">
        <f t="shared" si="0"/>
        <v>-1.8181818181818181E-2</v>
      </c>
      <c r="L29" s="10">
        <f>J29</f>
        <v>26</v>
      </c>
      <c r="M29" s="10">
        <f>I29</f>
        <v>25</v>
      </c>
      <c r="N29" s="13">
        <f t="shared" si="1"/>
        <v>1.8181818181818181E-2</v>
      </c>
      <c r="O29" s="4"/>
    </row>
    <row r="30" spans="1:15">
      <c r="A30" s="9">
        <f t="shared" si="2"/>
        <v>29</v>
      </c>
      <c r="B30" s="10" t="s">
        <v>11</v>
      </c>
      <c r="C30" s="10" t="s">
        <v>27</v>
      </c>
      <c r="D30" s="10" t="s">
        <v>17</v>
      </c>
      <c r="E30" s="10" t="s">
        <v>13</v>
      </c>
      <c r="F30" s="11">
        <f>F29+TIME(0,5,0)</f>
        <v>0.48958333333333315</v>
      </c>
      <c r="G30" s="10">
        <v>2</v>
      </c>
      <c r="H30" s="9">
        <f t="shared" si="4"/>
        <v>29</v>
      </c>
      <c r="I30" s="10">
        <v>61</v>
      </c>
      <c r="J30" s="10">
        <v>26</v>
      </c>
      <c r="K30" s="13">
        <f t="shared" si="0"/>
        <v>0.39325842696629215</v>
      </c>
      <c r="L30" s="13">
        <f>I30</f>
        <v>61</v>
      </c>
      <c r="M30" s="13">
        <f>J30</f>
        <v>26</v>
      </c>
      <c r="N30" s="13">
        <f t="shared" si="1"/>
        <v>0.39325842696629215</v>
      </c>
      <c r="O30" s="4"/>
    </row>
    <row r="31" spans="1:15">
      <c r="A31" s="9">
        <f t="shared" si="2"/>
        <v>30</v>
      </c>
      <c r="B31" s="10" t="s">
        <v>11</v>
      </c>
      <c r="C31" s="10" t="s">
        <v>27</v>
      </c>
      <c r="D31" s="10" t="s">
        <v>17</v>
      </c>
      <c r="E31" s="10" t="s">
        <v>14</v>
      </c>
      <c r="F31" s="11">
        <f>F30+TIME(0,5,0)</f>
        <v>0.49305555555555536</v>
      </c>
      <c r="G31" s="10">
        <v>3</v>
      </c>
      <c r="H31" s="9">
        <f t="shared" si="4"/>
        <v>30</v>
      </c>
      <c r="I31" s="10">
        <v>27</v>
      </c>
      <c r="J31" s="10">
        <v>46</v>
      </c>
      <c r="K31" s="13">
        <f t="shared" si="0"/>
        <v>-0.25</v>
      </c>
      <c r="L31" s="13">
        <f>J31</f>
        <v>46</v>
      </c>
      <c r="M31" s="13">
        <f>I31</f>
        <v>27</v>
      </c>
      <c r="N31" s="13">
        <f t="shared" si="1"/>
        <v>0.25</v>
      </c>
      <c r="O31" s="4"/>
    </row>
    <row r="32" spans="1:15" s="19" customFormat="1">
      <c r="A32" s="16">
        <f t="shared" si="2"/>
        <v>31</v>
      </c>
      <c r="B32" s="15" t="s">
        <v>11</v>
      </c>
      <c r="C32" s="15" t="s">
        <v>34</v>
      </c>
      <c r="D32" s="6" t="s">
        <v>16</v>
      </c>
      <c r="E32" s="15" t="s">
        <v>13</v>
      </c>
      <c r="F32" s="17">
        <f>F31+TIME(0,25,0)</f>
        <v>0.51041666666666652</v>
      </c>
      <c r="G32" s="15">
        <v>1</v>
      </c>
      <c r="H32" s="16">
        <f t="shared" si="4"/>
        <v>31</v>
      </c>
      <c r="I32" s="15">
        <v>47</v>
      </c>
      <c r="J32" s="15">
        <v>31</v>
      </c>
      <c r="K32" s="15">
        <f t="shared" si="0"/>
        <v>0.20253164556962025</v>
      </c>
      <c r="L32" s="15">
        <f>I32</f>
        <v>47</v>
      </c>
      <c r="M32" s="15">
        <f>J32</f>
        <v>31</v>
      </c>
      <c r="N32" s="15">
        <f t="shared" si="1"/>
        <v>0.20253164556962025</v>
      </c>
      <c r="O32" s="18">
        <f>(N32+N33+N34+N35+N36+N37)/6</f>
        <v>0.23938115640389601</v>
      </c>
    </row>
    <row r="33" spans="1:15">
      <c r="A33" s="9">
        <f t="shared" si="2"/>
        <v>32</v>
      </c>
      <c r="B33" s="10" t="s">
        <v>11</v>
      </c>
      <c r="C33" s="10" t="s">
        <v>34</v>
      </c>
      <c r="D33" s="10" t="s">
        <v>17</v>
      </c>
      <c r="E33" s="10" t="s">
        <v>14</v>
      </c>
      <c r="F33" s="11">
        <f t="shared" ref="F33:F34" si="8">F32+TIME(0,5,0)</f>
        <v>0.51388888888888873</v>
      </c>
      <c r="G33" s="10">
        <v>8</v>
      </c>
      <c r="H33" s="9">
        <f t="shared" si="4"/>
        <v>32</v>
      </c>
      <c r="I33" s="10">
        <v>30</v>
      </c>
      <c r="J33" s="10">
        <v>49</v>
      </c>
      <c r="K33" s="13">
        <f t="shared" si="0"/>
        <v>-0.21839080459770116</v>
      </c>
      <c r="L33" s="13">
        <f>J33</f>
        <v>49</v>
      </c>
      <c r="M33" s="13">
        <f>I33</f>
        <v>30</v>
      </c>
      <c r="N33" s="13">
        <f t="shared" si="1"/>
        <v>0.21839080459770116</v>
      </c>
      <c r="O33" s="4"/>
    </row>
    <row r="34" spans="1:15" s="21" customFormat="1">
      <c r="A34" s="20">
        <f t="shared" si="2"/>
        <v>33</v>
      </c>
      <c r="B34" s="13" t="s">
        <v>11</v>
      </c>
      <c r="C34" s="10" t="s">
        <v>34</v>
      </c>
      <c r="D34" s="10" t="s">
        <v>17</v>
      </c>
      <c r="E34" s="13" t="s">
        <v>13</v>
      </c>
      <c r="F34" s="11">
        <f t="shared" si="8"/>
        <v>0.51736111111111094</v>
      </c>
      <c r="G34" s="13">
        <v>6</v>
      </c>
      <c r="H34" s="20">
        <f t="shared" si="4"/>
        <v>33</v>
      </c>
      <c r="I34" s="13">
        <v>57</v>
      </c>
      <c r="J34" s="13">
        <v>14</v>
      </c>
      <c r="K34" s="13">
        <f t="shared" si="0"/>
        <v>0.55844155844155841</v>
      </c>
      <c r="L34" s="13">
        <f>I34</f>
        <v>57</v>
      </c>
      <c r="M34" s="13">
        <f>J34</f>
        <v>14</v>
      </c>
      <c r="N34" s="13">
        <f t="shared" si="1"/>
        <v>0.55844155844155841</v>
      </c>
      <c r="O34" s="14"/>
    </row>
    <row r="35" spans="1:15">
      <c r="A35" s="9">
        <f t="shared" si="2"/>
        <v>34</v>
      </c>
      <c r="B35" s="10" t="s">
        <v>11</v>
      </c>
      <c r="C35" s="10" t="s">
        <v>34</v>
      </c>
      <c r="D35" s="10" t="s">
        <v>17</v>
      </c>
      <c r="E35" s="10" t="s">
        <v>14</v>
      </c>
      <c r="F35" s="11">
        <f>F34+TIME(0,5,0)</f>
        <v>0.52083333333333315</v>
      </c>
      <c r="G35" s="10">
        <v>7</v>
      </c>
      <c r="H35" s="9">
        <f t="shared" si="4"/>
        <v>34</v>
      </c>
      <c r="I35" s="10">
        <v>36</v>
      </c>
      <c r="J35" s="10">
        <v>40</v>
      </c>
      <c r="K35" s="13">
        <f t="shared" si="0"/>
        <v>-4.8192771084337352E-2</v>
      </c>
      <c r="L35" s="10">
        <f>J35</f>
        <v>40</v>
      </c>
      <c r="M35" s="10">
        <f>I35</f>
        <v>36</v>
      </c>
      <c r="N35" s="13">
        <f t="shared" si="1"/>
        <v>4.8192771084337352E-2</v>
      </c>
      <c r="O35" s="4"/>
    </row>
    <row r="36" spans="1:15">
      <c r="A36" s="9">
        <f t="shared" si="2"/>
        <v>35</v>
      </c>
      <c r="B36" s="10" t="s">
        <v>11</v>
      </c>
      <c r="C36" s="10" t="s">
        <v>34</v>
      </c>
      <c r="D36" s="10" t="s">
        <v>17</v>
      </c>
      <c r="E36" s="10" t="s">
        <v>13</v>
      </c>
      <c r="F36" s="11">
        <f>F35+TIME(0,5,0)</f>
        <v>0.52430555555555536</v>
      </c>
      <c r="G36" s="10">
        <v>5</v>
      </c>
      <c r="H36" s="9">
        <f t="shared" si="4"/>
        <v>35</v>
      </c>
      <c r="I36" s="10">
        <v>40</v>
      </c>
      <c r="J36" s="10">
        <v>18</v>
      </c>
      <c r="K36" s="13">
        <f t="shared" si="0"/>
        <v>0.34920634920634919</v>
      </c>
      <c r="L36" s="13">
        <f>I36</f>
        <v>40</v>
      </c>
      <c r="M36" s="13">
        <f>J36</f>
        <v>18</v>
      </c>
      <c r="N36" s="13">
        <f t="shared" si="1"/>
        <v>0.34920634920634919</v>
      </c>
      <c r="O36" s="4"/>
    </row>
    <row r="37" spans="1:15">
      <c r="A37" s="9">
        <f t="shared" si="2"/>
        <v>36</v>
      </c>
      <c r="B37" s="10" t="s">
        <v>11</v>
      </c>
      <c r="C37" s="10" t="s">
        <v>34</v>
      </c>
      <c r="D37" s="10" t="s">
        <v>17</v>
      </c>
      <c r="E37" s="10" t="s">
        <v>14</v>
      </c>
      <c r="F37" s="11">
        <f>F36+TIME(0,5,0)</f>
        <v>0.52777777777777757</v>
      </c>
      <c r="G37" s="10">
        <v>7</v>
      </c>
      <c r="H37" s="9">
        <f t="shared" si="4"/>
        <v>36</v>
      </c>
      <c r="I37" s="10">
        <v>36</v>
      </c>
      <c r="J37" s="10">
        <v>41</v>
      </c>
      <c r="K37" s="13">
        <f t="shared" si="0"/>
        <v>-5.9523809523809521E-2</v>
      </c>
      <c r="L37" s="13">
        <f>J37</f>
        <v>41</v>
      </c>
      <c r="M37" s="13">
        <f>I37</f>
        <v>36</v>
      </c>
      <c r="N37" s="13">
        <f t="shared" si="1"/>
        <v>5.9523809523809521E-2</v>
      </c>
      <c r="O37" s="4"/>
    </row>
  </sheetData>
  <phoneticPr fontId="6" type="noConversion"/>
  <pageMargins left="0.75" right="0.75" top="1" bottom="1" header="0.5" footer="0.5"/>
  <pageSetup scale="3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5"/>
  <sheetViews>
    <sheetView topLeftCell="A17" workbookViewId="0">
      <selection activeCell="F38" sqref="F38:F43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TIME(8,30,0)</f>
        <v>0.35416666666666669</v>
      </c>
      <c r="G2" s="6">
        <v>3</v>
      </c>
      <c r="H2" s="5">
        <v>1</v>
      </c>
      <c r="I2" s="8">
        <v>34</v>
      </c>
      <c r="J2" s="8">
        <v>31</v>
      </c>
      <c r="K2" s="6">
        <f t="shared" ref="K2:K55" si="0">(I2-J2)/(G2+I2+J2)</f>
        <v>4.4117647058823532E-2</v>
      </c>
      <c r="L2" s="6">
        <f>I2</f>
        <v>34</v>
      </c>
      <c r="M2" s="6">
        <f>J2</f>
        <v>31</v>
      </c>
      <c r="N2" s="6">
        <f t="shared" ref="N2:N55" si="1">(L2-M2)/(G2+L2+M2)</f>
        <v>4.4117647058823532E-2</v>
      </c>
      <c r="O2" s="4" t="e">
        <f>(N2+N3+N5+N6+N7)/5</f>
        <v>#DIV/0!</v>
      </c>
    </row>
    <row r="3" spans="1:15">
      <c r="A3" s="9">
        <f t="shared" ref="A3:A55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10" si="3">F2+TIME(0,5,0)</f>
        <v>0.3576388888888889</v>
      </c>
      <c r="G3" s="10">
        <v>2</v>
      </c>
      <c r="H3" s="9">
        <f t="shared" ref="H3:H55" si="4">H2+1</f>
        <v>2</v>
      </c>
      <c r="I3" s="12">
        <v>40</v>
      </c>
      <c r="J3" s="12">
        <v>38</v>
      </c>
      <c r="K3" s="13">
        <f t="shared" si="0"/>
        <v>2.5000000000000001E-2</v>
      </c>
      <c r="L3" s="10">
        <f>J3</f>
        <v>38</v>
      </c>
      <c r="M3" s="10">
        <f>I3</f>
        <v>40</v>
      </c>
      <c r="N3" s="13">
        <f t="shared" si="1"/>
        <v>-2.5000000000000001E-2</v>
      </c>
      <c r="O3" s="4"/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0.3611111111111111</v>
      </c>
      <c r="G4" s="10">
        <v>5</v>
      </c>
      <c r="H4" s="9">
        <f t="shared" si="4"/>
        <v>3</v>
      </c>
      <c r="I4" s="10">
        <v>30</v>
      </c>
      <c r="J4" s="10">
        <v>30</v>
      </c>
      <c r="K4" s="13">
        <f t="shared" si="0"/>
        <v>0</v>
      </c>
      <c r="L4" s="13">
        <f>I4</f>
        <v>30</v>
      </c>
      <c r="M4" s="13">
        <f>J4</f>
        <v>30</v>
      </c>
      <c r="N4" s="13">
        <f t="shared" si="1"/>
        <v>0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0.36458333333333331</v>
      </c>
      <c r="G5" s="10">
        <v>4</v>
      </c>
      <c r="H5" s="9">
        <f t="shared" si="4"/>
        <v>4</v>
      </c>
      <c r="I5" s="10">
        <v>30</v>
      </c>
      <c r="J5" s="10">
        <v>30</v>
      </c>
      <c r="K5" s="13">
        <f t="shared" si="0"/>
        <v>0</v>
      </c>
      <c r="L5" s="13">
        <f>J5</f>
        <v>30</v>
      </c>
      <c r="M5" s="13">
        <f>I5</f>
        <v>30</v>
      </c>
      <c r="N5" s="13">
        <f t="shared" si="1"/>
        <v>0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0.36805555555555552</v>
      </c>
      <c r="G6" s="10"/>
      <c r="H6" s="9">
        <f t="shared" si="4"/>
        <v>5</v>
      </c>
      <c r="I6" s="10"/>
      <c r="J6" s="10"/>
      <c r="K6" s="13" t="e">
        <f t="shared" si="0"/>
        <v>#DIV/0!</v>
      </c>
      <c r="L6" s="13">
        <f>I6</f>
        <v>0</v>
      </c>
      <c r="M6" s="13">
        <f>J6</f>
        <v>0</v>
      </c>
      <c r="N6" s="13" t="e">
        <f t="shared" si="1"/>
        <v>#DIV/0!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0.37152777777777773</v>
      </c>
      <c r="G7" s="10"/>
      <c r="H7" s="9">
        <f t="shared" si="4"/>
        <v>6</v>
      </c>
      <c r="I7" s="10"/>
      <c r="J7" s="10"/>
      <c r="K7" s="13" t="e">
        <f t="shared" si="0"/>
        <v>#DIV/0!</v>
      </c>
      <c r="L7" s="13">
        <f>J7</f>
        <v>0</v>
      </c>
      <c r="M7" s="13">
        <f>I7</f>
        <v>0</v>
      </c>
      <c r="N7" s="13" t="e">
        <f t="shared" si="1"/>
        <v>#DIV/0!</v>
      </c>
      <c r="O7" s="4"/>
    </row>
    <row r="8" spans="1:15" s="19" customFormat="1">
      <c r="A8" s="16">
        <f t="shared" si="2"/>
        <v>7</v>
      </c>
      <c r="B8" s="15" t="s">
        <v>11</v>
      </c>
      <c r="C8" s="15" t="s">
        <v>15</v>
      </c>
      <c r="D8" s="6" t="s">
        <v>16</v>
      </c>
      <c r="E8" s="15" t="s">
        <v>13</v>
      </c>
      <c r="F8" s="17">
        <f>TIME(9,45,0)</f>
        <v>0.40625</v>
      </c>
      <c r="G8" s="15">
        <v>4</v>
      </c>
      <c r="H8" s="16">
        <f t="shared" si="4"/>
        <v>7</v>
      </c>
      <c r="I8" s="15">
        <v>41</v>
      </c>
      <c r="J8" s="15">
        <v>44</v>
      </c>
      <c r="K8" s="15">
        <f t="shared" si="0"/>
        <v>-3.3707865168539325E-2</v>
      </c>
      <c r="L8" s="15">
        <f>I8</f>
        <v>41</v>
      </c>
      <c r="M8" s="15">
        <f>J8</f>
        <v>44</v>
      </c>
      <c r="N8" s="15">
        <f t="shared" si="1"/>
        <v>-3.3707865168539325E-2</v>
      </c>
      <c r="O8" s="18">
        <f>(N8+N9+N10+N11+N12+N13)/6</f>
        <v>0.35196762263328568</v>
      </c>
    </row>
    <row r="9" spans="1:15">
      <c r="A9" s="9">
        <f t="shared" si="2"/>
        <v>8</v>
      </c>
      <c r="B9" s="10" t="s">
        <v>11</v>
      </c>
      <c r="C9" s="10" t="s">
        <v>15</v>
      </c>
      <c r="D9" s="10" t="s">
        <v>17</v>
      </c>
      <c r="E9" s="10" t="s">
        <v>14</v>
      </c>
      <c r="F9" s="11">
        <f t="shared" si="3"/>
        <v>0.40972222222222221</v>
      </c>
      <c r="G9" s="10">
        <v>0</v>
      </c>
      <c r="H9" s="9">
        <f t="shared" si="4"/>
        <v>8</v>
      </c>
      <c r="I9" s="10">
        <v>20</v>
      </c>
      <c r="J9" s="10">
        <v>63</v>
      </c>
      <c r="K9" s="13">
        <f t="shared" si="0"/>
        <v>-0.51807228915662651</v>
      </c>
      <c r="L9" s="13">
        <f>J9</f>
        <v>63</v>
      </c>
      <c r="M9" s="13">
        <f>I9</f>
        <v>20</v>
      </c>
      <c r="N9" s="13">
        <f t="shared" si="1"/>
        <v>0.51807228915662651</v>
      </c>
      <c r="O9" s="4"/>
    </row>
    <row r="10" spans="1:15" s="21" customFormat="1">
      <c r="A10" s="20">
        <f t="shared" si="2"/>
        <v>9</v>
      </c>
      <c r="B10" s="13" t="s">
        <v>11</v>
      </c>
      <c r="C10" s="10" t="s">
        <v>15</v>
      </c>
      <c r="D10" s="10" t="s">
        <v>17</v>
      </c>
      <c r="E10" s="13" t="s">
        <v>13</v>
      </c>
      <c r="F10" s="11">
        <f t="shared" si="3"/>
        <v>0.41319444444444442</v>
      </c>
      <c r="G10" s="13">
        <v>1</v>
      </c>
      <c r="H10" s="20">
        <f t="shared" si="4"/>
        <v>9</v>
      </c>
      <c r="I10" s="13">
        <v>39</v>
      </c>
      <c r="J10" s="13">
        <v>30</v>
      </c>
      <c r="K10" s="13">
        <f t="shared" si="0"/>
        <v>0.12857142857142856</v>
      </c>
      <c r="L10" s="13">
        <f>I10</f>
        <v>39</v>
      </c>
      <c r="M10" s="13">
        <f>J10</f>
        <v>30</v>
      </c>
      <c r="N10" s="13">
        <f t="shared" si="1"/>
        <v>0.12857142857142856</v>
      </c>
      <c r="O10" s="14"/>
    </row>
    <row r="11" spans="1:15">
      <c r="A11" s="9">
        <f t="shared" si="2"/>
        <v>10</v>
      </c>
      <c r="B11" s="10" t="s">
        <v>11</v>
      </c>
      <c r="C11" s="10" t="s">
        <v>15</v>
      </c>
      <c r="D11" s="10" t="s">
        <v>17</v>
      </c>
      <c r="E11" s="10" t="s">
        <v>14</v>
      </c>
      <c r="F11" s="11">
        <f>F10+TIME(0,5,0)</f>
        <v>0.41666666666666663</v>
      </c>
      <c r="G11" s="10">
        <v>3</v>
      </c>
      <c r="H11" s="9">
        <f t="shared" si="4"/>
        <v>10</v>
      </c>
      <c r="I11" s="10">
        <v>14</v>
      </c>
      <c r="J11" s="10">
        <v>52</v>
      </c>
      <c r="K11" s="13">
        <f t="shared" si="0"/>
        <v>-0.55072463768115942</v>
      </c>
      <c r="L11" s="10">
        <f>J11</f>
        <v>52</v>
      </c>
      <c r="M11" s="10">
        <f>I11</f>
        <v>14</v>
      </c>
      <c r="N11" s="13">
        <f t="shared" si="1"/>
        <v>0.55072463768115942</v>
      </c>
      <c r="O11" s="4"/>
    </row>
    <row r="12" spans="1:15">
      <c r="A12" s="9">
        <f t="shared" si="2"/>
        <v>11</v>
      </c>
      <c r="B12" s="10" t="s">
        <v>11</v>
      </c>
      <c r="C12" s="10" t="s">
        <v>15</v>
      </c>
      <c r="D12" s="10" t="s">
        <v>17</v>
      </c>
      <c r="E12" s="10" t="s">
        <v>13</v>
      </c>
      <c r="F12" s="11">
        <f>F11+TIME(0,5,0)</f>
        <v>0.42013888888888884</v>
      </c>
      <c r="G12" s="10">
        <v>1</v>
      </c>
      <c r="H12" s="9">
        <f t="shared" si="4"/>
        <v>11</v>
      </c>
      <c r="I12" s="10">
        <v>62</v>
      </c>
      <c r="J12" s="10">
        <v>24</v>
      </c>
      <c r="K12" s="13">
        <f t="shared" si="0"/>
        <v>0.43678160919540232</v>
      </c>
      <c r="L12" s="13">
        <f>I12</f>
        <v>62</v>
      </c>
      <c r="M12" s="13">
        <f>J12</f>
        <v>24</v>
      </c>
      <c r="N12" s="13">
        <f t="shared" si="1"/>
        <v>0.43678160919540232</v>
      </c>
      <c r="O12" s="4"/>
    </row>
    <row r="13" spans="1:15">
      <c r="A13" s="9">
        <f t="shared" si="2"/>
        <v>12</v>
      </c>
      <c r="B13" s="10" t="s">
        <v>11</v>
      </c>
      <c r="C13" s="10" t="s">
        <v>15</v>
      </c>
      <c r="D13" s="10" t="s">
        <v>17</v>
      </c>
      <c r="E13" s="10" t="s">
        <v>14</v>
      </c>
      <c r="F13" s="11">
        <f>F12+TIME(0,5,0)</f>
        <v>0.42361111111111105</v>
      </c>
      <c r="G13" s="10">
        <v>1</v>
      </c>
      <c r="H13" s="9">
        <f t="shared" si="4"/>
        <v>12</v>
      </c>
      <c r="I13" s="10">
        <v>21</v>
      </c>
      <c r="J13" s="10">
        <v>66</v>
      </c>
      <c r="K13" s="13">
        <f t="shared" si="0"/>
        <v>-0.51136363636363635</v>
      </c>
      <c r="L13" s="13">
        <f>J13</f>
        <v>66</v>
      </c>
      <c r="M13" s="13">
        <f>I13</f>
        <v>21</v>
      </c>
      <c r="N13" s="13">
        <f t="shared" si="1"/>
        <v>0.51136363636363635</v>
      </c>
      <c r="O13" s="4"/>
    </row>
    <row r="14" spans="1:15" s="19" customFormat="1">
      <c r="A14" s="16">
        <f t="shared" si="2"/>
        <v>13</v>
      </c>
      <c r="B14" s="15" t="s">
        <v>11</v>
      </c>
      <c r="C14" s="15" t="s">
        <v>18</v>
      </c>
      <c r="D14" s="6" t="s">
        <v>16</v>
      </c>
      <c r="E14" s="15" t="s">
        <v>13</v>
      </c>
      <c r="F14" s="17">
        <f>TIME(9,45,0)</f>
        <v>0.40625</v>
      </c>
      <c r="G14" s="15">
        <v>8</v>
      </c>
      <c r="H14" s="16">
        <f t="shared" si="4"/>
        <v>13</v>
      </c>
      <c r="I14" s="15">
        <v>43</v>
      </c>
      <c r="J14" s="15">
        <v>28</v>
      </c>
      <c r="K14" s="15">
        <f t="shared" si="0"/>
        <v>0.189873417721519</v>
      </c>
      <c r="L14" s="15">
        <f>I14</f>
        <v>43</v>
      </c>
      <c r="M14" s="15">
        <f>J14</f>
        <v>28</v>
      </c>
      <c r="N14" s="15">
        <f t="shared" si="1"/>
        <v>0.189873417721519</v>
      </c>
      <c r="O14" s="18">
        <f>(N14+N15+N16+N17+N18+N19)/6</f>
        <v>8.8929034800391882E-2</v>
      </c>
    </row>
    <row r="15" spans="1:15">
      <c r="A15" s="9">
        <f t="shared" si="2"/>
        <v>14</v>
      </c>
      <c r="B15" s="10" t="s">
        <v>11</v>
      </c>
      <c r="C15" s="10" t="s">
        <v>18</v>
      </c>
      <c r="D15" s="10" t="s">
        <v>17</v>
      </c>
      <c r="E15" s="10" t="s">
        <v>14</v>
      </c>
      <c r="F15" s="11">
        <f t="shared" ref="F15:F16" si="5">F14+TIME(0,5,0)</f>
        <v>0.40972222222222221</v>
      </c>
      <c r="G15" s="10">
        <v>5</v>
      </c>
      <c r="H15" s="9">
        <f t="shared" si="4"/>
        <v>14</v>
      </c>
      <c r="I15" s="10">
        <v>27</v>
      </c>
      <c r="J15" s="10">
        <v>31</v>
      </c>
      <c r="K15" s="13">
        <f t="shared" si="0"/>
        <v>-6.3492063492063489E-2</v>
      </c>
      <c r="L15" s="13">
        <f>J15</f>
        <v>31</v>
      </c>
      <c r="M15" s="13">
        <f>I15</f>
        <v>27</v>
      </c>
      <c r="N15" s="13">
        <f t="shared" si="1"/>
        <v>6.3492063492063489E-2</v>
      </c>
      <c r="O15" s="4"/>
    </row>
    <row r="16" spans="1:15" s="21" customFormat="1">
      <c r="A16" s="20">
        <f t="shared" si="2"/>
        <v>15</v>
      </c>
      <c r="B16" s="13" t="s">
        <v>11</v>
      </c>
      <c r="C16" s="10" t="s">
        <v>18</v>
      </c>
      <c r="D16" s="10" t="s">
        <v>17</v>
      </c>
      <c r="E16" s="13" t="s">
        <v>13</v>
      </c>
      <c r="F16" s="11">
        <f t="shared" si="5"/>
        <v>0.41319444444444442</v>
      </c>
      <c r="G16" s="13">
        <v>7</v>
      </c>
      <c r="H16" s="20">
        <f t="shared" si="4"/>
        <v>15</v>
      </c>
      <c r="I16" s="13">
        <v>48</v>
      </c>
      <c r="J16" s="13">
        <v>29</v>
      </c>
      <c r="K16" s="13">
        <f t="shared" si="0"/>
        <v>0.22619047619047619</v>
      </c>
      <c r="L16" s="13">
        <f>I16</f>
        <v>48</v>
      </c>
      <c r="M16" s="13">
        <f>J16</f>
        <v>29</v>
      </c>
      <c r="N16" s="13">
        <f t="shared" si="1"/>
        <v>0.22619047619047619</v>
      </c>
      <c r="O16" s="14"/>
    </row>
    <row r="17" spans="1:15">
      <c r="A17" s="9">
        <f t="shared" si="2"/>
        <v>16</v>
      </c>
      <c r="B17" s="10" t="s">
        <v>11</v>
      </c>
      <c r="C17" s="10" t="s">
        <v>18</v>
      </c>
      <c r="D17" s="10" t="s">
        <v>17</v>
      </c>
      <c r="E17" s="10" t="s">
        <v>14</v>
      </c>
      <c r="F17" s="11">
        <f>F16+TIME(0,5,0)</f>
        <v>0.41666666666666663</v>
      </c>
      <c r="G17" s="10">
        <v>4</v>
      </c>
      <c r="H17" s="9">
        <f t="shared" si="4"/>
        <v>16</v>
      </c>
      <c r="I17" s="10">
        <v>38</v>
      </c>
      <c r="J17" s="10">
        <v>37</v>
      </c>
      <c r="K17" s="13">
        <f t="shared" si="0"/>
        <v>1.2658227848101266E-2</v>
      </c>
      <c r="L17" s="10">
        <f>J17</f>
        <v>37</v>
      </c>
      <c r="M17" s="10">
        <f>I17</f>
        <v>38</v>
      </c>
      <c r="N17" s="13">
        <f t="shared" si="1"/>
        <v>-1.2658227848101266E-2</v>
      </c>
      <c r="O17" s="4"/>
    </row>
    <row r="18" spans="1:15">
      <c r="A18" s="9">
        <f t="shared" si="2"/>
        <v>17</v>
      </c>
      <c r="B18" s="10" t="s">
        <v>11</v>
      </c>
      <c r="C18" s="10" t="s">
        <v>18</v>
      </c>
      <c r="D18" s="10" t="s">
        <v>17</v>
      </c>
      <c r="E18" s="10" t="s">
        <v>13</v>
      </c>
      <c r="F18" s="11">
        <f>F17+TIME(0,5,0)</f>
        <v>0.42013888888888884</v>
      </c>
      <c r="G18" s="10">
        <v>6</v>
      </c>
      <c r="H18" s="9">
        <f t="shared" si="4"/>
        <v>17</v>
      </c>
      <c r="I18" s="10">
        <v>35</v>
      </c>
      <c r="J18" s="10">
        <v>38</v>
      </c>
      <c r="K18" s="13">
        <f t="shared" si="0"/>
        <v>-3.7974683544303799E-2</v>
      </c>
      <c r="L18" s="13">
        <f>I18</f>
        <v>35</v>
      </c>
      <c r="M18" s="13">
        <f>J18</f>
        <v>38</v>
      </c>
      <c r="N18" s="13">
        <f t="shared" si="1"/>
        <v>-3.7974683544303799E-2</v>
      </c>
      <c r="O18" s="4"/>
    </row>
    <row r="19" spans="1:15">
      <c r="A19" s="9">
        <f t="shared" si="2"/>
        <v>18</v>
      </c>
      <c r="B19" s="10" t="s">
        <v>11</v>
      </c>
      <c r="C19" s="10" t="s">
        <v>18</v>
      </c>
      <c r="D19" s="10" t="s">
        <v>17</v>
      </c>
      <c r="E19" s="10" t="s">
        <v>14</v>
      </c>
      <c r="F19" s="11">
        <f>F18+TIME(0,5,0)</f>
        <v>0.42361111111111105</v>
      </c>
      <c r="G19" s="10">
        <v>7</v>
      </c>
      <c r="H19" s="9">
        <f t="shared" si="4"/>
        <v>18</v>
      </c>
      <c r="I19" s="10">
        <v>35</v>
      </c>
      <c r="J19" s="10">
        <v>44</v>
      </c>
      <c r="K19" s="13">
        <f t="shared" si="0"/>
        <v>-0.10465116279069768</v>
      </c>
      <c r="L19" s="13">
        <f>J19</f>
        <v>44</v>
      </c>
      <c r="M19" s="13">
        <f>I19</f>
        <v>35</v>
      </c>
      <c r="N19" s="13">
        <f t="shared" si="1"/>
        <v>0.10465116279069768</v>
      </c>
      <c r="O19" s="4"/>
    </row>
    <row r="20" spans="1:15" s="19" customFormat="1">
      <c r="A20" s="16">
        <f t="shared" si="2"/>
        <v>19</v>
      </c>
      <c r="B20" s="15" t="s">
        <v>11</v>
      </c>
      <c r="C20" s="15" t="s">
        <v>26</v>
      </c>
      <c r="D20" s="6" t="s">
        <v>16</v>
      </c>
      <c r="E20" s="15" t="s">
        <v>13</v>
      </c>
      <c r="F20" s="17">
        <f>F19+TIME(0,25,0)</f>
        <v>0.44097222222222215</v>
      </c>
      <c r="G20" s="15">
        <v>9</v>
      </c>
      <c r="H20" s="16">
        <f t="shared" si="4"/>
        <v>19</v>
      </c>
      <c r="I20" s="15">
        <v>40</v>
      </c>
      <c r="J20" s="15">
        <v>32</v>
      </c>
      <c r="K20" s="15">
        <f t="shared" si="0"/>
        <v>9.8765432098765427E-2</v>
      </c>
      <c r="L20" s="15">
        <f>I20</f>
        <v>40</v>
      </c>
      <c r="M20" s="15">
        <f>J20</f>
        <v>32</v>
      </c>
      <c r="N20" s="15">
        <f t="shared" si="1"/>
        <v>9.8765432098765427E-2</v>
      </c>
      <c r="O20" s="18">
        <f>(N20+N21+N22+N23+N24+N25)/6</f>
        <v>0.40177410342517383</v>
      </c>
    </row>
    <row r="21" spans="1:15">
      <c r="A21" s="9">
        <f t="shared" si="2"/>
        <v>20</v>
      </c>
      <c r="B21" s="10" t="s">
        <v>11</v>
      </c>
      <c r="C21" s="10" t="s">
        <v>27</v>
      </c>
      <c r="D21" s="10" t="s">
        <v>17</v>
      </c>
      <c r="E21" s="10" t="s">
        <v>14</v>
      </c>
      <c r="F21" s="11">
        <f t="shared" ref="F21:F22" si="6">F20+TIME(0,5,0)</f>
        <v>0.44444444444444436</v>
      </c>
      <c r="G21" s="10">
        <v>10</v>
      </c>
      <c r="H21" s="9">
        <f t="shared" si="4"/>
        <v>20</v>
      </c>
      <c r="I21" s="10">
        <v>18</v>
      </c>
      <c r="J21" s="10">
        <v>63</v>
      </c>
      <c r="K21" s="13">
        <f t="shared" si="0"/>
        <v>-0.49450549450549453</v>
      </c>
      <c r="L21" s="13">
        <f>J21</f>
        <v>63</v>
      </c>
      <c r="M21" s="13">
        <f>I21</f>
        <v>18</v>
      </c>
      <c r="N21" s="13">
        <f t="shared" si="1"/>
        <v>0.49450549450549453</v>
      </c>
      <c r="O21" s="4"/>
    </row>
    <row r="22" spans="1:15" s="21" customFormat="1">
      <c r="A22" s="20">
        <f t="shared" si="2"/>
        <v>21</v>
      </c>
      <c r="B22" s="13" t="s">
        <v>11</v>
      </c>
      <c r="C22" s="10" t="s">
        <v>27</v>
      </c>
      <c r="D22" s="10" t="s">
        <v>17</v>
      </c>
      <c r="E22" s="13" t="s">
        <v>13</v>
      </c>
      <c r="F22" s="11">
        <f t="shared" si="6"/>
        <v>0.44791666666666657</v>
      </c>
      <c r="G22" s="13">
        <v>4</v>
      </c>
      <c r="H22" s="20">
        <f t="shared" si="4"/>
        <v>21</v>
      </c>
      <c r="I22" s="13">
        <v>44</v>
      </c>
      <c r="J22" s="13">
        <v>22</v>
      </c>
      <c r="K22" s="13">
        <f t="shared" si="0"/>
        <v>0.31428571428571428</v>
      </c>
      <c r="L22" s="13">
        <f>I22</f>
        <v>44</v>
      </c>
      <c r="M22" s="13">
        <f>J22</f>
        <v>22</v>
      </c>
      <c r="N22" s="13">
        <f t="shared" si="1"/>
        <v>0.31428571428571428</v>
      </c>
      <c r="O22" s="14"/>
    </row>
    <row r="23" spans="1:15">
      <c r="A23" s="9">
        <f t="shared" si="2"/>
        <v>22</v>
      </c>
      <c r="B23" s="10" t="s">
        <v>11</v>
      </c>
      <c r="C23" s="10" t="s">
        <v>27</v>
      </c>
      <c r="D23" s="10" t="s">
        <v>17</v>
      </c>
      <c r="E23" s="10" t="s">
        <v>14</v>
      </c>
      <c r="F23" s="11">
        <f>F22+TIME(0,5,0)</f>
        <v>0.45138888888888878</v>
      </c>
      <c r="G23" s="10">
        <v>2</v>
      </c>
      <c r="H23" s="9">
        <f t="shared" si="4"/>
        <v>22</v>
      </c>
      <c r="I23" s="10">
        <v>19</v>
      </c>
      <c r="J23" s="10">
        <v>66</v>
      </c>
      <c r="K23" s="13">
        <f t="shared" si="0"/>
        <v>-0.54022988505747127</v>
      </c>
      <c r="L23" s="10">
        <f>J23</f>
        <v>66</v>
      </c>
      <c r="M23" s="10">
        <f>I23</f>
        <v>19</v>
      </c>
      <c r="N23" s="13">
        <f t="shared" si="1"/>
        <v>0.54022988505747127</v>
      </c>
      <c r="O23" s="4"/>
    </row>
    <row r="24" spans="1:15">
      <c r="A24" s="9">
        <f t="shared" si="2"/>
        <v>23</v>
      </c>
      <c r="B24" s="10" t="s">
        <v>11</v>
      </c>
      <c r="C24" s="10" t="s">
        <v>27</v>
      </c>
      <c r="D24" s="10" t="s">
        <v>17</v>
      </c>
      <c r="E24" s="10" t="s">
        <v>13</v>
      </c>
      <c r="F24" s="11">
        <f>F23+TIME(0,5,0)</f>
        <v>0.45486111111111099</v>
      </c>
      <c r="G24" s="10">
        <v>7</v>
      </c>
      <c r="H24" s="9">
        <f t="shared" si="4"/>
        <v>23</v>
      </c>
      <c r="I24" s="10">
        <v>48</v>
      </c>
      <c r="J24" s="10">
        <v>21</v>
      </c>
      <c r="K24" s="13">
        <f t="shared" si="0"/>
        <v>0.35526315789473684</v>
      </c>
      <c r="L24" s="13">
        <f>I24</f>
        <v>48</v>
      </c>
      <c r="M24" s="13">
        <f>J24</f>
        <v>21</v>
      </c>
      <c r="N24" s="13">
        <f t="shared" si="1"/>
        <v>0.35526315789473684</v>
      </c>
      <c r="O24" s="4"/>
    </row>
    <row r="25" spans="1:15">
      <c r="A25" s="9">
        <f t="shared" si="2"/>
        <v>24</v>
      </c>
      <c r="B25" s="10" t="s">
        <v>11</v>
      </c>
      <c r="C25" s="10" t="s">
        <v>27</v>
      </c>
      <c r="D25" s="10" t="s">
        <v>17</v>
      </c>
      <c r="E25" s="10" t="s">
        <v>14</v>
      </c>
      <c r="F25" s="11">
        <f>F24+TIME(0,5,0)</f>
        <v>0.4583333333333332</v>
      </c>
      <c r="G25" s="10">
        <v>7</v>
      </c>
      <c r="H25" s="9">
        <f t="shared" si="4"/>
        <v>24</v>
      </c>
      <c r="I25" s="10">
        <v>12</v>
      </c>
      <c r="J25" s="10">
        <v>60</v>
      </c>
      <c r="K25" s="13">
        <f t="shared" si="0"/>
        <v>-0.60759493670886078</v>
      </c>
      <c r="L25" s="13">
        <f>J25</f>
        <v>60</v>
      </c>
      <c r="M25" s="13">
        <f>I25</f>
        <v>12</v>
      </c>
      <c r="N25" s="13">
        <f t="shared" si="1"/>
        <v>0.60759493670886078</v>
      </c>
      <c r="O25" s="4"/>
    </row>
    <row r="26" spans="1:15" s="19" customFormat="1">
      <c r="A26" s="16">
        <f t="shared" si="2"/>
        <v>25</v>
      </c>
      <c r="B26" s="15" t="s">
        <v>11</v>
      </c>
      <c r="C26" s="15" t="s">
        <v>29</v>
      </c>
      <c r="D26" s="6" t="s">
        <v>16</v>
      </c>
      <c r="E26" s="15" t="s">
        <v>13</v>
      </c>
      <c r="F26" s="17">
        <f>F25+TIME(0,25,0)</f>
        <v>0.47569444444444431</v>
      </c>
      <c r="G26" s="15">
        <v>8</v>
      </c>
      <c r="H26" s="16">
        <f t="shared" si="4"/>
        <v>25</v>
      </c>
      <c r="I26" s="15">
        <v>33</v>
      </c>
      <c r="J26" s="15">
        <v>30</v>
      </c>
      <c r="K26" s="15">
        <f t="shared" si="0"/>
        <v>4.2253521126760563E-2</v>
      </c>
      <c r="L26" s="15">
        <f>I26</f>
        <v>33</v>
      </c>
      <c r="M26" s="15">
        <f>J26</f>
        <v>30</v>
      </c>
      <c r="N26" s="15">
        <f t="shared" si="1"/>
        <v>4.2253521126760563E-2</v>
      </c>
      <c r="O26" s="18">
        <f>(N26+N27+N28+N30+N31)/5</f>
        <v>0.4903793569279985</v>
      </c>
    </row>
    <row r="27" spans="1:15">
      <c r="A27" s="9">
        <f t="shared" si="2"/>
        <v>26</v>
      </c>
      <c r="B27" s="10" t="s">
        <v>11</v>
      </c>
      <c r="C27" s="10" t="s">
        <v>28</v>
      </c>
      <c r="D27" s="10" t="s">
        <v>17</v>
      </c>
      <c r="E27" s="10" t="s">
        <v>14</v>
      </c>
      <c r="F27" s="11">
        <f t="shared" ref="F27:F28" si="7">F26+TIME(0,5,0)</f>
        <v>0.47916666666666652</v>
      </c>
      <c r="G27" s="10">
        <v>4</v>
      </c>
      <c r="H27" s="9">
        <f t="shared" si="4"/>
        <v>26</v>
      </c>
      <c r="I27" s="10">
        <v>18</v>
      </c>
      <c r="J27" s="10">
        <v>68</v>
      </c>
      <c r="K27" s="13">
        <f t="shared" si="0"/>
        <v>-0.55555555555555558</v>
      </c>
      <c r="L27" s="13">
        <f>J27</f>
        <v>68</v>
      </c>
      <c r="M27" s="13">
        <f>I27</f>
        <v>18</v>
      </c>
      <c r="N27" s="13">
        <f t="shared" si="1"/>
        <v>0.55555555555555558</v>
      </c>
      <c r="O27" s="4"/>
    </row>
    <row r="28" spans="1:15" s="21" customFormat="1">
      <c r="A28" s="20">
        <f t="shared" si="2"/>
        <v>27</v>
      </c>
      <c r="B28" s="13" t="s">
        <v>11</v>
      </c>
      <c r="C28" s="10" t="s">
        <v>28</v>
      </c>
      <c r="D28" s="10" t="s">
        <v>17</v>
      </c>
      <c r="E28" s="13" t="s">
        <v>13</v>
      </c>
      <c r="F28" s="11">
        <f t="shared" si="7"/>
        <v>0.48263888888888873</v>
      </c>
      <c r="G28" s="13">
        <v>3</v>
      </c>
      <c r="H28" s="20">
        <f t="shared" si="4"/>
        <v>27</v>
      </c>
      <c r="I28" s="13">
        <v>71</v>
      </c>
      <c r="J28" s="13">
        <v>17</v>
      </c>
      <c r="K28" s="13">
        <f t="shared" si="0"/>
        <v>0.59340659340659341</v>
      </c>
      <c r="L28" s="13">
        <f>I28</f>
        <v>71</v>
      </c>
      <c r="M28" s="13">
        <f>J28</f>
        <v>17</v>
      </c>
      <c r="N28" s="13">
        <f t="shared" si="1"/>
        <v>0.59340659340659341</v>
      </c>
      <c r="O28" s="14"/>
    </row>
    <row r="29" spans="1:15">
      <c r="A29" s="9">
        <f t="shared" si="2"/>
        <v>28</v>
      </c>
      <c r="B29" s="10" t="s">
        <v>11</v>
      </c>
      <c r="C29" s="10" t="s">
        <v>28</v>
      </c>
      <c r="D29" s="10" t="s">
        <v>17</v>
      </c>
      <c r="E29" s="10" t="s">
        <v>14</v>
      </c>
      <c r="F29" s="11">
        <f>F28+TIME(0,5,0)</f>
        <v>0.48611111111111094</v>
      </c>
      <c r="G29" s="10"/>
      <c r="H29" s="9">
        <f t="shared" si="4"/>
        <v>28</v>
      </c>
      <c r="I29" s="10"/>
      <c r="J29" s="10"/>
      <c r="K29" s="13" t="e">
        <f t="shared" si="0"/>
        <v>#DIV/0!</v>
      </c>
      <c r="L29" s="13">
        <f>J29</f>
        <v>0</v>
      </c>
      <c r="M29" s="13">
        <f>I29</f>
        <v>0</v>
      </c>
      <c r="N29" s="13"/>
      <c r="O29" s="4"/>
    </row>
    <row r="30" spans="1:15">
      <c r="A30" s="9">
        <f t="shared" si="2"/>
        <v>29</v>
      </c>
      <c r="B30" s="10" t="s">
        <v>11</v>
      </c>
      <c r="C30" s="10" t="s">
        <v>28</v>
      </c>
      <c r="D30" s="10" t="s">
        <v>17</v>
      </c>
      <c r="E30" s="10" t="s">
        <v>13</v>
      </c>
      <c r="F30" s="11">
        <f>F29+TIME(0,5,0)</f>
        <v>0.48958333333333315</v>
      </c>
      <c r="G30" s="10">
        <v>4</v>
      </c>
      <c r="H30" s="9">
        <f t="shared" si="4"/>
        <v>29</v>
      </c>
      <c r="I30" s="10">
        <v>62</v>
      </c>
      <c r="J30" s="10">
        <v>10</v>
      </c>
      <c r="K30" s="13">
        <f t="shared" si="0"/>
        <v>0.68421052631578949</v>
      </c>
      <c r="L30" s="13">
        <f>I30</f>
        <v>62</v>
      </c>
      <c r="M30" s="13">
        <f>J30</f>
        <v>10</v>
      </c>
      <c r="N30" s="13">
        <f t="shared" si="1"/>
        <v>0.68421052631578949</v>
      </c>
      <c r="O30" s="4"/>
    </row>
    <row r="31" spans="1:15">
      <c r="A31" s="9">
        <f t="shared" si="2"/>
        <v>30</v>
      </c>
      <c r="B31" s="10" t="s">
        <v>11</v>
      </c>
      <c r="C31" s="10" t="s">
        <v>28</v>
      </c>
      <c r="D31" s="10" t="s">
        <v>17</v>
      </c>
      <c r="E31" s="10" t="s">
        <v>14</v>
      </c>
      <c r="F31" s="11">
        <f>F30+TIME(0,5,0)</f>
        <v>0.49305555555555536</v>
      </c>
      <c r="G31" s="10">
        <v>4</v>
      </c>
      <c r="H31" s="9">
        <f t="shared" si="4"/>
        <v>30</v>
      </c>
      <c r="I31" s="10">
        <v>16</v>
      </c>
      <c r="J31" s="10">
        <v>65</v>
      </c>
      <c r="K31" s="13">
        <f t="shared" si="0"/>
        <v>-0.57647058823529407</v>
      </c>
      <c r="L31" s="13">
        <f>J31</f>
        <v>65</v>
      </c>
      <c r="M31" s="13">
        <f>I31</f>
        <v>16</v>
      </c>
      <c r="N31" s="13">
        <f t="shared" si="1"/>
        <v>0.57647058823529407</v>
      </c>
      <c r="O31" s="4"/>
    </row>
    <row r="32" spans="1:15" s="19" customFormat="1">
      <c r="A32" s="16">
        <f t="shared" si="2"/>
        <v>31</v>
      </c>
      <c r="B32" s="15" t="s">
        <v>11</v>
      </c>
      <c r="C32" s="15" t="s">
        <v>32</v>
      </c>
      <c r="D32" s="6" t="s">
        <v>16</v>
      </c>
      <c r="E32" s="15" t="s">
        <v>13</v>
      </c>
      <c r="F32" s="17">
        <f>F31+TIME(0,25,0)</f>
        <v>0.51041666666666652</v>
      </c>
      <c r="G32" s="15">
        <v>11</v>
      </c>
      <c r="H32" s="16">
        <f t="shared" si="4"/>
        <v>31</v>
      </c>
      <c r="I32" s="15">
        <v>32</v>
      </c>
      <c r="J32" s="15">
        <v>23</v>
      </c>
      <c r="K32" s="15">
        <f t="shared" si="0"/>
        <v>0.13636363636363635</v>
      </c>
      <c r="L32" s="15">
        <f>I32</f>
        <v>32</v>
      </c>
      <c r="M32" s="15">
        <f>J32</f>
        <v>23</v>
      </c>
      <c r="N32" s="15">
        <f t="shared" si="1"/>
        <v>0.13636363636363635</v>
      </c>
      <c r="O32" s="18">
        <f>(N32+N33+N34+N35+N36+N37)/6</f>
        <v>0.2445136708074637</v>
      </c>
    </row>
    <row r="33" spans="1:15">
      <c r="A33" s="9">
        <f t="shared" si="2"/>
        <v>32</v>
      </c>
      <c r="B33" s="10" t="s">
        <v>11</v>
      </c>
      <c r="C33" s="10" t="s">
        <v>33</v>
      </c>
      <c r="D33" s="10" t="s">
        <v>17</v>
      </c>
      <c r="E33" s="10" t="s">
        <v>14</v>
      </c>
      <c r="F33" s="11">
        <f t="shared" ref="F33:F34" si="8">F32+TIME(0,5,0)</f>
        <v>0.51388888888888873</v>
      </c>
      <c r="G33" s="10">
        <v>4</v>
      </c>
      <c r="H33" s="9">
        <f t="shared" si="4"/>
        <v>32</v>
      </c>
      <c r="I33" s="10">
        <v>30</v>
      </c>
      <c r="J33" s="10">
        <v>51</v>
      </c>
      <c r="K33" s="13">
        <f t="shared" si="0"/>
        <v>-0.24705882352941178</v>
      </c>
      <c r="L33" s="13">
        <f>J33</f>
        <v>51</v>
      </c>
      <c r="M33" s="13">
        <f>I33</f>
        <v>30</v>
      </c>
      <c r="N33" s="13">
        <f t="shared" si="1"/>
        <v>0.24705882352941178</v>
      </c>
      <c r="O33" s="4"/>
    </row>
    <row r="34" spans="1:15" s="21" customFormat="1">
      <c r="A34" s="20">
        <f t="shared" si="2"/>
        <v>33</v>
      </c>
      <c r="B34" s="13" t="s">
        <v>11</v>
      </c>
      <c r="C34" s="10" t="s">
        <v>33</v>
      </c>
      <c r="D34" s="10" t="s">
        <v>17</v>
      </c>
      <c r="E34" s="13" t="s">
        <v>13</v>
      </c>
      <c r="F34" s="11">
        <f t="shared" si="8"/>
        <v>0.51736111111111094</v>
      </c>
      <c r="G34" s="13">
        <v>8</v>
      </c>
      <c r="H34" s="20">
        <f t="shared" si="4"/>
        <v>33</v>
      </c>
      <c r="I34" s="13">
        <v>24</v>
      </c>
      <c r="J34" s="13">
        <v>31</v>
      </c>
      <c r="K34" s="13">
        <f t="shared" si="0"/>
        <v>-0.1111111111111111</v>
      </c>
      <c r="L34" s="13">
        <f>I34</f>
        <v>24</v>
      </c>
      <c r="M34" s="13">
        <f>J34</f>
        <v>31</v>
      </c>
      <c r="N34" s="13">
        <f t="shared" si="1"/>
        <v>-0.1111111111111111</v>
      </c>
      <c r="O34" s="14"/>
    </row>
    <row r="35" spans="1:15">
      <c r="A35" s="9">
        <f t="shared" si="2"/>
        <v>34</v>
      </c>
      <c r="B35" s="10" t="s">
        <v>11</v>
      </c>
      <c r="C35" s="10" t="s">
        <v>33</v>
      </c>
      <c r="D35" s="10" t="s">
        <v>17</v>
      </c>
      <c r="E35" s="10" t="s">
        <v>14</v>
      </c>
      <c r="F35" s="11">
        <f>F34+TIME(0,5,0)</f>
        <v>0.52083333333333315</v>
      </c>
      <c r="G35" s="10">
        <v>1</v>
      </c>
      <c r="H35" s="9">
        <f t="shared" si="4"/>
        <v>34</v>
      </c>
      <c r="I35" s="10">
        <v>19</v>
      </c>
      <c r="J35" s="10">
        <v>53</v>
      </c>
      <c r="K35" s="13">
        <f t="shared" si="0"/>
        <v>-0.46575342465753422</v>
      </c>
      <c r="L35" s="10">
        <f>J35</f>
        <v>53</v>
      </c>
      <c r="M35" s="10">
        <f>I35</f>
        <v>19</v>
      </c>
      <c r="N35" s="13">
        <f t="shared" si="1"/>
        <v>0.46575342465753422</v>
      </c>
      <c r="O35" s="4"/>
    </row>
    <row r="36" spans="1:15">
      <c r="A36" s="9">
        <f t="shared" si="2"/>
        <v>35</v>
      </c>
      <c r="B36" s="10" t="s">
        <v>11</v>
      </c>
      <c r="C36" s="10" t="s">
        <v>33</v>
      </c>
      <c r="D36" s="10" t="s">
        <v>17</v>
      </c>
      <c r="E36" s="10" t="s">
        <v>13</v>
      </c>
      <c r="F36" s="11">
        <f>F35+TIME(0,5,0)</f>
        <v>0.52430555555555536</v>
      </c>
      <c r="G36" s="10">
        <v>6</v>
      </c>
      <c r="H36" s="9">
        <f t="shared" si="4"/>
        <v>35</v>
      </c>
      <c r="I36" s="10">
        <v>41</v>
      </c>
      <c r="J36" s="10">
        <v>20</v>
      </c>
      <c r="K36" s="13">
        <f t="shared" si="0"/>
        <v>0.31343283582089554</v>
      </c>
      <c r="L36" s="13">
        <f>I36</f>
        <v>41</v>
      </c>
      <c r="M36" s="13">
        <f>J36</f>
        <v>20</v>
      </c>
      <c r="N36" s="13">
        <f t="shared" si="1"/>
        <v>0.31343283582089554</v>
      </c>
      <c r="O36" s="4"/>
    </row>
    <row r="37" spans="1:15">
      <c r="A37" s="9">
        <f t="shared" si="2"/>
        <v>36</v>
      </c>
      <c r="B37" s="10" t="s">
        <v>11</v>
      </c>
      <c r="C37" s="10" t="s">
        <v>33</v>
      </c>
      <c r="D37" s="10" t="s">
        <v>17</v>
      </c>
      <c r="E37" s="10" t="s">
        <v>14</v>
      </c>
      <c r="F37" s="11">
        <f>F36+TIME(0,5,0)</f>
        <v>0.52777777777777757</v>
      </c>
      <c r="G37" s="10">
        <v>5</v>
      </c>
      <c r="H37" s="9">
        <f t="shared" si="4"/>
        <v>36</v>
      </c>
      <c r="I37" s="10">
        <v>20</v>
      </c>
      <c r="J37" s="10">
        <v>52</v>
      </c>
      <c r="K37" s="13">
        <f t="shared" si="0"/>
        <v>-0.41558441558441561</v>
      </c>
      <c r="L37" s="13">
        <f>J37</f>
        <v>52</v>
      </c>
      <c r="M37" s="13">
        <f>I37</f>
        <v>20</v>
      </c>
      <c r="N37" s="13">
        <f t="shared" si="1"/>
        <v>0.41558441558441561</v>
      </c>
      <c r="O37" s="4"/>
    </row>
    <row r="38" spans="1:15" s="19" customFormat="1">
      <c r="A38" s="16">
        <f t="shared" si="2"/>
        <v>37</v>
      </c>
      <c r="B38" s="15" t="s">
        <v>11</v>
      </c>
      <c r="C38" s="15" t="s">
        <v>30</v>
      </c>
      <c r="D38" s="6" t="s">
        <v>16</v>
      </c>
      <c r="E38" s="15" t="s">
        <v>13</v>
      </c>
      <c r="F38" s="17">
        <f>F37+TIME(0,25,0)</f>
        <v>0.54513888888888873</v>
      </c>
      <c r="G38" s="15">
        <v>7</v>
      </c>
      <c r="H38" s="16">
        <f t="shared" si="4"/>
        <v>37</v>
      </c>
      <c r="I38" s="15">
        <v>46</v>
      </c>
      <c r="J38" s="15">
        <v>13</v>
      </c>
      <c r="K38" s="15">
        <f t="shared" si="0"/>
        <v>0.5</v>
      </c>
      <c r="L38" s="15">
        <f>I38</f>
        <v>46</v>
      </c>
      <c r="M38" s="15">
        <f>J38</f>
        <v>13</v>
      </c>
      <c r="N38" s="15">
        <f t="shared" si="1"/>
        <v>0.5</v>
      </c>
      <c r="O38" s="18">
        <f>(N38+N39+N40+N41+N42+N43)/6</f>
        <v>0.36734743807528614</v>
      </c>
    </row>
    <row r="39" spans="1:15">
      <c r="A39" s="9">
        <f t="shared" si="2"/>
        <v>38</v>
      </c>
      <c r="B39" s="10" t="s">
        <v>11</v>
      </c>
      <c r="C39" s="10" t="s">
        <v>31</v>
      </c>
      <c r="D39" s="10" t="s">
        <v>17</v>
      </c>
      <c r="E39" s="10" t="s">
        <v>14</v>
      </c>
      <c r="F39" s="11">
        <f t="shared" ref="F39:F40" si="9">F38+TIME(0,5,0)</f>
        <v>0.54861111111111094</v>
      </c>
      <c r="G39" s="10">
        <v>6</v>
      </c>
      <c r="H39" s="9">
        <f t="shared" si="4"/>
        <v>38</v>
      </c>
      <c r="I39" s="10">
        <v>25</v>
      </c>
      <c r="J39" s="10">
        <v>48</v>
      </c>
      <c r="K39" s="13">
        <f t="shared" si="0"/>
        <v>-0.29113924050632911</v>
      </c>
      <c r="L39" s="13">
        <f>J39</f>
        <v>48</v>
      </c>
      <c r="M39" s="13">
        <f>I39</f>
        <v>25</v>
      </c>
      <c r="N39" s="13">
        <f t="shared" si="1"/>
        <v>0.29113924050632911</v>
      </c>
      <c r="O39" s="4"/>
    </row>
    <row r="40" spans="1:15" s="21" customFormat="1">
      <c r="A40" s="20">
        <f t="shared" si="2"/>
        <v>39</v>
      </c>
      <c r="B40" s="13" t="s">
        <v>11</v>
      </c>
      <c r="C40" s="10" t="s">
        <v>31</v>
      </c>
      <c r="D40" s="10" t="s">
        <v>17</v>
      </c>
      <c r="E40" s="13" t="s">
        <v>13</v>
      </c>
      <c r="F40" s="11">
        <f t="shared" si="9"/>
        <v>0.55208333333333315</v>
      </c>
      <c r="G40" s="13">
        <v>8</v>
      </c>
      <c r="H40" s="20">
        <f t="shared" si="4"/>
        <v>39</v>
      </c>
      <c r="I40" s="13">
        <v>40</v>
      </c>
      <c r="J40" s="13">
        <v>30</v>
      </c>
      <c r="K40" s="13">
        <f t="shared" si="0"/>
        <v>0.12820512820512819</v>
      </c>
      <c r="L40" s="13">
        <f>I40</f>
        <v>40</v>
      </c>
      <c r="M40" s="13">
        <f>J40</f>
        <v>30</v>
      </c>
      <c r="N40" s="13">
        <f t="shared" si="1"/>
        <v>0.12820512820512819</v>
      </c>
      <c r="O40" s="14"/>
    </row>
    <row r="41" spans="1:15">
      <c r="A41" s="9">
        <f t="shared" si="2"/>
        <v>40</v>
      </c>
      <c r="B41" s="10" t="s">
        <v>11</v>
      </c>
      <c r="C41" s="10" t="s">
        <v>31</v>
      </c>
      <c r="D41" s="10" t="s">
        <v>17</v>
      </c>
      <c r="E41" s="10" t="s">
        <v>14</v>
      </c>
      <c r="F41" s="11">
        <f>F40+TIME(0,5,0)</f>
        <v>0.55555555555555536</v>
      </c>
      <c r="G41" s="10">
        <v>5</v>
      </c>
      <c r="H41" s="9">
        <f t="shared" si="4"/>
        <v>40</v>
      </c>
      <c r="I41" s="10">
        <v>23</v>
      </c>
      <c r="J41" s="10">
        <v>60</v>
      </c>
      <c r="K41" s="13">
        <f t="shared" si="0"/>
        <v>-0.42045454545454547</v>
      </c>
      <c r="L41" s="10">
        <f>J41</f>
        <v>60</v>
      </c>
      <c r="M41" s="10">
        <f>I41</f>
        <v>23</v>
      </c>
      <c r="N41" s="13">
        <f t="shared" si="1"/>
        <v>0.42045454545454547</v>
      </c>
      <c r="O41" s="4"/>
    </row>
    <row r="42" spans="1:15">
      <c r="A42" s="9">
        <f t="shared" si="2"/>
        <v>41</v>
      </c>
      <c r="B42" s="10" t="s">
        <v>11</v>
      </c>
      <c r="C42" s="10" t="s">
        <v>31</v>
      </c>
      <c r="D42" s="10" t="s">
        <v>17</v>
      </c>
      <c r="E42" s="10" t="s">
        <v>13</v>
      </c>
      <c r="F42" s="11">
        <f>F41+TIME(0,5,0)</f>
        <v>0.55902777777777757</v>
      </c>
      <c r="G42" s="10">
        <v>7</v>
      </c>
      <c r="H42" s="9">
        <f t="shared" si="4"/>
        <v>41</v>
      </c>
      <c r="I42" s="10">
        <v>43</v>
      </c>
      <c r="J42" s="10">
        <v>20</v>
      </c>
      <c r="K42" s="13">
        <f t="shared" si="0"/>
        <v>0.32857142857142857</v>
      </c>
      <c r="L42" s="13">
        <f>I42</f>
        <v>43</v>
      </c>
      <c r="M42" s="13">
        <f>J42</f>
        <v>20</v>
      </c>
      <c r="N42" s="13">
        <f t="shared" si="1"/>
        <v>0.32857142857142857</v>
      </c>
      <c r="O42" s="4"/>
    </row>
    <row r="43" spans="1:15">
      <c r="A43" s="9">
        <f t="shared" si="2"/>
        <v>42</v>
      </c>
      <c r="B43" s="10" t="s">
        <v>11</v>
      </c>
      <c r="C43" s="10" t="s">
        <v>31</v>
      </c>
      <c r="D43" s="10" t="s">
        <v>17</v>
      </c>
      <c r="E43" s="10" t="s">
        <v>14</v>
      </c>
      <c r="F43" s="11">
        <f>F42+TIME(0,5,0)</f>
        <v>0.56249999999999978</v>
      </c>
      <c r="G43" s="10">
        <v>5</v>
      </c>
      <c r="H43" s="9">
        <f t="shared" si="4"/>
        <v>42</v>
      </c>
      <c r="I43" s="10">
        <v>17</v>
      </c>
      <c r="J43" s="10">
        <v>62</v>
      </c>
      <c r="K43" s="13">
        <f t="shared" si="0"/>
        <v>-0.5357142857142857</v>
      </c>
      <c r="L43" s="13">
        <f>J43</f>
        <v>62</v>
      </c>
      <c r="M43" s="13">
        <f>I43</f>
        <v>17</v>
      </c>
      <c r="N43" s="13">
        <f t="shared" si="1"/>
        <v>0.5357142857142857</v>
      </c>
      <c r="O43" s="4"/>
    </row>
    <row r="44" spans="1:15" s="19" customFormat="1">
      <c r="A44" s="16">
        <f t="shared" si="2"/>
        <v>43</v>
      </c>
      <c r="B44" s="15" t="s">
        <v>11</v>
      </c>
      <c r="C44" s="15" t="s">
        <v>32</v>
      </c>
      <c r="D44" s="6" t="s">
        <v>16</v>
      </c>
      <c r="E44" s="15" t="s">
        <v>13</v>
      </c>
      <c r="F44" s="17">
        <f>F43+TIME(0,25,0)</f>
        <v>0.57986111111111094</v>
      </c>
      <c r="G44" s="15">
        <v>4</v>
      </c>
      <c r="H44" s="16">
        <f t="shared" si="4"/>
        <v>43</v>
      </c>
      <c r="I44" s="15">
        <v>50</v>
      </c>
      <c r="J44" s="15">
        <v>22</v>
      </c>
      <c r="K44" s="15">
        <f t="shared" si="0"/>
        <v>0.36842105263157893</v>
      </c>
      <c r="L44" s="15">
        <f>I44</f>
        <v>50</v>
      </c>
      <c r="M44" s="15">
        <f>J44</f>
        <v>22</v>
      </c>
      <c r="N44" s="15">
        <f t="shared" si="1"/>
        <v>0.36842105263157893</v>
      </c>
      <c r="O44" s="18">
        <f>(N44+N45+N46+N47+N48+N49)/6</f>
        <v>0.25576298295596539</v>
      </c>
    </row>
    <row r="45" spans="1:15">
      <c r="A45" s="9">
        <f t="shared" si="2"/>
        <v>44</v>
      </c>
      <c r="B45" s="10" t="s">
        <v>11</v>
      </c>
      <c r="C45" s="10" t="s">
        <v>33</v>
      </c>
      <c r="D45" s="10" t="s">
        <v>17</v>
      </c>
      <c r="E45" s="10" t="s">
        <v>14</v>
      </c>
      <c r="F45" s="11">
        <f t="shared" ref="F45:F46" si="10">F44+TIME(0,5,0)</f>
        <v>0.58333333333333315</v>
      </c>
      <c r="G45" s="10">
        <v>3</v>
      </c>
      <c r="H45" s="9">
        <f t="shared" si="4"/>
        <v>44</v>
      </c>
      <c r="I45" s="10">
        <v>34</v>
      </c>
      <c r="J45" s="10">
        <v>41</v>
      </c>
      <c r="K45" s="13">
        <f t="shared" si="0"/>
        <v>-8.9743589743589744E-2</v>
      </c>
      <c r="L45" s="13">
        <f>J45</f>
        <v>41</v>
      </c>
      <c r="M45" s="13">
        <f>I45</f>
        <v>34</v>
      </c>
      <c r="N45" s="13">
        <f t="shared" si="1"/>
        <v>8.9743589743589744E-2</v>
      </c>
      <c r="O45" s="4"/>
    </row>
    <row r="46" spans="1:15" s="21" customFormat="1">
      <c r="A46" s="20">
        <f t="shared" si="2"/>
        <v>45</v>
      </c>
      <c r="B46" s="13" t="s">
        <v>11</v>
      </c>
      <c r="C46" s="10" t="s">
        <v>33</v>
      </c>
      <c r="D46" s="10" t="s">
        <v>17</v>
      </c>
      <c r="E46" s="13" t="s">
        <v>13</v>
      </c>
      <c r="F46" s="11">
        <f t="shared" si="10"/>
        <v>0.58680555555555536</v>
      </c>
      <c r="G46" s="13">
        <v>3</v>
      </c>
      <c r="H46" s="20">
        <f t="shared" si="4"/>
        <v>45</v>
      </c>
      <c r="I46" s="13">
        <v>47</v>
      </c>
      <c r="J46" s="13">
        <v>15</v>
      </c>
      <c r="K46" s="13">
        <f t="shared" si="0"/>
        <v>0.49230769230769234</v>
      </c>
      <c r="L46" s="13">
        <v>44</v>
      </c>
      <c r="M46" s="13">
        <v>18</v>
      </c>
      <c r="N46" s="13">
        <f t="shared" si="1"/>
        <v>0.4</v>
      </c>
      <c r="O46" s="14"/>
    </row>
    <row r="47" spans="1:15">
      <c r="A47" s="9">
        <f t="shared" si="2"/>
        <v>46</v>
      </c>
      <c r="B47" s="10" t="s">
        <v>11</v>
      </c>
      <c r="C47" s="10" t="s">
        <v>33</v>
      </c>
      <c r="D47" s="10" t="s">
        <v>17</v>
      </c>
      <c r="E47" s="10" t="s">
        <v>14</v>
      </c>
      <c r="F47" s="11">
        <f>F46+TIME(0,5,0)</f>
        <v>0.59027777777777757</v>
      </c>
      <c r="G47" s="10">
        <v>6</v>
      </c>
      <c r="H47" s="9">
        <f t="shared" si="4"/>
        <v>46</v>
      </c>
      <c r="I47" s="10">
        <v>32</v>
      </c>
      <c r="J47" s="10">
        <v>52</v>
      </c>
      <c r="K47" s="13">
        <f t="shared" si="0"/>
        <v>-0.22222222222222221</v>
      </c>
      <c r="L47" s="10">
        <f>J47</f>
        <v>52</v>
      </c>
      <c r="M47" s="10">
        <f>I47</f>
        <v>32</v>
      </c>
      <c r="N47" s="13">
        <f t="shared" si="1"/>
        <v>0.22222222222222221</v>
      </c>
      <c r="O47" s="4"/>
    </row>
    <row r="48" spans="1:15">
      <c r="A48" s="9">
        <f t="shared" si="2"/>
        <v>47</v>
      </c>
      <c r="B48" s="10" t="s">
        <v>11</v>
      </c>
      <c r="C48" s="10" t="s">
        <v>33</v>
      </c>
      <c r="D48" s="10" t="s">
        <v>17</v>
      </c>
      <c r="E48" s="10" t="s">
        <v>13</v>
      </c>
      <c r="F48" s="11">
        <f>F47+TIME(0,5,0)</f>
        <v>0.59374999999999978</v>
      </c>
      <c r="G48" s="10">
        <v>4</v>
      </c>
      <c r="H48" s="9">
        <f t="shared" si="4"/>
        <v>47</v>
      </c>
      <c r="I48" s="10">
        <v>42</v>
      </c>
      <c r="J48" s="10">
        <v>30</v>
      </c>
      <c r="K48" s="13">
        <f t="shared" si="0"/>
        <v>0.15789473684210525</v>
      </c>
      <c r="L48" s="13">
        <f>I48</f>
        <v>42</v>
      </c>
      <c r="M48" s="13">
        <f>J48</f>
        <v>30</v>
      </c>
      <c r="N48" s="13">
        <f t="shared" si="1"/>
        <v>0.15789473684210525</v>
      </c>
      <c r="O48" s="4"/>
    </row>
    <row r="49" spans="1:15">
      <c r="A49" s="9">
        <f t="shared" si="2"/>
        <v>48</v>
      </c>
      <c r="B49" s="10" t="s">
        <v>11</v>
      </c>
      <c r="C49" s="10" t="s">
        <v>33</v>
      </c>
      <c r="D49" s="10" t="s">
        <v>17</v>
      </c>
      <c r="E49" s="10" t="s">
        <v>14</v>
      </c>
      <c r="F49" s="11">
        <f>F48+TIME(0,5,0)</f>
        <v>0.59722222222222199</v>
      </c>
      <c r="G49" s="10">
        <v>5</v>
      </c>
      <c r="H49" s="9">
        <f t="shared" si="4"/>
        <v>48</v>
      </c>
      <c r="I49" s="10">
        <v>26</v>
      </c>
      <c r="J49" s="10">
        <v>50</v>
      </c>
      <c r="K49" s="13">
        <f t="shared" si="0"/>
        <v>-0.29629629629629628</v>
      </c>
      <c r="L49" s="13">
        <f>J49</f>
        <v>50</v>
      </c>
      <c r="M49" s="13">
        <f>I49</f>
        <v>26</v>
      </c>
      <c r="N49" s="13">
        <f t="shared" si="1"/>
        <v>0.29629629629629628</v>
      </c>
      <c r="O49" s="4"/>
    </row>
    <row r="50" spans="1:15" s="19" customFormat="1">
      <c r="A50" s="16">
        <f t="shared" si="2"/>
        <v>49</v>
      </c>
      <c r="B50" s="15" t="s">
        <v>11</v>
      </c>
      <c r="C50" s="15" t="s">
        <v>30</v>
      </c>
      <c r="D50" s="6" t="s">
        <v>16</v>
      </c>
      <c r="E50" s="15" t="s">
        <v>13</v>
      </c>
      <c r="F50" s="17">
        <f>F49+TIME(0,25,0)</f>
        <v>0.61458333333333315</v>
      </c>
      <c r="G50" s="15">
        <v>2</v>
      </c>
      <c r="H50" s="16">
        <f t="shared" si="4"/>
        <v>49</v>
      </c>
      <c r="I50" s="15">
        <v>52</v>
      </c>
      <c r="J50" s="15">
        <v>16</v>
      </c>
      <c r="K50" s="15">
        <f t="shared" si="0"/>
        <v>0.51428571428571423</v>
      </c>
      <c r="L50" s="15">
        <f>I50</f>
        <v>52</v>
      </c>
      <c r="M50" s="15">
        <f>J50</f>
        <v>16</v>
      </c>
      <c r="N50" s="15">
        <f t="shared" si="1"/>
        <v>0.51428571428571423</v>
      </c>
      <c r="O50" s="18">
        <f>(N50+N51+N52+N53+N54+N55)/6</f>
        <v>0.39528267683651602</v>
      </c>
    </row>
    <row r="51" spans="1:15">
      <c r="A51" s="9">
        <f t="shared" si="2"/>
        <v>50</v>
      </c>
      <c r="B51" s="10" t="s">
        <v>11</v>
      </c>
      <c r="C51" s="10" t="s">
        <v>31</v>
      </c>
      <c r="D51" s="10" t="s">
        <v>17</v>
      </c>
      <c r="E51" s="10" t="s">
        <v>14</v>
      </c>
      <c r="F51" s="11">
        <f t="shared" ref="F51:F52" si="11">F50+TIME(0,5,0)</f>
        <v>0.61805555555555536</v>
      </c>
      <c r="G51" s="10">
        <v>10</v>
      </c>
      <c r="H51" s="9">
        <f t="shared" si="4"/>
        <v>50</v>
      </c>
      <c r="I51" s="10">
        <v>31</v>
      </c>
      <c r="J51" s="10">
        <v>36</v>
      </c>
      <c r="K51" s="13">
        <f t="shared" si="0"/>
        <v>-6.4935064935064929E-2</v>
      </c>
      <c r="L51" s="13">
        <f>J51</f>
        <v>36</v>
      </c>
      <c r="M51" s="13">
        <f>I51</f>
        <v>31</v>
      </c>
      <c r="N51" s="13">
        <f t="shared" si="1"/>
        <v>6.4935064935064929E-2</v>
      </c>
      <c r="O51" s="4"/>
    </row>
    <row r="52" spans="1:15" s="21" customFormat="1">
      <c r="A52" s="20">
        <f t="shared" si="2"/>
        <v>51</v>
      </c>
      <c r="B52" s="13" t="s">
        <v>11</v>
      </c>
      <c r="C52" s="10" t="s">
        <v>31</v>
      </c>
      <c r="D52" s="10" t="s">
        <v>17</v>
      </c>
      <c r="E52" s="13" t="s">
        <v>13</v>
      </c>
      <c r="F52" s="11">
        <f t="shared" si="11"/>
        <v>0.62152777777777757</v>
      </c>
      <c r="G52" s="13">
        <v>4</v>
      </c>
      <c r="H52" s="20">
        <f t="shared" si="4"/>
        <v>51</v>
      </c>
      <c r="I52" s="13">
        <v>69</v>
      </c>
      <c r="J52" s="13">
        <v>20</v>
      </c>
      <c r="K52" s="13">
        <f t="shared" si="0"/>
        <v>0.5268817204301075</v>
      </c>
      <c r="L52" s="13">
        <f>I52</f>
        <v>69</v>
      </c>
      <c r="M52" s="13">
        <f>J52</f>
        <v>20</v>
      </c>
      <c r="N52" s="13">
        <f t="shared" si="1"/>
        <v>0.5268817204301075</v>
      </c>
      <c r="O52" s="14"/>
    </row>
    <row r="53" spans="1:15">
      <c r="A53" s="9">
        <f t="shared" si="2"/>
        <v>52</v>
      </c>
      <c r="B53" s="10" t="s">
        <v>11</v>
      </c>
      <c r="C53" s="10" t="s">
        <v>31</v>
      </c>
      <c r="D53" s="10" t="s">
        <v>17</v>
      </c>
      <c r="E53" s="10" t="s">
        <v>14</v>
      </c>
      <c r="F53" s="11">
        <f>F52+TIME(0,5,0)</f>
        <v>0.62499999999999978</v>
      </c>
      <c r="G53" s="10">
        <v>8</v>
      </c>
      <c r="H53" s="9">
        <f t="shared" si="4"/>
        <v>52</v>
      </c>
      <c r="I53" s="10">
        <v>17</v>
      </c>
      <c r="J53" s="10">
        <v>46</v>
      </c>
      <c r="K53" s="13">
        <f t="shared" si="0"/>
        <v>-0.40845070422535212</v>
      </c>
      <c r="L53" s="10">
        <f>J53</f>
        <v>46</v>
      </c>
      <c r="M53" s="10">
        <f>I53</f>
        <v>17</v>
      </c>
      <c r="N53" s="13">
        <f t="shared" si="1"/>
        <v>0.40845070422535212</v>
      </c>
      <c r="O53" s="4"/>
    </row>
    <row r="54" spans="1:15">
      <c r="A54" s="9">
        <f t="shared" si="2"/>
        <v>53</v>
      </c>
      <c r="B54" s="10" t="s">
        <v>11</v>
      </c>
      <c r="C54" s="10" t="s">
        <v>31</v>
      </c>
      <c r="D54" s="10" t="s">
        <v>17</v>
      </c>
      <c r="E54" s="10" t="s">
        <v>13</v>
      </c>
      <c r="F54" s="11">
        <f>F53+TIME(0,5,0)</f>
        <v>0.62847222222222199</v>
      </c>
      <c r="G54" s="10">
        <v>8</v>
      </c>
      <c r="H54" s="9">
        <f t="shared" si="4"/>
        <v>53</v>
      </c>
      <c r="I54" s="10">
        <v>44</v>
      </c>
      <c r="J54" s="10">
        <v>11</v>
      </c>
      <c r="K54" s="13">
        <f t="shared" si="0"/>
        <v>0.52380952380952384</v>
      </c>
      <c r="L54" s="13">
        <f>I54</f>
        <v>44</v>
      </c>
      <c r="M54" s="13">
        <f>J54</f>
        <v>11</v>
      </c>
      <c r="N54" s="13">
        <f t="shared" si="1"/>
        <v>0.52380952380952384</v>
      </c>
      <c r="O54" s="4"/>
    </row>
    <row r="55" spans="1:15">
      <c r="A55" s="9">
        <f t="shared" si="2"/>
        <v>54</v>
      </c>
      <c r="B55" s="10" t="s">
        <v>11</v>
      </c>
      <c r="C55" s="10" t="s">
        <v>31</v>
      </c>
      <c r="D55" s="10" t="s">
        <v>17</v>
      </c>
      <c r="E55" s="10" t="s">
        <v>14</v>
      </c>
      <c r="F55" s="11">
        <f>F54+TIME(0,5,0)</f>
        <v>0.6319444444444442</v>
      </c>
      <c r="G55" s="10">
        <v>6</v>
      </c>
      <c r="H55" s="9">
        <f t="shared" si="4"/>
        <v>54</v>
      </c>
      <c r="I55" s="10">
        <v>24</v>
      </c>
      <c r="J55" s="10">
        <v>51</v>
      </c>
      <c r="K55" s="13">
        <f t="shared" si="0"/>
        <v>-0.33333333333333331</v>
      </c>
      <c r="L55" s="13">
        <f>J55</f>
        <v>51</v>
      </c>
      <c r="M55" s="13">
        <f>I55</f>
        <v>24</v>
      </c>
      <c r="N55" s="13">
        <f t="shared" si="1"/>
        <v>0.33333333333333331</v>
      </c>
      <c r="O55" s="4"/>
    </row>
  </sheetData>
  <phoneticPr fontId="6" type="noConversion"/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F29" sqref="F29"/>
    </sheetView>
  </sheetViews>
  <sheetFormatPr baseColWidth="10" defaultRowHeight="15" x14ac:dyDescent="0"/>
  <cols>
    <col min="2" max="2" width="19.5" customWidth="1"/>
    <col min="3" max="3" width="39.6640625" customWidth="1"/>
    <col min="4" max="4" width="20.8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35</v>
      </c>
      <c r="J1" s="2" t="s">
        <v>36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TIME(11,,0)</f>
        <v>0.45833333333333331</v>
      </c>
      <c r="G2" s="6">
        <v>16</v>
      </c>
      <c r="H2" s="5">
        <v>1</v>
      </c>
      <c r="I2" s="6">
        <v>26</v>
      </c>
      <c r="J2" s="6">
        <v>18</v>
      </c>
      <c r="K2" s="6">
        <f t="shared" ref="K2:K25" si="0">(I2-J2)/(G2+I2+J2)</f>
        <v>0.13333333333333333</v>
      </c>
      <c r="L2" s="6">
        <f>I2</f>
        <v>26</v>
      </c>
      <c r="M2" s="6">
        <f>J2</f>
        <v>18</v>
      </c>
      <c r="N2" s="6">
        <f t="shared" ref="N2:N25" si="1">(L2-M2)/(G2+L2+M2)</f>
        <v>0.13333333333333333</v>
      </c>
      <c r="O2" s="4">
        <f>(K2+K3+K4+K5)/6</f>
        <v>-1.1122819341997474E-4</v>
      </c>
    </row>
    <row r="3" spans="1:15">
      <c r="A3" s="9">
        <f t="shared" ref="A3:A25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25" si="3">F2+TIME(0,5,0)</f>
        <v>0.46180555555555552</v>
      </c>
      <c r="G3" s="10">
        <v>4</v>
      </c>
      <c r="H3" s="9">
        <f t="shared" ref="H3:H25" si="4">H2+1</f>
        <v>2</v>
      </c>
      <c r="I3" s="10">
        <v>18</v>
      </c>
      <c r="J3" s="10">
        <v>26</v>
      </c>
      <c r="K3" s="13">
        <f t="shared" si="0"/>
        <v>-0.16666666666666666</v>
      </c>
      <c r="L3" s="10">
        <f>J3</f>
        <v>26</v>
      </c>
      <c r="M3" s="10">
        <f>I3</f>
        <v>18</v>
      </c>
      <c r="N3" s="13">
        <f t="shared" si="1"/>
        <v>0.16666666666666666</v>
      </c>
      <c r="O3" s="4">
        <f>(N2+N3+N4+N5+N6+N7)/6</f>
        <v>5.6219291973578188E-2</v>
      </c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0.46527777777777773</v>
      </c>
      <c r="G4" s="10">
        <v>13</v>
      </c>
      <c r="H4" s="9">
        <f t="shared" si="4"/>
        <v>3</v>
      </c>
      <c r="I4" s="10">
        <v>34</v>
      </c>
      <c r="J4" s="10">
        <v>26</v>
      </c>
      <c r="K4" s="13">
        <f t="shared" si="0"/>
        <v>0.1095890410958904</v>
      </c>
      <c r="L4" s="13">
        <f>I4</f>
        <v>34</v>
      </c>
      <c r="M4" s="13">
        <f>J4</f>
        <v>26</v>
      </c>
      <c r="N4" s="13">
        <f t="shared" si="1"/>
        <v>0.1095890410958904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0.46874999999999994</v>
      </c>
      <c r="G5" s="10">
        <v>6</v>
      </c>
      <c r="H5" s="9">
        <f t="shared" si="4"/>
        <v>4</v>
      </c>
      <c r="I5" s="10">
        <v>21</v>
      </c>
      <c r="J5" s="10">
        <v>25</v>
      </c>
      <c r="K5" s="13">
        <f t="shared" si="0"/>
        <v>-7.6923076923076927E-2</v>
      </c>
      <c r="L5" s="13">
        <f>J5</f>
        <v>25</v>
      </c>
      <c r="M5" s="13">
        <f>I5</f>
        <v>21</v>
      </c>
      <c r="N5" s="13">
        <f t="shared" si="1"/>
        <v>7.6923076923076927E-2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0.47222222222222215</v>
      </c>
      <c r="G6" s="10">
        <v>11</v>
      </c>
      <c r="H6" s="9">
        <f t="shared" si="4"/>
        <v>5</v>
      </c>
      <c r="I6" s="22">
        <v>19</v>
      </c>
      <c r="J6" s="22">
        <v>24</v>
      </c>
      <c r="K6" s="13">
        <f t="shared" si="0"/>
        <v>-9.2592592592592587E-2</v>
      </c>
      <c r="L6" s="13">
        <f>I6</f>
        <v>19</v>
      </c>
      <c r="M6" s="13">
        <f>J6</f>
        <v>24</v>
      </c>
      <c r="N6" s="13">
        <f t="shared" si="1"/>
        <v>-9.2592592592592587E-2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0.47569444444444436</v>
      </c>
      <c r="G7" s="10">
        <v>12</v>
      </c>
      <c r="H7" s="9">
        <f t="shared" si="4"/>
        <v>6</v>
      </c>
      <c r="I7" s="10">
        <v>22</v>
      </c>
      <c r="J7" s="10">
        <v>19</v>
      </c>
      <c r="K7" s="13">
        <f t="shared" si="0"/>
        <v>5.6603773584905662E-2</v>
      </c>
      <c r="L7" s="13">
        <f>J7</f>
        <v>19</v>
      </c>
      <c r="M7" s="13">
        <f>I7</f>
        <v>22</v>
      </c>
      <c r="N7" s="13">
        <f t="shared" si="1"/>
        <v>-5.6603773584905662E-2</v>
      </c>
      <c r="O7" s="4"/>
    </row>
    <row r="8" spans="1:15" s="23" customFormat="1">
      <c r="A8" s="16">
        <f>A7+1</f>
        <v>7</v>
      </c>
      <c r="B8" s="6" t="s">
        <v>11</v>
      </c>
      <c r="C8" s="6" t="s">
        <v>15</v>
      </c>
      <c r="D8" s="6" t="s">
        <v>37</v>
      </c>
      <c r="E8" s="6" t="s">
        <v>13</v>
      </c>
      <c r="F8" s="17">
        <f>F7+TIME(0,5,0)</f>
        <v>0.47916666666666657</v>
      </c>
      <c r="G8" s="6">
        <v>8</v>
      </c>
      <c r="H8" s="16">
        <f>H7+1</f>
        <v>7</v>
      </c>
      <c r="I8" s="6">
        <v>38</v>
      </c>
      <c r="J8" s="6">
        <v>21</v>
      </c>
      <c r="K8" s="6">
        <f>(I8-J8)/(G8+I8+J8)</f>
        <v>0.2537313432835821</v>
      </c>
      <c r="L8" s="6">
        <f>I8</f>
        <v>38</v>
      </c>
      <c r="M8" s="6">
        <f>J8</f>
        <v>21</v>
      </c>
      <c r="N8" s="6">
        <f>(L8-M8)/(G8+L8+M8)</f>
        <v>0.2537313432835821</v>
      </c>
      <c r="O8" s="18">
        <f>(N8+N9+N10+N11+N12+N13)/6</f>
        <v>0.34596132560444065</v>
      </c>
    </row>
    <row r="9" spans="1:15">
      <c r="A9" s="9">
        <f>A8+1</f>
        <v>8</v>
      </c>
      <c r="B9" s="10" t="s">
        <v>11</v>
      </c>
      <c r="C9" s="10" t="s">
        <v>15</v>
      </c>
      <c r="D9" s="10" t="s">
        <v>37</v>
      </c>
      <c r="E9" s="10" t="s">
        <v>14</v>
      </c>
      <c r="F9" s="11">
        <f t="shared" si="3"/>
        <v>0.48263888888888878</v>
      </c>
      <c r="G9" s="10">
        <v>7</v>
      </c>
      <c r="H9" s="9">
        <f>H8+1</f>
        <v>8</v>
      </c>
      <c r="I9" s="10">
        <v>15</v>
      </c>
      <c r="J9" s="10">
        <v>41</v>
      </c>
      <c r="K9" s="13">
        <f>(I9-J9)/(G9+I9+J9)</f>
        <v>-0.41269841269841268</v>
      </c>
      <c r="L9" s="10">
        <f>J9</f>
        <v>41</v>
      </c>
      <c r="M9" s="10">
        <f>I9</f>
        <v>15</v>
      </c>
      <c r="N9" s="13">
        <f>(L9-M9)/(G9+L9+M9)</f>
        <v>0.41269841269841268</v>
      </c>
      <c r="O9" s="4"/>
    </row>
    <row r="10" spans="1:15">
      <c r="A10" s="9">
        <f>A9+1</f>
        <v>9</v>
      </c>
      <c r="B10" s="10" t="s">
        <v>11</v>
      </c>
      <c r="C10" s="10" t="s">
        <v>15</v>
      </c>
      <c r="D10" s="10" t="s">
        <v>37</v>
      </c>
      <c r="E10" s="10" t="s">
        <v>13</v>
      </c>
      <c r="F10" s="11">
        <f t="shared" si="3"/>
        <v>0.48611111111111099</v>
      </c>
      <c r="G10" s="10">
        <v>3</v>
      </c>
      <c r="H10" s="9">
        <f>H9+1</f>
        <v>9</v>
      </c>
      <c r="I10" s="10">
        <v>29</v>
      </c>
      <c r="J10" s="10">
        <v>16</v>
      </c>
      <c r="K10" s="13">
        <f>(I10-J10)/(G10+I10+J10)</f>
        <v>0.27083333333333331</v>
      </c>
      <c r="L10" s="13">
        <f>I10</f>
        <v>29</v>
      </c>
      <c r="M10" s="13">
        <f>J10</f>
        <v>16</v>
      </c>
      <c r="N10" s="13">
        <f>(L10-M10)/(G10+L10+M10)</f>
        <v>0.27083333333333331</v>
      </c>
      <c r="O10" s="4"/>
    </row>
    <row r="11" spans="1:15">
      <c r="A11" s="9">
        <f>A10+1</f>
        <v>10</v>
      </c>
      <c r="B11" s="10" t="s">
        <v>11</v>
      </c>
      <c r="C11" s="10" t="s">
        <v>15</v>
      </c>
      <c r="D11" s="10" t="s">
        <v>37</v>
      </c>
      <c r="E11" s="10" t="s">
        <v>14</v>
      </c>
      <c r="F11" s="11">
        <f t="shared" si="3"/>
        <v>0.4895833333333332</v>
      </c>
      <c r="G11" s="10">
        <v>10</v>
      </c>
      <c r="H11" s="9">
        <f>H10+1</f>
        <v>10</v>
      </c>
      <c r="I11" s="10">
        <v>17</v>
      </c>
      <c r="J11" s="10">
        <v>35</v>
      </c>
      <c r="K11" s="13">
        <f>(I11-J11)/(G11+I11+J11)</f>
        <v>-0.29032258064516131</v>
      </c>
      <c r="L11" s="13">
        <f>J11</f>
        <v>35</v>
      </c>
      <c r="M11" s="13">
        <f>I11</f>
        <v>17</v>
      </c>
      <c r="N11" s="13">
        <f>(L11-M11)/(G11+L11+M11)</f>
        <v>0.29032258064516131</v>
      </c>
      <c r="O11" s="4"/>
    </row>
    <row r="12" spans="1:15">
      <c r="A12" s="9">
        <f t="shared" si="2"/>
        <v>11</v>
      </c>
      <c r="B12" s="10" t="s">
        <v>11</v>
      </c>
      <c r="C12" s="10" t="s">
        <v>15</v>
      </c>
      <c r="D12" s="10" t="s">
        <v>37</v>
      </c>
      <c r="E12" s="10" t="s">
        <v>13</v>
      </c>
      <c r="F12" s="11">
        <f t="shared" si="3"/>
        <v>0.49305555555555541</v>
      </c>
      <c r="G12" s="10">
        <v>3</v>
      </c>
      <c r="H12" s="9">
        <f t="shared" si="4"/>
        <v>11</v>
      </c>
      <c r="I12" s="22">
        <v>43</v>
      </c>
      <c r="J12" s="22">
        <v>16</v>
      </c>
      <c r="K12" s="13">
        <f t="shared" ref="K12:K13" si="5">(I12-J12)/(G12+I12+J12)</f>
        <v>0.43548387096774194</v>
      </c>
      <c r="L12" s="13">
        <f>I12</f>
        <v>43</v>
      </c>
      <c r="M12" s="13">
        <f>J12</f>
        <v>16</v>
      </c>
      <c r="N12" s="13">
        <f t="shared" ref="N12:N13" si="6">(L12-M12)/(G12+L12+M12)</f>
        <v>0.43548387096774194</v>
      </c>
      <c r="O12" s="4"/>
    </row>
    <row r="13" spans="1:15">
      <c r="A13" s="9">
        <f t="shared" si="2"/>
        <v>12</v>
      </c>
      <c r="B13" s="10" t="s">
        <v>11</v>
      </c>
      <c r="C13" s="10" t="s">
        <v>15</v>
      </c>
      <c r="D13" s="10" t="s">
        <v>37</v>
      </c>
      <c r="E13" s="10" t="s">
        <v>14</v>
      </c>
      <c r="F13" s="11">
        <f t="shared" si="3"/>
        <v>0.49652777777777762</v>
      </c>
      <c r="G13" s="10">
        <v>5</v>
      </c>
      <c r="H13" s="9">
        <f t="shared" si="4"/>
        <v>12</v>
      </c>
      <c r="I13" s="10">
        <v>16</v>
      </c>
      <c r="J13" s="10">
        <v>42</v>
      </c>
      <c r="K13" s="13">
        <f t="shared" si="5"/>
        <v>-0.41269841269841268</v>
      </c>
      <c r="L13" s="13">
        <f>J13</f>
        <v>42</v>
      </c>
      <c r="M13" s="13">
        <f>I13</f>
        <v>16</v>
      </c>
      <c r="N13" s="13">
        <f t="shared" si="6"/>
        <v>0.41269841269841268</v>
      </c>
      <c r="O13" s="4"/>
    </row>
    <row r="14" spans="1:15" s="23" customFormat="1">
      <c r="A14" s="16">
        <f>A13+1</f>
        <v>13</v>
      </c>
      <c r="B14" s="6" t="s">
        <v>11</v>
      </c>
      <c r="C14" s="6" t="s">
        <v>38</v>
      </c>
      <c r="D14" s="6" t="s">
        <v>37</v>
      </c>
      <c r="E14" s="6" t="s">
        <v>13</v>
      </c>
      <c r="F14" s="17">
        <f>F13+TIME(0,30,0)</f>
        <v>0.51736111111111094</v>
      </c>
      <c r="G14" s="6">
        <v>10</v>
      </c>
      <c r="H14" s="16">
        <f>H13+1</f>
        <v>13</v>
      </c>
      <c r="I14" s="6">
        <v>17</v>
      </c>
      <c r="J14" s="6">
        <v>23</v>
      </c>
      <c r="K14" s="6">
        <f t="shared" si="0"/>
        <v>-0.12</v>
      </c>
      <c r="L14" s="6">
        <f>I14</f>
        <v>17</v>
      </c>
      <c r="M14" s="6">
        <f>J14</f>
        <v>23</v>
      </c>
      <c r="N14" s="6">
        <f t="shared" si="1"/>
        <v>-0.12</v>
      </c>
      <c r="O14" s="18">
        <f>(N14+N15+N16+N17+N18+N19)/6</f>
        <v>-4.4330397508146879E-2</v>
      </c>
    </row>
    <row r="15" spans="1:15">
      <c r="A15" s="9">
        <f t="shared" si="2"/>
        <v>14</v>
      </c>
      <c r="B15" s="10" t="s">
        <v>11</v>
      </c>
      <c r="C15" s="10" t="s">
        <v>38</v>
      </c>
      <c r="D15" s="10" t="s">
        <v>37</v>
      </c>
      <c r="E15" s="10" t="s">
        <v>14</v>
      </c>
      <c r="F15" s="11">
        <f t="shared" si="3"/>
        <v>0.52083333333333315</v>
      </c>
      <c r="G15" s="10">
        <v>7</v>
      </c>
      <c r="H15" s="9">
        <f t="shared" si="4"/>
        <v>14</v>
      </c>
      <c r="I15" s="10">
        <v>25</v>
      </c>
      <c r="J15" s="10">
        <v>23</v>
      </c>
      <c r="K15" s="13">
        <f t="shared" si="0"/>
        <v>3.6363636363636362E-2</v>
      </c>
      <c r="L15" s="10">
        <f>J15</f>
        <v>23</v>
      </c>
      <c r="M15" s="10">
        <f>I15</f>
        <v>25</v>
      </c>
      <c r="N15" s="13">
        <f t="shared" si="1"/>
        <v>-3.6363636363636362E-2</v>
      </c>
      <c r="O15" s="4"/>
    </row>
    <row r="16" spans="1:15" s="24" customFormat="1">
      <c r="A16" s="20">
        <f t="shared" si="2"/>
        <v>15</v>
      </c>
      <c r="B16" s="13" t="s">
        <v>11</v>
      </c>
      <c r="C16" s="10" t="s">
        <v>38</v>
      </c>
      <c r="D16" s="10" t="s">
        <v>37</v>
      </c>
      <c r="E16" s="12" t="s">
        <v>39</v>
      </c>
      <c r="F16" s="11">
        <f t="shared" si="3"/>
        <v>0.52430555555555536</v>
      </c>
      <c r="G16" s="12">
        <v>6</v>
      </c>
      <c r="H16" s="20">
        <f t="shared" si="4"/>
        <v>15</v>
      </c>
      <c r="I16" s="12">
        <v>17</v>
      </c>
      <c r="J16" s="12">
        <v>21</v>
      </c>
      <c r="K16" s="12">
        <f t="shared" si="0"/>
        <v>-9.0909090909090912E-2</v>
      </c>
      <c r="L16" s="12">
        <f>I16</f>
        <v>17</v>
      </c>
      <c r="M16" s="12">
        <f>J16</f>
        <v>21</v>
      </c>
      <c r="N16" s="12">
        <f t="shared" si="1"/>
        <v>-9.0909090909090912E-2</v>
      </c>
      <c r="O16" s="14"/>
    </row>
    <row r="17" spans="1:15">
      <c r="A17" s="9">
        <f t="shared" si="2"/>
        <v>16</v>
      </c>
      <c r="B17" s="10" t="s">
        <v>11</v>
      </c>
      <c r="C17" s="10" t="s">
        <v>38</v>
      </c>
      <c r="D17" s="10" t="s">
        <v>37</v>
      </c>
      <c r="E17" s="10" t="s">
        <v>14</v>
      </c>
      <c r="F17" s="11">
        <f t="shared" si="3"/>
        <v>0.52777777777777757</v>
      </c>
      <c r="G17" s="10">
        <v>5</v>
      </c>
      <c r="H17" s="9">
        <f t="shared" si="4"/>
        <v>16</v>
      </c>
      <c r="I17" s="10">
        <v>26</v>
      </c>
      <c r="J17" s="10">
        <v>25</v>
      </c>
      <c r="K17" s="13">
        <f t="shared" si="0"/>
        <v>1.7857142857142856E-2</v>
      </c>
      <c r="L17" s="10">
        <f>J17</f>
        <v>25</v>
      </c>
      <c r="M17" s="10">
        <f>I17</f>
        <v>26</v>
      </c>
      <c r="N17" s="13">
        <f t="shared" si="1"/>
        <v>-1.7857142857142856E-2</v>
      </c>
      <c r="O17" s="4"/>
    </row>
    <row r="18" spans="1:15">
      <c r="A18" s="9">
        <f t="shared" si="2"/>
        <v>17</v>
      </c>
      <c r="B18" s="10" t="s">
        <v>11</v>
      </c>
      <c r="C18" s="10" t="s">
        <v>38</v>
      </c>
      <c r="D18" s="10" t="s">
        <v>37</v>
      </c>
      <c r="E18" s="10" t="s">
        <v>13</v>
      </c>
      <c r="F18" s="11">
        <f t="shared" si="3"/>
        <v>0.53124999999999978</v>
      </c>
      <c r="G18" s="10">
        <v>8</v>
      </c>
      <c r="H18" s="9">
        <f t="shared" si="4"/>
        <v>17</v>
      </c>
      <c r="I18" s="10">
        <v>28</v>
      </c>
      <c r="J18" s="10">
        <v>32</v>
      </c>
      <c r="K18" s="13">
        <f t="shared" si="0"/>
        <v>-5.8823529411764705E-2</v>
      </c>
      <c r="L18" s="13">
        <f>I18</f>
        <v>28</v>
      </c>
      <c r="M18" s="13">
        <f>J18</f>
        <v>32</v>
      </c>
      <c r="N18" s="13">
        <f t="shared" si="1"/>
        <v>-5.8823529411764705E-2</v>
      </c>
      <c r="O18" s="4"/>
    </row>
    <row r="19" spans="1:15">
      <c r="A19" s="9">
        <f t="shared" si="2"/>
        <v>18</v>
      </c>
      <c r="B19" s="10" t="s">
        <v>11</v>
      </c>
      <c r="C19" s="10" t="s">
        <v>38</v>
      </c>
      <c r="D19" s="10" t="s">
        <v>37</v>
      </c>
      <c r="E19" s="10" t="s">
        <v>14</v>
      </c>
      <c r="F19" s="11">
        <f t="shared" si="3"/>
        <v>0.53472222222222199</v>
      </c>
      <c r="G19" s="10">
        <v>15</v>
      </c>
      <c r="H19" s="9">
        <f t="shared" si="4"/>
        <v>18</v>
      </c>
      <c r="I19" s="10">
        <v>25</v>
      </c>
      <c r="J19" s="10">
        <v>29</v>
      </c>
      <c r="K19" s="13">
        <f t="shared" si="0"/>
        <v>-5.7971014492753624E-2</v>
      </c>
      <c r="L19" s="13">
        <f>J19</f>
        <v>29</v>
      </c>
      <c r="M19" s="13">
        <f>I19</f>
        <v>25</v>
      </c>
      <c r="N19" s="13">
        <f t="shared" si="1"/>
        <v>5.7971014492753624E-2</v>
      </c>
      <c r="O19" s="4"/>
    </row>
    <row r="20" spans="1:15" s="23" customFormat="1">
      <c r="A20" s="16">
        <f>A19+1</f>
        <v>19</v>
      </c>
      <c r="B20" s="6" t="s">
        <v>11</v>
      </c>
      <c r="C20" s="6" t="s">
        <v>40</v>
      </c>
      <c r="D20" s="6" t="s">
        <v>37</v>
      </c>
      <c r="E20" s="6" t="s">
        <v>13</v>
      </c>
      <c r="F20" s="17">
        <f>F19+TIME(0,30,0)</f>
        <v>0.55555555555555536</v>
      </c>
      <c r="G20" s="6">
        <v>10</v>
      </c>
      <c r="H20" s="16" t="e">
        <f>#REF!+1</f>
        <v>#REF!</v>
      </c>
      <c r="I20" s="6">
        <v>45</v>
      </c>
      <c r="J20" s="6">
        <v>19</v>
      </c>
      <c r="K20" s="6">
        <f t="shared" si="0"/>
        <v>0.35135135135135137</v>
      </c>
      <c r="L20" s="6">
        <f>I20</f>
        <v>45</v>
      </c>
      <c r="M20" s="6">
        <f>J20</f>
        <v>19</v>
      </c>
      <c r="N20" s="6">
        <f t="shared" si="1"/>
        <v>0.35135135135135137</v>
      </c>
      <c r="O20" s="18">
        <f>(N20+N21+N22+N23+N24+N25)/6</f>
        <v>0.36901691391713171</v>
      </c>
    </row>
    <row r="21" spans="1:15">
      <c r="A21" s="9">
        <f t="shared" si="2"/>
        <v>20</v>
      </c>
      <c r="B21" s="10" t="s">
        <v>11</v>
      </c>
      <c r="C21" s="10" t="s">
        <v>41</v>
      </c>
      <c r="D21" s="10" t="s">
        <v>37</v>
      </c>
      <c r="E21" s="10" t="s">
        <v>14</v>
      </c>
      <c r="F21" s="11">
        <f t="shared" si="3"/>
        <v>0.55902777777777757</v>
      </c>
      <c r="G21" s="10">
        <v>7</v>
      </c>
      <c r="H21" s="9" t="e">
        <f t="shared" si="4"/>
        <v>#REF!</v>
      </c>
      <c r="I21" s="10">
        <v>9</v>
      </c>
      <c r="J21" s="10">
        <v>35</v>
      </c>
      <c r="K21" s="13">
        <f t="shared" si="0"/>
        <v>-0.50980392156862742</v>
      </c>
      <c r="L21" s="10">
        <f>J21</f>
        <v>35</v>
      </c>
      <c r="M21" s="10">
        <f>I21</f>
        <v>9</v>
      </c>
      <c r="N21" s="13">
        <f t="shared" si="1"/>
        <v>0.50980392156862742</v>
      </c>
      <c r="O21" s="4"/>
    </row>
    <row r="22" spans="1:15" s="24" customFormat="1">
      <c r="A22" s="20">
        <f t="shared" si="2"/>
        <v>21</v>
      </c>
      <c r="B22" s="13" t="s">
        <v>11</v>
      </c>
      <c r="C22" s="10" t="s">
        <v>41</v>
      </c>
      <c r="D22" s="10" t="s">
        <v>37</v>
      </c>
      <c r="E22" s="12" t="s">
        <v>39</v>
      </c>
      <c r="F22" s="11">
        <f t="shared" si="3"/>
        <v>0.56249999999999978</v>
      </c>
      <c r="G22" s="12">
        <v>4</v>
      </c>
      <c r="H22" s="20" t="e">
        <f t="shared" si="4"/>
        <v>#REF!</v>
      </c>
      <c r="I22" s="12">
        <v>40</v>
      </c>
      <c r="J22" s="12">
        <v>22</v>
      </c>
      <c r="K22" s="12">
        <f t="shared" si="0"/>
        <v>0.27272727272727271</v>
      </c>
      <c r="L22" s="12">
        <f>I22</f>
        <v>40</v>
      </c>
      <c r="M22" s="12">
        <f>J22</f>
        <v>22</v>
      </c>
      <c r="N22" s="12">
        <f t="shared" si="1"/>
        <v>0.27272727272727271</v>
      </c>
      <c r="O22" s="14"/>
    </row>
    <row r="23" spans="1:15">
      <c r="A23" s="9">
        <f t="shared" si="2"/>
        <v>22</v>
      </c>
      <c r="B23" s="10" t="s">
        <v>11</v>
      </c>
      <c r="C23" s="10" t="s">
        <v>41</v>
      </c>
      <c r="D23" s="10" t="s">
        <v>37</v>
      </c>
      <c r="E23" s="10" t="s">
        <v>14</v>
      </c>
      <c r="F23" s="11">
        <f t="shared" si="3"/>
        <v>0.56597222222222199</v>
      </c>
      <c r="G23" s="10">
        <v>2</v>
      </c>
      <c r="H23" s="9" t="e">
        <f t="shared" si="4"/>
        <v>#REF!</v>
      </c>
      <c r="I23" s="10">
        <v>9</v>
      </c>
      <c r="J23" s="10">
        <v>35</v>
      </c>
      <c r="K23" s="13">
        <f t="shared" si="0"/>
        <v>-0.56521739130434778</v>
      </c>
      <c r="L23" s="10">
        <f>J23</f>
        <v>35</v>
      </c>
      <c r="M23" s="10">
        <f>I23</f>
        <v>9</v>
      </c>
      <c r="N23" s="13">
        <f t="shared" si="1"/>
        <v>0.56521739130434778</v>
      </c>
      <c r="O23" s="4"/>
    </row>
    <row r="24" spans="1:15">
      <c r="A24" s="9">
        <f t="shared" si="2"/>
        <v>23</v>
      </c>
      <c r="B24" s="10" t="s">
        <v>11</v>
      </c>
      <c r="C24" s="10" t="s">
        <v>41</v>
      </c>
      <c r="D24" s="10" t="s">
        <v>37</v>
      </c>
      <c r="E24" s="10" t="s">
        <v>13</v>
      </c>
      <c r="F24" s="11">
        <f t="shared" si="3"/>
        <v>0.5694444444444442</v>
      </c>
      <c r="G24" s="10">
        <v>7</v>
      </c>
      <c r="H24" s="9" t="e">
        <f t="shared" si="4"/>
        <v>#REF!</v>
      </c>
      <c r="I24" s="10">
        <v>31</v>
      </c>
      <c r="J24" s="10">
        <v>15</v>
      </c>
      <c r="K24" s="13">
        <f t="shared" si="0"/>
        <v>0.30188679245283018</v>
      </c>
      <c r="L24" s="13">
        <f>I24</f>
        <v>31</v>
      </c>
      <c r="M24" s="13">
        <f>J24</f>
        <v>15</v>
      </c>
      <c r="N24" s="13">
        <f t="shared" si="1"/>
        <v>0.30188679245283018</v>
      </c>
      <c r="O24" s="4"/>
    </row>
    <row r="25" spans="1:15">
      <c r="A25" s="9">
        <f t="shared" si="2"/>
        <v>24</v>
      </c>
      <c r="B25" s="10" t="s">
        <v>11</v>
      </c>
      <c r="C25" s="10" t="s">
        <v>41</v>
      </c>
      <c r="D25" s="10" t="s">
        <v>37</v>
      </c>
      <c r="E25" s="10" t="s">
        <v>14</v>
      </c>
      <c r="F25" s="11">
        <f t="shared" si="3"/>
        <v>0.57291666666666641</v>
      </c>
      <c r="G25" s="10">
        <v>6</v>
      </c>
      <c r="H25" s="9" t="e">
        <f t="shared" si="4"/>
        <v>#REF!</v>
      </c>
      <c r="I25" s="10">
        <v>21</v>
      </c>
      <c r="J25" s="10">
        <v>34</v>
      </c>
      <c r="K25" s="13">
        <f t="shared" si="0"/>
        <v>-0.21311475409836064</v>
      </c>
      <c r="L25" s="13">
        <f>J25</f>
        <v>34</v>
      </c>
      <c r="M25" s="13">
        <f>I25</f>
        <v>21</v>
      </c>
      <c r="N25" s="13">
        <f t="shared" si="1"/>
        <v>0.21311475409836064</v>
      </c>
      <c r="O25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B1" workbookViewId="0">
      <selection activeCell="F20" sqref="F20:F25"/>
    </sheetView>
  </sheetViews>
  <sheetFormatPr baseColWidth="10" defaultRowHeight="15" x14ac:dyDescent="0"/>
  <cols>
    <col min="2" max="2" width="19.5" customWidth="1"/>
    <col min="3" max="3" width="54.33203125" customWidth="1"/>
    <col min="4" max="4" width="20.8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35</v>
      </c>
      <c r="J1" s="2" t="s">
        <v>36</v>
      </c>
      <c r="K1" s="2" t="s">
        <v>9</v>
      </c>
      <c r="L1" s="2" t="s">
        <v>2</v>
      </c>
      <c r="M1" s="2" t="s">
        <v>3</v>
      </c>
      <c r="N1" s="2" t="s">
        <v>10</v>
      </c>
      <c r="O1" s="4"/>
    </row>
    <row r="2" spans="1:15">
      <c r="A2" s="5">
        <v>1</v>
      </c>
      <c r="B2" s="6" t="s">
        <v>11</v>
      </c>
      <c r="C2" s="6" t="s">
        <v>12</v>
      </c>
      <c r="D2" s="6" t="s">
        <v>12</v>
      </c>
      <c r="E2" s="6" t="s">
        <v>13</v>
      </c>
      <c r="F2" s="7">
        <f>TIME(11,,0)</f>
        <v>0.45833333333333331</v>
      </c>
      <c r="G2" s="6">
        <v>11</v>
      </c>
      <c r="H2" s="5">
        <v>1</v>
      </c>
      <c r="I2" s="6">
        <v>38</v>
      </c>
      <c r="J2" s="6">
        <v>28</v>
      </c>
      <c r="K2" s="6">
        <f t="shared" ref="K2:K25" si="0">(I2-J2)/(G2+I2+J2)</f>
        <v>0.12987012987012986</v>
      </c>
      <c r="L2" s="6">
        <f>I2</f>
        <v>38</v>
      </c>
      <c r="M2" s="6">
        <f>J2</f>
        <v>28</v>
      </c>
      <c r="N2" s="6">
        <f t="shared" ref="N2:N25" si="1">(L2-M2)/(G2+L2+M2)</f>
        <v>0.12987012987012986</v>
      </c>
      <c r="O2" s="4">
        <f>(K2+K3+K4+K5)/6</f>
        <v>3.4603647718401818E-2</v>
      </c>
    </row>
    <row r="3" spans="1:15">
      <c r="A3" s="9">
        <f t="shared" ref="A3:A25" si="2">A2+1</f>
        <v>2</v>
      </c>
      <c r="B3" s="10" t="s">
        <v>11</v>
      </c>
      <c r="C3" s="10" t="s">
        <v>12</v>
      </c>
      <c r="D3" s="10" t="s">
        <v>12</v>
      </c>
      <c r="E3" s="10" t="s">
        <v>14</v>
      </c>
      <c r="F3" s="11">
        <f t="shared" ref="F3:F25" si="3">F2+TIME(0,5,0)</f>
        <v>0.46180555555555552</v>
      </c>
      <c r="G3" s="10">
        <v>12</v>
      </c>
      <c r="H3" s="9">
        <f t="shared" ref="H3:H25" si="4">H2+1</f>
        <v>2</v>
      </c>
      <c r="I3" s="10">
        <v>30</v>
      </c>
      <c r="J3" s="10">
        <v>28</v>
      </c>
      <c r="K3" s="13">
        <f t="shared" si="0"/>
        <v>2.8571428571428571E-2</v>
      </c>
      <c r="L3" s="10">
        <f>J3</f>
        <v>28</v>
      </c>
      <c r="M3" s="10">
        <f>I3</f>
        <v>30</v>
      </c>
      <c r="N3" s="13">
        <f t="shared" si="1"/>
        <v>-2.8571428571428571E-2</v>
      </c>
      <c r="O3" s="4">
        <f>(N2+N3+N4+N5+N6+N7)/6</f>
        <v>-9.5844277326614469E-4</v>
      </c>
    </row>
    <row r="4" spans="1:15">
      <c r="A4" s="9">
        <f t="shared" si="2"/>
        <v>3</v>
      </c>
      <c r="B4" s="10" t="s">
        <v>11</v>
      </c>
      <c r="C4" s="10" t="s">
        <v>12</v>
      </c>
      <c r="D4" s="10" t="s">
        <v>12</v>
      </c>
      <c r="E4" s="10" t="s">
        <v>13</v>
      </c>
      <c r="F4" s="11">
        <f t="shared" si="3"/>
        <v>0.46527777777777773</v>
      </c>
      <c r="G4" s="10">
        <v>10</v>
      </c>
      <c r="H4" s="9">
        <f t="shared" si="4"/>
        <v>3</v>
      </c>
      <c r="I4" s="10">
        <v>27</v>
      </c>
      <c r="J4" s="10">
        <v>24</v>
      </c>
      <c r="K4" s="13">
        <f t="shared" si="0"/>
        <v>4.9180327868852458E-2</v>
      </c>
      <c r="L4" s="13">
        <f>I4</f>
        <v>27</v>
      </c>
      <c r="M4" s="13">
        <f>J4</f>
        <v>24</v>
      </c>
      <c r="N4" s="13">
        <f t="shared" si="1"/>
        <v>4.9180327868852458E-2</v>
      </c>
      <c r="O4" s="4"/>
    </row>
    <row r="5" spans="1:15">
      <c r="A5" s="9">
        <f t="shared" si="2"/>
        <v>4</v>
      </c>
      <c r="B5" s="10" t="s">
        <v>11</v>
      </c>
      <c r="C5" s="10" t="s">
        <v>12</v>
      </c>
      <c r="D5" s="10" t="s">
        <v>12</v>
      </c>
      <c r="E5" s="10" t="s">
        <v>14</v>
      </c>
      <c r="F5" s="11">
        <f t="shared" si="3"/>
        <v>0.46874999999999994</v>
      </c>
      <c r="G5" s="10">
        <v>14</v>
      </c>
      <c r="H5" s="9">
        <f t="shared" si="4"/>
        <v>4</v>
      </c>
      <c r="I5" s="10">
        <v>26</v>
      </c>
      <c r="J5" s="10">
        <v>26</v>
      </c>
      <c r="K5" s="13">
        <f t="shared" si="0"/>
        <v>0</v>
      </c>
      <c r="L5" s="13">
        <f>J5</f>
        <v>26</v>
      </c>
      <c r="M5" s="13">
        <f>I5</f>
        <v>26</v>
      </c>
      <c r="N5" s="13">
        <f t="shared" si="1"/>
        <v>0</v>
      </c>
      <c r="O5" s="4"/>
    </row>
    <row r="6" spans="1:15">
      <c r="A6" s="9">
        <f t="shared" si="2"/>
        <v>5</v>
      </c>
      <c r="B6" s="10" t="s">
        <v>11</v>
      </c>
      <c r="C6" s="10" t="s">
        <v>12</v>
      </c>
      <c r="D6" s="10" t="s">
        <v>12</v>
      </c>
      <c r="E6" s="10" t="s">
        <v>13</v>
      </c>
      <c r="F6" s="11">
        <f t="shared" si="3"/>
        <v>0.47222222222222215</v>
      </c>
      <c r="G6" s="10">
        <v>6</v>
      </c>
      <c r="H6" s="9">
        <f t="shared" si="4"/>
        <v>5</v>
      </c>
      <c r="I6" s="22">
        <v>29</v>
      </c>
      <c r="J6" s="22">
        <v>30</v>
      </c>
      <c r="K6" s="13">
        <f t="shared" si="0"/>
        <v>-1.5384615384615385E-2</v>
      </c>
      <c r="L6" s="13">
        <f>I6</f>
        <v>29</v>
      </c>
      <c r="M6" s="13">
        <f>J6</f>
        <v>30</v>
      </c>
      <c r="N6" s="13">
        <f t="shared" si="1"/>
        <v>-1.5384615384615385E-2</v>
      </c>
      <c r="O6" s="4"/>
    </row>
    <row r="7" spans="1:15">
      <c r="A7" s="9">
        <f t="shared" si="2"/>
        <v>6</v>
      </c>
      <c r="B7" s="10" t="s">
        <v>11</v>
      </c>
      <c r="C7" s="10" t="s">
        <v>12</v>
      </c>
      <c r="D7" s="10" t="s">
        <v>12</v>
      </c>
      <c r="E7" s="10" t="s">
        <v>14</v>
      </c>
      <c r="F7" s="11">
        <f t="shared" si="3"/>
        <v>0.47569444444444436</v>
      </c>
      <c r="G7" s="10">
        <v>5</v>
      </c>
      <c r="H7" s="9">
        <f t="shared" si="4"/>
        <v>6</v>
      </c>
      <c r="I7" s="10">
        <v>38</v>
      </c>
      <c r="J7" s="10">
        <v>28</v>
      </c>
      <c r="K7" s="13">
        <f t="shared" si="0"/>
        <v>0.14084507042253522</v>
      </c>
      <c r="L7" s="13">
        <f>J7</f>
        <v>28</v>
      </c>
      <c r="M7" s="13">
        <f>I7</f>
        <v>38</v>
      </c>
      <c r="N7" s="13">
        <f t="shared" si="1"/>
        <v>-0.14084507042253522</v>
      </c>
      <c r="O7" s="4"/>
    </row>
    <row r="8" spans="1:15" s="23" customFormat="1">
      <c r="A8" s="16">
        <f>A7+1</f>
        <v>7</v>
      </c>
      <c r="B8" s="6" t="s">
        <v>11</v>
      </c>
      <c r="C8" s="6" t="s">
        <v>15</v>
      </c>
      <c r="D8" s="6" t="s">
        <v>37</v>
      </c>
      <c r="E8" s="6" t="s">
        <v>13</v>
      </c>
      <c r="F8" s="17">
        <f>F7+TIME(0,5,0)</f>
        <v>0.47916666666666657</v>
      </c>
      <c r="G8" s="6">
        <v>4</v>
      </c>
      <c r="H8" s="16">
        <f>H7+1</f>
        <v>7</v>
      </c>
      <c r="I8" s="6">
        <v>40</v>
      </c>
      <c r="J8" s="6">
        <v>19</v>
      </c>
      <c r="K8" s="6">
        <f>(I8-J8)/(G8+I8+J8)</f>
        <v>0.33333333333333331</v>
      </c>
      <c r="L8" s="6">
        <f>I8</f>
        <v>40</v>
      </c>
      <c r="M8" s="6">
        <f>J8</f>
        <v>19</v>
      </c>
      <c r="N8" s="6">
        <f>(L8-M8)/(G8+L8+M8)</f>
        <v>0.33333333333333331</v>
      </c>
      <c r="O8" s="18">
        <f>(N8+N9+N10+N11+N12+N13)/6</f>
        <v>0.35893789371620805</v>
      </c>
    </row>
    <row r="9" spans="1:15">
      <c r="A9" s="9">
        <f>A8+1</f>
        <v>8</v>
      </c>
      <c r="B9" s="10" t="s">
        <v>11</v>
      </c>
      <c r="C9" s="10" t="s">
        <v>15</v>
      </c>
      <c r="D9" s="10" t="s">
        <v>37</v>
      </c>
      <c r="E9" s="10" t="s">
        <v>14</v>
      </c>
      <c r="F9" s="11">
        <f t="shared" si="3"/>
        <v>0.48263888888888878</v>
      </c>
      <c r="G9" s="10">
        <v>4</v>
      </c>
      <c r="H9" s="9">
        <f>H8+1</f>
        <v>8</v>
      </c>
      <c r="I9" s="10">
        <v>18</v>
      </c>
      <c r="J9" s="10">
        <v>46</v>
      </c>
      <c r="K9" s="13">
        <f>(I9-J9)/(G9+I9+J9)</f>
        <v>-0.41176470588235292</v>
      </c>
      <c r="L9" s="10">
        <f>J9</f>
        <v>46</v>
      </c>
      <c r="M9" s="10">
        <f>I9</f>
        <v>18</v>
      </c>
      <c r="N9" s="13">
        <f>(L9-M9)/(G9+L9+M9)</f>
        <v>0.41176470588235292</v>
      </c>
      <c r="O9" s="4"/>
    </row>
    <row r="10" spans="1:15">
      <c r="A10" s="9">
        <f>A9+1</f>
        <v>9</v>
      </c>
      <c r="B10" s="10" t="s">
        <v>11</v>
      </c>
      <c r="C10" s="10" t="s">
        <v>15</v>
      </c>
      <c r="D10" s="10" t="s">
        <v>37</v>
      </c>
      <c r="E10" s="10" t="s">
        <v>13</v>
      </c>
      <c r="F10" s="11">
        <f t="shared" si="3"/>
        <v>0.48611111111111099</v>
      </c>
      <c r="G10" s="10">
        <v>2</v>
      </c>
      <c r="H10" s="9">
        <f>H9+1</f>
        <v>9</v>
      </c>
      <c r="I10" s="10">
        <v>56</v>
      </c>
      <c r="J10" s="10">
        <v>22</v>
      </c>
      <c r="K10" s="13">
        <f>(I10-J10)/(G10+I10+J10)</f>
        <v>0.42499999999999999</v>
      </c>
      <c r="L10" s="13">
        <f>I10</f>
        <v>56</v>
      </c>
      <c r="M10" s="13">
        <f>J10</f>
        <v>22</v>
      </c>
      <c r="N10" s="13">
        <f>(L10-M10)/(G10+L10+M10)</f>
        <v>0.42499999999999999</v>
      </c>
      <c r="O10" s="4"/>
    </row>
    <row r="11" spans="1:15">
      <c r="A11" s="9">
        <f>A10+1</f>
        <v>10</v>
      </c>
      <c r="B11" s="10" t="s">
        <v>11</v>
      </c>
      <c r="C11" s="10" t="s">
        <v>15</v>
      </c>
      <c r="D11" s="10" t="s">
        <v>37</v>
      </c>
      <c r="E11" s="10" t="s">
        <v>14</v>
      </c>
      <c r="F11" s="11">
        <f t="shared" si="3"/>
        <v>0.4895833333333332</v>
      </c>
      <c r="G11" s="10">
        <v>6</v>
      </c>
      <c r="H11" s="9">
        <f>H10+1</f>
        <v>10</v>
      </c>
      <c r="I11" s="10">
        <v>22</v>
      </c>
      <c r="J11" s="10">
        <v>44</v>
      </c>
      <c r="K11" s="13">
        <f>(I11-J11)/(G11+I11+J11)</f>
        <v>-0.30555555555555558</v>
      </c>
      <c r="L11" s="13">
        <f>J11</f>
        <v>44</v>
      </c>
      <c r="M11" s="13">
        <f>I11</f>
        <v>22</v>
      </c>
      <c r="N11" s="13">
        <f>(L11-M11)/(G11+L11+M11)</f>
        <v>0.30555555555555558</v>
      </c>
      <c r="O11" s="4"/>
    </row>
    <row r="12" spans="1:15">
      <c r="A12" s="9">
        <f t="shared" si="2"/>
        <v>11</v>
      </c>
      <c r="B12" s="10" t="s">
        <v>11</v>
      </c>
      <c r="C12" s="10" t="s">
        <v>15</v>
      </c>
      <c r="D12" s="10" t="s">
        <v>37</v>
      </c>
      <c r="E12" s="10" t="s">
        <v>13</v>
      </c>
      <c r="F12" s="11">
        <f t="shared" si="3"/>
        <v>0.49305555555555541</v>
      </c>
      <c r="G12" s="10">
        <v>6</v>
      </c>
      <c r="H12" s="9">
        <f t="shared" si="4"/>
        <v>11</v>
      </c>
      <c r="I12" s="22">
        <v>44</v>
      </c>
      <c r="J12" s="22">
        <v>16</v>
      </c>
      <c r="K12" s="13">
        <f t="shared" ref="K12:K13" si="5">(I12-J12)/(G12+I12+J12)</f>
        <v>0.42424242424242425</v>
      </c>
      <c r="L12" s="13">
        <f>I12</f>
        <v>44</v>
      </c>
      <c r="M12" s="13">
        <f>J12</f>
        <v>16</v>
      </c>
      <c r="N12" s="13">
        <f t="shared" ref="N12:N13" si="6">(L12-M12)/(G12+L12+M12)</f>
        <v>0.42424242424242425</v>
      </c>
      <c r="O12" s="4"/>
    </row>
    <row r="13" spans="1:15">
      <c r="A13" s="9">
        <f t="shared" si="2"/>
        <v>12</v>
      </c>
      <c r="B13" s="10" t="s">
        <v>11</v>
      </c>
      <c r="C13" s="10" t="s">
        <v>15</v>
      </c>
      <c r="D13" s="10" t="s">
        <v>37</v>
      </c>
      <c r="E13" s="10" t="s">
        <v>14</v>
      </c>
      <c r="F13" s="11">
        <f t="shared" si="3"/>
        <v>0.49652777777777762</v>
      </c>
      <c r="G13" s="10">
        <v>6</v>
      </c>
      <c r="H13" s="9">
        <f t="shared" si="4"/>
        <v>12</v>
      </c>
      <c r="I13" s="10">
        <v>22</v>
      </c>
      <c r="J13" s="10">
        <v>39</v>
      </c>
      <c r="K13" s="13">
        <f t="shared" si="5"/>
        <v>-0.2537313432835821</v>
      </c>
      <c r="L13" s="13">
        <f>J13</f>
        <v>39</v>
      </c>
      <c r="M13" s="13">
        <f>I13</f>
        <v>22</v>
      </c>
      <c r="N13" s="13">
        <f t="shared" si="6"/>
        <v>0.2537313432835821</v>
      </c>
      <c r="O13" s="4"/>
    </row>
    <row r="14" spans="1:15" s="23" customFormat="1">
      <c r="A14" s="16">
        <f>A13+1</f>
        <v>13</v>
      </c>
      <c r="B14" s="6" t="s">
        <v>11</v>
      </c>
      <c r="C14" s="6" t="s">
        <v>38</v>
      </c>
      <c r="D14" s="6" t="s">
        <v>37</v>
      </c>
      <c r="E14" s="6" t="s">
        <v>13</v>
      </c>
      <c r="F14" s="17">
        <f>F13+TIME(0,30,0)</f>
        <v>0.51736111111111094</v>
      </c>
      <c r="G14" s="6">
        <v>4</v>
      </c>
      <c r="H14" s="16">
        <f>H13+1</f>
        <v>13</v>
      </c>
      <c r="I14" s="6">
        <v>34</v>
      </c>
      <c r="J14" s="6">
        <v>33</v>
      </c>
      <c r="K14" s="6">
        <f t="shared" si="0"/>
        <v>1.4084507042253521E-2</v>
      </c>
      <c r="L14" s="6">
        <f>I14</f>
        <v>34</v>
      </c>
      <c r="M14" s="6">
        <f>J14</f>
        <v>33</v>
      </c>
      <c r="N14" s="6">
        <f t="shared" si="1"/>
        <v>1.4084507042253521E-2</v>
      </c>
      <c r="O14" s="18">
        <f>(N14+N15+N16+N17+N18+N19)/6</f>
        <v>-9.301269927181717E-2</v>
      </c>
    </row>
    <row r="15" spans="1:15">
      <c r="A15" s="9">
        <f t="shared" si="2"/>
        <v>14</v>
      </c>
      <c r="B15" s="10" t="s">
        <v>11</v>
      </c>
      <c r="C15" s="10" t="s">
        <v>38</v>
      </c>
      <c r="D15" s="10" t="s">
        <v>37</v>
      </c>
      <c r="E15" s="10" t="s">
        <v>14</v>
      </c>
      <c r="F15" s="11">
        <f t="shared" si="3"/>
        <v>0.52083333333333315</v>
      </c>
      <c r="G15" s="10">
        <v>6</v>
      </c>
      <c r="H15" s="9">
        <f t="shared" si="4"/>
        <v>14</v>
      </c>
      <c r="I15" s="10">
        <v>37</v>
      </c>
      <c r="J15" s="10">
        <v>19</v>
      </c>
      <c r="K15" s="13">
        <f t="shared" si="0"/>
        <v>0.29032258064516131</v>
      </c>
      <c r="L15" s="10">
        <f>J15</f>
        <v>19</v>
      </c>
      <c r="M15" s="10">
        <f>I15</f>
        <v>37</v>
      </c>
      <c r="N15" s="13">
        <f t="shared" si="1"/>
        <v>-0.29032258064516131</v>
      </c>
      <c r="O15" s="4"/>
    </row>
    <row r="16" spans="1:15" s="24" customFormat="1">
      <c r="A16" s="20">
        <f t="shared" si="2"/>
        <v>15</v>
      </c>
      <c r="B16" s="13" t="s">
        <v>11</v>
      </c>
      <c r="C16" s="10" t="s">
        <v>38</v>
      </c>
      <c r="D16" s="10" t="s">
        <v>37</v>
      </c>
      <c r="E16" s="12" t="s">
        <v>39</v>
      </c>
      <c r="F16" s="11">
        <f t="shared" si="3"/>
        <v>0.52430555555555536</v>
      </c>
      <c r="G16" s="12">
        <v>7</v>
      </c>
      <c r="H16" s="20">
        <f t="shared" si="4"/>
        <v>15</v>
      </c>
      <c r="I16" s="12">
        <v>21</v>
      </c>
      <c r="J16" s="12">
        <v>44</v>
      </c>
      <c r="K16" s="12">
        <f t="shared" si="0"/>
        <v>-0.31944444444444442</v>
      </c>
      <c r="L16" s="12">
        <f>I16</f>
        <v>21</v>
      </c>
      <c r="M16" s="12">
        <f>J16</f>
        <v>44</v>
      </c>
      <c r="N16" s="12">
        <f t="shared" si="1"/>
        <v>-0.31944444444444442</v>
      </c>
      <c r="O16" s="14"/>
    </row>
    <row r="17" spans="1:15">
      <c r="A17" s="9">
        <f t="shared" si="2"/>
        <v>16</v>
      </c>
      <c r="B17" s="10" t="s">
        <v>11</v>
      </c>
      <c r="C17" s="10" t="s">
        <v>38</v>
      </c>
      <c r="D17" s="10" t="s">
        <v>37</v>
      </c>
      <c r="E17" s="10" t="s">
        <v>14</v>
      </c>
      <c r="F17" s="11">
        <f t="shared" si="3"/>
        <v>0.52777777777777757</v>
      </c>
      <c r="G17" s="10">
        <v>2</v>
      </c>
      <c r="H17" s="9">
        <f t="shared" si="4"/>
        <v>16</v>
      </c>
      <c r="I17" s="10">
        <v>33</v>
      </c>
      <c r="J17" s="10">
        <v>28</v>
      </c>
      <c r="K17" s="13">
        <f t="shared" si="0"/>
        <v>7.9365079365079361E-2</v>
      </c>
      <c r="L17" s="10">
        <f>J17</f>
        <v>28</v>
      </c>
      <c r="M17" s="10">
        <f>I17</f>
        <v>33</v>
      </c>
      <c r="N17" s="13">
        <f t="shared" si="1"/>
        <v>-7.9365079365079361E-2</v>
      </c>
      <c r="O17" s="4"/>
    </row>
    <row r="18" spans="1:15">
      <c r="A18" s="9">
        <f t="shared" si="2"/>
        <v>17</v>
      </c>
      <c r="B18" s="10" t="s">
        <v>11</v>
      </c>
      <c r="C18" s="10" t="s">
        <v>38</v>
      </c>
      <c r="D18" s="10" t="s">
        <v>37</v>
      </c>
      <c r="E18" s="10" t="s">
        <v>13</v>
      </c>
      <c r="F18" s="11">
        <f t="shared" si="3"/>
        <v>0.53124999999999978</v>
      </c>
      <c r="G18" s="10">
        <v>5</v>
      </c>
      <c r="H18" s="9">
        <f t="shared" si="4"/>
        <v>17</v>
      </c>
      <c r="I18" s="10">
        <v>28</v>
      </c>
      <c r="J18" s="10">
        <v>21</v>
      </c>
      <c r="K18" s="13">
        <f t="shared" si="0"/>
        <v>0.12962962962962962</v>
      </c>
      <c r="L18" s="13">
        <f>I18</f>
        <v>28</v>
      </c>
      <c r="M18" s="13">
        <f>J18</f>
        <v>21</v>
      </c>
      <c r="N18" s="13">
        <f t="shared" si="1"/>
        <v>0.12962962962962962</v>
      </c>
      <c r="O18" s="4"/>
    </row>
    <row r="19" spans="1:15">
      <c r="A19" s="9">
        <f t="shared" si="2"/>
        <v>18</v>
      </c>
      <c r="B19" s="10" t="s">
        <v>11</v>
      </c>
      <c r="C19" s="10" t="s">
        <v>38</v>
      </c>
      <c r="D19" s="10" t="s">
        <v>37</v>
      </c>
      <c r="E19" s="10" t="s">
        <v>14</v>
      </c>
      <c r="F19" s="11">
        <f t="shared" si="3"/>
        <v>0.53472222222222199</v>
      </c>
      <c r="G19" s="10">
        <v>2</v>
      </c>
      <c r="H19" s="9">
        <f t="shared" si="4"/>
        <v>18</v>
      </c>
      <c r="I19" s="10">
        <v>39</v>
      </c>
      <c r="J19" s="10">
        <v>38</v>
      </c>
      <c r="K19" s="13">
        <f t="shared" si="0"/>
        <v>1.2658227848101266E-2</v>
      </c>
      <c r="L19" s="13">
        <f>J19</f>
        <v>38</v>
      </c>
      <c r="M19" s="13">
        <f>I19</f>
        <v>39</v>
      </c>
      <c r="N19" s="13">
        <f t="shared" si="1"/>
        <v>-1.2658227848101266E-2</v>
      </c>
      <c r="O19" s="4"/>
    </row>
    <row r="20" spans="1:15" s="23" customFormat="1">
      <c r="A20" s="16">
        <f>A19+1</f>
        <v>19</v>
      </c>
      <c r="B20" s="6" t="s">
        <v>11</v>
      </c>
      <c r="C20" s="6" t="s">
        <v>40</v>
      </c>
      <c r="D20" s="6" t="s">
        <v>37</v>
      </c>
      <c r="E20" s="6" t="s">
        <v>13</v>
      </c>
      <c r="F20" s="17">
        <f>F19+TIME(0,30,0)</f>
        <v>0.55555555555555536</v>
      </c>
      <c r="G20" s="6">
        <v>4</v>
      </c>
      <c r="H20" s="16" t="e">
        <f>#REF!+1</f>
        <v>#REF!</v>
      </c>
      <c r="I20" s="6">
        <v>60</v>
      </c>
      <c r="J20" s="6">
        <v>17</v>
      </c>
      <c r="K20" s="6">
        <f t="shared" si="0"/>
        <v>0.53086419753086422</v>
      </c>
      <c r="L20" s="6">
        <f>I20</f>
        <v>60</v>
      </c>
      <c r="M20" s="6">
        <f>J20</f>
        <v>17</v>
      </c>
      <c r="N20" s="6">
        <f t="shared" si="1"/>
        <v>0.53086419753086422</v>
      </c>
      <c r="O20" s="18">
        <f>(N20+N21+N22+N23+N24+N25)/6</f>
        <v>0.38137686809405896</v>
      </c>
    </row>
    <row r="21" spans="1:15">
      <c r="A21" s="9">
        <f t="shared" si="2"/>
        <v>20</v>
      </c>
      <c r="B21" s="10" t="s">
        <v>11</v>
      </c>
      <c r="C21" s="10" t="s">
        <v>41</v>
      </c>
      <c r="D21" s="10" t="s">
        <v>37</v>
      </c>
      <c r="E21" s="10" t="s">
        <v>14</v>
      </c>
      <c r="F21" s="11">
        <f t="shared" si="3"/>
        <v>0.55902777777777757</v>
      </c>
      <c r="G21" s="10">
        <v>4</v>
      </c>
      <c r="H21" s="9" t="e">
        <f t="shared" si="4"/>
        <v>#REF!</v>
      </c>
      <c r="I21" s="10">
        <v>13</v>
      </c>
      <c r="J21" s="10">
        <v>31</v>
      </c>
      <c r="K21" s="13">
        <f t="shared" si="0"/>
        <v>-0.375</v>
      </c>
      <c r="L21" s="10">
        <f>J21</f>
        <v>31</v>
      </c>
      <c r="M21" s="10">
        <f>I21</f>
        <v>13</v>
      </c>
      <c r="N21" s="13">
        <f t="shared" si="1"/>
        <v>0.375</v>
      </c>
      <c r="O21" s="4"/>
    </row>
    <row r="22" spans="1:15" s="24" customFormat="1">
      <c r="A22" s="20">
        <f t="shared" si="2"/>
        <v>21</v>
      </c>
      <c r="B22" s="13" t="s">
        <v>11</v>
      </c>
      <c r="C22" s="10" t="s">
        <v>41</v>
      </c>
      <c r="D22" s="10" t="s">
        <v>37</v>
      </c>
      <c r="E22" s="12" t="s">
        <v>39</v>
      </c>
      <c r="F22" s="11">
        <f t="shared" si="3"/>
        <v>0.56249999999999978</v>
      </c>
      <c r="G22" s="12">
        <v>4</v>
      </c>
      <c r="H22" s="20" t="e">
        <f t="shared" si="4"/>
        <v>#REF!</v>
      </c>
      <c r="I22" s="12">
        <v>43</v>
      </c>
      <c r="J22" s="12">
        <v>20</v>
      </c>
      <c r="K22" s="12">
        <f t="shared" si="0"/>
        <v>0.34328358208955223</v>
      </c>
      <c r="L22" s="12">
        <f>I22</f>
        <v>43</v>
      </c>
      <c r="M22" s="12">
        <f>J22</f>
        <v>20</v>
      </c>
      <c r="N22" s="12">
        <f t="shared" si="1"/>
        <v>0.34328358208955223</v>
      </c>
      <c r="O22" s="14"/>
    </row>
    <row r="23" spans="1:15">
      <c r="A23" s="9">
        <f t="shared" si="2"/>
        <v>22</v>
      </c>
      <c r="B23" s="10" t="s">
        <v>11</v>
      </c>
      <c r="C23" s="10" t="s">
        <v>41</v>
      </c>
      <c r="D23" s="10" t="s">
        <v>37</v>
      </c>
      <c r="E23" s="10" t="s">
        <v>14</v>
      </c>
      <c r="F23" s="11">
        <f t="shared" si="3"/>
        <v>0.56597222222222199</v>
      </c>
      <c r="G23" s="10">
        <v>11</v>
      </c>
      <c r="H23" s="9" t="e">
        <f t="shared" si="4"/>
        <v>#REF!</v>
      </c>
      <c r="I23" s="10">
        <v>17</v>
      </c>
      <c r="J23" s="10">
        <v>37</v>
      </c>
      <c r="K23" s="13">
        <f t="shared" si="0"/>
        <v>-0.30769230769230771</v>
      </c>
      <c r="L23" s="10">
        <f>J23</f>
        <v>37</v>
      </c>
      <c r="M23" s="10">
        <f>I23</f>
        <v>17</v>
      </c>
      <c r="N23" s="13">
        <f t="shared" si="1"/>
        <v>0.30769230769230771</v>
      </c>
      <c r="O23" s="4"/>
    </row>
    <row r="24" spans="1:15">
      <c r="A24" s="9">
        <f t="shared" si="2"/>
        <v>23</v>
      </c>
      <c r="B24" s="10" t="s">
        <v>11</v>
      </c>
      <c r="C24" s="10" t="s">
        <v>41</v>
      </c>
      <c r="D24" s="10" t="s">
        <v>37</v>
      </c>
      <c r="E24" s="10" t="s">
        <v>13</v>
      </c>
      <c r="F24" s="11">
        <f t="shared" si="3"/>
        <v>0.5694444444444442</v>
      </c>
      <c r="G24" s="10">
        <v>4</v>
      </c>
      <c r="H24" s="9" t="e">
        <f t="shared" si="4"/>
        <v>#REF!</v>
      </c>
      <c r="I24" s="10">
        <v>40</v>
      </c>
      <c r="J24" s="10">
        <v>15</v>
      </c>
      <c r="K24" s="13">
        <f t="shared" si="0"/>
        <v>0.42372881355932202</v>
      </c>
      <c r="L24" s="13">
        <f>I24</f>
        <v>40</v>
      </c>
      <c r="M24" s="13">
        <f>J24</f>
        <v>15</v>
      </c>
      <c r="N24" s="13">
        <f t="shared" si="1"/>
        <v>0.42372881355932202</v>
      </c>
      <c r="O24" s="4"/>
    </row>
    <row r="25" spans="1:15">
      <c r="A25" s="9">
        <f t="shared" si="2"/>
        <v>24</v>
      </c>
      <c r="B25" s="10" t="s">
        <v>11</v>
      </c>
      <c r="C25" s="10" t="s">
        <v>41</v>
      </c>
      <c r="D25" s="10" t="s">
        <v>37</v>
      </c>
      <c r="E25" s="10" t="s">
        <v>14</v>
      </c>
      <c r="F25" s="11">
        <f t="shared" si="3"/>
        <v>0.57291666666666641</v>
      </c>
      <c r="G25" s="10">
        <v>6</v>
      </c>
      <c r="H25" s="9" t="e">
        <f t="shared" si="4"/>
        <v>#REF!</v>
      </c>
      <c r="I25" s="10">
        <v>24</v>
      </c>
      <c r="J25" s="10">
        <v>48</v>
      </c>
      <c r="K25" s="13">
        <f t="shared" si="0"/>
        <v>-0.30769230769230771</v>
      </c>
      <c r="L25" s="13">
        <f>J25</f>
        <v>48</v>
      </c>
      <c r="M25" s="13">
        <f>I25</f>
        <v>24</v>
      </c>
      <c r="N25" s="13">
        <f t="shared" si="1"/>
        <v>0.30769230769230771</v>
      </c>
      <c r="O25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11_18_15</vt:lpstr>
      <vt:lpstr>11_19_15</vt:lpstr>
      <vt:lpstr>11_20_15</vt:lpstr>
      <vt:lpstr>11_22_15</vt:lpstr>
      <vt:lpstr>11_23_15</vt:lpstr>
      <vt:lpstr>11_1_acetald_der_separate_Exp</vt:lpstr>
      <vt:lpstr>11_2_acetald_der_separateExp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2015-11-22T21:12:34Z</cp:lastPrinted>
  <dcterms:created xsi:type="dcterms:W3CDTF">2015-11-08T21:25:03Z</dcterms:created>
  <dcterms:modified xsi:type="dcterms:W3CDTF">2016-06-22T19:01:35Z</dcterms:modified>
</cp:coreProperties>
</file>