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1020" yWindow="0" windowWidth="25040" windowHeight="13860" tabRatio="500" activeTab="1"/>
  </bookViews>
  <sheets>
    <sheet name="Monday_2_29" sheetId="1" r:id="rId1"/>
    <sheet name="Thur_3_3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9" i="2" l="1"/>
  <c r="M49" i="2"/>
  <c r="N49" i="2"/>
  <c r="K49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L48" i="2"/>
  <c r="M48" i="2"/>
  <c r="N48" i="2"/>
  <c r="K48" i="2"/>
  <c r="L47" i="2"/>
  <c r="M47" i="2"/>
  <c r="N47" i="2"/>
  <c r="K47" i="2"/>
  <c r="L46" i="2"/>
  <c r="M46" i="2"/>
  <c r="N46" i="2"/>
  <c r="K46" i="2"/>
  <c r="L45" i="2"/>
  <c r="M45" i="2"/>
  <c r="N45" i="2"/>
  <c r="K45" i="2"/>
  <c r="L44" i="2"/>
  <c r="M44" i="2"/>
  <c r="N44" i="2"/>
  <c r="O44" i="2"/>
  <c r="K44" i="2"/>
  <c r="L43" i="2"/>
  <c r="M43" i="2"/>
  <c r="N43" i="2"/>
  <c r="K43" i="2"/>
  <c r="L42" i="2"/>
  <c r="M42" i="2"/>
  <c r="N42" i="2"/>
  <c r="K42" i="2"/>
  <c r="L41" i="2"/>
  <c r="M41" i="2"/>
  <c r="N41" i="2"/>
  <c r="K41" i="2"/>
  <c r="L40" i="2"/>
  <c r="M40" i="2"/>
  <c r="N40" i="2"/>
  <c r="K40" i="2"/>
  <c r="L39" i="2"/>
  <c r="M39" i="2"/>
  <c r="N39" i="2"/>
  <c r="K39" i="2"/>
  <c r="L38" i="2"/>
  <c r="M38" i="2"/>
  <c r="N38" i="2"/>
  <c r="O38" i="2"/>
  <c r="K38" i="2"/>
  <c r="L37" i="2"/>
  <c r="M37" i="2"/>
  <c r="N37" i="2"/>
  <c r="K37" i="2"/>
  <c r="L36" i="2"/>
  <c r="M36" i="2"/>
  <c r="N36" i="2"/>
  <c r="K36" i="2"/>
  <c r="L35" i="2"/>
  <c r="M35" i="2"/>
  <c r="N35" i="2"/>
  <c r="K35" i="2"/>
  <c r="L34" i="2"/>
  <c r="M34" i="2"/>
  <c r="N34" i="2"/>
  <c r="K34" i="2"/>
  <c r="L33" i="2"/>
  <c r="M33" i="2"/>
  <c r="N33" i="2"/>
  <c r="K33" i="2"/>
  <c r="L32" i="2"/>
  <c r="M32" i="2"/>
  <c r="N32" i="2"/>
  <c r="O32" i="2"/>
  <c r="K32" i="2"/>
  <c r="L31" i="2"/>
  <c r="M31" i="2"/>
  <c r="N31" i="2"/>
  <c r="K31" i="2"/>
  <c r="L30" i="2"/>
  <c r="M30" i="2"/>
  <c r="N30" i="2"/>
  <c r="K30" i="2"/>
  <c r="L29" i="2"/>
  <c r="M29" i="2"/>
  <c r="N29" i="2"/>
  <c r="K29" i="2"/>
  <c r="L28" i="2"/>
  <c r="M28" i="2"/>
  <c r="N28" i="2"/>
  <c r="K28" i="2"/>
  <c r="L27" i="2"/>
  <c r="M27" i="2"/>
  <c r="N27" i="2"/>
  <c r="K27" i="2"/>
  <c r="L26" i="2"/>
  <c r="M26" i="2"/>
  <c r="N26" i="2"/>
  <c r="O26" i="2"/>
  <c r="K26" i="2"/>
  <c r="L25" i="2"/>
  <c r="M25" i="2"/>
  <c r="N25" i="2"/>
  <c r="K25" i="2"/>
  <c r="L24" i="2"/>
  <c r="M24" i="2"/>
  <c r="N24" i="2"/>
  <c r="K24" i="2"/>
  <c r="L23" i="2"/>
  <c r="M23" i="2"/>
  <c r="N23" i="2"/>
  <c r="K23" i="2"/>
  <c r="L22" i="2"/>
  <c r="M22" i="2"/>
  <c r="N22" i="2"/>
  <c r="K22" i="2"/>
  <c r="L21" i="2"/>
  <c r="M21" i="2"/>
  <c r="N21" i="2"/>
  <c r="K21" i="2"/>
  <c r="L20" i="2"/>
  <c r="M20" i="2"/>
  <c r="N20" i="2"/>
  <c r="O20" i="2"/>
  <c r="K20" i="2"/>
  <c r="L19" i="2"/>
  <c r="M19" i="2"/>
  <c r="N19" i="2"/>
  <c r="K19" i="2"/>
  <c r="L18" i="2"/>
  <c r="M18" i="2"/>
  <c r="N18" i="2"/>
  <c r="K18" i="2"/>
  <c r="L17" i="2"/>
  <c r="M17" i="2"/>
  <c r="N17" i="2"/>
  <c r="K17" i="2"/>
  <c r="L16" i="2"/>
  <c r="M16" i="2"/>
  <c r="N16" i="2"/>
  <c r="K16" i="2"/>
  <c r="L15" i="2"/>
  <c r="M15" i="2"/>
  <c r="N15" i="2"/>
  <c r="K15" i="2"/>
  <c r="L14" i="2"/>
  <c r="M14" i="2"/>
  <c r="N14" i="2"/>
  <c r="O14" i="2"/>
  <c r="K14" i="2"/>
  <c r="L13" i="2"/>
  <c r="M13" i="2"/>
  <c r="N13" i="2"/>
  <c r="K13" i="2"/>
  <c r="L12" i="2"/>
  <c r="M12" i="2"/>
  <c r="N12" i="2"/>
  <c r="K12" i="2"/>
  <c r="L11" i="2"/>
  <c r="M11" i="2"/>
  <c r="N11" i="2"/>
  <c r="K11" i="2"/>
  <c r="L10" i="2"/>
  <c r="M10" i="2"/>
  <c r="N10" i="2"/>
  <c r="K10" i="2"/>
  <c r="L9" i="2"/>
  <c r="M9" i="2"/>
  <c r="N9" i="2"/>
  <c r="K9" i="2"/>
  <c r="L8" i="2"/>
  <c r="M8" i="2"/>
  <c r="N8" i="2"/>
  <c r="O8" i="2"/>
  <c r="K8" i="2"/>
  <c r="L7" i="2"/>
  <c r="M7" i="2"/>
  <c r="N7" i="2"/>
  <c r="K7" i="2"/>
  <c r="L6" i="2"/>
  <c r="M6" i="2"/>
  <c r="N6" i="2"/>
  <c r="K6" i="2"/>
  <c r="L5" i="2"/>
  <c r="M5" i="2"/>
  <c r="N5" i="2"/>
  <c r="K5" i="2"/>
  <c r="L4" i="2"/>
  <c r="M4" i="2"/>
  <c r="N4" i="2"/>
  <c r="K4" i="2"/>
  <c r="L3" i="2"/>
  <c r="M3" i="2"/>
  <c r="N3" i="2"/>
  <c r="K3" i="2"/>
  <c r="L2" i="2"/>
  <c r="M2" i="2"/>
  <c r="N2" i="2"/>
  <c r="O2" i="2"/>
  <c r="K2" i="2"/>
  <c r="M19" i="1"/>
  <c r="L19" i="1"/>
  <c r="N19" i="1"/>
  <c r="O14" i="1"/>
  <c r="O20" i="1"/>
  <c r="L49" i="1"/>
  <c r="M49" i="1"/>
  <c r="N49" i="1"/>
  <c r="K49" i="1"/>
  <c r="H44" i="1"/>
  <c r="H45" i="1"/>
  <c r="H46" i="1"/>
  <c r="H47" i="1"/>
  <c r="H48" i="1"/>
  <c r="H49" i="1"/>
  <c r="F44" i="1"/>
  <c r="F45" i="1"/>
  <c r="F46" i="1"/>
  <c r="F47" i="1"/>
  <c r="F48" i="1"/>
  <c r="F49" i="1"/>
  <c r="A44" i="1"/>
  <c r="A45" i="1"/>
  <c r="A46" i="1"/>
  <c r="A47" i="1"/>
  <c r="A48" i="1"/>
  <c r="A49" i="1"/>
  <c r="L48" i="1"/>
  <c r="M48" i="1"/>
  <c r="N48" i="1"/>
  <c r="K48" i="1"/>
  <c r="L47" i="1"/>
  <c r="M47" i="1"/>
  <c r="N47" i="1"/>
  <c r="K47" i="1"/>
  <c r="L46" i="1"/>
  <c r="M46" i="1"/>
  <c r="N46" i="1"/>
  <c r="K46" i="1"/>
  <c r="L45" i="1"/>
  <c r="M45" i="1"/>
  <c r="N45" i="1"/>
  <c r="K45" i="1"/>
  <c r="L44" i="1"/>
  <c r="M44" i="1"/>
  <c r="N44" i="1"/>
  <c r="O44" i="1"/>
  <c r="K44" i="1"/>
  <c r="L43" i="1"/>
  <c r="M43" i="1"/>
  <c r="N43" i="1"/>
  <c r="K43" i="1"/>
  <c r="H38" i="1"/>
  <c r="H39" i="1"/>
  <c r="H40" i="1"/>
  <c r="H41" i="1"/>
  <c r="H42" i="1"/>
  <c r="H43" i="1"/>
  <c r="F38" i="1"/>
  <c r="F39" i="1"/>
  <c r="F40" i="1"/>
  <c r="F41" i="1"/>
  <c r="F42" i="1"/>
  <c r="F43" i="1"/>
  <c r="A38" i="1"/>
  <c r="A39" i="1"/>
  <c r="A40" i="1"/>
  <c r="A41" i="1"/>
  <c r="A42" i="1"/>
  <c r="A43" i="1"/>
  <c r="L42" i="1"/>
  <c r="M42" i="1"/>
  <c r="N42" i="1"/>
  <c r="K42" i="1"/>
  <c r="L41" i="1"/>
  <c r="M41" i="1"/>
  <c r="N41" i="1"/>
  <c r="K41" i="1"/>
  <c r="L40" i="1"/>
  <c r="M40" i="1"/>
  <c r="N40" i="1"/>
  <c r="K40" i="1"/>
  <c r="L39" i="1"/>
  <c r="M39" i="1"/>
  <c r="N39" i="1"/>
  <c r="K39" i="1"/>
  <c r="L38" i="1"/>
  <c r="M38" i="1"/>
  <c r="N38" i="1"/>
  <c r="O38" i="1"/>
  <c r="K38" i="1"/>
  <c r="L37" i="1"/>
  <c r="M37" i="1"/>
  <c r="N37" i="1"/>
  <c r="K37" i="1"/>
  <c r="L36" i="1"/>
  <c r="M36" i="1"/>
  <c r="N36" i="1"/>
  <c r="K36" i="1"/>
  <c r="L35" i="1"/>
  <c r="M35" i="1"/>
  <c r="N35" i="1"/>
  <c r="K35" i="1"/>
  <c r="L34" i="1"/>
  <c r="M34" i="1"/>
  <c r="N34" i="1"/>
  <c r="K34" i="1"/>
  <c r="L33" i="1"/>
  <c r="M33" i="1"/>
  <c r="N33" i="1"/>
  <c r="K33" i="1"/>
  <c r="L32" i="1"/>
  <c r="M32" i="1"/>
  <c r="N32" i="1"/>
  <c r="O32" i="1"/>
  <c r="K32" i="1"/>
  <c r="L31" i="1"/>
  <c r="M31" i="1"/>
  <c r="N31" i="1"/>
  <c r="K31" i="1"/>
  <c r="L30" i="1"/>
  <c r="M30" i="1"/>
  <c r="N30" i="1"/>
  <c r="K30" i="1"/>
  <c r="L29" i="1"/>
  <c r="M29" i="1"/>
  <c r="N29" i="1"/>
  <c r="K29" i="1"/>
  <c r="L28" i="1"/>
  <c r="M28" i="1"/>
  <c r="N28" i="1"/>
  <c r="K28" i="1"/>
  <c r="L27" i="1"/>
  <c r="M27" i="1"/>
  <c r="N27" i="1"/>
  <c r="K27" i="1"/>
  <c r="L26" i="1"/>
  <c r="M26" i="1"/>
  <c r="N26" i="1"/>
  <c r="O26" i="1"/>
  <c r="K26" i="1"/>
  <c r="L25" i="1"/>
  <c r="M25" i="1"/>
  <c r="N25" i="1"/>
  <c r="K25" i="1"/>
  <c r="L24" i="1"/>
  <c r="M24" i="1"/>
  <c r="N24" i="1"/>
  <c r="K24" i="1"/>
  <c r="L23" i="1"/>
  <c r="M23" i="1"/>
  <c r="N23" i="1"/>
  <c r="K23" i="1"/>
  <c r="L22" i="1"/>
  <c r="M22" i="1"/>
  <c r="N22" i="1"/>
  <c r="K22" i="1"/>
  <c r="L21" i="1"/>
  <c r="M21" i="1"/>
  <c r="N21" i="1"/>
  <c r="K21" i="1"/>
  <c r="L20" i="1"/>
  <c r="M20" i="1"/>
  <c r="N20" i="1"/>
  <c r="K20" i="1"/>
  <c r="K19" i="1"/>
  <c r="L18" i="1"/>
  <c r="M18" i="1"/>
  <c r="N18" i="1"/>
  <c r="K18" i="1"/>
  <c r="L17" i="1"/>
  <c r="M17" i="1"/>
  <c r="N17" i="1"/>
  <c r="K17" i="1"/>
  <c r="L16" i="1"/>
  <c r="M16" i="1"/>
  <c r="N16" i="1"/>
  <c r="K16" i="1"/>
  <c r="L15" i="1"/>
  <c r="M15" i="1"/>
  <c r="N15" i="1"/>
  <c r="K15" i="1"/>
  <c r="L14" i="1"/>
  <c r="M14" i="1"/>
  <c r="N14" i="1"/>
  <c r="K14" i="1"/>
  <c r="L13" i="1"/>
  <c r="M13" i="1"/>
  <c r="N13" i="1"/>
  <c r="K13" i="1"/>
  <c r="L12" i="1"/>
  <c r="M12" i="1"/>
  <c r="N12" i="1"/>
  <c r="K12" i="1"/>
  <c r="L11" i="1"/>
  <c r="M11" i="1"/>
  <c r="N11" i="1"/>
  <c r="K11" i="1"/>
  <c r="L10" i="1"/>
  <c r="M10" i="1"/>
  <c r="N10" i="1"/>
  <c r="K10" i="1"/>
  <c r="L9" i="1"/>
  <c r="M9" i="1"/>
  <c r="N9" i="1"/>
  <c r="K9" i="1"/>
  <c r="L8" i="1"/>
  <c r="M8" i="1"/>
  <c r="N8" i="1"/>
  <c r="O8" i="1"/>
  <c r="K8" i="1"/>
  <c r="L7" i="1"/>
  <c r="M7" i="1"/>
  <c r="N7" i="1"/>
  <c r="K7" i="1"/>
  <c r="L6" i="1"/>
  <c r="M6" i="1"/>
  <c r="N6" i="1"/>
  <c r="K6" i="1"/>
  <c r="L5" i="1"/>
  <c r="M5" i="1"/>
  <c r="N5" i="1"/>
  <c r="K5" i="1"/>
  <c r="L4" i="1"/>
  <c r="M4" i="1"/>
  <c r="N4" i="1"/>
  <c r="K4" i="1"/>
  <c r="L3" i="1"/>
  <c r="M3" i="1"/>
  <c r="N3" i="1"/>
  <c r="K3" i="1"/>
  <c r="L2" i="1"/>
  <c r="M2" i="1"/>
  <c r="N2" i="1"/>
  <c r="O2" i="1"/>
  <c r="K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</calcChain>
</file>

<file path=xl/sharedStrings.xml><?xml version="1.0" encoding="utf-8"?>
<sst xmlns="http://schemas.openxmlformats.org/spreadsheetml/2006/main" count="412" uniqueCount="22">
  <si>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</si>
  <si>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</si>
  <si>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</si>
  <si>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</si>
  <si>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</si>
  <si>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</si>
  <si>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</si>
  <si>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side</t>
  </si>
  <si>
    <t>right side</t>
  </si>
  <si>
    <t>Canton-S (CR)</t>
  </si>
  <si>
    <t>Mock</t>
  </si>
  <si>
    <t>L</t>
  </si>
  <si>
    <t>R</t>
  </si>
  <si>
    <t>H20_4</t>
  </si>
  <si>
    <t>ACV (25%) (italian)</t>
  </si>
  <si>
    <t>ACV (25%) (heinz)</t>
  </si>
  <si>
    <t>ACV (25%) (bragg)</t>
  </si>
  <si>
    <t>SCAMLP 72 h</t>
  </si>
  <si>
    <t>SCAM 72 h</t>
  </si>
  <si>
    <t>Left Side RI</t>
  </si>
  <si>
    <t>Test Arm RI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</si>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</sst>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1" fillId="3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1" fillId="0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4" fontId="1" fillId="3" borderId="4" xfId="0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/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9"/>
  <sheetViews>
    <sheetView topLeftCell="A14" workbookViewId="0">
      <selection activeCell="O49" sqref="A1:O49"/>
    </sheetView>
  </sheetViews>
  <sheetFormatPr baseColWidth="10" defaultRowHeight="15" x14ac:dyDescent="0"/>
  <cols>
    <col min="2" max="2" width="17.1640625" customWidth="1"/>
    <col min="3" max="3" width="17.33203125" customWidth="1"/>
    <col min="4" max="4" width="18.6640625" customWidth="1"/>
    <col min="6" max="6" width="14.16406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19</v>
      </c>
      <c r="L1" s="2" t="s">
        <v>2</v>
      </c>
      <c r="M1" s="2" t="s">
        <v>3</v>
      </c>
      <c r="N1" s="2" t="s">
        <v>20</v>
      </c>
    </row>
    <row r="2" spans="1:15">
      <c r="A2" s="4">
        <v>1</v>
      </c>
      <c r="B2" s="5" t="s">
        <v>9</v>
      </c>
      <c r="C2" s="5" t="s">
        <v>10</v>
      </c>
      <c r="D2" s="5" t="s">
        <v>10</v>
      </c>
      <c r="E2" s="5" t="s">
        <v>11</v>
      </c>
      <c r="F2" s="6">
        <f>TIME(9,0,0)</f>
        <v>0.375</v>
      </c>
      <c r="G2" s="5">
        <v>7</v>
      </c>
      <c r="H2" s="4">
        <v>1</v>
      </c>
      <c r="I2" s="7">
        <v>58</v>
      </c>
      <c r="J2" s="7">
        <v>50</v>
      </c>
      <c r="K2" s="5">
        <f t="shared" ref="K2:K37" si="0">(I2-J2)/(G2+I2+J2)</f>
        <v>6.9565217391304349E-2</v>
      </c>
      <c r="L2" s="5">
        <f>I2</f>
        <v>58</v>
      </c>
      <c r="M2" s="5">
        <f>J2</f>
        <v>50</v>
      </c>
      <c r="N2" s="5">
        <f t="shared" ref="N2:N37" si="1">(L2-M2)/(G2+L2+M2)</f>
        <v>6.9565217391304349E-2</v>
      </c>
      <c r="O2">
        <f>AVERAGE(N2:N7)</f>
        <v>1.5136159952504682E-2</v>
      </c>
    </row>
    <row r="3" spans="1:15">
      <c r="A3" s="8">
        <f t="shared" ref="A3:A49" si="2">A2+1</f>
        <v>2</v>
      </c>
      <c r="B3" s="9" t="s">
        <v>9</v>
      </c>
      <c r="C3" s="9" t="s">
        <v>10</v>
      </c>
      <c r="D3" s="9" t="s">
        <v>10</v>
      </c>
      <c r="E3" s="9" t="s">
        <v>12</v>
      </c>
      <c r="F3" s="10">
        <f t="shared" ref="F3:F10" si="3">F2+TIME(0,5,0)</f>
        <v>0.37847222222222221</v>
      </c>
      <c r="G3" s="9">
        <v>7</v>
      </c>
      <c r="H3" s="8">
        <f t="shared" ref="H3:H49" si="4">H2+1</f>
        <v>2</v>
      </c>
      <c r="I3" s="11">
        <v>54</v>
      </c>
      <c r="J3" s="11">
        <v>41</v>
      </c>
      <c r="K3" s="16">
        <f t="shared" si="0"/>
        <v>0.12745098039215685</v>
      </c>
      <c r="L3" s="9">
        <f>J3</f>
        <v>41</v>
      </c>
      <c r="M3" s="9">
        <f>I3</f>
        <v>54</v>
      </c>
      <c r="N3" s="16">
        <f t="shared" si="1"/>
        <v>-0.12745098039215685</v>
      </c>
    </row>
    <row r="4" spans="1:15">
      <c r="A4" s="8">
        <f t="shared" si="2"/>
        <v>3</v>
      </c>
      <c r="B4" s="9" t="s">
        <v>9</v>
      </c>
      <c r="C4" s="9" t="s">
        <v>10</v>
      </c>
      <c r="D4" s="9" t="s">
        <v>10</v>
      </c>
      <c r="E4" s="9" t="s">
        <v>11</v>
      </c>
      <c r="F4" s="10">
        <f t="shared" si="3"/>
        <v>0.38194444444444442</v>
      </c>
      <c r="G4" s="9">
        <v>13</v>
      </c>
      <c r="H4" s="8">
        <f t="shared" si="4"/>
        <v>3</v>
      </c>
      <c r="I4" s="9">
        <v>38</v>
      </c>
      <c r="J4" s="9">
        <v>48</v>
      </c>
      <c r="K4" s="16">
        <f t="shared" si="0"/>
        <v>-0.10101010101010101</v>
      </c>
      <c r="L4" s="16">
        <f>I4</f>
        <v>38</v>
      </c>
      <c r="M4" s="16">
        <f>J4</f>
        <v>48</v>
      </c>
      <c r="N4" s="16">
        <f t="shared" si="1"/>
        <v>-0.10101010101010101</v>
      </c>
    </row>
    <row r="5" spans="1:15">
      <c r="A5" s="8">
        <f t="shared" si="2"/>
        <v>4</v>
      </c>
      <c r="B5" s="9" t="s">
        <v>9</v>
      </c>
      <c r="C5" s="9" t="s">
        <v>10</v>
      </c>
      <c r="D5" s="9" t="s">
        <v>10</v>
      </c>
      <c r="E5" s="9" t="s">
        <v>12</v>
      </c>
      <c r="F5" s="10">
        <f t="shared" si="3"/>
        <v>0.38541666666666663</v>
      </c>
      <c r="G5" s="9">
        <v>11</v>
      </c>
      <c r="H5" s="8">
        <f t="shared" si="4"/>
        <v>4</v>
      </c>
      <c r="I5" s="9">
        <v>41</v>
      </c>
      <c r="J5" s="9">
        <v>44</v>
      </c>
      <c r="K5" s="16">
        <f t="shared" si="0"/>
        <v>-3.125E-2</v>
      </c>
      <c r="L5" s="16">
        <f>J5</f>
        <v>44</v>
      </c>
      <c r="M5" s="16">
        <f>I5</f>
        <v>41</v>
      </c>
      <c r="N5" s="16">
        <f t="shared" si="1"/>
        <v>3.125E-2</v>
      </c>
    </row>
    <row r="6" spans="1:15">
      <c r="A6" s="8">
        <f t="shared" si="2"/>
        <v>5</v>
      </c>
      <c r="B6" s="9" t="s">
        <v>9</v>
      </c>
      <c r="C6" s="9" t="s">
        <v>10</v>
      </c>
      <c r="D6" s="9" t="s">
        <v>10</v>
      </c>
      <c r="E6" s="9" t="s">
        <v>11</v>
      </c>
      <c r="F6" s="10">
        <f t="shared" si="3"/>
        <v>0.38888888888888884</v>
      </c>
      <c r="G6" s="9">
        <v>7</v>
      </c>
      <c r="H6" s="8">
        <f t="shared" si="4"/>
        <v>5</v>
      </c>
      <c r="I6" s="9">
        <v>69</v>
      </c>
      <c r="J6" s="9">
        <v>50</v>
      </c>
      <c r="K6" s="16">
        <f t="shared" si="0"/>
        <v>0.15079365079365079</v>
      </c>
      <c r="L6" s="16">
        <f>I6</f>
        <v>69</v>
      </c>
      <c r="M6" s="16">
        <f>J6</f>
        <v>50</v>
      </c>
      <c r="N6" s="16">
        <f t="shared" si="1"/>
        <v>0.15079365079365079</v>
      </c>
    </row>
    <row r="7" spans="1:15">
      <c r="A7" s="8">
        <f t="shared" si="2"/>
        <v>6</v>
      </c>
      <c r="B7" s="9" t="s">
        <v>9</v>
      </c>
      <c r="C7" s="9" t="s">
        <v>10</v>
      </c>
      <c r="D7" s="9" t="s">
        <v>10</v>
      </c>
      <c r="E7" s="9" t="s">
        <v>12</v>
      </c>
      <c r="F7" s="10">
        <f t="shared" si="3"/>
        <v>0.39236111111111105</v>
      </c>
      <c r="G7" s="9">
        <v>6</v>
      </c>
      <c r="H7" s="8">
        <f t="shared" si="4"/>
        <v>6</v>
      </c>
      <c r="I7" s="9">
        <v>59</v>
      </c>
      <c r="J7" s="9">
        <v>68</v>
      </c>
      <c r="K7" s="16">
        <f t="shared" si="0"/>
        <v>-6.7669172932330823E-2</v>
      </c>
      <c r="L7" s="16">
        <f>J7</f>
        <v>68</v>
      </c>
      <c r="M7" s="16">
        <f>I7</f>
        <v>59</v>
      </c>
      <c r="N7" s="16">
        <f t="shared" si="1"/>
        <v>6.7669172932330823E-2</v>
      </c>
    </row>
    <row r="8" spans="1:15">
      <c r="A8" s="12">
        <f t="shared" si="2"/>
        <v>7</v>
      </c>
      <c r="B8" s="13" t="s">
        <v>9</v>
      </c>
      <c r="C8" s="13" t="s">
        <v>13</v>
      </c>
      <c r="D8" s="13" t="s">
        <v>14</v>
      </c>
      <c r="E8" s="13" t="s">
        <v>11</v>
      </c>
      <c r="F8" s="14">
        <f>F7+TIME(0,30,0)</f>
        <v>0.41319444444444436</v>
      </c>
      <c r="G8" s="13">
        <v>3</v>
      </c>
      <c r="H8" s="12">
        <f t="shared" si="4"/>
        <v>7</v>
      </c>
      <c r="I8" s="13">
        <v>78</v>
      </c>
      <c r="J8" s="13">
        <v>19</v>
      </c>
      <c r="K8" s="13">
        <f t="shared" si="0"/>
        <v>0.59</v>
      </c>
      <c r="L8" s="13">
        <f>I8</f>
        <v>78</v>
      </c>
      <c r="M8" s="13">
        <f>J8</f>
        <v>19</v>
      </c>
      <c r="N8" s="13">
        <f t="shared" si="1"/>
        <v>0.59</v>
      </c>
      <c r="O8">
        <f>AVERAGE(N8:N13)</f>
        <v>0.56984387433764561</v>
      </c>
    </row>
    <row r="9" spans="1:15">
      <c r="A9" s="8">
        <f t="shared" si="2"/>
        <v>8</v>
      </c>
      <c r="B9" s="9" t="s">
        <v>9</v>
      </c>
      <c r="C9" s="9" t="s">
        <v>13</v>
      </c>
      <c r="D9" s="9" t="s">
        <v>14</v>
      </c>
      <c r="E9" s="9" t="s">
        <v>12</v>
      </c>
      <c r="F9" s="10">
        <f t="shared" si="3"/>
        <v>0.41666666666666657</v>
      </c>
      <c r="G9" s="9">
        <v>0</v>
      </c>
      <c r="H9" s="8">
        <f t="shared" si="4"/>
        <v>8</v>
      </c>
      <c r="I9" s="9">
        <v>26</v>
      </c>
      <c r="J9" s="9">
        <v>93</v>
      </c>
      <c r="K9" s="16">
        <f t="shared" si="0"/>
        <v>-0.56302521008403361</v>
      </c>
      <c r="L9" s="16">
        <f>J9</f>
        <v>93</v>
      </c>
      <c r="M9" s="16">
        <f>I9</f>
        <v>26</v>
      </c>
      <c r="N9" s="16">
        <f t="shared" si="1"/>
        <v>0.56302521008403361</v>
      </c>
    </row>
    <row r="10" spans="1:15">
      <c r="A10" s="15">
        <f t="shared" si="2"/>
        <v>9</v>
      </c>
      <c r="B10" s="16" t="s">
        <v>9</v>
      </c>
      <c r="C10" s="9" t="s">
        <v>13</v>
      </c>
      <c r="D10" s="9" t="s">
        <v>14</v>
      </c>
      <c r="E10" s="16" t="s">
        <v>11</v>
      </c>
      <c r="F10" s="10">
        <f t="shared" si="3"/>
        <v>0.42013888888888878</v>
      </c>
      <c r="G10" s="16">
        <v>0</v>
      </c>
      <c r="H10" s="15">
        <f t="shared" si="4"/>
        <v>9</v>
      </c>
      <c r="I10" s="16">
        <v>96</v>
      </c>
      <c r="J10" s="16">
        <v>28</v>
      </c>
      <c r="K10" s="16">
        <f t="shared" si="0"/>
        <v>0.54838709677419351</v>
      </c>
      <c r="L10" s="16">
        <f>I10</f>
        <v>96</v>
      </c>
      <c r="M10" s="16">
        <f>J10</f>
        <v>28</v>
      </c>
      <c r="N10" s="16">
        <f t="shared" si="1"/>
        <v>0.54838709677419351</v>
      </c>
    </row>
    <row r="11" spans="1:15">
      <c r="A11" s="8">
        <f t="shared" si="2"/>
        <v>10</v>
      </c>
      <c r="B11" s="9" t="s">
        <v>9</v>
      </c>
      <c r="C11" s="9" t="s">
        <v>13</v>
      </c>
      <c r="D11" s="9" t="s">
        <v>14</v>
      </c>
      <c r="E11" s="9" t="s">
        <v>12</v>
      </c>
      <c r="F11" s="10">
        <f>F10+TIME(0,5,0)</f>
        <v>0.42361111111111099</v>
      </c>
      <c r="G11" s="9">
        <v>3</v>
      </c>
      <c r="H11" s="8">
        <f t="shared" si="4"/>
        <v>10</v>
      </c>
      <c r="I11" s="9">
        <v>23</v>
      </c>
      <c r="J11" s="9">
        <v>71</v>
      </c>
      <c r="K11" s="16">
        <f t="shared" si="0"/>
        <v>-0.49484536082474229</v>
      </c>
      <c r="L11" s="9">
        <f>J11</f>
        <v>71</v>
      </c>
      <c r="M11" s="9">
        <f>I11</f>
        <v>23</v>
      </c>
      <c r="N11" s="16">
        <f t="shared" si="1"/>
        <v>0.49484536082474229</v>
      </c>
    </row>
    <row r="12" spans="1:15">
      <c r="A12" s="8">
        <f t="shared" si="2"/>
        <v>11</v>
      </c>
      <c r="B12" s="9" t="s">
        <v>9</v>
      </c>
      <c r="C12" s="9" t="s">
        <v>13</v>
      </c>
      <c r="D12" s="9" t="s">
        <v>14</v>
      </c>
      <c r="E12" s="9" t="s">
        <v>11</v>
      </c>
      <c r="F12" s="10">
        <f>F11+TIME(0,5,0)</f>
        <v>0.4270833333333332</v>
      </c>
      <c r="G12" s="9">
        <v>3</v>
      </c>
      <c r="H12" s="8">
        <f t="shared" si="4"/>
        <v>11</v>
      </c>
      <c r="I12" s="9">
        <v>84</v>
      </c>
      <c r="J12" s="9">
        <v>28</v>
      </c>
      <c r="K12" s="16">
        <f t="shared" si="0"/>
        <v>0.48695652173913045</v>
      </c>
      <c r="L12" s="16">
        <f>I12</f>
        <v>84</v>
      </c>
      <c r="M12" s="16">
        <f>J12</f>
        <v>28</v>
      </c>
      <c r="N12" s="16">
        <f t="shared" si="1"/>
        <v>0.48695652173913045</v>
      </c>
    </row>
    <row r="13" spans="1:15">
      <c r="A13" s="8">
        <f t="shared" si="2"/>
        <v>12</v>
      </c>
      <c r="B13" s="9" t="s">
        <v>9</v>
      </c>
      <c r="C13" s="9" t="s">
        <v>13</v>
      </c>
      <c r="D13" s="9" t="s">
        <v>14</v>
      </c>
      <c r="E13" s="9" t="s">
        <v>12</v>
      </c>
      <c r="F13" s="10">
        <f>F12+TIME(0,5,0)</f>
        <v>0.43055555555555541</v>
      </c>
      <c r="G13" s="9">
        <v>0</v>
      </c>
      <c r="H13" s="8">
        <f t="shared" si="4"/>
        <v>12</v>
      </c>
      <c r="I13" s="9">
        <v>14</v>
      </c>
      <c r="J13" s="9">
        <v>92</v>
      </c>
      <c r="K13" s="16">
        <f t="shared" si="0"/>
        <v>-0.73584905660377353</v>
      </c>
      <c r="L13" s="16">
        <f>J13</f>
        <v>92</v>
      </c>
      <c r="M13" s="16">
        <f>I13</f>
        <v>14</v>
      </c>
      <c r="N13" s="16">
        <f t="shared" si="1"/>
        <v>0.73584905660377353</v>
      </c>
    </row>
    <row r="14" spans="1:15">
      <c r="A14" s="12">
        <f t="shared" si="2"/>
        <v>13</v>
      </c>
      <c r="B14" s="13" t="s">
        <v>9</v>
      </c>
      <c r="C14" s="13" t="s">
        <v>13</v>
      </c>
      <c r="D14" s="13" t="s">
        <v>15</v>
      </c>
      <c r="E14" s="13" t="s">
        <v>11</v>
      </c>
      <c r="F14" s="14">
        <f>F13+TIME(0,30,0)</f>
        <v>0.45138888888888873</v>
      </c>
      <c r="G14" s="13">
        <v>4</v>
      </c>
      <c r="H14" s="12">
        <f t="shared" si="4"/>
        <v>13</v>
      </c>
      <c r="I14" s="13">
        <v>64</v>
      </c>
      <c r="J14" s="13">
        <v>35</v>
      </c>
      <c r="K14" s="13">
        <f t="shared" si="0"/>
        <v>0.28155339805825241</v>
      </c>
      <c r="L14" s="13">
        <f>I14</f>
        <v>64</v>
      </c>
      <c r="M14" s="13">
        <f>J14</f>
        <v>35</v>
      </c>
      <c r="N14" s="13">
        <f t="shared" si="1"/>
        <v>0.28155339805825241</v>
      </c>
      <c r="O14">
        <f>AVERAGE(N14:N19)</f>
        <v>0.34573059904812209</v>
      </c>
    </row>
    <row r="15" spans="1:15">
      <c r="A15" s="8">
        <f t="shared" si="2"/>
        <v>14</v>
      </c>
      <c r="B15" s="9" t="s">
        <v>9</v>
      </c>
      <c r="C15" s="9" t="s">
        <v>13</v>
      </c>
      <c r="D15" s="9" t="s">
        <v>15</v>
      </c>
      <c r="E15" s="9" t="s">
        <v>12</v>
      </c>
      <c r="F15" s="10">
        <f t="shared" ref="F15:F16" si="5">F14+TIME(0,5,0)</f>
        <v>0.45486111111111094</v>
      </c>
      <c r="G15" s="9">
        <v>0</v>
      </c>
      <c r="H15" s="8">
        <f t="shared" si="4"/>
        <v>14</v>
      </c>
      <c r="I15" s="9">
        <v>42</v>
      </c>
      <c r="J15" s="9">
        <v>65</v>
      </c>
      <c r="K15" s="16">
        <f t="shared" si="0"/>
        <v>-0.21495327102803738</v>
      </c>
      <c r="L15" s="16">
        <f>J15</f>
        <v>65</v>
      </c>
      <c r="M15" s="16">
        <f>I15</f>
        <v>42</v>
      </c>
      <c r="N15" s="16">
        <f t="shared" si="1"/>
        <v>0.21495327102803738</v>
      </c>
    </row>
    <row r="16" spans="1:15">
      <c r="A16" s="15">
        <f t="shared" si="2"/>
        <v>15</v>
      </c>
      <c r="B16" s="16" t="s">
        <v>9</v>
      </c>
      <c r="C16" s="9" t="s">
        <v>13</v>
      </c>
      <c r="D16" s="9" t="s">
        <v>15</v>
      </c>
      <c r="E16" s="16" t="s">
        <v>11</v>
      </c>
      <c r="F16" s="10">
        <f t="shared" si="5"/>
        <v>0.45833333333333315</v>
      </c>
      <c r="G16" s="16">
        <v>4</v>
      </c>
      <c r="H16" s="15">
        <f t="shared" si="4"/>
        <v>15</v>
      </c>
      <c r="I16" s="16">
        <v>79</v>
      </c>
      <c r="J16" s="16">
        <v>23</v>
      </c>
      <c r="K16" s="16">
        <f t="shared" si="0"/>
        <v>0.52830188679245282</v>
      </c>
      <c r="L16" s="16">
        <f>I16</f>
        <v>79</v>
      </c>
      <c r="M16" s="16">
        <f>J16</f>
        <v>23</v>
      </c>
      <c r="N16" s="16">
        <f t="shared" si="1"/>
        <v>0.52830188679245282</v>
      </c>
    </row>
    <row r="17" spans="1:15">
      <c r="A17" s="8">
        <f t="shared" si="2"/>
        <v>16</v>
      </c>
      <c r="B17" s="9" t="s">
        <v>9</v>
      </c>
      <c r="C17" s="9" t="s">
        <v>13</v>
      </c>
      <c r="D17" s="9" t="s">
        <v>15</v>
      </c>
      <c r="E17" s="9" t="s">
        <v>12</v>
      </c>
      <c r="F17" s="10">
        <f>F16+TIME(0,5,0)</f>
        <v>0.46180555555555536</v>
      </c>
      <c r="G17" s="9">
        <v>3</v>
      </c>
      <c r="H17" s="8">
        <f t="shared" si="4"/>
        <v>16</v>
      </c>
      <c r="I17" s="9">
        <v>28</v>
      </c>
      <c r="J17" s="9">
        <v>72</v>
      </c>
      <c r="K17" s="16">
        <f t="shared" si="0"/>
        <v>-0.42718446601941745</v>
      </c>
      <c r="L17" s="16">
        <f>J17</f>
        <v>72</v>
      </c>
      <c r="M17" s="16">
        <f>I17</f>
        <v>28</v>
      </c>
      <c r="N17" s="16">
        <f t="shared" si="1"/>
        <v>0.42718446601941745</v>
      </c>
    </row>
    <row r="18" spans="1:15">
      <c r="A18" s="8">
        <f t="shared" si="2"/>
        <v>17</v>
      </c>
      <c r="B18" s="9" t="s">
        <v>9</v>
      </c>
      <c r="C18" s="9" t="s">
        <v>13</v>
      </c>
      <c r="D18" s="9" t="s">
        <v>15</v>
      </c>
      <c r="E18" s="9" t="s">
        <v>11</v>
      </c>
      <c r="F18" s="10">
        <f>F17+TIME(0,5,0)</f>
        <v>0.46527777777777757</v>
      </c>
      <c r="G18" s="9">
        <v>3</v>
      </c>
      <c r="H18" s="8">
        <f t="shared" si="4"/>
        <v>17</v>
      </c>
      <c r="I18" s="9">
        <v>75</v>
      </c>
      <c r="J18" s="9">
        <v>32</v>
      </c>
      <c r="K18" s="16">
        <f t="shared" si="0"/>
        <v>0.39090909090909093</v>
      </c>
      <c r="L18" s="16">
        <f>I18</f>
        <v>75</v>
      </c>
      <c r="M18" s="16">
        <f>J18</f>
        <v>32</v>
      </c>
      <c r="N18" s="16">
        <f t="shared" si="1"/>
        <v>0.39090909090909093</v>
      </c>
    </row>
    <row r="19" spans="1:15">
      <c r="A19" s="8">
        <f t="shared" si="2"/>
        <v>18</v>
      </c>
      <c r="B19" s="9" t="s">
        <v>9</v>
      </c>
      <c r="C19" s="9" t="s">
        <v>13</v>
      </c>
      <c r="D19" s="9" t="s">
        <v>15</v>
      </c>
      <c r="E19" s="9" t="s">
        <v>12</v>
      </c>
      <c r="F19" s="10">
        <f>F18+TIME(0,5,0)</f>
        <v>0.46874999999999978</v>
      </c>
      <c r="G19" s="9">
        <v>5</v>
      </c>
      <c r="H19" s="8">
        <f t="shared" si="4"/>
        <v>18</v>
      </c>
      <c r="I19" s="9">
        <v>39</v>
      </c>
      <c r="J19" s="9">
        <v>64</v>
      </c>
      <c r="K19" s="16">
        <f t="shared" si="0"/>
        <v>-0.23148148148148148</v>
      </c>
      <c r="L19" s="16">
        <f>J19</f>
        <v>64</v>
      </c>
      <c r="M19" s="16">
        <f>I19</f>
        <v>39</v>
      </c>
      <c r="N19" s="16">
        <f t="shared" si="1"/>
        <v>0.23148148148148148</v>
      </c>
    </row>
    <row r="20" spans="1:15">
      <c r="A20" s="12">
        <f t="shared" si="2"/>
        <v>19</v>
      </c>
      <c r="B20" s="13" t="s">
        <v>9</v>
      </c>
      <c r="C20" s="13" t="s">
        <v>13</v>
      </c>
      <c r="D20" s="13" t="s">
        <v>16</v>
      </c>
      <c r="E20" s="13" t="s">
        <v>11</v>
      </c>
      <c r="F20" s="14">
        <f>F19+TIME(0,30,0)</f>
        <v>0.48958333333333309</v>
      </c>
      <c r="G20" s="13">
        <v>3</v>
      </c>
      <c r="H20" s="12">
        <f t="shared" si="4"/>
        <v>19</v>
      </c>
      <c r="I20" s="13">
        <v>58</v>
      </c>
      <c r="J20" s="13">
        <v>42</v>
      </c>
      <c r="K20" s="13">
        <f t="shared" si="0"/>
        <v>0.1553398058252427</v>
      </c>
      <c r="L20" s="13">
        <f>I20</f>
        <v>58</v>
      </c>
      <c r="M20" s="13">
        <f>J20</f>
        <v>42</v>
      </c>
      <c r="N20" s="13">
        <f t="shared" si="1"/>
        <v>0.1553398058252427</v>
      </c>
      <c r="O20">
        <f>AVERAGE(N20:N25)</f>
        <v>0.31061727414592893</v>
      </c>
    </row>
    <row r="21" spans="1:15">
      <c r="A21" s="8">
        <f t="shared" si="2"/>
        <v>20</v>
      </c>
      <c r="B21" s="9" t="s">
        <v>9</v>
      </c>
      <c r="C21" s="9" t="s">
        <v>13</v>
      </c>
      <c r="D21" s="9" t="s">
        <v>16</v>
      </c>
      <c r="E21" s="9" t="s">
        <v>12</v>
      </c>
      <c r="F21" s="10">
        <f t="shared" ref="F21:F22" si="6">F20+TIME(0,5,0)</f>
        <v>0.4930555555555553</v>
      </c>
      <c r="G21" s="9">
        <v>3</v>
      </c>
      <c r="H21" s="8">
        <f t="shared" si="4"/>
        <v>20</v>
      </c>
      <c r="I21" s="9">
        <v>34</v>
      </c>
      <c r="J21" s="9">
        <v>68</v>
      </c>
      <c r="K21" s="16">
        <f t="shared" si="0"/>
        <v>-0.32380952380952382</v>
      </c>
      <c r="L21" s="16">
        <f>J21</f>
        <v>68</v>
      </c>
      <c r="M21" s="16">
        <f>I21</f>
        <v>34</v>
      </c>
      <c r="N21" s="16">
        <f t="shared" si="1"/>
        <v>0.32380952380952382</v>
      </c>
    </row>
    <row r="22" spans="1:15">
      <c r="A22" s="15">
        <f t="shared" si="2"/>
        <v>21</v>
      </c>
      <c r="B22" s="16" t="s">
        <v>9</v>
      </c>
      <c r="C22" s="9" t="s">
        <v>13</v>
      </c>
      <c r="D22" s="9" t="s">
        <v>16</v>
      </c>
      <c r="E22" s="16" t="s">
        <v>11</v>
      </c>
      <c r="F22" s="10">
        <f t="shared" si="6"/>
        <v>0.49652777777777751</v>
      </c>
      <c r="G22" s="16">
        <v>6</v>
      </c>
      <c r="H22" s="15">
        <f t="shared" si="4"/>
        <v>21</v>
      </c>
      <c r="I22" s="16">
        <v>79</v>
      </c>
      <c r="J22" s="16">
        <v>24</v>
      </c>
      <c r="K22" s="16">
        <f t="shared" si="0"/>
        <v>0.50458715596330272</v>
      </c>
      <c r="L22" s="16">
        <f>I22</f>
        <v>79</v>
      </c>
      <c r="M22" s="16">
        <f>J22</f>
        <v>24</v>
      </c>
      <c r="N22" s="16">
        <f t="shared" si="1"/>
        <v>0.50458715596330272</v>
      </c>
    </row>
    <row r="23" spans="1:15">
      <c r="A23" s="8">
        <f t="shared" si="2"/>
        <v>22</v>
      </c>
      <c r="B23" s="9" t="s">
        <v>9</v>
      </c>
      <c r="C23" s="9" t="s">
        <v>13</v>
      </c>
      <c r="D23" s="9" t="s">
        <v>16</v>
      </c>
      <c r="E23" s="9" t="s">
        <v>12</v>
      </c>
      <c r="F23" s="10">
        <f>F22+TIME(0,5,0)</f>
        <v>0.49999999999999972</v>
      </c>
      <c r="G23" s="9">
        <v>5</v>
      </c>
      <c r="H23" s="8">
        <f t="shared" si="4"/>
        <v>22</v>
      </c>
      <c r="I23" s="9">
        <v>34</v>
      </c>
      <c r="J23" s="9">
        <v>48</v>
      </c>
      <c r="K23" s="16">
        <f t="shared" si="0"/>
        <v>-0.16091954022988506</v>
      </c>
      <c r="L23" s="9">
        <f>J23</f>
        <v>48</v>
      </c>
      <c r="M23" s="9">
        <f>I23</f>
        <v>34</v>
      </c>
      <c r="N23" s="16">
        <f t="shared" si="1"/>
        <v>0.16091954022988506</v>
      </c>
    </row>
    <row r="24" spans="1:15">
      <c r="A24" s="8">
        <f t="shared" si="2"/>
        <v>23</v>
      </c>
      <c r="B24" s="9" t="s">
        <v>9</v>
      </c>
      <c r="C24" s="9" t="s">
        <v>13</v>
      </c>
      <c r="D24" s="9" t="s">
        <v>16</v>
      </c>
      <c r="E24" s="9" t="s">
        <v>11</v>
      </c>
      <c r="F24" s="10">
        <f>F23+TIME(0,5,0)</f>
        <v>0.50347222222222199</v>
      </c>
      <c r="G24" s="9">
        <v>5</v>
      </c>
      <c r="H24" s="8">
        <f t="shared" si="4"/>
        <v>23</v>
      </c>
      <c r="I24" s="9">
        <v>72</v>
      </c>
      <c r="J24" s="9">
        <v>28</v>
      </c>
      <c r="K24" s="16">
        <f t="shared" si="0"/>
        <v>0.41904761904761906</v>
      </c>
      <c r="L24" s="16">
        <f>I24</f>
        <v>72</v>
      </c>
      <c r="M24" s="16">
        <f>J24</f>
        <v>28</v>
      </c>
      <c r="N24" s="16">
        <f t="shared" si="1"/>
        <v>0.41904761904761906</v>
      </c>
    </row>
    <row r="25" spans="1:15">
      <c r="A25" s="8">
        <f t="shared" si="2"/>
        <v>24</v>
      </c>
      <c r="B25" s="9" t="s">
        <v>9</v>
      </c>
      <c r="C25" s="9" t="s">
        <v>13</v>
      </c>
      <c r="D25" s="9" t="s">
        <v>16</v>
      </c>
      <c r="E25" s="9" t="s">
        <v>12</v>
      </c>
      <c r="F25" s="10">
        <f>F24+TIME(0,5,0)</f>
        <v>0.5069444444444442</v>
      </c>
      <c r="G25" s="9">
        <v>5</v>
      </c>
      <c r="H25" s="8">
        <f t="shared" si="4"/>
        <v>24</v>
      </c>
      <c r="I25" s="9">
        <v>36</v>
      </c>
      <c r="J25" s="9">
        <v>69</v>
      </c>
      <c r="K25" s="16">
        <f t="shared" si="0"/>
        <v>-0.3</v>
      </c>
      <c r="L25" s="16">
        <f>J25</f>
        <v>69</v>
      </c>
      <c r="M25" s="16">
        <f>I25</f>
        <v>36</v>
      </c>
      <c r="N25" s="16">
        <f t="shared" si="1"/>
        <v>0.3</v>
      </c>
    </row>
    <row r="26" spans="1:15">
      <c r="A26" s="12">
        <f t="shared" si="2"/>
        <v>25</v>
      </c>
      <c r="B26" s="13" t="s">
        <v>9</v>
      </c>
      <c r="C26" s="13" t="s">
        <v>13</v>
      </c>
      <c r="D26" s="13" t="s">
        <v>18</v>
      </c>
      <c r="E26" s="13" t="s">
        <v>11</v>
      </c>
      <c r="F26" s="14">
        <f>F25+TIME(0,30,0)</f>
        <v>0.52777777777777757</v>
      </c>
      <c r="G26" s="13">
        <v>3</v>
      </c>
      <c r="H26" s="12">
        <f t="shared" si="4"/>
        <v>25</v>
      </c>
      <c r="I26" s="13">
        <v>79</v>
      </c>
      <c r="J26" s="13">
        <v>38</v>
      </c>
      <c r="K26" s="13">
        <f t="shared" si="0"/>
        <v>0.34166666666666667</v>
      </c>
      <c r="L26" s="13">
        <f>I26</f>
        <v>79</v>
      </c>
      <c r="M26" s="13">
        <f>J26</f>
        <v>38</v>
      </c>
      <c r="N26" s="13">
        <f t="shared" si="1"/>
        <v>0.34166666666666667</v>
      </c>
      <c r="O26">
        <f>AVERAGE(N26:N31)</f>
        <v>7.9361594238233205E-2</v>
      </c>
    </row>
    <row r="27" spans="1:15">
      <c r="A27" s="8">
        <f t="shared" si="2"/>
        <v>26</v>
      </c>
      <c r="B27" s="9" t="s">
        <v>9</v>
      </c>
      <c r="C27" s="9" t="s">
        <v>13</v>
      </c>
      <c r="D27" s="9" t="s">
        <v>18</v>
      </c>
      <c r="E27" s="9" t="s">
        <v>12</v>
      </c>
      <c r="F27" s="10">
        <f t="shared" ref="F27:F28" si="7">F26+TIME(0,5,0)</f>
        <v>0.53124999999999978</v>
      </c>
      <c r="G27" s="9">
        <v>4</v>
      </c>
      <c r="H27" s="8">
        <f t="shared" si="4"/>
        <v>26</v>
      </c>
      <c r="I27" s="9">
        <v>47</v>
      </c>
      <c r="J27" s="9">
        <v>52</v>
      </c>
      <c r="K27" s="16">
        <f t="shared" si="0"/>
        <v>-4.8543689320388349E-2</v>
      </c>
      <c r="L27" s="16">
        <f>J27</f>
        <v>52</v>
      </c>
      <c r="M27" s="16">
        <f>I27</f>
        <v>47</v>
      </c>
      <c r="N27" s="16">
        <f t="shared" si="1"/>
        <v>4.8543689320388349E-2</v>
      </c>
    </row>
    <row r="28" spans="1:15">
      <c r="A28" s="15">
        <f t="shared" si="2"/>
        <v>27</v>
      </c>
      <c r="B28" s="16" t="s">
        <v>9</v>
      </c>
      <c r="C28" s="9" t="s">
        <v>13</v>
      </c>
      <c r="D28" s="9" t="s">
        <v>18</v>
      </c>
      <c r="E28" s="16" t="s">
        <v>11</v>
      </c>
      <c r="F28" s="10">
        <f t="shared" si="7"/>
        <v>0.53472222222222199</v>
      </c>
      <c r="G28" s="16">
        <v>7</v>
      </c>
      <c r="H28" s="15">
        <f t="shared" si="4"/>
        <v>27</v>
      </c>
      <c r="I28" s="16">
        <v>60</v>
      </c>
      <c r="J28" s="16">
        <v>63</v>
      </c>
      <c r="K28" s="16">
        <f t="shared" si="0"/>
        <v>-2.3076923076923078E-2</v>
      </c>
      <c r="L28" s="16">
        <f>I28</f>
        <v>60</v>
      </c>
      <c r="M28" s="16">
        <f>J28</f>
        <v>63</v>
      </c>
      <c r="N28" s="16">
        <f t="shared" si="1"/>
        <v>-2.3076923076923078E-2</v>
      </c>
    </row>
    <row r="29" spans="1:15">
      <c r="A29" s="8">
        <f t="shared" si="2"/>
        <v>28</v>
      </c>
      <c r="B29" s="9" t="s">
        <v>9</v>
      </c>
      <c r="C29" s="9" t="s">
        <v>13</v>
      </c>
      <c r="D29" s="9" t="s">
        <v>18</v>
      </c>
      <c r="E29" s="9" t="s">
        <v>12</v>
      </c>
      <c r="F29" s="10">
        <f>F28+TIME(0,5,0)</f>
        <v>0.5381944444444442</v>
      </c>
      <c r="G29" s="9">
        <v>6</v>
      </c>
      <c r="H29" s="8">
        <f t="shared" si="4"/>
        <v>28</v>
      </c>
      <c r="I29" s="9">
        <v>48</v>
      </c>
      <c r="J29" s="9">
        <v>43</v>
      </c>
      <c r="K29" s="16">
        <f t="shared" si="0"/>
        <v>5.1546391752577317E-2</v>
      </c>
      <c r="L29" s="9">
        <f>J29</f>
        <v>43</v>
      </c>
      <c r="M29" s="9">
        <f>I29</f>
        <v>48</v>
      </c>
      <c r="N29" s="16">
        <f t="shared" si="1"/>
        <v>-5.1546391752577317E-2</v>
      </c>
    </row>
    <row r="30" spans="1:15">
      <c r="A30" s="8">
        <f t="shared" si="2"/>
        <v>29</v>
      </c>
      <c r="B30" s="9" t="s">
        <v>9</v>
      </c>
      <c r="C30" s="9" t="s">
        <v>13</v>
      </c>
      <c r="D30" s="9" t="s">
        <v>18</v>
      </c>
      <c r="E30" s="9" t="s">
        <v>11</v>
      </c>
      <c r="F30" s="10">
        <f>F29+TIME(0,5,0)</f>
        <v>0.54166666666666641</v>
      </c>
      <c r="G30" s="9">
        <v>6</v>
      </c>
      <c r="H30" s="8">
        <f t="shared" si="4"/>
        <v>29</v>
      </c>
      <c r="I30" s="9">
        <v>56</v>
      </c>
      <c r="J30" s="9">
        <v>38</v>
      </c>
      <c r="K30" s="16">
        <f t="shared" si="0"/>
        <v>0.18</v>
      </c>
      <c r="L30" s="16">
        <f>I30</f>
        <v>56</v>
      </c>
      <c r="M30" s="16">
        <f>J30</f>
        <v>38</v>
      </c>
      <c r="N30" s="16">
        <f t="shared" si="1"/>
        <v>0.18</v>
      </c>
    </row>
    <row r="31" spans="1:15">
      <c r="A31" s="8">
        <f t="shared" si="2"/>
        <v>30</v>
      </c>
      <c r="B31" s="9" t="s">
        <v>9</v>
      </c>
      <c r="C31" s="9" t="s">
        <v>13</v>
      </c>
      <c r="D31" s="9" t="s">
        <v>18</v>
      </c>
      <c r="E31" s="9" t="s">
        <v>12</v>
      </c>
      <c r="F31" s="10">
        <f>F30+TIME(0,5,0)</f>
        <v>0.54513888888888862</v>
      </c>
      <c r="G31" s="9">
        <v>9</v>
      </c>
      <c r="H31" s="8">
        <f t="shared" si="4"/>
        <v>30</v>
      </c>
      <c r="I31" s="9">
        <v>48</v>
      </c>
      <c r="J31" s="9">
        <v>46</v>
      </c>
      <c r="K31" s="16">
        <f t="shared" si="0"/>
        <v>1.9417475728155338E-2</v>
      </c>
      <c r="L31" s="16">
        <f>J31</f>
        <v>46</v>
      </c>
      <c r="M31" s="16">
        <f>I31</f>
        <v>48</v>
      </c>
      <c r="N31" s="16">
        <f t="shared" si="1"/>
        <v>-1.9417475728155338E-2</v>
      </c>
    </row>
    <row r="32" spans="1:15">
      <c r="A32" s="12">
        <f t="shared" si="2"/>
        <v>31</v>
      </c>
      <c r="B32" s="13" t="s">
        <v>9</v>
      </c>
      <c r="C32" s="13" t="s">
        <v>13</v>
      </c>
      <c r="D32" s="13" t="s">
        <v>17</v>
      </c>
      <c r="E32" s="13" t="s">
        <v>11</v>
      </c>
      <c r="F32" s="14">
        <f>F31+TIME(0,30,0)</f>
        <v>0.56597222222222199</v>
      </c>
      <c r="G32" s="13">
        <v>0</v>
      </c>
      <c r="H32" s="12">
        <f t="shared" si="4"/>
        <v>31</v>
      </c>
      <c r="I32" s="13">
        <v>47</v>
      </c>
      <c r="J32" s="13">
        <v>61</v>
      </c>
      <c r="K32" s="13">
        <f t="shared" si="0"/>
        <v>-0.12962962962962962</v>
      </c>
      <c r="L32" s="13">
        <f>I32</f>
        <v>47</v>
      </c>
      <c r="M32" s="13">
        <f>J32</f>
        <v>61</v>
      </c>
      <c r="N32" s="13">
        <f t="shared" si="1"/>
        <v>-0.12962962962962962</v>
      </c>
      <c r="O32">
        <f>AVERAGE(N32:N37)</f>
        <v>8.0096560818180715E-2</v>
      </c>
    </row>
    <row r="33" spans="1:15">
      <c r="A33" s="8">
        <f t="shared" si="2"/>
        <v>32</v>
      </c>
      <c r="B33" s="9" t="s">
        <v>9</v>
      </c>
      <c r="C33" s="9" t="s">
        <v>13</v>
      </c>
      <c r="D33" s="9" t="s">
        <v>17</v>
      </c>
      <c r="E33" s="9" t="s">
        <v>12</v>
      </c>
      <c r="F33" s="10">
        <f t="shared" ref="F33:F34" si="8">F32+TIME(0,5,0)</f>
        <v>0.5694444444444442</v>
      </c>
      <c r="G33" s="9">
        <v>4</v>
      </c>
      <c r="H33" s="8">
        <f t="shared" si="4"/>
        <v>32</v>
      </c>
      <c r="I33" s="9">
        <v>61</v>
      </c>
      <c r="J33" s="9">
        <v>50</v>
      </c>
      <c r="K33" s="16">
        <f t="shared" si="0"/>
        <v>9.5652173913043481E-2</v>
      </c>
      <c r="L33" s="16">
        <f>J33</f>
        <v>50</v>
      </c>
      <c r="M33" s="16">
        <f>I33</f>
        <v>61</v>
      </c>
      <c r="N33" s="16">
        <f t="shared" si="1"/>
        <v>-9.5652173913043481E-2</v>
      </c>
    </row>
    <row r="34" spans="1:15">
      <c r="A34" s="15">
        <f t="shared" si="2"/>
        <v>33</v>
      </c>
      <c r="B34" s="16" t="s">
        <v>9</v>
      </c>
      <c r="C34" s="9" t="s">
        <v>13</v>
      </c>
      <c r="D34" s="9" t="s">
        <v>17</v>
      </c>
      <c r="E34" s="16" t="s">
        <v>11</v>
      </c>
      <c r="F34" s="10">
        <f t="shared" si="8"/>
        <v>0.57291666666666641</v>
      </c>
      <c r="G34" s="16">
        <v>2</v>
      </c>
      <c r="H34" s="15">
        <f t="shared" si="4"/>
        <v>33</v>
      </c>
      <c r="I34" s="16">
        <v>55</v>
      </c>
      <c r="J34" s="16">
        <v>44</v>
      </c>
      <c r="K34" s="16">
        <f t="shared" si="0"/>
        <v>0.10891089108910891</v>
      </c>
      <c r="L34" s="16">
        <f>I34</f>
        <v>55</v>
      </c>
      <c r="M34" s="16">
        <f>J34</f>
        <v>44</v>
      </c>
      <c r="N34" s="16">
        <f t="shared" si="1"/>
        <v>0.10891089108910891</v>
      </c>
    </row>
    <row r="35" spans="1:15">
      <c r="A35" s="8">
        <f t="shared" si="2"/>
        <v>34</v>
      </c>
      <c r="B35" s="9" t="s">
        <v>9</v>
      </c>
      <c r="C35" s="9" t="s">
        <v>13</v>
      </c>
      <c r="D35" s="9" t="s">
        <v>17</v>
      </c>
      <c r="E35" s="9" t="s">
        <v>12</v>
      </c>
      <c r="F35" s="10">
        <f>F34+TIME(0,5,0)</f>
        <v>0.57638888888888862</v>
      </c>
      <c r="G35" s="9">
        <v>5</v>
      </c>
      <c r="H35" s="8">
        <f t="shared" si="4"/>
        <v>34</v>
      </c>
      <c r="I35" s="9">
        <v>34</v>
      </c>
      <c r="J35" s="9">
        <v>72</v>
      </c>
      <c r="K35" s="16">
        <f t="shared" si="0"/>
        <v>-0.34234234234234234</v>
      </c>
      <c r="L35" s="9">
        <f>J35</f>
        <v>72</v>
      </c>
      <c r="M35" s="9">
        <f>I35</f>
        <v>34</v>
      </c>
      <c r="N35" s="16">
        <f t="shared" si="1"/>
        <v>0.34234234234234234</v>
      </c>
    </row>
    <row r="36" spans="1:15">
      <c r="A36" s="8">
        <f t="shared" si="2"/>
        <v>35</v>
      </c>
      <c r="B36" s="9" t="s">
        <v>9</v>
      </c>
      <c r="C36" s="9" t="s">
        <v>13</v>
      </c>
      <c r="D36" s="9" t="s">
        <v>17</v>
      </c>
      <c r="E36" s="9" t="s">
        <v>11</v>
      </c>
      <c r="F36" s="10">
        <f>F35+TIME(0,5,0)</f>
        <v>0.57986111111111083</v>
      </c>
      <c r="G36" s="9">
        <v>4</v>
      </c>
      <c r="H36" s="8">
        <f t="shared" si="4"/>
        <v>35</v>
      </c>
      <c r="I36" s="9">
        <v>55</v>
      </c>
      <c r="J36" s="9">
        <v>40</v>
      </c>
      <c r="K36" s="16">
        <f t="shared" si="0"/>
        <v>0.15151515151515152</v>
      </c>
      <c r="L36" s="16">
        <f>I36</f>
        <v>55</v>
      </c>
      <c r="M36" s="16">
        <f>J36</f>
        <v>40</v>
      </c>
      <c r="N36" s="16">
        <f t="shared" si="1"/>
        <v>0.15151515151515152</v>
      </c>
    </row>
    <row r="37" spans="1:15">
      <c r="A37" s="8">
        <f t="shared" si="2"/>
        <v>36</v>
      </c>
      <c r="B37" s="9" t="s">
        <v>9</v>
      </c>
      <c r="C37" s="9" t="s">
        <v>13</v>
      </c>
      <c r="D37" s="9" t="s">
        <v>17</v>
      </c>
      <c r="E37" s="9" t="s">
        <v>12</v>
      </c>
      <c r="F37" s="10">
        <f>F36+TIME(0,5,0)</f>
        <v>0.58333333333333304</v>
      </c>
      <c r="G37" s="9">
        <v>3</v>
      </c>
      <c r="H37" s="8">
        <f t="shared" si="4"/>
        <v>36</v>
      </c>
      <c r="I37" s="9">
        <v>42</v>
      </c>
      <c r="J37" s="9">
        <v>52</v>
      </c>
      <c r="K37" s="16">
        <f t="shared" si="0"/>
        <v>-0.10309278350515463</v>
      </c>
      <c r="L37" s="16">
        <f>J37</f>
        <v>52</v>
      </c>
      <c r="M37" s="16">
        <f>I37</f>
        <v>42</v>
      </c>
      <c r="N37" s="16">
        <f t="shared" si="1"/>
        <v>0.10309278350515463</v>
      </c>
    </row>
    <row r="38" spans="1:15">
      <c r="A38" s="12">
        <f t="shared" si="2"/>
        <v>37</v>
      </c>
      <c r="B38" s="13" t="s">
        <v>9</v>
      </c>
      <c r="C38" s="13" t="s">
        <v>17</v>
      </c>
      <c r="D38" s="13" t="s">
        <v>16</v>
      </c>
      <c r="E38" s="13" t="s">
        <v>11</v>
      </c>
      <c r="F38" s="14">
        <f>F37+TIME(0,30,0)</f>
        <v>0.60416666666666641</v>
      </c>
      <c r="G38" s="13">
        <v>4</v>
      </c>
      <c r="H38" s="12">
        <f t="shared" si="4"/>
        <v>37</v>
      </c>
      <c r="I38" s="13">
        <v>73</v>
      </c>
      <c r="J38" s="13">
        <v>43</v>
      </c>
      <c r="K38" s="13">
        <f t="shared" ref="K38:K49" si="9">(I38-J38)/(G38+I38+J38)</f>
        <v>0.25</v>
      </c>
      <c r="L38" s="13">
        <f>I38</f>
        <v>73</v>
      </c>
      <c r="M38" s="13">
        <f>J38</f>
        <v>43</v>
      </c>
      <c r="N38" s="13">
        <f t="shared" ref="N38:N49" si="10">(L38-M38)/(G38+L38+M38)</f>
        <v>0.25</v>
      </c>
      <c r="O38">
        <f>AVERAGE(N38:N43)</f>
        <v>0.32144692830940397</v>
      </c>
    </row>
    <row r="39" spans="1:15">
      <c r="A39" s="8">
        <f t="shared" si="2"/>
        <v>38</v>
      </c>
      <c r="B39" s="9" t="s">
        <v>9</v>
      </c>
      <c r="C39" s="9" t="s">
        <v>17</v>
      </c>
      <c r="D39" s="9" t="s">
        <v>16</v>
      </c>
      <c r="E39" s="9" t="s">
        <v>12</v>
      </c>
      <c r="F39" s="10">
        <f t="shared" ref="F39:F40" si="11">F38+TIME(0,5,0)</f>
        <v>0.60763888888888862</v>
      </c>
      <c r="G39" s="9">
        <v>7</v>
      </c>
      <c r="H39" s="8">
        <f t="shared" si="4"/>
        <v>38</v>
      </c>
      <c r="I39" s="9">
        <v>38</v>
      </c>
      <c r="J39" s="9">
        <v>64</v>
      </c>
      <c r="K39" s="16">
        <f t="shared" si="9"/>
        <v>-0.23853211009174313</v>
      </c>
      <c r="L39" s="16">
        <f>J39</f>
        <v>64</v>
      </c>
      <c r="M39" s="16">
        <f>I39</f>
        <v>38</v>
      </c>
      <c r="N39" s="16">
        <f t="shared" si="10"/>
        <v>0.23853211009174313</v>
      </c>
    </row>
    <row r="40" spans="1:15">
      <c r="A40" s="15">
        <f t="shared" si="2"/>
        <v>39</v>
      </c>
      <c r="B40" s="16" t="s">
        <v>9</v>
      </c>
      <c r="C40" s="9" t="s">
        <v>17</v>
      </c>
      <c r="D40" s="9" t="s">
        <v>16</v>
      </c>
      <c r="E40" s="16" t="s">
        <v>11</v>
      </c>
      <c r="F40" s="10">
        <f t="shared" si="11"/>
        <v>0.61111111111111083</v>
      </c>
      <c r="G40" s="16">
        <v>3</v>
      </c>
      <c r="H40" s="15">
        <f t="shared" si="4"/>
        <v>39</v>
      </c>
      <c r="I40" s="16">
        <v>73</v>
      </c>
      <c r="J40" s="16">
        <v>27</v>
      </c>
      <c r="K40" s="16">
        <f t="shared" si="9"/>
        <v>0.44660194174757284</v>
      </c>
      <c r="L40" s="16">
        <f>I40</f>
        <v>73</v>
      </c>
      <c r="M40" s="16">
        <f>J40</f>
        <v>27</v>
      </c>
      <c r="N40" s="16">
        <f t="shared" si="10"/>
        <v>0.44660194174757284</v>
      </c>
    </row>
    <row r="41" spans="1:15">
      <c r="A41" s="8">
        <f t="shared" si="2"/>
        <v>40</v>
      </c>
      <c r="B41" s="9" t="s">
        <v>9</v>
      </c>
      <c r="C41" s="9" t="s">
        <v>17</v>
      </c>
      <c r="D41" s="9" t="s">
        <v>16</v>
      </c>
      <c r="E41" s="9" t="s">
        <v>12</v>
      </c>
      <c r="F41" s="10">
        <f>F40+TIME(0,5,0)</f>
        <v>0.61458333333333304</v>
      </c>
      <c r="G41" s="9">
        <v>4</v>
      </c>
      <c r="H41" s="8">
        <f t="shared" si="4"/>
        <v>40</v>
      </c>
      <c r="I41" s="9">
        <v>39</v>
      </c>
      <c r="J41" s="9">
        <v>62</v>
      </c>
      <c r="K41" s="16">
        <f t="shared" si="9"/>
        <v>-0.21904761904761905</v>
      </c>
      <c r="L41" s="9">
        <f>J41</f>
        <v>62</v>
      </c>
      <c r="M41" s="9">
        <f>I41</f>
        <v>39</v>
      </c>
      <c r="N41" s="16">
        <f t="shared" si="10"/>
        <v>0.21904761904761905</v>
      </c>
    </row>
    <row r="42" spans="1:15">
      <c r="A42" s="8">
        <f t="shared" si="2"/>
        <v>41</v>
      </c>
      <c r="B42" s="9" t="s">
        <v>9</v>
      </c>
      <c r="C42" s="9" t="s">
        <v>17</v>
      </c>
      <c r="D42" s="9" t="s">
        <v>16</v>
      </c>
      <c r="E42" s="9" t="s">
        <v>11</v>
      </c>
      <c r="F42" s="10">
        <f>F41+TIME(0,5,0)</f>
        <v>0.61805555555555525</v>
      </c>
      <c r="G42" s="9">
        <v>6</v>
      </c>
      <c r="H42" s="8">
        <f t="shared" si="4"/>
        <v>41</v>
      </c>
      <c r="I42" s="9">
        <v>66</v>
      </c>
      <c r="J42" s="9">
        <v>29</v>
      </c>
      <c r="K42" s="16">
        <f t="shared" si="9"/>
        <v>0.36633663366336633</v>
      </c>
      <c r="L42" s="16">
        <f>I42</f>
        <v>66</v>
      </c>
      <c r="M42" s="16">
        <f>J42</f>
        <v>29</v>
      </c>
      <c r="N42" s="16">
        <f t="shared" si="10"/>
        <v>0.36633663366336633</v>
      </c>
    </row>
    <row r="43" spans="1:15">
      <c r="A43" s="8">
        <f t="shared" si="2"/>
        <v>42</v>
      </c>
      <c r="B43" s="9" t="s">
        <v>9</v>
      </c>
      <c r="C43" s="9" t="s">
        <v>17</v>
      </c>
      <c r="D43" s="9" t="s">
        <v>16</v>
      </c>
      <c r="E43" s="9" t="s">
        <v>12</v>
      </c>
      <c r="F43" s="10">
        <f>F42+TIME(0,5,0)</f>
        <v>0.62152777777777746</v>
      </c>
      <c r="G43" s="9">
        <v>2</v>
      </c>
      <c r="H43" s="8">
        <f t="shared" si="4"/>
        <v>42</v>
      </c>
      <c r="I43" s="9">
        <v>28</v>
      </c>
      <c r="J43" s="9">
        <v>68</v>
      </c>
      <c r="K43" s="16">
        <f t="shared" si="9"/>
        <v>-0.40816326530612246</v>
      </c>
      <c r="L43" s="16">
        <f>J43</f>
        <v>68</v>
      </c>
      <c r="M43" s="16">
        <f>I43</f>
        <v>28</v>
      </c>
      <c r="N43" s="16">
        <f t="shared" si="10"/>
        <v>0.40816326530612246</v>
      </c>
    </row>
    <row r="44" spans="1:15">
      <c r="A44" s="12">
        <f t="shared" si="2"/>
        <v>43</v>
      </c>
      <c r="B44" s="13" t="s">
        <v>9</v>
      </c>
      <c r="C44" s="13" t="s">
        <v>13</v>
      </c>
      <c r="D44" s="13" t="s">
        <v>21</v>
      </c>
      <c r="E44" s="13" t="s">
        <v>11</v>
      </c>
      <c r="F44" s="14">
        <f>F43+TIME(0,30,0)</f>
        <v>0.64236111111111083</v>
      </c>
      <c r="G44" s="13">
        <v>4</v>
      </c>
      <c r="H44" s="12">
        <f t="shared" si="4"/>
        <v>43</v>
      </c>
      <c r="I44" s="13">
        <v>107</v>
      </c>
      <c r="J44" s="13">
        <v>5</v>
      </c>
      <c r="K44" s="13">
        <f t="shared" si="9"/>
        <v>0.87931034482758619</v>
      </c>
      <c r="L44" s="13">
        <f>I44</f>
        <v>107</v>
      </c>
      <c r="M44" s="13">
        <f>J44</f>
        <v>5</v>
      </c>
      <c r="N44" s="13">
        <f t="shared" si="10"/>
        <v>0.87931034482758619</v>
      </c>
      <c r="O44">
        <f>AVERAGE(N44:N49)</f>
        <v>0.81320349422838645</v>
      </c>
    </row>
    <row r="45" spans="1:15">
      <c r="A45" s="8">
        <f t="shared" si="2"/>
        <v>44</v>
      </c>
      <c r="B45" s="9" t="s">
        <v>9</v>
      </c>
      <c r="C45" s="9" t="s">
        <v>13</v>
      </c>
      <c r="D45" s="9" t="s">
        <v>21</v>
      </c>
      <c r="E45" s="9" t="s">
        <v>12</v>
      </c>
      <c r="F45" s="10">
        <f t="shared" ref="F45:F46" si="12">F44+TIME(0,5,0)</f>
        <v>0.64583333333333304</v>
      </c>
      <c r="G45" s="9">
        <v>5</v>
      </c>
      <c r="H45" s="8">
        <f t="shared" si="4"/>
        <v>44</v>
      </c>
      <c r="I45" s="9">
        <v>16</v>
      </c>
      <c r="J45" s="9">
        <v>89</v>
      </c>
      <c r="K45" s="16">
        <f t="shared" si="9"/>
        <v>-0.66363636363636369</v>
      </c>
      <c r="L45" s="16">
        <f>J45</f>
        <v>89</v>
      </c>
      <c r="M45" s="16">
        <f>I45</f>
        <v>16</v>
      </c>
      <c r="N45" s="16">
        <f t="shared" si="10"/>
        <v>0.66363636363636369</v>
      </c>
    </row>
    <row r="46" spans="1:15">
      <c r="A46" s="15">
        <f t="shared" si="2"/>
        <v>45</v>
      </c>
      <c r="B46" s="16" t="s">
        <v>9</v>
      </c>
      <c r="C46" s="9" t="s">
        <v>13</v>
      </c>
      <c r="D46" s="9" t="s">
        <v>21</v>
      </c>
      <c r="E46" s="16" t="s">
        <v>11</v>
      </c>
      <c r="F46" s="10">
        <f t="shared" si="12"/>
        <v>0.64930555555555525</v>
      </c>
      <c r="G46" s="16">
        <v>2</v>
      </c>
      <c r="H46" s="15">
        <f t="shared" si="4"/>
        <v>45</v>
      </c>
      <c r="I46" s="16">
        <v>99</v>
      </c>
      <c r="J46" s="16">
        <v>0</v>
      </c>
      <c r="K46" s="16">
        <f t="shared" si="9"/>
        <v>0.98019801980198018</v>
      </c>
      <c r="L46" s="16">
        <f>I46</f>
        <v>99</v>
      </c>
      <c r="M46" s="16">
        <f>J46</f>
        <v>0</v>
      </c>
      <c r="N46" s="16">
        <f t="shared" si="10"/>
        <v>0.98019801980198018</v>
      </c>
    </row>
    <row r="47" spans="1:15">
      <c r="A47" s="8">
        <f t="shared" si="2"/>
        <v>46</v>
      </c>
      <c r="B47" s="9" t="s">
        <v>9</v>
      </c>
      <c r="C47" s="9" t="s">
        <v>13</v>
      </c>
      <c r="D47" s="9" t="s">
        <v>21</v>
      </c>
      <c r="E47" s="9" t="s">
        <v>12</v>
      </c>
      <c r="F47" s="10">
        <f>F46+TIME(0,5,0)</f>
        <v>0.65277777777777746</v>
      </c>
      <c r="G47" s="9">
        <v>8</v>
      </c>
      <c r="H47" s="8">
        <f t="shared" si="4"/>
        <v>46</v>
      </c>
      <c r="I47" s="9">
        <v>7</v>
      </c>
      <c r="J47" s="9">
        <v>99</v>
      </c>
      <c r="K47" s="16">
        <f t="shared" si="9"/>
        <v>-0.80701754385964908</v>
      </c>
      <c r="L47" s="9">
        <f>J47</f>
        <v>99</v>
      </c>
      <c r="M47" s="9">
        <f>I47</f>
        <v>7</v>
      </c>
      <c r="N47" s="16">
        <f t="shared" si="10"/>
        <v>0.80701754385964908</v>
      </c>
    </row>
    <row r="48" spans="1:15">
      <c r="A48" s="8">
        <f t="shared" si="2"/>
        <v>47</v>
      </c>
      <c r="B48" s="9" t="s">
        <v>9</v>
      </c>
      <c r="C48" s="9" t="s">
        <v>13</v>
      </c>
      <c r="D48" s="9" t="s">
        <v>21</v>
      </c>
      <c r="E48" s="9" t="s">
        <v>11</v>
      </c>
      <c r="F48" s="10">
        <f>F47+TIME(0,5,0)</f>
        <v>0.65624999999999967</v>
      </c>
      <c r="G48" s="9">
        <v>5</v>
      </c>
      <c r="H48" s="8">
        <f t="shared" si="4"/>
        <v>47</v>
      </c>
      <c r="I48" s="9">
        <v>89</v>
      </c>
      <c r="J48" s="9">
        <v>11</v>
      </c>
      <c r="K48" s="16">
        <f t="shared" si="9"/>
        <v>0.74285714285714288</v>
      </c>
      <c r="L48" s="16">
        <f>I48</f>
        <v>89</v>
      </c>
      <c r="M48" s="16">
        <f>J48</f>
        <v>11</v>
      </c>
      <c r="N48" s="16">
        <f t="shared" si="10"/>
        <v>0.74285714285714288</v>
      </c>
    </row>
    <row r="49" spans="1:14">
      <c r="A49" s="8">
        <f t="shared" si="2"/>
        <v>48</v>
      </c>
      <c r="B49" s="9" t="s">
        <v>9</v>
      </c>
      <c r="C49" s="9" t="s">
        <v>13</v>
      </c>
      <c r="D49" s="9" t="s">
        <v>21</v>
      </c>
      <c r="E49" s="9" t="s">
        <v>12</v>
      </c>
      <c r="F49" s="10">
        <f>F48+TIME(0,5,0)</f>
        <v>0.65972222222222188</v>
      </c>
      <c r="G49" s="9">
        <v>9</v>
      </c>
      <c r="H49" s="8">
        <f t="shared" si="4"/>
        <v>48</v>
      </c>
      <c r="I49" s="9">
        <v>8</v>
      </c>
      <c r="J49" s="9">
        <v>112</v>
      </c>
      <c r="K49" s="16">
        <f t="shared" si="9"/>
        <v>-0.80620155038759689</v>
      </c>
      <c r="L49" s="16">
        <f>J49</f>
        <v>112</v>
      </c>
      <c r="M49" s="16">
        <f>I49</f>
        <v>8</v>
      </c>
      <c r="N49" s="16">
        <f t="shared" si="10"/>
        <v>0.80620155038759689</v>
      </c>
    </row>
  </sheetData>
  <phoneticPr fontId="5" type="noConversion"/>
  <pageMargins left="0.75" right="0.75" top="1" bottom="1" header="0.5" footer="0.5"/>
  <pageSetup scale="4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9"/>
  <sheetViews>
    <sheetView tabSelected="1" workbookViewId="0">
      <selection activeCell="N2" sqref="N2:N49"/>
    </sheetView>
  </sheetViews>
  <sheetFormatPr baseColWidth="10" defaultRowHeight="15" x14ac:dyDescent="0"/>
  <cols>
    <col min="2" max="2" width="17.6640625" customWidth="1"/>
    <col min="3" max="3" width="14" customWidth="1"/>
    <col min="4" max="4" width="18.5" customWidth="1"/>
    <col min="6" max="6" width="15.332031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19</v>
      </c>
      <c r="L1" s="2" t="s">
        <v>2</v>
      </c>
      <c r="M1" s="2" t="s">
        <v>3</v>
      </c>
      <c r="N1" s="2" t="s">
        <v>20</v>
      </c>
    </row>
    <row r="2" spans="1:15">
      <c r="A2" s="4">
        <v>1</v>
      </c>
      <c r="B2" s="5" t="s">
        <v>9</v>
      </c>
      <c r="C2" s="5" t="s">
        <v>10</v>
      </c>
      <c r="D2" s="5" t="s">
        <v>10</v>
      </c>
      <c r="E2" s="5" t="s">
        <v>11</v>
      </c>
      <c r="F2" s="6">
        <f>TIME(9,0,0)</f>
        <v>0.375</v>
      </c>
      <c r="G2" s="5">
        <v>3</v>
      </c>
      <c r="H2" s="4">
        <v>1</v>
      </c>
      <c r="I2" s="7">
        <v>51</v>
      </c>
      <c r="J2" s="7">
        <v>49</v>
      </c>
      <c r="K2" s="5">
        <f t="shared" ref="K2:K49" si="0">(I2-J2)/(G2+I2+J2)</f>
        <v>1.9417475728155338E-2</v>
      </c>
      <c r="L2" s="5">
        <f>I2</f>
        <v>51</v>
      </c>
      <c r="M2" s="5">
        <f>J2</f>
        <v>49</v>
      </c>
      <c r="N2" s="5">
        <f t="shared" ref="N2:N49" si="1">(L2-M2)/(G2+L2+M2)</f>
        <v>1.9417475728155338E-2</v>
      </c>
      <c r="O2">
        <f>AVERAGE(N2:N7)</f>
        <v>-5.2460658777485007E-2</v>
      </c>
    </row>
    <row r="3" spans="1:15">
      <c r="A3" s="8">
        <f t="shared" ref="A3:A49" si="2">A2+1</f>
        <v>2</v>
      </c>
      <c r="B3" s="9" t="s">
        <v>9</v>
      </c>
      <c r="C3" s="9" t="s">
        <v>10</v>
      </c>
      <c r="D3" s="9" t="s">
        <v>10</v>
      </c>
      <c r="E3" s="9" t="s">
        <v>12</v>
      </c>
      <c r="F3" s="10">
        <f t="shared" ref="F3:F10" si="3">F2+TIME(0,5,0)</f>
        <v>0.37847222222222221</v>
      </c>
      <c r="G3" s="9">
        <v>6</v>
      </c>
      <c r="H3" s="8">
        <f t="shared" ref="H3:H49" si="4">H2+1</f>
        <v>2</v>
      </c>
      <c r="I3" s="11">
        <v>41</v>
      </c>
      <c r="J3" s="11">
        <v>41</v>
      </c>
      <c r="K3" s="16">
        <f t="shared" si="0"/>
        <v>0</v>
      </c>
      <c r="L3" s="9">
        <f>J3</f>
        <v>41</v>
      </c>
      <c r="M3" s="9">
        <f>I3</f>
        <v>41</v>
      </c>
      <c r="N3" s="16">
        <f t="shared" si="1"/>
        <v>0</v>
      </c>
    </row>
    <row r="4" spans="1:15">
      <c r="A4" s="8">
        <f t="shared" si="2"/>
        <v>3</v>
      </c>
      <c r="B4" s="9" t="s">
        <v>9</v>
      </c>
      <c r="C4" s="9" t="s">
        <v>10</v>
      </c>
      <c r="D4" s="9" t="s">
        <v>10</v>
      </c>
      <c r="E4" s="9" t="s">
        <v>11</v>
      </c>
      <c r="F4" s="10">
        <f t="shared" si="3"/>
        <v>0.38194444444444442</v>
      </c>
      <c r="G4" s="9">
        <v>5</v>
      </c>
      <c r="H4" s="8">
        <f t="shared" si="4"/>
        <v>3</v>
      </c>
      <c r="I4" s="9">
        <v>46</v>
      </c>
      <c r="J4" s="9">
        <v>56</v>
      </c>
      <c r="K4" s="16">
        <f t="shared" si="0"/>
        <v>-9.3457943925233641E-2</v>
      </c>
      <c r="L4" s="16">
        <f>I4</f>
        <v>46</v>
      </c>
      <c r="M4" s="16">
        <f>J4</f>
        <v>56</v>
      </c>
      <c r="N4" s="16">
        <f t="shared" si="1"/>
        <v>-9.3457943925233641E-2</v>
      </c>
    </row>
    <row r="5" spans="1:15">
      <c r="A5" s="8">
        <f t="shared" si="2"/>
        <v>4</v>
      </c>
      <c r="B5" s="9" t="s">
        <v>9</v>
      </c>
      <c r="C5" s="9" t="s">
        <v>10</v>
      </c>
      <c r="D5" s="9" t="s">
        <v>10</v>
      </c>
      <c r="E5" s="9" t="s">
        <v>12</v>
      </c>
      <c r="F5" s="10">
        <f t="shared" si="3"/>
        <v>0.38541666666666663</v>
      </c>
      <c r="G5" s="9">
        <v>1</v>
      </c>
      <c r="H5" s="8">
        <f t="shared" si="4"/>
        <v>4</v>
      </c>
      <c r="I5" s="9">
        <v>62</v>
      </c>
      <c r="J5" s="9">
        <v>44</v>
      </c>
      <c r="K5" s="16">
        <f t="shared" si="0"/>
        <v>0.16822429906542055</v>
      </c>
      <c r="L5" s="16">
        <f>J5</f>
        <v>44</v>
      </c>
      <c r="M5" s="16">
        <f>I5</f>
        <v>62</v>
      </c>
      <c r="N5" s="16">
        <f t="shared" si="1"/>
        <v>-0.16822429906542055</v>
      </c>
    </row>
    <row r="6" spans="1:15">
      <c r="A6" s="8">
        <f t="shared" si="2"/>
        <v>5</v>
      </c>
      <c r="B6" s="9" t="s">
        <v>9</v>
      </c>
      <c r="C6" s="9" t="s">
        <v>10</v>
      </c>
      <c r="D6" s="9" t="s">
        <v>10</v>
      </c>
      <c r="E6" s="9" t="s">
        <v>11</v>
      </c>
      <c r="F6" s="10">
        <f t="shared" si="3"/>
        <v>0.38888888888888884</v>
      </c>
      <c r="G6" s="9">
        <v>7</v>
      </c>
      <c r="H6" s="8">
        <f t="shared" si="4"/>
        <v>5</v>
      </c>
      <c r="I6" s="9">
        <v>48</v>
      </c>
      <c r="J6" s="9">
        <v>44</v>
      </c>
      <c r="K6" s="16">
        <f t="shared" si="0"/>
        <v>4.0404040404040407E-2</v>
      </c>
      <c r="L6" s="16">
        <f>I6</f>
        <v>48</v>
      </c>
      <c r="M6" s="16">
        <f>J6</f>
        <v>44</v>
      </c>
      <c r="N6" s="16">
        <f t="shared" si="1"/>
        <v>4.0404040404040407E-2</v>
      </c>
    </row>
    <row r="7" spans="1:15">
      <c r="A7" s="8">
        <f t="shared" si="2"/>
        <v>6</v>
      </c>
      <c r="B7" s="9" t="s">
        <v>9</v>
      </c>
      <c r="C7" s="9" t="s">
        <v>10</v>
      </c>
      <c r="D7" s="9" t="s">
        <v>10</v>
      </c>
      <c r="E7" s="9" t="s">
        <v>12</v>
      </c>
      <c r="F7" s="10">
        <f t="shared" si="3"/>
        <v>0.39236111111111105</v>
      </c>
      <c r="G7" s="9">
        <v>8</v>
      </c>
      <c r="H7" s="8">
        <f t="shared" si="4"/>
        <v>6</v>
      </c>
      <c r="I7" s="9">
        <v>65</v>
      </c>
      <c r="J7" s="9">
        <v>51</v>
      </c>
      <c r="K7" s="16">
        <f t="shared" si="0"/>
        <v>0.11290322580645161</v>
      </c>
      <c r="L7" s="16">
        <f>J7</f>
        <v>51</v>
      </c>
      <c r="M7" s="16">
        <f>I7</f>
        <v>65</v>
      </c>
      <c r="N7" s="16">
        <f t="shared" si="1"/>
        <v>-0.11290322580645161</v>
      </c>
    </row>
    <row r="8" spans="1:15">
      <c r="A8" s="12">
        <f t="shared" si="2"/>
        <v>7</v>
      </c>
      <c r="B8" s="13" t="s">
        <v>9</v>
      </c>
      <c r="C8" s="13" t="s">
        <v>13</v>
      </c>
      <c r="D8" s="13" t="s">
        <v>14</v>
      </c>
      <c r="E8" s="13" t="s">
        <v>11</v>
      </c>
      <c r="F8" s="14">
        <f>F7+TIME(0,30,0)</f>
        <v>0.41319444444444436</v>
      </c>
      <c r="G8" s="13">
        <v>7</v>
      </c>
      <c r="H8" s="12">
        <f t="shared" si="4"/>
        <v>7</v>
      </c>
      <c r="I8" s="13">
        <v>102</v>
      </c>
      <c r="J8" s="13">
        <v>18</v>
      </c>
      <c r="K8" s="13">
        <f t="shared" si="0"/>
        <v>0.66141732283464572</v>
      </c>
      <c r="L8" s="13">
        <f>I8</f>
        <v>102</v>
      </c>
      <c r="M8" s="13">
        <f>J8</f>
        <v>18</v>
      </c>
      <c r="N8" s="13">
        <f t="shared" si="1"/>
        <v>0.66141732283464572</v>
      </c>
      <c r="O8">
        <f>AVERAGE(N8:N13)</f>
        <v>0.53681310869487453</v>
      </c>
    </row>
    <row r="9" spans="1:15">
      <c r="A9" s="8">
        <f t="shared" si="2"/>
        <v>8</v>
      </c>
      <c r="B9" s="9" t="s">
        <v>9</v>
      </c>
      <c r="C9" s="9" t="s">
        <v>13</v>
      </c>
      <c r="D9" s="9" t="s">
        <v>14</v>
      </c>
      <c r="E9" s="9" t="s">
        <v>12</v>
      </c>
      <c r="F9" s="10">
        <f t="shared" si="3"/>
        <v>0.41666666666666657</v>
      </c>
      <c r="G9" s="9">
        <v>5</v>
      </c>
      <c r="H9" s="8">
        <f t="shared" si="4"/>
        <v>8</v>
      </c>
      <c r="I9" s="9">
        <v>29</v>
      </c>
      <c r="J9" s="9">
        <v>78</v>
      </c>
      <c r="K9" s="16">
        <f t="shared" si="0"/>
        <v>-0.4375</v>
      </c>
      <c r="L9" s="16">
        <f>J9</f>
        <v>78</v>
      </c>
      <c r="M9" s="16">
        <f>I9</f>
        <v>29</v>
      </c>
      <c r="N9" s="16">
        <f t="shared" si="1"/>
        <v>0.4375</v>
      </c>
    </row>
    <row r="10" spans="1:15">
      <c r="A10" s="15">
        <f t="shared" si="2"/>
        <v>9</v>
      </c>
      <c r="B10" s="16" t="s">
        <v>9</v>
      </c>
      <c r="C10" s="9" t="s">
        <v>13</v>
      </c>
      <c r="D10" s="9" t="s">
        <v>14</v>
      </c>
      <c r="E10" s="16" t="s">
        <v>11</v>
      </c>
      <c r="F10" s="10">
        <f t="shared" si="3"/>
        <v>0.42013888888888878</v>
      </c>
      <c r="G10" s="16">
        <v>6</v>
      </c>
      <c r="H10" s="15">
        <f t="shared" si="4"/>
        <v>9</v>
      </c>
      <c r="I10" s="16">
        <v>80</v>
      </c>
      <c r="J10" s="16">
        <v>22</v>
      </c>
      <c r="K10" s="16">
        <f t="shared" si="0"/>
        <v>0.53703703703703709</v>
      </c>
      <c r="L10" s="16">
        <f>I10</f>
        <v>80</v>
      </c>
      <c r="M10" s="16">
        <f>J10</f>
        <v>22</v>
      </c>
      <c r="N10" s="16">
        <f t="shared" si="1"/>
        <v>0.53703703703703709</v>
      </c>
    </row>
    <row r="11" spans="1:15">
      <c r="A11" s="8">
        <f t="shared" si="2"/>
        <v>10</v>
      </c>
      <c r="B11" s="9" t="s">
        <v>9</v>
      </c>
      <c r="C11" s="9" t="s">
        <v>13</v>
      </c>
      <c r="D11" s="9" t="s">
        <v>14</v>
      </c>
      <c r="E11" s="9" t="s">
        <v>12</v>
      </c>
      <c r="F11" s="10">
        <f>F10+TIME(0,5,0)</f>
        <v>0.42361111111111099</v>
      </c>
      <c r="G11" s="9">
        <v>12</v>
      </c>
      <c r="H11" s="8">
        <f t="shared" si="4"/>
        <v>10</v>
      </c>
      <c r="I11" s="9">
        <v>18</v>
      </c>
      <c r="J11" s="9">
        <v>63</v>
      </c>
      <c r="K11" s="16">
        <f t="shared" si="0"/>
        <v>-0.4838709677419355</v>
      </c>
      <c r="L11" s="9">
        <f>J11</f>
        <v>63</v>
      </c>
      <c r="M11" s="9">
        <f>I11</f>
        <v>18</v>
      </c>
      <c r="N11" s="16">
        <f t="shared" si="1"/>
        <v>0.4838709677419355</v>
      </c>
    </row>
    <row r="12" spans="1:15">
      <c r="A12" s="8">
        <f t="shared" si="2"/>
        <v>11</v>
      </c>
      <c r="B12" s="9" t="s">
        <v>9</v>
      </c>
      <c r="C12" s="9" t="s">
        <v>13</v>
      </c>
      <c r="D12" s="9" t="s">
        <v>14</v>
      </c>
      <c r="E12" s="9" t="s">
        <v>11</v>
      </c>
      <c r="F12" s="10">
        <f>F11+TIME(0,5,0)</f>
        <v>0.4270833333333332</v>
      </c>
      <c r="G12" s="9">
        <v>12</v>
      </c>
      <c r="H12" s="8">
        <f t="shared" si="4"/>
        <v>11</v>
      </c>
      <c r="I12" s="9">
        <v>92</v>
      </c>
      <c r="J12" s="9">
        <v>20</v>
      </c>
      <c r="K12" s="16">
        <f t="shared" si="0"/>
        <v>0.58064516129032262</v>
      </c>
      <c r="L12" s="16">
        <f>I12</f>
        <v>92</v>
      </c>
      <c r="M12" s="16">
        <f>J12</f>
        <v>20</v>
      </c>
      <c r="N12" s="16">
        <f t="shared" si="1"/>
        <v>0.58064516129032262</v>
      </c>
    </row>
    <row r="13" spans="1:15">
      <c r="A13" s="8">
        <f t="shared" si="2"/>
        <v>12</v>
      </c>
      <c r="B13" s="9" t="s">
        <v>9</v>
      </c>
      <c r="C13" s="9" t="s">
        <v>13</v>
      </c>
      <c r="D13" s="9" t="s">
        <v>14</v>
      </c>
      <c r="E13" s="9" t="s">
        <v>12</v>
      </c>
      <c r="F13" s="10">
        <f>F12+TIME(0,5,0)</f>
        <v>0.43055555555555541</v>
      </c>
      <c r="G13" s="9">
        <v>11</v>
      </c>
      <c r="H13" s="8">
        <f t="shared" si="4"/>
        <v>12</v>
      </c>
      <c r="I13" s="9">
        <v>18</v>
      </c>
      <c r="J13" s="9">
        <v>69</v>
      </c>
      <c r="K13" s="16">
        <f t="shared" si="0"/>
        <v>-0.52040816326530615</v>
      </c>
      <c r="L13" s="16">
        <f>J13</f>
        <v>69</v>
      </c>
      <c r="M13" s="16">
        <f>I13</f>
        <v>18</v>
      </c>
      <c r="N13" s="16">
        <f t="shared" si="1"/>
        <v>0.52040816326530615</v>
      </c>
    </row>
    <row r="14" spans="1:15">
      <c r="A14" s="12">
        <f t="shared" si="2"/>
        <v>13</v>
      </c>
      <c r="B14" s="13" t="s">
        <v>9</v>
      </c>
      <c r="C14" s="13" t="s">
        <v>13</v>
      </c>
      <c r="D14" s="13" t="s">
        <v>15</v>
      </c>
      <c r="E14" s="13" t="s">
        <v>11</v>
      </c>
      <c r="F14" s="14">
        <f>F13+TIME(0,30,0)</f>
        <v>0.45138888888888873</v>
      </c>
      <c r="G14" s="13">
        <v>8</v>
      </c>
      <c r="H14" s="12">
        <f t="shared" si="4"/>
        <v>13</v>
      </c>
      <c r="I14" s="13">
        <v>86</v>
      </c>
      <c r="J14" s="13">
        <v>43</v>
      </c>
      <c r="K14" s="13">
        <f t="shared" si="0"/>
        <v>0.31386861313868614</v>
      </c>
      <c r="L14" s="13">
        <f>I14</f>
        <v>86</v>
      </c>
      <c r="M14" s="13">
        <f>J14</f>
        <v>43</v>
      </c>
      <c r="N14" s="13">
        <f t="shared" si="1"/>
        <v>0.31386861313868614</v>
      </c>
      <c r="O14">
        <f>AVERAGE(N14:N19)</f>
        <v>0.32443120930702479</v>
      </c>
    </row>
    <row r="15" spans="1:15">
      <c r="A15" s="8">
        <f t="shared" si="2"/>
        <v>14</v>
      </c>
      <c r="B15" s="9" t="s">
        <v>9</v>
      </c>
      <c r="C15" s="9" t="s">
        <v>13</v>
      </c>
      <c r="D15" s="9" t="s">
        <v>15</v>
      </c>
      <c r="E15" s="9" t="s">
        <v>12</v>
      </c>
      <c r="F15" s="10">
        <f t="shared" ref="F15:F16" si="5">F14+TIME(0,5,0)</f>
        <v>0.45486111111111094</v>
      </c>
      <c r="G15" s="9">
        <v>4</v>
      </c>
      <c r="H15" s="8">
        <f t="shared" si="4"/>
        <v>14</v>
      </c>
      <c r="I15" s="9">
        <v>40</v>
      </c>
      <c r="J15" s="9">
        <v>86</v>
      </c>
      <c r="K15" s="16">
        <f t="shared" si="0"/>
        <v>-0.35384615384615387</v>
      </c>
      <c r="L15" s="16">
        <f>J15</f>
        <v>86</v>
      </c>
      <c r="M15" s="16">
        <f>I15</f>
        <v>40</v>
      </c>
      <c r="N15" s="16">
        <f t="shared" si="1"/>
        <v>0.35384615384615387</v>
      </c>
    </row>
    <row r="16" spans="1:15">
      <c r="A16" s="15">
        <f t="shared" si="2"/>
        <v>15</v>
      </c>
      <c r="B16" s="16" t="s">
        <v>9</v>
      </c>
      <c r="C16" s="9" t="s">
        <v>13</v>
      </c>
      <c r="D16" s="9" t="s">
        <v>15</v>
      </c>
      <c r="E16" s="16" t="s">
        <v>11</v>
      </c>
      <c r="F16" s="10">
        <f t="shared" si="5"/>
        <v>0.45833333333333315</v>
      </c>
      <c r="G16" s="16">
        <v>9</v>
      </c>
      <c r="H16" s="15">
        <f t="shared" si="4"/>
        <v>15</v>
      </c>
      <c r="I16" s="16">
        <v>69</v>
      </c>
      <c r="J16" s="16">
        <v>42</v>
      </c>
      <c r="K16" s="16">
        <f t="shared" si="0"/>
        <v>0.22500000000000001</v>
      </c>
      <c r="L16" s="16">
        <f>I16</f>
        <v>69</v>
      </c>
      <c r="M16" s="16">
        <f>J16</f>
        <v>42</v>
      </c>
      <c r="N16" s="16">
        <f t="shared" si="1"/>
        <v>0.22500000000000001</v>
      </c>
    </row>
    <row r="17" spans="1:15">
      <c r="A17" s="8">
        <f t="shared" si="2"/>
        <v>16</v>
      </c>
      <c r="B17" s="9" t="s">
        <v>9</v>
      </c>
      <c r="C17" s="9" t="s">
        <v>13</v>
      </c>
      <c r="D17" s="9" t="s">
        <v>15</v>
      </c>
      <c r="E17" s="9" t="s">
        <v>12</v>
      </c>
      <c r="F17" s="10">
        <f>F16+TIME(0,5,0)</f>
        <v>0.46180555555555536</v>
      </c>
      <c r="G17" s="9">
        <v>8</v>
      </c>
      <c r="H17" s="8">
        <f t="shared" si="4"/>
        <v>16</v>
      </c>
      <c r="I17" s="9">
        <v>29</v>
      </c>
      <c r="J17" s="9">
        <v>76</v>
      </c>
      <c r="K17" s="16">
        <f t="shared" si="0"/>
        <v>-0.41592920353982299</v>
      </c>
      <c r="L17" s="16">
        <f>J17</f>
        <v>76</v>
      </c>
      <c r="M17" s="16">
        <f>I17</f>
        <v>29</v>
      </c>
      <c r="N17" s="16">
        <f t="shared" si="1"/>
        <v>0.41592920353982299</v>
      </c>
    </row>
    <row r="18" spans="1:15">
      <c r="A18" s="8">
        <f t="shared" si="2"/>
        <v>17</v>
      </c>
      <c r="B18" s="9" t="s">
        <v>9</v>
      </c>
      <c r="C18" s="9" t="s">
        <v>13</v>
      </c>
      <c r="D18" s="9" t="s">
        <v>15</v>
      </c>
      <c r="E18" s="9" t="s">
        <v>11</v>
      </c>
      <c r="F18" s="10">
        <f>F17+TIME(0,5,0)</f>
        <v>0.46527777777777757</v>
      </c>
      <c r="G18" s="9">
        <v>11</v>
      </c>
      <c r="H18" s="8">
        <f t="shared" si="4"/>
        <v>17</v>
      </c>
      <c r="I18" s="9">
        <v>59</v>
      </c>
      <c r="J18" s="9">
        <v>43</v>
      </c>
      <c r="K18" s="16">
        <f t="shared" si="0"/>
        <v>0.1415929203539823</v>
      </c>
      <c r="L18" s="16">
        <f>I18</f>
        <v>59</v>
      </c>
      <c r="M18" s="16">
        <f>J18</f>
        <v>43</v>
      </c>
      <c r="N18" s="16">
        <f t="shared" si="1"/>
        <v>0.1415929203539823</v>
      </c>
    </row>
    <row r="19" spans="1:15">
      <c r="A19" s="8">
        <f t="shared" si="2"/>
        <v>18</v>
      </c>
      <c r="B19" s="9" t="s">
        <v>9</v>
      </c>
      <c r="C19" s="9" t="s">
        <v>13</v>
      </c>
      <c r="D19" s="9" t="s">
        <v>15</v>
      </c>
      <c r="E19" s="9" t="s">
        <v>12</v>
      </c>
      <c r="F19" s="10">
        <f>F18+TIME(0,5,0)</f>
        <v>0.46874999999999978</v>
      </c>
      <c r="G19" s="9">
        <v>9</v>
      </c>
      <c r="H19" s="8">
        <f t="shared" si="4"/>
        <v>18</v>
      </c>
      <c r="I19" s="9">
        <v>30</v>
      </c>
      <c r="J19" s="9">
        <v>98</v>
      </c>
      <c r="K19" s="16">
        <f t="shared" si="0"/>
        <v>-0.49635036496350365</v>
      </c>
      <c r="L19" s="16">
        <f>J19</f>
        <v>98</v>
      </c>
      <c r="M19" s="16">
        <f>I19</f>
        <v>30</v>
      </c>
      <c r="N19" s="16">
        <f t="shared" si="1"/>
        <v>0.49635036496350365</v>
      </c>
    </row>
    <row r="20" spans="1:15">
      <c r="A20" s="12">
        <f t="shared" si="2"/>
        <v>19</v>
      </c>
      <c r="B20" s="13" t="s">
        <v>9</v>
      </c>
      <c r="C20" s="13" t="s">
        <v>13</v>
      </c>
      <c r="D20" s="13" t="s">
        <v>16</v>
      </c>
      <c r="E20" s="13" t="s">
        <v>11</v>
      </c>
      <c r="F20" s="14">
        <f>F19+TIME(0,30,0)</f>
        <v>0.48958333333333309</v>
      </c>
      <c r="G20" s="13">
        <v>7</v>
      </c>
      <c r="H20" s="12">
        <f t="shared" si="4"/>
        <v>19</v>
      </c>
      <c r="I20" s="13">
        <v>69</v>
      </c>
      <c r="J20" s="13">
        <v>40</v>
      </c>
      <c r="K20" s="13">
        <f t="shared" si="0"/>
        <v>0.25</v>
      </c>
      <c r="L20" s="13">
        <f>I20</f>
        <v>69</v>
      </c>
      <c r="M20" s="13">
        <f>J20</f>
        <v>40</v>
      </c>
      <c r="N20" s="13">
        <f t="shared" si="1"/>
        <v>0.25</v>
      </c>
      <c r="O20">
        <f>AVERAGE(N20:N25)</f>
        <v>0.33712446213551567</v>
      </c>
    </row>
    <row r="21" spans="1:15">
      <c r="A21" s="8">
        <f t="shared" si="2"/>
        <v>20</v>
      </c>
      <c r="B21" s="9" t="s">
        <v>9</v>
      </c>
      <c r="C21" s="9" t="s">
        <v>13</v>
      </c>
      <c r="D21" s="9" t="s">
        <v>16</v>
      </c>
      <c r="E21" s="9" t="s">
        <v>12</v>
      </c>
      <c r="F21" s="10">
        <f t="shared" ref="F21:F22" si="6">F20+TIME(0,5,0)</f>
        <v>0.4930555555555553</v>
      </c>
      <c r="G21" s="9">
        <v>8</v>
      </c>
      <c r="H21" s="8">
        <f t="shared" si="4"/>
        <v>20</v>
      </c>
      <c r="I21" s="9">
        <v>48</v>
      </c>
      <c r="J21" s="9">
        <v>69</v>
      </c>
      <c r="K21" s="16">
        <f t="shared" si="0"/>
        <v>-0.16800000000000001</v>
      </c>
      <c r="L21" s="16">
        <f>J21</f>
        <v>69</v>
      </c>
      <c r="M21" s="16">
        <f>I21</f>
        <v>48</v>
      </c>
      <c r="N21" s="16">
        <f t="shared" si="1"/>
        <v>0.16800000000000001</v>
      </c>
    </row>
    <row r="22" spans="1:15">
      <c r="A22" s="15">
        <f t="shared" si="2"/>
        <v>21</v>
      </c>
      <c r="B22" s="16" t="s">
        <v>9</v>
      </c>
      <c r="C22" s="9" t="s">
        <v>13</v>
      </c>
      <c r="D22" s="9" t="s">
        <v>16</v>
      </c>
      <c r="E22" s="16" t="s">
        <v>11</v>
      </c>
      <c r="F22" s="10">
        <f t="shared" si="6"/>
        <v>0.49652777777777751</v>
      </c>
      <c r="G22" s="16">
        <v>2</v>
      </c>
      <c r="H22" s="15">
        <f t="shared" si="4"/>
        <v>21</v>
      </c>
      <c r="I22" s="16">
        <v>81</v>
      </c>
      <c r="J22" s="16">
        <v>31</v>
      </c>
      <c r="K22" s="16">
        <f t="shared" si="0"/>
        <v>0.43859649122807015</v>
      </c>
      <c r="L22" s="16">
        <f>I22</f>
        <v>81</v>
      </c>
      <c r="M22" s="16">
        <f>J22</f>
        <v>31</v>
      </c>
      <c r="N22" s="16">
        <f t="shared" si="1"/>
        <v>0.43859649122807015</v>
      </c>
    </row>
    <row r="23" spans="1:15">
      <c r="A23" s="8">
        <f t="shared" si="2"/>
        <v>22</v>
      </c>
      <c r="B23" s="9" t="s">
        <v>9</v>
      </c>
      <c r="C23" s="9" t="s">
        <v>13</v>
      </c>
      <c r="D23" s="9" t="s">
        <v>16</v>
      </c>
      <c r="E23" s="9" t="s">
        <v>12</v>
      </c>
      <c r="F23" s="10">
        <f>F22+TIME(0,5,0)</f>
        <v>0.49999999999999972</v>
      </c>
      <c r="G23" s="9">
        <v>9</v>
      </c>
      <c r="H23" s="8">
        <f t="shared" si="4"/>
        <v>22</v>
      </c>
      <c r="I23" s="9">
        <v>44</v>
      </c>
      <c r="J23" s="9">
        <v>78</v>
      </c>
      <c r="K23" s="16">
        <f t="shared" si="0"/>
        <v>-0.25954198473282442</v>
      </c>
      <c r="L23" s="9">
        <f>J23</f>
        <v>78</v>
      </c>
      <c r="M23" s="9">
        <f>I23</f>
        <v>44</v>
      </c>
      <c r="N23" s="16">
        <f t="shared" si="1"/>
        <v>0.25954198473282442</v>
      </c>
    </row>
    <row r="24" spans="1:15">
      <c r="A24" s="8">
        <f t="shared" si="2"/>
        <v>23</v>
      </c>
      <c r="B24" s="9" t="s">
        <v>9</v>
      </c>
      <c r="C24" s="9" t="s">
        <v>13</v>
      </c>
      <c r="D24" s="9" t="s">
        <v>16</v>
      </c>
      <c r="E24" s="9" t="s">
        <v>11</v>
      </c>
      <c r="F24" s="10">
        <f>F23+TIME(0,5,0)</f>
        <v>0.50347222222222199</v>
      </c>
      <c r="G24" s="9">
        <v>6</v>
      </c>
      <c r="H24" s="8">
        <f t="shared" si="4"/>
        <v>23</v>
      </c>
      <c r="I24" s="9">
        <v>80</v>
      </c>
      <c r="J24" s="9">
        <v>31</v>
      </c>
      <c r="K24" s="16">
        <f t="shared" si="0"/>
        <v>0.41880341880341881</v>
      </c>
      <c r="L24" s="16">
        <f>I24</f>
        <v>80</v>
      </c>
      <c r="M24" s="16">
        <f>J24</f>
        <v>31</v>
      </c>
      <c r="N24" s="16">
        <f t="shared" si="1"/>
        <v>0.41880341880341881</v>
      </c>
    </row>
    <row r="25" spans="1:15">
      <c r="A25" s="8">
        <f t="shared" si="2"/>
        <v>24</v>
      </c>
      <c r="B25" s="9" t="s">
        <v>9</v>
      </c>
      <c r="C25" s="9" t="s">
        <v>13</v>
      </c>
      <c r="D25" s="9" t="s">
        <v>16</v>
      </c>
      <c r="E25" s="9" t="s">
        <v>12</v>
      </c>
      <c r="F25" s="10">
        <f>F24+TIME(0,5,0)</f>
        <v>0.5069444444444442</v>
      </c>
      <c r="G25" s="9">
        <v>6</v>
      </c>
      <c r="H25" s="8">
        <f t="shared" si="4"/>
        <v>24</v>
      </c>
      <c r="I25" s="9">
        <v>18</v>
      </c>
      <c r="J25" s="9">
        <v>58</v>
      </c>
      <c r="K25" s="16">
        <f t="shared" si="0"/>
        <v>-0.48780487804878048</v>
      </c>
      <c r="L25" s="16">
        <f>J25</f>
        <v>58</v>
      </c>
      <c r="M25" s="16">
        <f>I25</f>
        <v>18</v>
      </c>
      <c r="N25" s="16">
        <f t="shared" si="1"/>
        <v>0.48780487804878048</v>
      </c>
    </row>
    <row r="26" spans="1:15">
      <c r="A26" s="12">
        <f t="shared" si="2"/>
        <v>25</v>
      </c>
      <c r="B26" s="13" t="s">
        <v>9</v>
      </c>
      <c r="C26" s="13" t="s">
        <v>13</v>
      </c>
      <c r="D26" s="13" t="s">
        <v>18</v>
      </c>
      <c r="E26" s="13" t="s">
        <v>11</v>
      </c>
      <c r="F26" s="14">
        <f>F25+TIME(0,30,0)</f>
        <v>0.52777777777777757</v>
      </c>
      <c r="G26" s="13">
        <v>8</v>
      </c>
      <c r="H26" s="12">
        <f t="shared" si="4"/>
        <v>25</v>
      </c>
      <c r="I26" s="13">
        <v>54</v>
      </c>
      <c r="J26" s="13">
        <v>41</v>
      </c>
      <c r="K26" s="13">
        <f t="shared" si="0"/>
        <v>0.12621359223300971</v>
      </c>
      <c r="L26" s="13">
        <f>I26</f>
        <v>54</v>
      </c>
      <c r="M26" s="13">
        <f>J26</f>
        <v>41</v>
      </c>
      <c r="N26" s="13">
        <f t="shared" si="1"/>
        <v>0.12621359223300971</v>
      </c>
      <c r="O26">
        <f>AVERAGE(N26:N31)</f>
        <v>0.31476894286546231</v>
      </c>
    </row>
    <row r="27" spans="1:15">
      <c r="A27" s="8">
        <f t="shared" si="2"/>
        <v>26</v>
      </c>
      <c r="B27" s="9" t="s">
        <v>9</v>
      </c>
      <c r="C27" s="9" t="s">
        <v>13</v>
      </c>
      <c r="D27" s="9" t="s">
        <v>18</v>
      </c>
      <c r="E27" s="9" t="s">
        <v>12</v>
      </c>
      <c r="F27" s="10">
        <f t="shared" ref="F27:F28" si="7">F26+TIME(0,5,0)</f>
        <v>0.53124999999999978</v>
      </c>
      <c r="G27" s="9">
        <v>3</v>
      </c>
      <c r="H27" s="8">
        <f t="shared" si="4"/>
        <v>26</v>
      </c>
      <c r="I27" s="9">
        <v>42</v>
      </c>
      <c r="J27" s="9">
        <v>51</v>
      </c>
      <c r="K27" s="16">
        <f t="shared" si="0"/>
        <v>-9.375E-2</v>
      </c>
      <c r="L27" s="16">
        <f>J27</f>
        <v>51</v>
      </c>
      <c r="M27" s="16">
        <f>I27</f>
        <v>42</v>
      </c>
      <c r="N27" s="16">
        <f t="shared" si="1"/>
        <v>9.375E-2</v>
      </c>
    </row>
    <row r="28" spans="1:15">
      <c r="A28" s="15">
        <f t="shared" si="2"/>
        <v>27</v>
      </c>
      <c r="B28" s="16" t="s">
        <v>9</v>
      </c>
      <c r="C28" s="9" t="s">
        <v>13</v>
      </c>
      <c r="D28" s="9" t="s">
        <v>18</v>
      </c>
      <c r="E28" s="16" t="s">
        <v>11</v>
      </c>
      <c r="F28" s="10">
        <f t="shared" si="7"/>
        <v>0.53472222222222199</v>
      </c>
      <c r="G28" s="16">
        <v>4</v>
      </c>
      <c r="H28" s="15">
        <f t="shared" si="4"/>
        <v>27</v>
      </c>
      <c r="I28" s="16">
        <v>61</v>
      </c>
      <c r="J28" s="16">
        <v>37</v>
      </c>
      <c r="K28" s="16">
        <f t="shared" si="0"/>
        <v>0.23529411764705882</v>
      </c>
      <c r="L28" s="16">
        <f>I28</f>
        <v>61</v>
      </c>
      <c r="M28" s="16">
        <f>J28</f>
        <v>37</v>
      </c>
      <c r="N28" s="16">
        <f t="shared" si="1"/>
        <v>0.23529411764705882</v>
      </c>
    </row>
    <row r="29" spans="1:15">
      <c r="A29" s="8">
        <f t="shared" si="2"/>
        <v>28</v>
      </c>
      <c r="B29" s="9" t="s">
        <v>9</v>
      </c>
      <c r="C29" s="9" t="s">
        <v>13</v>
      </c>
      <c r="D29" s="9" t="s">
        <v>18</v>
      </c>
      <c r="E29" s="9" t="s">
        <v>12</v>
      </c>
      <c r="F29" s="10">
        <f>F28+TIME(0,5,0)</f>
        <v>0.5381944444444442</v>
      </c>
      <c r="G29" s="9">
        <v>6</v>
      </c>
      <c r="H29" s="8">
        <f t="shared" si="4"/>
        <v>28</v>
      </c>
      <c r="I29" s="9">
        <v>17</v>
      </c>
      <c r="J29" s="9">
        <v>91</v>
      </c>
      <c r="K29" s="16">
        <f t="shared" si="0"/>
        <v>-0.64912280701754388</v>
      </c>
      <c r="L29" s="9">
        <f>J29</f>
        <v>91</v>
      </c>
      <c r="M29" s="9">
        <f>I29</f>
        <v>17</v>
      </c>
      <c r="N29" s="16">
        <f t="shared" si="1"/>
        <v>0.64912280701754388</v>
      </c>
    </row>
    <row r="30" spans="1:15">
      <c r="A30" s="8">
        <f t="shared" si="2"/>
        <v>29</v>
      </c>
      <c r="B30" s="9" t="s">
        <v>9</v>
      </c>
      <c r="C30" s="9" t="s">
        <v>13</v>
      </c>
      <c r="D30" s="9" t="s">
        <v>18</v>
      </c>
      <c r="E30" s="9" t="s">
        <v>11</v>
      </c>
      <c r="F30" s="10">
        <f>F29+TIME(0,5,0)</f>
        <v>0.54166666666666641</v>
      </c>
      <c r="G30" s="9">
        <v>8</v>
      </c>
      <c r="H30" s="8">
        <f t="shared" si="4"/>
        <v>29</v>
      </c>
      <c r="I30" s="9">
        <v>68</v>
      </c>
      <c r="J30" s="9">
        <v>25</v>
      </c>
      <c r="K30" s="16">
        <f t="shared" si="0"/>
        <v>0.42574257425742573</v>
      </c>
      <c r="L30" s="16">
        <f>I30</f>
        <v>68</v>
      </c>
      <c r="M30" s="16">
        <f>J30</f>
        <v>25</v>
      </c>
      <c r="N30" s="16">
        <f t="shared" si="1"/>
        <v>0.42574257425742573</v>
      </c>
    </row>
    <row r="31" spans="1:15">
      <c r="A31" s="8">
        <f t="shared" si="2"/>
        <v>30</v>
      </c>
      <c r="B31" s="9" t="s">
        <v>9</v>
      </c>
      <c r="C31" s="9" t="s">
        <v>13</v>
      </c>
      <c r="D31" s="9" t="s">
        <v>18</v>
      </c>
      <c r="E31" s="9" t="s">
        <v>12</v>
      </c>
      <c r="F31" s="10">
        <f>F30+TIME(0,5,0)</f>
        <v>0.54513888888888862</v>
      </c>
      <c r="G31" s="9">
        <v>6</v>
      </c>
      <c r="H31" s="8">
        <f t="shared" si="4"/>
        <v>30</v>
      </c>
      <c r="I31" s="9">
        <v>31</v>
      </c>
      <c r="J31" s="9">
        <v>69</v>
      </c>
      <c r="K31" s="16">
        <f t="shared" si="0"/>
        <v>-0.35849056603773582</v>
      </c>
      <c r="L31" s="16">
        <f>J31</f>
        <v>69</v>
      </c>
      <c r="M31" s="16">
        <f>I31</f>
        <v>31</v>
      </c>
      <c r="N31" s="16">
        <f t="shared" si="1"/>
        <v>0.35849056603773582</v>
      </c>
    </row>
    <row r="32" spans="1:15">
      <c r="A32" s="12">
        <f t="shared" si="2"/>
        <v>31</v>
      </c>
      <c r="B32" s="13" t="s">
        <v>9</v>
      </c>
      <c r="C32" s="13" t="s">
        <v>13</v>
      </c>
      <c r="D32" s="13" t="s">
        <v>17</v>
      </c>
      <c r="E32" s="13" t="s">
        <v>11</v>
      </c>
      <c r="F32" s="14">
        <f>F31+TIME(0,30,0)</f>
        <v>0.56597222222222199</v>
      </c>
      <c r="G32" s="13">
        <v>7</v>
      </c>
      <c r="H32" s="12">
        <f t="shared" si="4"/>
        <v>31</v>
      </c>
      <c r="I32" s="13">
        <v>65</v>
      </c>
      <c r="J32" s="13">
        <v>44</v>
      </c>
      <c r="K32" s="13">
        <f t="shared" si="0"/>
        <v>0.18103448275862069</v>
      </c>
      <c r="L32" s="13">
        <f>I32</f>
        <v>65</v>
      </c>
      <c r="M32" s="13">
        <f>J32</f>
        <v>44</v>
      </c>
      <c r="N32" s="13">
        <f t="shared" si="1"/>
        <v>0.18103448275862069</v>
      </c>
      <c r="O32">
        <f>AVERAGE(N32:N37)</f>
        <v>0.249380339647333</v>
      </c>
    </row>
    <row r="33" spans="1:15">
      <c r="A33" s="8">
        <f t="shared" si="2"/>
        <v>32</v>
      </c>
      <c r="B33" s="9" t="s">
        <v>9</v>
      </c>
      <c r="C33" s="9" t="s">
        <v>13</v>
      </c>
      <c r="D33" s="9" t="s">
        <v>17</v>
      </c>
      <c r="E33" s="9" t="s">
        <v>12</v>
      </c>
      <c r="F33" s="10">
        <f t="shared" ref="F33:F34" si="8">F32+TIME(0,5,0)</f>
        <v>0.5694444444444442</v>
      </c>
      <c r="G33" s="9">
        <v>3</v>
      </c>
      <c r="H33" s="8">
        <f t="shared" si="4"/>
        <v>32</v>
      </c>
      <c r="I33" s="9">
        <v>33</v>
      </c>
      <c r="J33" s="9">
        <v>78</v>
      </c>
      <c r="K33" s="16">
        <f t="shared" si="0"/>
        <v>-0.39473684210526316</v>
      </c>
      <c r="L33" s="16">
        <f>J33</f>
        <v>78</v>
      </c>
      <c r="M33" s="16">
        <f>I33</f>
        <v>33</v>
      </c>
      <c r="N33" s="16">
        <f t="shared" si="1"/>
        <v>0.39473684210526316</v>
      </c>
    </row>
    <row r="34" spans="1:15">
      <c r="A34" s="15">
        <f t="shared" si="2"/>
        <v>33</v>
      </c>
      <c r="B34" s="16" t="s">
        <v>9</v>
      </c>
      <c r="C34" s="9" t="s">
        <v>13</v>
      </c>
      <c r="D34" s="9" t="s">
        <v>17</v>
      </c>
      <c r="E34" s="16" t="s">
        <v>11</v>
      </c>
      <c r="F34" s="10">
        <f t="shared" si="8"/>
        <v>0.57291666666666641</v>
      </c>
      <c r="G34" s="16">
        <v>4</v>
      </c>
      <c r="H34" s="15">
        <f t="shared" si="4"/>
        <v>33</v>
      </c>
      <c r="I34" s="16">
        <v>56</v>
      </c>
      <c r="J34" s="16">
        <v>40</v>
      </c>
      <c r="K34" s="16">
        <f t="shared" si="0"/>
        <v>0.16</v>
      </c>
      <c r="L34" s="16">
        <f>I34</f>
        <v>56</v>
      </c>
      <c r="M34" s="16">
        <f>J34</f>
        <v>40</v>
      </c>
      <c r="N34" s="16">
        <f t="shared" si="1"/>
        <v>0.16</v>
      </c>
    </row>
    <row r="35" spans="1:15">
      <c r="A35" s="8">
        <f t="shared" si="2"/>
        <v>34</v>
      </c>
      <c r="B35" s="9" t="s">
        <v>9</v>
      </c>
      <c r="C35" s="9" t="s">
        <v>13</v>
      </c>
      <c r="D35" s="9" t="s">
        <v>17</v>
      </c>
      <c r="E35" s="9" t="s">
        <v>12</v>
      </c>
      <c r="F35" s="10">
        <f>F34+TIME(0,5,0)</f>
        <v>0.57638888888888862</v>
      </c>
      <c r="G35" s="9">
        <v>4</v>
      </c>
      <c r="H35" s="8">
        <f t="shared" si="4"/>
        <v>34</v>
      </c>
      <c r="I35" s="9">
        <v>38</v>
      </c>
      <c r="J35" s="9">
        <v>72</v>
      </c>
      <c r="K35" s="16">
        <f t="shared" si="0"/>
        <v>-0.2982456140350877</v>
      </c>
      <c r="L35" s="9">
        <f>J35</f>
        <v>72</v>
      </c>
      <c r="M35" s="9">
        <f>I35</f>
        <v>38</v>
      </c>
      <c r="N35" s="16">
        <f t="shared" si="1"/>
        <v>0.2982456140350877</v>
      </c>
    </row>
    <row r="36" spans="1:15">
      <c r="A36" s="8">
        <f t="shared" si="2"/>
        <v>35</v>
      </c>
      <c r="B36" s="9" t="s">
        <v>9</v>
      </c>
      <c r="C36" s="9" t="s">
        <v>13</v>
      </c>
      <c r="D36" s="9" t="s">
        <v>17</v>
      </c>
      <c r="E36" s="9" t="s">
        <v>11</v>
      </c>
      <c r="F36" s="10">
        <f>F35+TIME(0,5,0)</f>
        <v>0.57986111111111083</v>
      </c>
      <c r="G36" s="9">
        <v>6</v>
      </c>
      <c r="H36" s="8">
        <f t="shared" si="4"/>
        <v>35</v>
      </c>
      <c r="I36" s="9">
        <v>62</v>
      </c>
      <c r="J36" s="9">
        <v>39</v>
      </c>
      <c r="K36" s="16">
        <f t="shared" si="0"/>
        <v>0.21495327102803738</v>
      </c>
      <c r="L36" s="16">
        <f>I36</f>
        <v>62</v>
      </c>
      <c r="M36" s="16">
        <f>J36</f>
        <v>39</v>
      </c>
      <c r="N36" s="16">
        <f t="shared" si="1"/>
        <v>0.21495327102803738</v>
      </c>
    </row>
    <row r="37" spans="1:15">
      <c r="A37" s="8">
        <f t="shared" si="2"/>
        <v>36</v>
      </c>
      <c r="B37" s="9" t="s">
        <v>9</v>
      </c>
      <c r="C37" s="9" t="s">
        <v>13</v>
      </c>
      <c r="D37" s="9" t="s">
        <v>17</v>
      </c>
      <c r="E37" s="9" t="s">
        <v>12</v>
      </c>
      <c r="F37" s="10">
        <f>F36+TIME(0,5,0)</f>
        <v>0.58333333333333304</v>
      </c>
      <c r="G37" s="9">
        <v>4</v>
      </c>
      <c r="H37" s="8">
        <f t="shared" si="4"/>
        <v>36</v>
      </c>
      <c r="I37" s="9">
        <v>33</v>
      </c>
      <c r="J37" s="9">
        <v>56</v>
      </c>
      <c r="K37" s="16">
        <f t="shared" si="0"/>
        <v>-0.24731182795698925</v>
      </c>
      <c r="L37" s="16">
        <f>J37</f>
        <v>56</v>
      </c>
      <c r="M37" s="16">
        <f>I37</f>
        <v>33</v>
      </c>
      <c r="N37" s="16">
        <f t="shared" si="1"/>
        <v>0.24731182795698925</v>
      </c>
    </row>
    <row r="38" spans="1:15">
      <c r="A38" s="12">
        <f t="shared" si="2"/>
        <v>37</v>
      </c>
      <c r="B38" s="13" t="s">
        <v>9</v>
      </c>
      <c r="C38" s="13" t="s">
        <v>17</v>
      </c>
      <c r="D38" s="13" t="s">
        <v>16</v>
      </c>
      <c r="E38" s="13" t="s">
        <v>11</v>
      </c>
      <c r="F38" s="14">
        <f>F37+TIME(0,30,0)</f>
        <v>0.60416666666666641</v>
      </c>
      <c r="G38" s="13">
        <v>2</v>
      </c>
      <c r="H38" s="12">
        <f t="shared" si="4"/>
        <v>37</v>
      </c>
      <c r="I38" s="13">
        <v>54</v>
      </c>
      <c r="J38" s="13">
        <v>40</v>
      </c>
      <c r="K38" s="13">
        <f t="shared" si="0"/>
        <v>0.14583333333333334</v>
      </c>
      <c r="L38" s="13">
        <f>I38</f>
        <v>54</v>
      </c>
      <c r="M38" s="13">
        <f>J38</f>
        <v>40</v>
      </c>
      <c r="N38" s="13">
        <f t="shared" si="1"/>
        <v>0.14583333333333334</v>
      </c>
      <c r="O38">
        <f>AVERAGE(N38:N43)</f>
        <v>7.6824726366780033E-2</v>
      </c>
    </row>
    <row r="39" spans="1:15">
      <c r="A39" s="8">
        <f t="shared" si="2"/>
        <v>38</v>
      </c>
      <c r="B39" s="9" t="s">
        <v>9</v>
      </c>
      <c r="C39" s="9" t="s">
        <v>17</v>
      </c>
      <c r="D39" s="9" t="s">
        <v>16</v>
      </c>
      <c r="E39" s="9" t="s">
        <v>12</v>
      </c>
      <c r="F39" s="10">
        <f t="shared" ref="F39:F40" si="9">F38+TIME(0,5,0)</f>
        <v>0.60763888888888862</v>
      </c>
      <c r="G39" s="9">
        <v>1</v>
      </c>
      <c r="H39" s="8">
        <f t="shared" si="4"/>
        <v>38</v>
      </c>
      <c r="I39" s="9">
        <v>56</v>
      </c>
      <c r="J39" s="9">
        <v>62</v>
      </c>
      <c r="K39" s="16">
        <f t="shared" si="0"/>
        <v>-5.0420168067226892E-2</v>
      </c>
      <c r="L39" s="16">
        <f>J39</f>
        <v>62</v>
      </c>
      <c r="M39" s="16">
        <f>I39</f>
        <v>56</v>
      </c>
      <c r="N39" s="16">
        <f t="shared" si="1"/>
        <v>5.0420168067226892E-2</v>
      </c>
    </row>
    <row r="40" spans="1:15">
      <c r="A40" s="15">
        <f t="shared" si="2"/>
        <v>39</v>
      </c>
      <c r="B40" s="16" t="s">
        <v>9</v>
      </c>
      <c r="C40" s="9" t="s">
        <v>17</v>
      </c>
      <c r="D40" s="9" t="s">
        <v>16</v>
      </c>
      <c r="E40" s="16" t="s">
        <v>11</v>
      </c>
      <c r="F40" s="10">
        <f t="shared" si="9"/>
        <v>0.61111111111111083</v>
      </c>
      <c r="G40" s="16">
        <v>6</v>
      </c>
      <c r="H40" s="15">
        <f t="shared" si="4"/>
        <v>39</v>
      </c>
      <c r="I40" s="16">
        <v>58</v>
      </c>
      <c r="J40" s="16">
        <v>40</v>
      </c>
      <c r="K40" s="16">
        <f t="shared" si="0"/>
        <v>0.17307692307692307</v>
      </c>
      <c r="L40" s="16">
        <f>I40</f>
        <v>58</v>
      </c>
      <c r="M40" s="16">
        <f>J40</f>
        <v>40</v>
      </c>
      <c r="N40" s="16">
        <f t="shared" si="1"/>
        <v>0.17307692307692307</v>
      </c>
    </row>
    <row r="41" spans="1:15">
      <c r="A41" s="8">
        <f t="shared" si="2"/>
        <v>40</v>
      </c>
      <c r="B41" s="9" t="s">
        <v>9</v>
      </c>
      <c r="C41" s="9" t="s">
        <v>17</v>
      </c>
      <c r="D41" s="9" t="s">
        <v>16</v>
      </c>
      <c r="E41" s="9" t="s">
        <v>12</v>
      </c>
      <c r="F41" s="10">
        <f>F40+TIME(0,5,0)</f>
        <v>0.61458333333333304</v>
      </c>
      <c r="G41" s="9">
        <v>6</v>
      </c>
      <c r="H41" s="8">
        <f t="shared" si="4"/>
        <v>40</v>
      </c>
      <c r="I41" s="9">
        <v>47</v>
      </c>
      <c r="J41" s="9">
        <v>55</v>
      </c>
      <c r="K41" s="16">
        <f t="shared" si="0"/>
        <v>-7.407407407407407E-2</v>
      </c>
      <c r="L41" s="9">
        <f>J41</f>
        <v>55</v>
      </c>
      <c r="M41" s="9">
        <f>I41</f>
        <v>47</v>
      </c>
      <c r="N41" s="16">
        <f t="shared" si="1"/>
        <v>7.407407407407407E-2</v>
      </c>
    </row>
    <row r="42" spans="1:15">
      <c r="A42" s="8">
        <f t="shared" si="2"/>
        <v>41</v>
      </c>
      <c r="B42" s="9" t="s">
        <v>9</v>
      </c>
      <c r="C42" s="9" t="s">
        <v>17</v>
      </c>
      <c r="D42" s="9" t="s">
        <v>16</v>
      </c>
      <c r="E42" s="9" t="s">
        <v>11</v>
      </c>
      <c r="F42" s="10">
        <f>F41+TIME(0,5,0)</f>
        <v>0.61805555555555525</v>
      </c>
      <c r="G42" s="9">
        <v>2</v>
      </c>
      <c r="H42" s="8">
        <f t="shared" si="4"/>
        <v>41</v>
      </c>
      <c r="I42" s="9">
        <v>50</v>
      </c>
      <c r="J42" s="9">
        <v>62</v>
      </c>
      <c r="K42" s="16">
        <f t="shared" si="0"/>
        <v>-0.10526315789473684</v>
      </c>
      <c r="L42" s="16">
        <f>I42</f>
        <v>50</v>
      </c>
      <c r="M42" s="16">
        <f>J42</f>
        <v>62</v>
      </c>
      <c r="N42" s="16">
        <f t="shared" si="1"/>
        <v>-0.10526315789473684</v>
      </c>
    </row>
    <row r="43" spans="1:15">
      <c r="A43" s="8">
        <f t="shared" si="2"/>
        <v>42</v>
      </c>
      <c r="B43" s="9" t="s">
        <v>9</v>
      </c>
      <c r="C43" s="9" t="s">
        <v>17</v>
      </c>
      <c r="D43" s="9" t="s">
        <v>16</v>
      </c>
      <c r="E43" s="9" t="s">
        <v>12</v>
      </c>
      <c r="F43" s="10">
        <f>F42+TIME(0,5,0)</f>
        <v>0.62152777777777746</v>
      </c>
      <c r="G43" s="9">
        <v>8</v>
      </c>
      <c r="H43" s="8">
        <f t="shared" si="4"/>
        <v>42</v>
      </c>
      <c r="I43" s="9">
        <v>46</v>
      </c>
      <c r="J43" s="9">
        <v>60</v>
      </c>
      <c r="K43" s="16">
        <f t="shared" si="0"/>
        <v>-0.12280701754385964</v>
      </c>
      <c r="L43" s="16">
        <f>J43</f>
        <v>60</v>
      </c>
      <c r="M43" s="16">
        <f>I43</f>
        <v>46</v>
      </c>
      <c r="N43" s="16">
        <f t="shared" si="1"/>
        <v>0.12280701754385964</v>
      </c>
    </row>
    <row r="44" spans="1:15">
      <c r="A44" s="12">
        <f t="shared" si="2"/>
        <v>43</v>
      </c>
      <c r="B44" s="13" t="s">
        <v>9</v>
      </c>
      <c r="C44" s="13" t="s">
        <v>13</v>
      </c>
      <c r="D44" s="13" t="s">
        <v>21</v>
      </c>
      <c r="E44" s="13" t="s">
        <v>11</v>
      </c>
      <c r="F44" s="14">
        <f>F43+TIME(0,30,0)</f>
        <v>0.64236111111111083</v>
      </c>
      <c r="G44" s="13">
        <v>1</v>
      </c>
      <c r="H44" s="12">
        <f t="shared" si="4"/>
        <v>43</v>
      </c>
      <c r="I44" s="13">
        <v>94</v>
      </c>
      <c r="J44" s="13">
        <v>4</v>
      </c>
      <c r="K44" s="13">
        <f t="shared" si="0"/>
        <v>0.90909090909090906</v>
      </c>
      <c r="L44" s="13">
        <f>I44</f>
        <v>94</v>
      </c>
      <c r="M44" s="13">
        <f>J44</f>
        <v>4</v>
      </c>
      <c r="N44" s="13">
        <f t="shared" si="1"/>
        <v>0.90909090909090906</v>
      </c>
      <c r="O44">
        <f>AVERAGE(N44:N49)</f>
        <v>0.80403356359746614</v>
      </c>
    </row>
    <row r="45" spans="1:15">
      <c r="A45" s="8">
        <f t="shared" si="2"/>
        <v>44</v>
      </c>
      <c r="B45" s="9" t="s">
        <v>9</v>
      </c>
      <c r="C45" s="9" t="s">
        <v>13</v>
      </c>
      <c r="D45" s="9" t="s">
        <v>21</v>
      </c>
      <c r="E45" s="9" t="s">
        <v>12</v>
      </c>
      <c r="F45" s="10">
        <f t="shared" ref="F45:F46" si="10">F44+TIME(0,5,0)</f>
        <v>0.64583333333333304</v>
      </c>
      <c r="G45" s="9">
        <v>4</v>
      </c>
      <c r="H45" s="8">
        <f t="shared" si="4"/>
        <v>44</v>
      </c>
      <c r="I45" s="9">
        <v>7</v>
      </c>
      <c r="J45" s="9">
        <v>89</v>
      </c>
      <c r="K45" s="16">
        <f t="shared" si="0"/>
        <v>-0.82</v>
      </c>
      <c r="L45" s="16">
        <f>J45</f>
        <v>89</v>
      </c>
      <c r="M45" s="16">
        <f>I45</f>
        <v>7</v>
      </c>
      <c r="N45" s="16">
        <f t="shared" si="1"/>
        <v>0.82</v>
      </c>
    </row>
    <row r="46" spans="1:15">
      <c r="A46" s="15">
        <f t="shared" si="2"/>
        <v>45</v>
      </c>
      <c r="B46" s="16" t="s">
        <v>9</v>
      </c>
      <c r="C46" s="9" t="s">
        <v>13</v>
      </c>
      <c r="D46" s="9" t="s">
        <v>21</v>
      </c>
      <c r="E46" s="16" t="s">
        <v>11</v>
      </c>
      <c r="F46" s="10">
        <f t="shared" si="10"/>
        <v>0.64930555555555525</v>
      </c>
      <c r="G46" s="16">
        <v>2</v>
      </c>
      <c r="H46" s="15">
        <f t="shared" si="4"/>
        <v>45</v>
      </c>
      <c r="I46" s="16">
        <v>94</v>
      </c>
      <c r="J46" s="16">
        <v>7</v>
      </c>
      <c r="K46" s="16">
        <f t="shared" si="0"/>
        <v>0.84466019417475724</v>
      </c>
      <c r="L46" s="16">
        <f>I46</f>
        <v>94</v>
      </c>
      <c r="M46" s="16">
        <f>J46</f>
        <v>7</v>
      </c>
      <c r="N46" s="16">
        <f t="shared" si="1"/>
        <v>0.84466019417475724</v>
      </c>
    </row>
    <row r="47" spans="1:15">
      <c r="A47" s="8">
        <f t="shared" si="2"/>
        <v>46</v>
      </c>
      <c r="B47" s="9" t="s">
        <v>9</v>
      </c>
      <c r="C47" s="9" t="s">
        <v>13</v>
      </c>
      <c r="D47" s="9" t="s">
        <v>21</v>
      </c>
      <c r="E47" s="9" t="s">
        <v>12</v>
      </c>
      <c r="F47" s="10">
        <f>F46+TIME(0,5,0)</f>
        <v>0.65277777777777746</v>
      </c>
      <c r="G47" s="9">
        <v>3</v>
      </c>
      <c r="H47" s="8">
        <f t="shared" si="4"/>
        <v>46</v>
      </c>
      <c r="I47" s="9">
        <v>13</v>
      </c>
      <c r="J47" s="9">
        <v>83</v>
      </c>
      <c r="K47" s="16">
        <f t="shared" si="0"/>
        <v>-0.70707070707070707</v>
      </c>
      <c r="L47" s="9">
        <f>J47</f>
        <v>83</v>
      </c>
      <c r="M47" s="9">
        <f>I47</f>
        <v>13</v>
      </c>
      <c r="N47" s="16">
        <f t="shared" si="1"/>
        <v>0.70707070707070707</v>
      </c>
    </row>
    <row r="48" spans="1:15">
      <c r="A48" s="8">
        <f t="shared" si="2"/>
        <v>47</v>
      </c>
      <c r="B48" s="9" t="s">
        <v>9</v>
      </c>
      <c r="C48" s="9" t="s">
        <v>13</v>
      </c>
      <c r="D48" s="9" t="s">
        <v>21</v>
      </c>
      <c r="E48" s="9" t="s">
        <v>11</v>
      </c>
      <c r="F48" s="10">
        <f>F47+TIME(0,5,0)</f>
        <v>0.65624999999999967</v>
      </c>
      <c r="G48" s="9">
        <v>3</v>
      </c>
      <c r="H48" s="8">
        <f t="shared" si="4"/>
        <v>47</v>
      </c>
      <c r="I48" s="9">
        <v>118</v>
      </c>
      <c r="J48" s="9">
        <v>9</v>
      </c>
      <c r="K48" s="16">
        <f t="shared" si="0"/>
        <v>0.83846153846153848</v>
      </c>
      <c r="L48" s="16">
        <f>I48</f>
        <v>118</v>
      </c>
      <c r="M48" s="16">
        <f>J48</f>
        <v>9</v>
      </c>
      <c r="N48" s="16">
        <f t="shared" si="1"/>
        <v>0.83846153846153848</v>
      </c>
    </row>
    <row r="49" spans="1:14">
      <c r="A49" s="8">
        <f t="shared" si="2"/>
        <v>48</v>
      </c>
      <c r="B49" s="9" t="s">
        <v>9</v>
      </c>
      <c r="C49" s="9" t="s">
        <v>13</v>
      </c>
      <c r="D49" s="9" t="s">
        <v>21</v>
      </c>
      <c r="E49" s="9" t="s">
        <v>12</v>
      </c>
      <c r="F49" s="10">
        <f>F48+TIME(0,5,0)</f>
        <v>0.65972222222222188</v>
      </c>
      <c r="G49" s="9">
        <v>4</v>
      </c>
      <c r="H49" s="8">
        <f t="shared" si="4"/>
        <v>48</v>
      </c>
      <c r="I49" s="9">
        <v>16</v>
      </c>
      <c r="J49" s="9">
        <v>102</v>
      </c>
      <c r="K49" s="16">
        <f t="shared" si="0"/>
        <v>-0.70491803278688525</v>
      </c>
      <c r="L49" s="16">
        <f>J49</f>
        <v>102</v>
      </c>
      <c r="M49" s="16">
        <f>I49</f>
        <v>16</v>
      </c>
      <c r="N49" s="16">
        <f t="shared" si="1"/>
        <v>0.70491803278688525</v>
      </c>
    </row>
  </sheetData>
  <phoneticPr fontId="5" type="noConversion"/>
  <pageMargins left="0.75" right="0.75" top="1" bottom="1" header="0.5" footer="0.5"/>
  <pageSetup scale="6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Monday_2_29</vt:lpstr>
      <vt:lpstr>Thur_3_3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2016-03-02T23:03:07Z</cp:lastPrinted>
  <dcterms:created xsi:type="dcterms:W3CDTF">2016-02-29T13:29:48Z</dcterms:created>
  <dcterms:modified xsi:type="dcterms:W3CDTF">2016-03-03T22:11:37Z</dcterms:modified>
</cp:coreProperties>
</file>