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05" windowWidth="8175" windowHeight="12120"/>
  </bookViews>
  <sheets>
    <sheet name="Fig1-source data" sheetId="1" r:id="rId1"/>
    <sheet name="Fig2-source data" sheetId="6" r:id="rId2"/>
    <sheet name="Fig3-source data" sheetId="2" r:id="rId3"/>
    <sheet name="Fig4-source data" sheetId="3" r:id="rId4"/>
    <sheet name="Fig5-source data" sheetId="4" r:id="rId5"/>
    <sheet name="Fig.3fig.Supp source data" sheetId="5" r:id="rId6"/>
  </sheets>
  <definedNames>
    <definedName name="_xlnm._FilterDatabase" localSheetId="4" hidden="1">'Fig5-source data'!$G$175:$H$175</definedName>
  </definedNames>
  <calcPr calcId="145621"/>
</workbook>
</file>

<file path=xl/calcChain.xml><?xml version="1.0" encoding="utf-8"?>
<calcChain xmlns="http://schemas.openxmlformats.org/spreadsheetml/2006/main">
  <c r="C20" i="6" l="1"/>
  <c r="C19" i="6"/>
  <c r="B20" i="6"/>
  <c r="B19" i="6"/>
  <c r="AK151" i="3" l="1"/>
  <c r="AL151" i="3"/>
  <c r="AM151" i="3"/>
  <c r="AN151" i="3"/>
  <c r="AO151" i="3"/>
  <c r="AP151" i="3"/>
  <c r="AQ151" i="3"/>
  <c r="AR151" i="3"/>
  <c r="AS151" i="3"/>
  <c r="AT151" i="3"/>
  <c r="AU151" i="3"/>
  <c r="AV151" i="3"/>
  <c r="AW151" i="3"/>
  <c r="AK152" i="3"/>
  <c r="AL152" i="3"/>
  <c r="AM152" i="3"/>
  <c r="AN152" i="3"/>
  <c r="AO152" i="3"/>
  <c r="AP152" i="3"/>
  <c r="AQ152" i="3"/>
  <c r="AR152" i="3"/>
  <c r="AS152" i="3"/>
  <c r="AT152" i="3"/>
  <c r="AU152" i="3"/>
  <c r="AV152" i="3"/>
  <c r="AW152" i="3"/>
  <c r="AJ152" i="3"/>
  <c r="AJ151" i="3"/>
  <c r="AK150" i="3"/>
  <c r="AL150" i="3"/>
  <c r="AM150" i="3"/>
  <c r="AN150" i="3"/>
  <c r="AO150" i="3"/>
  <c r="AP150" i="3"/>
  <c r="AQ150" i="3"/>
  <c r="AR150" i="3"/>
  <c r="AS150" i="3"/>
  <c r="AT150" i="3"/>
  <c r="AU150" i="3"/>
  <c r="AV150" i="3"/>
  <c r="AW150" i="3"/>
  <c r="AJ150" i="3"/>
  <c r="E270" i="3"/>
  <c r="F270" i="3"/>
  <c r="G270" i="3"/>
  <c r="H270" i="3"/>
  <c r="I270" i="3"/>
  <c r="J270" i="3"/>
  <c r="K270" i="3"/>
  <c r="L270" i="3"/>
  <c r="M270" i="3"/>
  <c r="N270" i="3"/>
  <c r="O270" i="3"/>
  <c r="P270" i="3"/>
  <c r="Q270" i="3"/>
  <c r="D270" i="3"/>
  <c r="Q220" i="3"/>
  <c r="E220" i="3"/>
  <c r="F220" i="3"/>
  <c r="G220" i="3"/>
  <c r="H220" i="3"/>
  <c r="I220" i="3"/>
  <c r="J220" i="3"/>
  <c r="K220" i="3"/>
  <c r="L220" i="3"/>
  <c r="M220" i="3"/>
  <c r="N220" i="3"/>
  <c r="O220" i="3"/>
  <c r="P220" i="3"/>
  <c r="D220" i="3"/>
  <c r="E180" i="3" l="1"/>
  <c r="F180" i="3"/>
  <c r="G180" i="3"/>
  <c r="H180" i="3"/>
  <c r="I180" i="3"/>
  <c r="J180" i="3"/>
  <c r="K180" i="3"/>
  <c r="L180" i="3"/>
  <c r="M180" i="3"/>
  <c r="N180" i="3"/>
  <c r="O180" i="3"/>
  <c r="P180" i="3"/>
  <c r="Q180" i="3"/>
  <c r="D180" i="3"/>
  <c r="N66" i="6" l="1"/>
  <c r="N64" i="6"/>
  <c r="N62" i="6"/>
  <c r="N60" i="6"/>
  <c r="N58" i="6"/>
  <c r="N56" i="6"/>
  <c r="N54" i="6"/>
  <c r="N52" i="6"/>
  <c r="N50" i="6"/>
  <c r="Q49" i="6"/>
  <c r="Q48" i="6"/>
  <c r="N48" i="6"/>
  <c r="Q47" i="6"/>
  <c r="Q46" i="6"/>
  <c r="N46" i="6"/>
  <c r="Q45" i="6"/>
  <c r="Q44" i="6"/>
  <c r="N44" i="6"/>
  <c r="Q43" i="6"/>
  <c r="Q42" i="6"/>
  <c r="N42" i="6"/>
  <c r="Q41" i="6"/>
  <c r="Q40" i="6"/>
  <c r="N40" i="6"/>
  <c r="Q39" i="6"/>
  <c r="Q38" i="6"/>
  <c r="N38" i="6"/>
  <c r="Q37" i="6"/>
  <c r="Q36" i="6"/>
  <c r="N36" i="6"/>
  <c r="Q35" i="6"/>
  <c r="Q34" i="6"/>
  <c r="N34" i="6"/>
  <c r="Q33" i="6"/>
  <c r="Q32" i="6"/>
  <c r="N32" i="6"/>
  <c r="B17" i="6"/>
  <c r="B16" i="6"/>
  <c r="B15" i="6"/>
  <c r="B9" i="6"/>
  <c r="B8" i="6"/>
  <c r="Q165" i="4" l="1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AD106" i="2" l="1"/>
  <c r="AA106" i="2"/>
  <c r="AF123" i="2"/>
  <c r="AE123" i="2"/>
  <c r="AD123" i="2"/>
  <c r="AC123" i="2"/>
  <c r="AB123" i="2"/>
  <c r="AA123" i="2"/>
  <c r="AF122" i="2"/>
  <c r="AE122" i="2"/>
  <c r="AD122" i="2"/>
  <c r="AC122" i="2"/>
  <c r="AB122" i="2"/>
  <c r="AA122" i="2"/>
  <c r="AF121" i="2"/>
  <c r="AE121" i="2"/>
  <c r="AD121" i="2"/>
  <c r="AC121" i="2"/>
  <c r="AB121" i="2"/>
  <c r="AA121" i="2"/>
  <c r="AF120" i="2"/>
  <c r="AE120" i="2"/>
  <c r="AD120" i="2"/>
  <c r="AC120" i="2"/>
  <c r="AB120" i="2"/>
  <c r="AA120" i="2"/>
  <c r="AF119" i="2"/>
  <c r="AE119" i="2"/>
  <c r="AD119" i="2"/>
  <c r="AC119" i="2"/>
  <c r="AB119" i="2"/>
  <c r="AA119" i="2"/>
  <c r="AF118" i="2"/>
  <c r="AE118" i="2"/>
  <c r="AD118" i="2"/>
  <c r="AC118" i="2"/>
  <c r="AB118" i="2"/>
  <c r="AA118" i="2"/>
  <c r="AF117" i="2"/>
  <c r="AE117" i="2"/>
  <c r="AD117" i="2"/>
  <c r="AC117" i="2"/>
  <c r="AB117" i="2"/>
  <c r="AA117" i="2"/>
  <c r="AF116" i="2"/>
  <c r="AE116" i="2"/>
  <c r="AD116" i="2"/>
  <c r="AC116" i="2"/>
  <c r="AB116" i="2"/>
  <c r="AA116" i="2"/>
  <c r="AF115" i="2"/>
  <c r="AE115" i="2"/>
  <c r="AD115" i="2"/>
  <c r="AC115" i="2"/>
  <c r="AB115" i="2"/>
  <c r="AA115" i="2"/>
  <c r="AF114" i="2"/>
  <c r="AE114" i="2"/>
  <c r="AD114" i="2"/>
  <c r="AC114" i="2"/>
  <c r="AB114" i="2"/>
  <c r="AA114" i="2"/>
  <c r="AF113" i="2"/>
  <c r="AE113" i="2"/>
  <c r="AD113" i="2"/>
  <c r="AC113" i="2"/>
  <c r="AB113" i="2"/>
  <c r="AA113" i="2"/>
  <c r="AF112" i="2"/>
  <c r="AE112" i="2"/>
  <c r="AD112" i="2"/>
  <c r="AC112" i="2"/>
  <c r="AB112" i="2"/>
  <c r="AA112" i="2"/>
  <c r="AF111" i="2"/>
  <c r="AE111" i="2"/>
  <c r="AD111" i="2"/>
  <c r="AC111" i="2"/>
  <c r="AB111" i="2"/>
  <c r="AA111" i="2"/>
  <c r="AF110" i="2"/>
  <c r="AE110" i="2"/>
  <c r="AD110" i="2"/>
  <c r="AC110" i="2"/>
  <c r="AB110" i="2"/>
  <c r="AA110" i="2"/>
  <c r="AF109" i="2"/>
  <c r="AE109" i="2"/>
  <c r="AD109" i="2"/>
  <c r="AC109" i="2"/>
  <c r="AB109" i="2"/>
  <c r="AA109" i="2"/>
  <c r="AF108" i="2"/>
  <c r="AE108" i="2"/>
  <c r="AD108" i="2"/>
  <c r="AC108" i="2"/>
  <c r="AB108" i="2"/>
  <c r="AA108" i="2"/>
  <c r="AF107" i="2"/>
  <c r="AE107" i="2"/>
  <c r="AD107" i="2"/>
  <c r="AC107" i="2"/>
  <c r="AB107" i="2"/>
  <c r="AA107" i="2"/>
  <c r="AF106" i="2"/>
  <c r="AE106" i="2"/>
  <c r="AC106" i="2"/>
  <c r="AB106" i="2"/>
  <c r="AE184" i="1" l="1"/>
  <c r="AD184" i="1"/>
  <c r="AC184" i="1"/>
  <c r="AB184" i="1"/>
  <c r="AA184" i="1"/>
  <c r="Z184" i="1"/>
  <c r="Y184" i="1"/>
  <c r="X184" i="1"/>
  <c r="AE183" i="1"/>
  <c r="AD183" i="1"/>
  <c r="AC183" i="1"/>
  <c r="AB183" i="1"/>
  <c r="AA183" i="1"/>
  <c r="Z183" i="1"/>
  <c r="Y183" i="1"/>
  <c r="X183" i="1"/>
  <c r="AE182" i="1"/>
  <c r="AD182" i="1"/>
  <c r="AC182" i="1"/>
  <c r="AB182" i="1"/>
  <c r="AA182" i="1"/>
  <c r="Z182" i="1"/>
  <c r="Y182" i="1"/>
  <c r="X182" i="1"/>
  <c r="AE181" i="1"/>
  <c r="AD181" i="1"/>
  <c r="AC181" i="1"/>
  <c r="AB181" i="1"/>
  <c r="AA181" i="1"/>
  <c r="Z181" i="1"/>
  <c r="Y181" i="1"/>
  <c r="X181" i="1"/>
  <c r="AE180" i="1"/>
  <c r="AD180" i="1"/>
  <c r="AC180" i="1"/>
  <c r="AB180" i="1"/>
  <c r="AA180" i="1"/>
  <c r="Z180" i="1"/>
  <c r="Y180" i="1"/>
  <c r="X180" i="1"/>
  <c r="AE179" i="1"/>
  <c r="AD179" i="1"/>
  <c r="AC179" i="1"/>
  <c r="AB179" i="1"/>
  <c r="AA179" i="1"/>
  <c r="Z179" i="1"/>
  <c r="Y179" i="1"/>
  <c r="X179" i="1"/>
  <c r="AE178" i="1"/>
  <c r="AD178" i="1"/>
  <c r="AC178" i="1"/>
  <c r="AB178" i="1"/>
  <c r="AA178" i="1"/>
  <c r="Z178" i="1"/>
  <c r="Y178" i="1"/>
  <c r="X178" i="1"/>
  <c r="AE177" i="1"/>
  <c r="AD177" i="1"/>
  <c r="AC177" i="1"/>
  <c r="AB177" i="1"/>
  <c r="AA177" i="1"/>
  <c r="Z177" i="1"/>
  <c r="Y177" i="1"/>
  <c r="X177" i="1"/>
  <c r="AE176" i="1"/>
  <c r="AD176" i="1"/>
  <c r="AC176" i="1"/>
  <c r="AB176" i="1"/>
  <c r="AA176" i="1"/>
  <c r="Z176" i="1"/>
  <c r="Y176" i="1"/>
  <c r="X176" i="1"/>
  <c r="AE175" i="1"/>
  <c r="AD175" i="1"/>
  <c r="AC175" i="1"/>
  <c r="AB175" i="1"/>
  <c r="AA175" i="1"/>
  <c r="Z175" i="1"/>
  <c r="Y175" i="1"/>
  <c r="X175" i="1"/>
  <c r="AE174" i="1"/>
  <c r="AD174" i="1"/>
  <c r="AC174" i="1"/>
  <c r="AB174" i="1"/>
  <c r="AA174" i="1"/>
  <c r="Z174" i="1"/>
  <c r="Y174" i="1"/>
  <c r="X174" i="1"/>
  <c r="AE173" i="1"/>
  <c r="AD173" i="1"/>
  <c r="AC173" i="1"/>
  <c r="AB173" i="1"/>
  <c r="AA173" i="1"/>
  <c r="Z173" i="1"/>
  <c r="Y173" i="1"/>
  <c r="X173" i="1"/>
  <c r="AE172" i="1"/>
  <c r="AD172" i="1"/>
  <c r="AC172" i="1"/>
  <c r="AB172" i="1"/>
  <c r="AA172" i="1"/>
  <c r="Z172" i="1"/>
  <c r="Y172" i="1"/>
  <c r="X172" i="1"/>
  <c r="AE171" i="1"/>
  <c r="AD171" i="1"/>
  <c r="AC171" i="1"/>
  <c r="AB171" i="1"/>
  <c r="AA171" i="1"/>
  <c r="Z171" i="1"/>
  <c r="Y171" i="1"/>
  <c r="X171" i="1"/>
  <c r="AE170" i="1"/>
  <c r="AD170" i="1"/>
  <c r="AC170" i="1"/>
  <c r="AB170" i="1"/>
  <c r="AA170" i="1"/>
  <c r="Z170" i="1"/>
  <c r="Y170" i="1"/>
  <c r="X170" i="1"/>
  <c r="AE169" i="1"/>
  <c r="AD169" i="1"/>
  <c r="AC169" i="1"/>
  <c r="AB169" i="1"/>
  <c r="AA169" i="1"/>
  <c r="Z169" i="1"/>
  <c r="Y169" i="1"/>
  <c r="X169" i="1"/>
  <c r="AE168" i="1"/>
  <c r="AD168" i="1"/>
  <c r="AC168" i="1"/>
  <c r="AB168" i="1"/>
  <c r="AA168" i="1"/>
  <c r="Z168" i="1"/>
  <c r="Y168" i="1"/>
  <c r="X168" i="1"/>
  <c r="AE167" i="1"/>
  <c r="AD167" i="1"/>
  <c r="AC167" i="1"/>
  <c r="AB167" i="1"/>
  <c r="AA167" i="1"/>
  <c r="Z167" i="1"/>
  <c r="Y167" i="1"/>
  <c r="X167" i="1"/>
  <c r="AE166" i="1"/>
  <c r="AD166" i="1"/>
  <c r="AC166" i="1"/>
  <c r="AB166" i="1"/>
  <c r="AA166" i="1"/>
  <c r="Z166" i="1"/>
  <c r="Y166" i="1"/>
  <c r="X166" i="1"/>
  <c r="AE165" i="1"/>
  <c r="AD165" i="1"/>
  <c r="AC165" i="1"/>
  <c r="AB165" i="1"/>
  <c r="AA165" i="1"/>
  <c r="Z165" i="1"/>
  <c r="Y165" i="1"/>
  <c r="X165" i="1"/>
  <c r="AE164" i="1"/>
  <c r="AD164" i="1"/>
  <c r="AC164" i="1"/>
  <c r="AB164" i="1"/>
  <c r="AA164" i="1"/>
  <c r="Z164" i="1"/>
  <c r="Y164" i="1"/>
  <c r="X164" i="1"/>
  <c r="AE163" i="1"/>
  <c r="AD163" i="1"/>
  <c r="AC163" i="1"/>
  <c r="AB163" i="1"/>
  <c r="AA163" i="1"/>
  <c r="Z163" i="1"/>
  <c r="Y163" i="1"/>
  <c r="X163" i="1"/>
  <c r="AE162" i="1"/>
  <c r="AD162" i="1"/>
  <c r="AC162" i="1"/>
  <c r="AB162" i="1"/>
  <c r="AA162" i="1"/>
  <c r="Z162" i="1"/>
  <c r="Y162" i="1"/>
  <c r="X162" i="1"/>
  <c r="AE161" i="1"/>
  <c r="AD161" i="1"/>
  <c r="AC161" i="1"/>
  <c r="AB161" i="1"/>
  <c r="AA161" i="1"/>
  <c r="Z161" i="1"/>
  <c r="Y161" i="1"/>
  <c r="X161" i="1"/>
  <c r="AE160" i="1"/>
  <c r="AD160" i="1"/>
  <c r="AC160" i="1"/>
  <c r="AB160" i="1"/>
  <c r="AA160" i="1"/>
  <c r="Z160" i="1"/>
  <c r="Y160" i="1"/>
  <c r="X160" i="1"/>
  <c r="AE159" i="1"/>
  <c r="AD159" i="1"/>
  <c r="AC159" i="1"/>
  <c r="AB159" i="1"/>
  <c r="AA159" i="1"/>
  <c r="Z159" i="1"/>
  <c r="Y159" i="1"/>
  <c r="X159" i="1"/>
  <c r="AE158" i="1"/>
  <c r="AD158" i="1"/>
  <c r="AC158" i="1"/>
  <c r="AB158" i="1"/>
  <c r="AA158" i="1"/>
  <c r="Z158" i="1"/>
  <c r="Y158" i="1"/>
  <c r="X158" i="1"/>
  <c r="AE157" i="1"/>
  <c r="AD157" i="1"/>
  <c r="AC157" i="1"/>
  <c r="AB157" i="1"/>
  <c r="AA157" i="1"/>
  <c r="Z157" i="1"/>
  <c r="Y157" i="1"/>
  <c r="X157" i="1"/>
  <c r="AE156" i="1"/>
  <c r="AD156" i="1"/>
  <c r="AC156" i="1"/>
  <c r="AB156" i="1"/>
  <c r="AA156" i="1"/>
  <c r="Z156" i="1"/>
  <c r="Y156" i="1"/>
  <c r="X156" i="1"/>
  <c r="AE155" i="1"/>
  <c r="AD155" i="1"/>
  <c r="AC155" i="1"/>
  <c r="AB155" i="1"/>
  <c r="AA155" i="1"/>
  <c r="Z155" i="1"/>
  <c r="Y155" i="1"/>
  <c r="X155" i="1"/>
  <c r="AE154" i="1"/>
  <c r="AD154" i="1"/>
  <c r="AC154" i="1"/>
  <c r="AB154" i="1"/>
  <c r="AA154" i="1"/>
  <c r="Z154" i="1"/>
  <c r="Y154" i="1"/>
  <c r="X154" i="1"/>
  <c r="AE153" i="1"/>
  <c r="AD153" i="1"/>
  <c r="AC153" i="1"/>
  <c r="AB153" i="1"/>
  <c r="AA153" i="1"/>
  <c r="Z153" i="1"/>
  <c r="Y153" i="1"/>
  <c r="X153" i="1"/>
  <c r="AE152" i="1"/>
  <c r="AD152" i="1"/>
  <c r="AC152" i="1"/>
  <c r="AB152" i="1"/>
  <c r="AA152" i="1"/>
  <c r="Z152" i="1"/>
  <c r="Y152" i="1"/>
  <c r="X152" i="1"/>
  <c r="AE151" i="1"/>
  <c r="AD151" i="1"/>
  <c r="AC151" i="1"/>
  <c r="AB151" i="1"/>
  <c r="AA151" i="1"/>
  <c r="Z151" i="1"/>
  <c r="Y151" i="1"/>
  <c r="X151" i="1"/>
  <c r="AE150" i="1"/>
  <c r="AD150" i="1"/>
  <c r="AC150" i="1"/>
  <c r="AB150" i="1"/>
  <c r="AA150" i="1"/>
  <c r="Z150" i="1"/>
  <c r="Y150" i="1"/>
  <c r="X150" i="1"/>
  <c r="AE149" i="1"/>
  <c r="AD149" i="1"/>
  <c r="AC149" i="1"/>
  <c r="AB149" i="1"/>
  <c r="AA149" i="1"/>
  <c r="Z149" i="1"/>
  <c r="Y149" i="1"/>
  <c r="X149" i="1"/>
  <c r="AE148" i="1"/>
  <c r="AD148" i="1"/>
  <c r="AC148" i="1"/>
  <c r="AB148" i="1"/>
  <c r="AA148" i="1"/>
  <c r="Z148" i="1"/>
  <c r="Y148" i="1"/>
  <c r="X148" i="1"/>
  <c r="AE147" i="1"/>
  <c r="AD147" i="1"/>
  <c r="AC147" i="1"/>
  <c r="AB147" i="1"/>
  <c r="AA147" i="1"/>
  <c r="Z147" i="1"/>
  <c r="Y147" i="1"/>
  <c r="X147" i="1"/>
  <c r="AE146" i="1"/>
  <c r="AD146" i="1"/>
  <c r="AC146" i="1"/>
  <c r="AB146" i="1"/>
  <c r="AA146" i="1"/>
  <c r="Z146" i="1"/>
  <c r="Y146" i="1"/>
  <c r="X146" i="1"/>
  <c r="AE145" i="1"/>
  <c r="AD145" i="1"/>
  <c r="AC145" i="1"/>
  <c r="AB145" i="1"/>
  <c r="AA145" i="1"/>
  <c r="Z145" i="1"/>
  <c r="Y145" i="1"/>
  <c r="X145" i="1"/>
  <c r="AE144" i="1"/>
  <c r="AD144" i="1"/>
  <c r="AC144" i="1"/>
  <c r="AB144" i="1"/>
  <c r="AA144" i="1"/>
  <c r="Z144" i="1"/>
  <c r="Y144" i="1"/>
  <c r="X144" i="1"/>
  <c r="AE143" i="1"/>
  <c r="AD143" i="1"/>
  <c r="AC143" i="1"/>
  <c r="AB143" i="1"/>
  <c r="AA143" i="1"/>
  <c r="Z143" i="1"/>
  <c r="Y143" i="1"/>
  <c r="X143" i="1"/>
  <c r="AE142" i="1"/>
  <c r="AD142" i="1"/>
  <c r="AC142" i="1"/>
  <c r="AB142" i="1"/>
  <c r="AA142" i="1"/>
  <c r="Z142" i="1"/>
  <c r="Y142" i="1"/>
  <c r="X142" i="1"/>
  <c r="AE141" i="1"/>
  <c r="AD141" i="1"/>
  <c r="AC141" i="1"/>
  <c r="AB141" i="1"/>
  <c r="AA141" i="1"/>
  <c r="Z141" i="1"/>
  <c r="Y141" i="1"/>
  <c r="X141" i="1"/>
  <c r="AE140" i="1"/>
  <c r="AD140" i="1"/>
  <c r="AC140" i="1"/>
  <c r="AB140" i="1"/>
  <c r="AA140" i="1"/>
  <c r="Z140" i="1"/>
  <c r="Y140" i="1"/>
  <c r="X140" i="1"/>
  <c r="AE139" i="1"/>
  <c r="AD139" i="1"/>
  <c r="AC139" i="1"/>
  <c r="AB139" i="1"/>
  <c r="AA139" i="1"/>
  <c r="Z139" i="1"/>
  <c r="Y139" i="1"/>
  <c r="X139" i="1"/>
  <c r="AE138" i="1"/>
  <c r="AD138" i="1"/>
  <c r="AC138" i="1"/>
  <c r="AB138" i="1"/>
  <c r="AA138" i="1"/>
  <c r="Z138" i="1"/>
  <c r="Y138" i="1"/>
  <c r="X138" i="1"/>
  <c r="AE137" i="1"/>
  <c r="AD137" i="1"/>
  <c r="AC137" i="1"/>
  <c r="AB137" i="1"/>
  <c r="AA137" i="1"/>
  <c r="Z137" i="1"/>
  <c r="Y137" i="1"/>
  <c r="X137" i="1"/>
  <c r="AE136" i="1"/>
  <c r="AD136" i="1"/>
  <c r="AC136" i="1"/>
  <c r="AB136" i="1"/>
  <c r="AA136" i="1"/>
  <c r="Z136" i="1"/>
  <c r="Y136" i="1"/>
  <c r="X136" i="1"/>
  <c r="AE135" i="1"/>
  <c r="AD135" i="1"/>
  <c r="AC135" i="1"/>
  <c r="AB135" i="1"/>
  <c r="AA135" i="1"/>
  <c r="Z135" i="1"/>
  <c r="Y135" i="1"/>
  <c r="X135" i="1"/>
  <c r="AE134" i="1"/>
  <c r="AD134" i="1"/>
  <c r="AC134" i="1"/>
  <c r="AB134" i="1"/>
  <c r="AA134" i="1"/>
  <c r="Z134" i="1"/>
  <c r="Y134" i="1"/>
  <c r="X134" i="1"/>
  <c r="AE133" i="1"/>
  <c r="AD133" i="1"/>
  <c r="AC133" i="1"/>
  <c r="AB133" i="1"/>
  <c r="AA133" i="1"/>
  <c r="Z133" i="1"/>
  <c r="Y133" i="1"/>
  <c r="X133" i="1"/>
  <c r="AE132" i="1"/>
  <c r="AD132" i="1"/>
  <c r="AC132" i="1"/>
  <c r="AB132" i="1"/>
  <c r="AA132" i="1"/>
  <c r="Z132" i="1"/>
  <c r="Y132" i="1"/>
  <c r="X132" i="1"/>
  <c r="AE131" i="1"/>
  <c r="AD131" i="1"/>
  <c r="AC131" i="1"/>
  <c r="AB131" i="1"/>
  <c r="AA131" i="1"/>
  <c r="Z131" i="1"/>
  <c r="Y131" i="1"/>
  <c r="X131" i="1"/>
  <c r="AE130" i="1"/>
  <c r="AD130" i="1"/>
  <c r="AC130" i="1"/>
  <c r="AB130" i="1"/>
  <c r="AA130" i="1"/>
  <c r="Z130" i="1"/>
  <c r="Y130" i="1"/>
  <c r="X130" i="1"/>
  <c r="AE129" i="1"/>
  <c r="AD129" i="1"/>
  <c r="AC129" i="1"/>
  <c r="AB129" i="1"/>
  <c r="AA129" i="1"/>
  <c r="Z129" i="1"/>
  <c r="Y129" i="1"/>
  <c r="X129" i="1"/>
  <c r="AE128" i="1"/>
  <c r="AD128" i="1"/>
  <c r="AC128" i="1"/>
  <c r="AB128" i="1"/>
  <c r="AA128" i="1"/>
  <c r="Z128" i="1"/>
  <c r="Y128" i="1"/>
  <c r="X128" i="1"/>
  <c r="AE127" i="1"/>
  <c r="AD127" i="1"/>
  <c r="AC127" i="1"/>
  <c r="AB127" i="1"/>
  <c r="AA127" i="1"/>
  <c r="Z127" i="1"/>
  <c r="Y127" i="1"/>
  <c r="X127" i="1"/>
  <c r="AE126" i="1"/>
  <c r="AD126" i="1"/>
  <c r="AC126" i="1"/>
  <c r="AB126" i="1"/>
  <c r="AA126" i="1"/>
  <c r="Z126" i="1"/>
  <c r="Y126" i="1"/>
  <c r="X126" i="1"/>
  <c r="AE125" i="1"/>
  <c r="AD125" i="1"/>
  <c r="AC125" i="1"/>
  <c r="AB125" i="1"/>
  <c r="AA125" i="1"/>
  <c r="Z125" i="1"/>
  <c r="Y125" i="1"/>
  <c r="X125" i="1"/>
  <c r="AE124" i="1"/>
  <c r="AD124" i="1"/>
  <c r="AC124" i="1"/>
  <c r="AB124" i="1"/>
  <c r="AA124" i="1"/>
  <c r="Z124" i="1"/>
  <c r="Y124" i="1"/>
  <c r="X124" i="1"/>
  <c r="AE123" i="1"/>
  <c r="AD123" i="1"/>
  <c r="AC123" i="1"/>
  <c r="AB123" i="1"/>
  <c r="AA123" i="1"/>
  <c r="Z123" i="1"/>
  <c r="Y123" i="1"/>
  <c r="X123" i="1"/>
  <c r="AE122" i="1"/>
  <c r="AD122" i="1"/>
  <c r="AC122" i="1"/>
  <c r="AB122" i="1"/>
  <c r="AA122" i="1"/>
  <c r="Z122" i="1"/>
  <c r="Y122" i="1"/>
  <c r="X122" i="1"/>
  <c r="AE121" i="1"/>
  <c r="AD121" i="1"/>
  <c r="AC121" i="1"/>
  <c r="AB121" i="1"/>
  <c r="AA121" i="1"/>
  <c r="Z121" i="1"/>
  <c r="Y121" i="1"/>
  <c r="X121" i="1"/>
  <c r="AE120" i="1"/>
  <c r="AD120" i="1"/>
  <c r="AC120" i="1"/>
  <c r="AB120" i="1"/>
  <c r="AA120" i="1"/>
  <c r="Z120" i="1"/>
  <c r="Y120" i="1"/>
  <c r="X120" i="1"/>
  <c r="AE119" i="1"/>
  <c r="AD119" i="1"/>
  <c r="AC119" i="1"/>
  <c r="AB119" i="1"/>
  <c r="AA119" i="1"/>
  <c r="Z119" i="1"/>
  <c r="Y119" i="1"/>
  <c r="X119" i="1"/>
  <c r="AE118" i="1"/>
  <c r="AD118" i="1"/>
  <c r="AC118" i="1"/>
  <c r="AB118" i="1"/>
  <c r="AA118" i="1"/>
  <c r="Z118" i="1"/>
  <c r="Y118" i="1"/>
  <c r="X118" i="1"/>
  <c r="AE117" i="1"/>
  <c r="AD117" i="1"/>
  <c r="AC117" i="1"/>
  <c r="AB117" i="1"/>
  <c r="AA117" i="1"/>
  <c r="Z117" i="1"/>
  <c r="Y117" i="1"/>
  <c r="X117" i="1"/>
  <c r="AE116" i="1"/>
  <c r="AD116" i="1"/>
  <c r="AC116" i="1"/>
  <c r="AB116" i="1"/>
  <c r="AA116" i="1"/>
  <c r="Z116" i="1"/>
  <c r="Y116" i="1"/>
  <c r="X116" i="1"/>
  <c r="AE115" i="1"/>
  <c r="AD115" i="1"/>
  <c r="AC115" i="1"/>
  <c r="AB115" i="1"/>
  <c r="AA115" i="1"/>
  <c r="Z115" i="1"/>
  <c r="Y115" i="1"/>
  <c r="X115" i="1"/>
  <c r="AG54" i="1" l="1"/>
  <c r="AF54" i="1"/>
  <c r="AE54" i="1"/>
  <c r="AD54" i="1"/>
  <c r="AC54" i="1"/>
  <c r="AB54" i="1"/>
  <c r="AA54" i="1"/>
  <c r="Z54" i="1"/>
  <c r="AG53" i="1"/>
  <c r="AF53" i="1"/>
  <c r="AE53" i="1"/>
  <c r="AD53" i="1"/>
  <c r="AC53" i="1"/>
  <c r="AB53" i="1"/>
  <c r="AA53" i="1"/>
  <c r="Z53" i="1"/>
  <c r="AG52" i="1"/>
  <c r="AF52" i="1"/>
  <c r="AE52" i="1"/>
  <c r="AD52" i="1"/>
  <c r="AC52" i="1"/>
  <c r="AB52" i="1"/>
  <c r="AA52" i="1"/>
  <c r="Z52" i="1"/>
  <c r="AG51" i="1"/>
  <c r="AF51" i="1"/>
  <c r="AE51" i="1"/>
  <c r="AD51" i="1"/>
  <c r="AC51" i="1"/>
  <c r="AB51" i="1"/>
  <c r="AA51" i="1"/>
  <c r="Z51" i="1"/>
  <c r="AG50" i="1"/>
  <c r="AF50" i="1"/>
  <c r="AE50" i="1"/>
  <c r="AD50" i="1"/>
  <c r="AC50" i="1"/>
  <c r="AB50" i="1"/>
  <c r="AA50" i="1"/>
  <c r="Z50" i="1"/>
  <c r="AG49" i="1"/>
  <c r="AF49" i="1"/>
  <c r="AE49" i="1"/>
  <c r="AD49" i="1"/>
  <c r="AC49" i="1"/>
  <c r="AB49" i="1"/>
  <c r="AA49" i="1"/>
  <c r="Z49" i="1"/>
  <c r="AG48" i="1"/>
  <c r="AF48" i="1"/>
  <c r="AE48" i="1"/>
  <c r="AD48" i="1"/>
  <c r="AC48" i="1"/>
  <c r="AB48" i="1"/>
  <c r="AA48" i="1"/>
  <c r="Z48" i="1"/>
  <c r="AG47" i="1"/>
  <c r="AF47" i="1"/>
  <c r="AE47" i="1"/>
  <c r="AD47" i="1"/>
  <c r="AC47" i="1"/>
  <c r="AB47" i="1"/>
  <c r="AA47" i="1"/>
  <c r="Z47" i="1"/>
  <c r="AG46" i="1"/>
  <c r="AF46" i="1"/>
  <c r="AE46" i="1"/>
  <c r="AD46" i="1"/>
  <c r="AC46" i="1"/>
  <c r="AB46" i="1"/>
  <c r="AA46" i="1"/>
  <c r="Z46" i="1"/>
  <c r="AG45" i="1"/>
  <c r="AF45" i="1"/>
  <c r="AE45" i="1"/>
  <c r="AD45" i="1"/>
  <c r="AC45" i="1"/>
  <c r="AB45" i="1"/>
  <c r="AA45" i="1"/>
  <c r="Z45" i="1"/>
  <c r="AG44" i="1"/>
  <c r="AF44" i="1"/>
  <c r="AE44" i="1"/>
  <c r="AD44" i="1"/>
  <c r="AC44" i="1"/>
  <c r="AB44" i="1"/>
  <c r="AA44" i="1"/>
  <c r="Z44" i="1"/>
  <c r="AG43" i="1"/>
  <c r="AF43" i="1"/>
  <c r="AE43" i="1"/>
  <c r="AD43" i="1"/>
  <c r="AC43" i="1"/>
  <c r="AB43" i="1"/>
  <c r="AA43" i="1"/>
  <c r="Z43" i="1"/>
  <c r="AG42" i="1"/>
  <c r="AF42" i="1"/>
  <c r="AE42" i="1"/>
  <c r="AD42" i="1"/>
  <c r="AC42" i="1"/>
  <c r="AB42" i="1"/>
  <c r="AA42" i="1"/>
  <c r="Z42" i="1"/>
  <c r="AG41" i="1"/>
  <c r="AF41" i="1"/>
  <c r="AE41" i="1"/>
  <c r="AD41" i="1"/>
  <c r="AC41" i="1"/>
  <c r="AB41" i="1"/>
  <c r="AA41" i="1"/>
  <c r="Z41" i="1"/>
  <c r="AG40" i="1"/>
  <c r="AF40" i="1"/>
  <c r="AE40" i="1"/>
  <c r="AD40" i="1"/>
  <c r="AC40" i="1"/>
  <c r="AB40" i="1"/>
  <c r="AA40" i="1"/>
  <c r="Z40" i="1"/>
  <c r="AG39" i="1"/>
  <c r="AF39" i="1"/>
  <c r="AE39" i="1"/>
  <c r="AD39" i="1"/>
  <c r="AC39" i="1"/>
  <c r="AB39" i="1"/>
  <c r="AA39" i="1"/>
  <c r="Z39" i="1"/>
  <c r="AG38" i="1"/>
  <c r="AF38" i="1"/>
  <c r="AE38" i="1"/>
  <c r="AD38" i="1"/>
  <c r="AC38" i="1"/>
  <c r="AB38" i="1"/>
  <c r="AA38" i="1"/>
  <c r="Z38" i="1"/>
  <c r="AG37" i="1"/>
  <c r="AF37" i="1"/>
  <c r="AE37" i="1"/>
  <c r="AD37" i="1"/>
  <c r="AC37" i="1"/>
  <c r="AB37" i="1"/>
  <c r="AA37" i="1"/>
  <c r="Z37" i="1"/>
  <c r="AG36" i="1"/>
  <c r="AF36" i="1"/>
  <c r="AE36" i="1"/>
  <c r="AD36" i="1"/>
  <c r="AC36" i="1"/>
  <c r="AB36" i="1"/>
  <c r="AA36" i="1"/>
  <c r="Z36" i="1"/>
  <c r="AG35" i="1"/>
  <c r="AF35" i="1"/>
  <c r="AE35" i="1"/>
  <c r="AD35" i="1"/>
  <c r="AC35" i="1"/>
  <c r="AB35" i="1"/>
  <c r="AA35" i="1"/>
  <c r="Z35" i="1"/>
  <c r="AG34" i="1"/>
  <c r="AF34" i="1"/>
  <c r="AE34" i="1"/>
  <c r="AD34" i="1"/>
  <c r="AC34" i="1"/>
  <c r="AB34" i="1"/>
  <c r="AA34" i="1"/>
  <c r="Z34" i="1"/>
  <c r="AG33" i="1"/>
  <c r="AF33" i="1"/>
  <c r="AE33" i="1"/>
  <c r="AD33" i="1"/>
  <c r="AC33" i="1"/>
  <c r="AB33" i="1"/>
  <c r="AA33" i="1"/>
  <c r="Z33" i="1"/>
  <c r="AG32" i="1"/>
  <c r="AF32" i="1"/>
  <c r="AE32" i="1"/>
  <c r="AD32" i="1"/>
  <c r="AC32" i="1"/>
  <c r="AB32" i="1"/>
  <c r="AA32" i="1"/>
  <c r="Z32" i="1"/>
  <c r="AG31" i="1"/>
  <c r="AF31" i="1"/>
  <c r="AE31" i="1"/>
  <c r="AD31" i="1"/>
  <c r="AC31" i="1"/>
  <c r="AB31" i="1"/>
  <c r="AA31" i="1"/>
  <c r="Z31" i="1"/>
  <c r="AG30" i="1"/>
  <c r="AF30" i="1"/>
  <c r="AE30" i="1"/>
  <c r="AD30" i="1"/>
  <c r="AC30" i="1"/>
  <c r="AB30" i="1"/>
  <c r="AA30" i="1"/>
  <c r="Z30" i="1"/>
  <c r="AG29" i="1"/>
  <c r="AF29" i="1"/>
  <c r="AE29" i="1"/>
  <c r="AD29" i="1"/>
  <c r="AC29" i="1"/>
  <c r="AB29" i="1"/>
  <c r="AA29" i="1"/>
  <c r="Z29" i="1"/>
  <c r="AG28" i="1"/>
  <c r="AF28" i="1"/>
  <c r="AE28" i="1"/>
  <c r="AD28" i="1"/>
  <c r="AC28" i="1"/>
  <c r="AB28" i="1"/>
  <c r="AA28" i="1"/>
  <c r="Z28" i="1"/>
  <c r="AG27" i="1"/>
  <c r="AF27" i="1"/>
  <c r="AE27" i="1"/>
  <c r="AD27" i="1"/>
  <c r="AC27" i="1"/>
  <c r="AB27" i="1"/>
  <c r="AA27" i="1"/>
  <c r="Z27" i="1"/>
  <c r="AG26" i="1"/>
  <c r="AF26" i="1"/>
  <c r="AE26" i="1"/>
  <c r="AD26" i="1"/>
  <c r="AC26" i="1"/>
  <c r="AB26" i="1"/>
  <c r="AA26" i="1"/>
  <c r="Z26" i="1"/>
  <c r="AG25" i="1"/>
  <c r="AF25" i="1"/>
  <c r="AE25" i="1"/>
  <c r="AD25" i="1"/>
  <c r="AC25" i="1"/>
  <c r="AB25" i="1"/>
  <c r="AA25" i="1"/>
  <c r="Z25" i="1"/>
  <c r="AG24" i="1"/>
  <c r="AF24" i="1"/>
  <c r="AE24" i="1"/>
  <c r="AD24" i="1"/>
  <c r="AC24" i="1"/>
  <c r="AB24" i="1"/>
  <c r="AA24" i="1"/>
  <c r="Z24" i="1"/>
  <c r="AG23" i="1"/>
  <c r="AF23" i="1"/>
  <c r="AE23" i="1"/>
  <c r="AD23" i="1"/>
  <c r="AC23" i="1"/>
  <c r="AB23" i="1"/>
  <c r="AA23" i="1"/>
  <c r="Z23" i="1"/>
  <c r="AG22" i="1"/>
  <c r="AF22" i="1"/>
  <c r="AE22" i="1"/>
  <c r="AD22" i="1"/>
  <c r="AC22" i="1"/>
  <c r="AB22" i="1"/>
  <c r="AA22" i="1"/>
  <c r="Z22" i="1"/>
  <c r="AG21" i="1"/>
  <c r="AF21" i="1"/>
  <c r="AE21" i="1"/>
  <c r="AD21" i="1"/>
  <c r="AC21" i="1"/>
  <c r="AB21" i="1"/>
  <c r="AA21" i="1"/>
  <c r="Z21" i="1"/>
  <c r="AG20" i="1"/>
  <c r="AF20" i="1"/>
  <c r="AE20" i="1"/>
  <c r="AD20" i="1"/>
  <c r="AC20" i="1"/>
  <c r="AB20" i="1"/>
  <c r="AA20" i="1"/>
  <c r="Z20" i="1"/>
  <c r="AG19" i="1"/>
  <c r="AF19" i="1"/>
  <c r="AE19" i="1"/>
  <c r="AD19" i="1"/>
  <c r="AC19" i="1"/>
  <c r="AB19" i="1"/>
  <c r="AA19" i="1"/>
  <c r="Z19" i="1"/>
  <c r="AG18" i="1"/>
  <c r="AF18" i="1"/>
  <c r="AE18" i="1"/>
  <c r="AD18" i="1"/>
  <c r="AC18" i="1"/>
  <c r="AB18" i="1"/>
  <c r="AA18" i="1"/>
  <c r="Z18" i="1"/>
  <c r="AG17" i="1"/>
  <c r="AF17" i="1"/>
  <c r="AE17" i="1"/>
  <c r="AD17" i="1"/>
  <c r="AC17" i="1"/>
  <c r="AB17" i="1"/>
  <c r="AA17" i="1"/>
  <c r="Z17" i="1"/>
  <c r="AG16" i="1"/>
  <c r="AF16" i="1"/>
  <c r="AE16" i="1"/>
  <c r="AD16" i="1"/>
  <c r="AC16" i="1"/>
  <c r="AB16" i="1"/>
  <c r="AA16" i="1"/>
  <c r="Z16" i="1"/>
  <c r="AG15" i="1"/>
  <c r="AF15" i="1"/>
  <c r="AE15" i="1"/>
  <c r="AD15" i="1"/>
  <c r="AC15" i="1"/>
  <c r="AB15" i="1"/>
  <c r="AA15" i="1"/>
  <c r="Z15" i="1"/>
  <c r="AG14" i="1"/>
  <c r="AF14" i="1"/>
  <c r="AE14" i="1"/>
  <c r="AD14" i="1"/>
  <c r="AC14" i="1"/>
  <c r="AB14" i="1"/>
  <c r="AA14" i="1"/>
  <c r="Z14" i="1"/>
  <c r="AG13" i="1"/>
  <c r="AF13" i="1"/>
  <c r="AE13" i="1"/>
  <c r="AD13" i="1"/>
  <c r="AC13" i="1"/>
  <c r="AB13" i="1"/>
  <c r="AA13" i="1"/>
  <c r="Z13" i="1"/>
  <c r="AG12" i="1"/>
  <c r="AF12" i="1"/>
  <c r="AE12" i="1"/>
  <c r="AD12" i="1"/>
  <c r="AC12" i="1"/>
  <c r="AB12" i="1"/>
  <c r="AA12" i="1"/>
  <c r="Z12" i="1"/>
  <c r="AG11" i="1"/>
  <c r="AF11" i="1"/>
  <c r="AE11" i="1"/>
  <c r="AD11" i="1"/>
  <c r="AC11" i="1"/>
  <c r="AB11" i="1"/>
  <c r="AA11" i="1"/>
  <c r="Z11" i="1"/>
  <c r="AG10" i="1"/>
  <c r="AF10" i="1"/>
  <c r="AE10" i="1"/>
  <c r="AD10" i="1"/>
  <c r="AC10" i="1"/>
  <c r="AB10" i="1"/>
  <c r="AA10" i="1"/>
  <c r="Z10" i="1"/>
  <c r="AG9" i="1"/>
  <c r="AF9" i="1"/>
  <c r="AE9" i="1"/>
  <c r="AD9" i="1"/>
  <c r="AC9" i="1"/>
  <c r="AB9" i="1"/>
  <c r="AA9" i="1"/>
  <c r="Z9" i="1"/>
  <c r="AG8" i="1"/>
  <c r="AF8" i="1"/>
  <c r="AE8" i="1"/>
  <c r="AD8" i="1"/>
  <c r="AC8" i="1"/>
  <c r="AB8" i="1"/>
  <c r="AA8" i="1"/>
  <c r="Z8" i="1"/>
  <c r="AG7" i="1"/>
  <c r="AF7" i="1"/>
  <c r="AE7" i="1"/>
  <c r="AD7" i="1"/>
  <c r="AC7" i="1"/>
  <c r="AB7" i="1"/>
  <c r="AA7" i="1"/>
  <c r="Z7" i="1"/>
  <c r="AG6" i="1"/>
  <c r="AF6" i="1"/>
  <c r="AE6" i="1"/>
  <c r="AD6" i="1"/>
  <c r="AC6" i="1"/>
  <c r="AB6" i="1"/>
  <c r="AA6" i="1"/>
  <c r="Z6" i="1"/>
  <c r="AG5" i="1"/>
  <c r="AF5" i="1"/>
  <c r="AE5" i="1"/>
  <c r="AD5" i="1"/>
  <c r="AC5" i="1"/>
  <c r="AB5" i="1"/>
  <c r="AA5" i="1"/>
  <c r="Z5" i="1"/>
</calcChain>
</file>

<file path=xl/sharedStrings.xml><?xml version="1.0" encoding="utf-8"?>
<sst xmlns="http://schemas.openxmlformats.org/spreadsheetml/2006/main" count="1934" uniqueCount="219">
  <si>
    <t>Luciferase Experiment</t>
  </si>
  <si>
    <t>2015-08-10 experiment</t>
  </si>
  <si>
    <t>110s 250gain 2min delay</t>
  </si>
  <si>
    <t>slice</t>
  </si>
  <si>
    <t>intensity</t>
  </si>
  <si>
    <t>DM</t>
  </si>
  <si>
    <t>1 FC</t>
  </si>
  <si>
    <t>1NAA</t>
  </si>
  <si>
    <t>10NAA</t>
  </si>
  <si>
    <t>sds'</t>
  </si>
  <si>
    <t>real time</t>
  </si>
  <si>
    <t>control</t>
  </si>
  <si>
    <t xml:space="preserve">1uM FC </t>
  </si>
  <si>
    <t>10uM NAA</t>
  </si>
  <si>
    <t>acidification:</t>
  </si>
  <si>
    <t>metaanalysis of all confocal pictures - get the time when the first acidification owas obvious with 10NAA</t>
  </si>
  <si>
    <t>picture</t>
  </si>
  <si>
    <t>time after NAA aplication in s</t>
  </si>
  <si>
    <t>take into account the position in the stack - each hypo takes ~~25s to be imaged</t>
  </si>
  <si>
    <t>individual hypocotyl meaurement</t>
  </si>
  <si>
    <t>2015-08-06 first hypocotyl</t>
  </si>
  <si>
    <t>apophusion put under a paper and solution added to the top after the 3rd scan</t>
  </si>
  <si>
    <t xml:space="preserve">300s </t>
  </si>
  <si>
    <t>first, 10NAA</t>
  </si>
  <si>
    <t>distance</t>
  </si>
  <si>
    <t>green</t>
  </si>
  <si>
    <t>time</t>
  </si>
  <si>
    <t>red</t>
  </si>
  <si>
    <t>ratio green/red</t>
  </si>
  <si>
    <t>ratio</t>
  </si>
  <si>
    <t>growth</t>
  </si>
  <si>
    <t>av2 ratio</t>
  </si>
  <si>
    <t>GFP/RFP ratio</t>
  </si>
  <si>
    <t>Growth experiments - controls, CHI, auxinole</t>
  </si>
  <si>
    <t>2015-03-09 - ConcA and CHI treatments of Col0</t>
  </si>
  <si>
    <t>summary</t>
  </si>
  <si>
    <t>Col0</t>
  </si>
  <si>
    <t>stdevs</t>
  </si>
  <si>
    <t>NAA</t>
  </si>
  <si>
    <t>FC</t>
  </si>
  <si>
    <t>NAA-CHI</t>
  </si>
  <si>
    <t>FC-CHI</t>
  </si>
  <si>
    <t>2015-08-06 - auxinole experiment</t>
  </si>
  <si>
    <t>50uM auxinole was added to the depletion plate and samples were depleted with or without auxinole. Then trasnferred to DM with or without auxinole</t>
  </si>
  <si>
    <t>col0</t>
  </si>
  <si>
    <t>DM aux pre</t>
  </si>
  <si>
    <t>FC+aux</t>
  </si>
  <si>
    <t>10NAA +aux</t>
  </si>
  <si>
    <t>DM + aux</t>
  </si>
  <si>
    <t>2015-09-09 DR5:LUC signaling in the presence of CHI, MG132, auxinole, all 50uM</t>
  </si>
  <si>
    <t>DMSO</t>
  </si>
  <si>
    <t>MG132</t>
  </si>
  <si>
    <t>auxinole</t>
  </si>
  <si>
    <t>CHI</t>
  </si>
  <si>
    <t>NAA+DMSO</t>
  </si>
  <si>
    <t>NAA+MG132</t>
  </si>
  <si>
    <t>NAA+auxinole</t>
  </si>
  <si>
    <t>NAA+CHI</t>
  </si>
  <si>
    <t>Col-DM</t>
  </si>
  <si>
    <t>Col0-1NAA</t>
  </si>
  <si>
    <t>Col0-10NAA</t>
  </si>
  <si>
    <t>abp1-TD1-DM</t>
  </si>
  <si>
    <t>abp1-TD1-1NAA</t>
  </si>
  <si>
    <t>abp1-TD1-10NAA</t>
  </si>
  <si>
    <t>abp1-c1-DM</t>
  </si>
  <si>
    <t>abp1-c1-1NAA</t>
  </si>
  <si>
    <t>abp1-c1-10NAA</t>
  </si>
  <si>
    <t>2015-03-24: HS::axr3-1 experiment</t>
  </si>
  <si>
    <t>heat shock for 40min in 37, then 3 hour wait, deplete, make experiment</t>
  </si>
  <si>
    <t>HS::axr3-1</t>
  </si>
  <si>
    <t>HS::axr3-1 - no heat shock</t>
  </si>
  <si>
    <t>Col0 DM</t>
  </si>
  <si>
    <t>Col0 NAA</t>
  </si>
  <si>
    <t>Col0 FC</t>
  </si>
  <si>
    <t>HS::axr3-1 DM</t>
  </si>
  <si>
    <t>HS::axr3-1 NAA</t>
  </si>
  <si>
    <t>HS::axr3-1 FC</t>
  </si>
  <si>
    <t>piclroam data</t>
  </si>
  <si>
    <t>picloram DR5::LUC</t>
  </si>
  <si>
    <t>2015-08-31 experiment</t>
  </si>
  <si>
    <t>170s exp, 300gain, 3min frame, 3min delay</t>
  </si>
  <si>
    <t>10piclo</t>
  </si>
  <si>
    <t>10 uM NAA</t>
  </si>
  <si>
    <t>10 uM picloram</t>
  </si>
  <si>
    <t>NAA 10</t>
  </si>
  <si>
    <t>1 uM piclo</t>
  </si>
  <si>
    <t>10uM piclo</t>
  </si>
  <si>
    <t>100uM piclo</t>
  </si>
  <si>
    <t>afb5-5</t>
  </si>
  <si>
    <t>2015-06-12 - picloram: FC1, NAA10, piclo1,10,100 in Col0 and afb5-5</t>
  </si>
  <si>
    <t>Col0 picloram</t>
  </si>
  <si>
    <t>afb5-5 NAA</t>
  </si>
  <si>
    <t>afb5-5  picloram</t>
  </si>
  <si>
    <t>concentration dependency</t>
  </si>
  <si>
    <t>stdevs in 2h</t>
  </si>
  <si>
    <t>col0 NAA</t>
  </si>
  <si>
    <t>0.1 NAA</t>
  </si>
  <si>
    <t>1 NAA</t>
  </si>
  <si>
    <t>10 NAA</t>
  </si>
  <si>
    <t>100 NAA</t>
  </si>
  <si>
    <t>col0 piclo</t>
  </si>
  <si>
    <t>0.1 Piclo</t>
  </si>
  <si>
    <t>1 Piclo</t>
  </si>
  <si>
    <t>10 Piclo</t>
  </si>
  <si>
    <t>100 Piclo</t>
  </si>
  <si>
    <t>afb5-5 piclo</t>
  </si>
  <si>
    <t>dose response in 2hr</t>
  </si>
  <si>
    <t>Col 0</t>
  </si>
  <si>
    <t>1FC</t>
  </si>
  <si>
    <t>SAUR19-GFP</t>
  </si>
  <si>
    <t>the depletion took longer than usual - due to disturbance by Robert</t>
  </si>
  <si>
    <t>Col0 1FC</t>
  </si>
  <si>
    <t>Col0 10NAA</t>
  </si>
  <si>
    <t>SAUR19-GFP DM</t>
  </si>
  <si>
    <t>SAUR19-GFP 1FC</t>
  </si>
  <si>
    <t>SAUR19-GFP 10NAA</t>
  </si>
  <si>
    <t>ost2-1 data also from 2015-08-10</t>
  </si>
  <si>
    <t>2015-08-10ost2-1, afb 5-5 etc experiment</t>
  </si>
  <si>
    <t>ost2-1</t>
  </si>
  <si>
    <t>ost2-1 DM</t>
  </si>
  <si>
    <t>ost2-1 FC</t>
  </si>
  <si>
    <t>gravitropic experiments and pH</t>
  </si>
  <si>
    <t>left</t>
  </si>
  <si>
    <t>right</t>
  </si>
  <si>
    <t>gravi02</t>
  </si>
  <si>
    <t>gravi05</t>
  </si>
  <si>
    <t>gravi06</t>
  </si>
  <si>
    <t>up</t>
  </si>
  <si>
    <t>down</t>
  </si>
  <si>
    <t>R output</t>
  </si>
  <si>
    <t>control01</t>
  </si>
  <si>
    <t>control02</t>
  </si>
  <si>
    <t>control03</t>
  </si>
  <si>
    <t>control04</t>
  </si>
  <si>
    <t>control05</t>
  </si>
  <si>
    <t>control06</t>
  </si>
  <si>
    <t>side</t>
  </si>
  <si>
    <t>2015-10-22 - graviapophusion - 1h stimulation</t>
  </si>
  <si>
    <t>1.5% agarose</t>
  </si>
  <si>
    <t>gravi01</t>
  </si>
  <si>
    <t>gravi03</t>
  </si>
  <si>
    <t>gravi04</t>
  </si>
  <si>
    <t>Control02</t>
  </si>
  <si>
    <t>Control04</t>
  </si>
  <si>
    <t>Control05</t>
  </si>
  <si>
    <t>Total</t>
  </si>
  <si>
    <t>the plot done this way:</t>
  </si>
  <si>
    <t>#try to order the treatment</t>
  </si>
  <si>
    <t>graviT$side&lt;-factor(graviT$side, c("left", "right", "up", "down"))</t>
  </si>
  <si>
    <t>##3</t>
  </si>
  <si>
    <t>{</t>
  </si>
  <si>
    <t xml:space="preserve">  boxplot(ratio~side,data=graviT, xlab="hypocotyl side", border ="red", ylab="GFP/RFP intensity ratio", ylim =c(0,0.5))  </t>
  </si>
  <si>
    <t xml:space="preserve">  stripchart(ratio~side, data=graviT, method='jitter',add = TRUE, pch=1, </t>
  </si>
  <si>
    <t xml:space="preserve">             xlab="hypocotyl side", ylab="GFP/RFP ratio",ylim =c(0,0.5), vertical=TRUE)   </t>
  </si>
  <si>
    <t>}</t>
  </si>
  <si>
    <t>gravitropic behaviour of the col0 versus HS::axr3-1 after heat shock</t>
  </si>
  <si>
    <t>2015-10-22-HSaxr31-gravi.tif</t>
  </si>
  <si>
    <t>heat shocked for 40min, 1h40min after imaging started</t>
  </si>
  <si>
    <t>control not heatshocked</t>
  </si>
  <si>
    <t>measure angles after 6h</t>
  </si>
  <si>
    <t>angle</t>
  </si>
  <si>
    <t>circular</t>
  </si>
  <si>
    <t>heatshocked</t>
  </si>
  <si>
    <t>not heatshocked</t>
  </si>
  <si>
    <t>Col0-HS</t>
  </si>
  <si>
    <t>HS::axr3-1-HS</t>
  </si>
  <si>
    <t>Col0-c</t>
  </si>
  <si>
    <t>HS::axr3-1-c</t>
  </si>
  <si>
    <t>line</t>
  </si>
  <si>
    <t>R code</t>
  </si>
  <si>
    <t xml:space="preserve"> axrAngle&lt;- read.delim("Col0vsHSaxr3-1.txt")</t>
  </si>
  <si>
    <t xml:space="preserve">&gt; boxplot(angle~line,data=axrAngle, xlab="line", border ="red", ylab="angle", ylim =c(-40,120))  </t>
  </si>
  <si>
    <t xml:space="preserve">&gt; stripchart(angle~line, data=axrAngle, method='jitter',add = TRUE, pch=16, </t>
  </si>
  <si>
    <t xml:space="preserve">+            xlab="line", ylab="angle",ylim =c(-40,120), vertical=TRUE) </t>
  </si>
  <si>
    <t>SaurAngle&lt;- read.delim("Col0vsSAUR19G.txt")</t>
  </si>
  <si>
    <t xml:space="preserve">&gt; boxplot(angle~line,data=SaurAngle, xlab="line", border ="red", ylab="angle", ylim =c(-40,120))  </t>
  </si>
  <si>
    <t xml:space="preserve">&gt; stripchart(angle~line, data=SaurAngle, method='jitter',add = TRUE, pch=16, </t>
  </si>
  <si>
    <t>R code for the graph</t>
  </si>
  <si>
    <t>Col-0 DM</t>
  </si>
  <si>
    <t>ost2-2 DM</t>
  </si>
  <si>
    <t>ost2-2Xaha2 DM</t>
  </si>
  <si>
    <t>Col-0 NAA</t>
  </si>
  <si>
    <t>ost2-2 NAA</t>
  </si>
  <si>
    <t>ost2-2Xaha2 NAA</t>
  </si>
  <si>
    <t>data from</t>
  </si>
  <si>
    <t>2016-05-04  ost2-2DlinesXaha2 on DM and FC and NAA</t>
  </si>
  <si>
    <t>ost2-2Xaha2</t>
  </si>
  <si>
    <t>ost2-2</t>
  </si>
  <si>
    <t>collection of all data that I obtained in the dark imaging system.</t>
  </si>
  <si>
    <t>all is after 6 hours of gravistimulation</t>
  </si>
  <si>
    <t>tir1-1 afb2,3</t>
  </si>
  <si>
    <t>2015-05-25 tir triple mutant (II) and repetition of the SAUR19-GFP, amisaur</t>
  </si>
  <si>
    <t>non-heatshocked HS::axr3-1</t>
  </si>
  <si>
    <t xml:space="preserve">Fusicoccin data for the mutants afb5-5, SAUR19-GFP, ost2-2D and ost2-2Dxaha2-5 </t>
  </si>
  <si>
    <t>for afb5-5 and SAUR19-GFP, were done together, data for ost and co.from a different experiment</t>
  </si>
  <si>
    <t>data nr.35a, 2015-08-10</t>
  </si>
  <si>
    <t>FC data</t>
  </si>
  <si>
    <t>Col-0</t>
  </si>
  <si>
    <t>Feret diameter</t>
  </si>
  <si>
    <t>hypo1</t>
  </si>
  <si>
    <t>hypo2</t>
  </si>
  <si>
    <t>hypo3</t>
  </si>
  <si>
    <t>hypo4</t>
  </si>
  <si>
    <t>hypo5</t>
  </si>
  <si>
    <t>hypo6</t>
  </si>
  <si>
    <t>percent</t>
  </si>
  <si>
    <t>average</t>
  </si>
  <si>
    <t>length</t>
  </si>
  <si>
    <t>ost2-2D</t>
  </si>
  <si>
    <t>ost2-2D X aha2</t>
  </si>
  <si>
    <t>ost2-2Dxaha2-5</t>
  </si>
  <si>
    <t>for ost2-2D and the cross, #40 and #41 # 46can be merged to produce the FC data.</t>
  </si>
  <si>
    <t>nr46</t>
  </si>
  <si>
    <t>AHA2-delta95</t>
  </si>
  <si>
    <t>ahadelta experiment - from the exp.nr. 45</t>
  </si>
  <si>
    <t>2015-05-05 abp mutants experiment</t>
  </si>
  <si>
    <t>pooled data from 2015-10-09 and 2015-10-22</t>
  </si>
  <si>
    <t>stdev</t>
  </si>
  <si>
    <t>in minutes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</si>
</sst>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rgb="FF0000FF"/>
      <name val="Lucida Console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250438933228585"/>
          <c:y val="3.5037412775414285E-2"/>
          <c:w val="0.78636194285238159"/>
          <c:h val="0.849992431176607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'Fig1-source data'!$Z$4</c:f>
              <c:strCache>
                <c:ptCount val="1"/>
                <c:pt idx="0">
                  <c:v>control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'Fig1-source data'!$AD$5:$AD$54</c:f>
                <c:numCache>
                  <c:formatCode>General</c:formatCode>
                  <c:ptCount val="50"/>
                  <c:pt idx="0">
                    <c:v>68.265458393441392</c:v>
                  </c:pt>
                  <c:pt idx="1">
                    <c:v>45.290699799554105</c:v>
                  </c:pt>
                  <c:pt idx="2">
                    <c:v>23.896113552556326</c:v>
                  </c:pt>
                  <c:pt idx="3">
                    <c:v>24.682742648795429</c:v>
                  </c:pt>
                  <c:pt idx="4">
                    <c:v>34.693894184231709</c:v>
                  </c:pt>
                  <c:pt idx="5">
                    <c:v>35.829917099169165</c:v>
                  </c:pt>
                  <c:pt idx="6">
                    <c:v>32.247856759532617</c:v>
                  </c:pt>
                  <c:pt idx="7">
                    <c:v>19.553863256400241</c:v>
                  </c:pt>
                  <c:pt idx="8">
                    <c:v>30.834928468648464</c:v>
                  </c:pt>
                  <c:pt idx="9">
                    <c:v>17.617146938423353</c:v>
                  </c:pt>
                  <c:pt idx="10">
                    <c:v>22.030915647108287</c:v>
                  </c:pt>
                  <c:pt idx="11">
                    <c:v>18.710495866847911</c:v>
                  </c:pt>
                  <c:pt idx="12">
                    <c:v>21.523100634357167</c:v>
                  </c:pt>
                  <c:pt idx="13">
                    <c:v>21.342743614633996</c:v>
                  </c:pt>
                  <c:pt idx="14">
                    <c:v>28.237929061223113</c:v>
                  </c:pt>
                  <c:pt idx="15">
                    <c:v>21.653947236396995</c:v>
                  </c:pt>
                  <c:pt idx="16">
                    <c:v>24.497049473695117</c:v>
                  </c:pt>
                  <c:pt idx="17">
                    <c:v>12.713902285818236</c:v>
                  </c:pt>
                  <c:pt idx="18">
                    <c:v>12.403950106720036</c:v>
                  </c:pt>
                  <c:pt idx="19">
                    <c:v>12.210317713584127</c:v>
                  </c:pt>
                  <c:pt idx="20">
                    <c:v>15.539435564610013</c:v>
                  </c:pt>
                  <c:pt idx="21">
                    <c:v>24.085195236562498</c:v>
                  </c:pt>
                  <c:pt idx="22">
                    <c:v>7.6219795930366239</c:v>
                  </c:pt>
                  <c:pt idx="23">
                    <c:v>14.900317457468248</c:v>
                  </c:pt>
                  <c:pt idx="24">
                    <c:v>22.721288145701596</c:v>
                  </c:pt>
                  <c:pt idx="25">
                    <c:v>14.70524126516351</c:v>
                  </c:pt>
                  <c:pt idx="26">
                    <c:v>14.62321393082472</c:v>
                  </c:pt>
                  <c:pt idx="27">
                    <c:v>14.240968178697209</c:v>
                  </c:pt>
                  <c:pt idx="28">
                    <c:v>13.506503948715435</c:v>
                  </c:pt>
                  <c:pt idx="29">
                    <c:v>16.971596278782972</c:v>
                  </c:pt>
                  <c:pt idx="30">
                    <c:v>11.104474488541394</c:v>
                  </c:pt>
                  <c:pt idx="31">
                    <c:v>6.4836593834038005</c:v>
                  </c:pt>
                  <c:pt idx="32">
                    <c:v>5.7989427412819703</c:v>
                  </c:pt>
                  <c:pt idx="33">
                    <c:v>13.880789395780031</c:v>
                  </c:pt>
                  <c:pt idx="34">
                    <c:v>13.22798454035987</c:v>
                  </c:pt>
                  <c:pt idx="35">
                    <c:v>15.246891407212575</c:v>
                  </c:pt>
                  <c:pt idx="36">
                    <c:v>8.2526091379231943</c:v>
                  </c:pt>
                  <c:pt idx="37">
                    <c:v>19.814414021111038</c:v>
                  </c:pt>
                  <c:pt idx="38">
                    <c:v>10.459376443332241</c:v>
                  </c:pt>
                  <c:pt idx="39">
                    <c:v>12.41493966625157</c:v>
                  </c:pt>
                  <c:pt idx="40">
                    <c:v>20.669954545587828</c:v>
                  </c:pt>
                  <c:pt idx="41">
                    <c:v>9.0444687148186595</c:v>
                  </c:pt>
                  <c:pt idx="42">
                    <c:v>23.459474409784526</c:v>
                  </c:pt>
                  <c:pt idx="43">
                    <c:v>163.31083689700424</c:v>
                  </c:pt>
                  <c:pt idx="44">
                    <c:v>19.377507906505066</c:v>
                  </c:pt>
                  <c:pt idx="45">
                    <c:v>357.81580661039868</c:v>
                  </c:pt>
                  <c:pt idx="46">
                    <c:v>20.718132195414384</c:v>
                  </c:pt>
                  <c:pt idx="47">
                    <c:v>24.072256110510295</c:v>
                  </c:pt>
                  <c:pt idx="48">
                    <c:v>11.946173623801037</c:v>
                  </c:pt>
                  <c:pt idx="49">
                    <c:v>12.621427293165647</c:v>
                  </c:pt>
                </c:numCache>
              </c:numRef>
            </c:plus>
            <c:minus>
              <c:numRef>
                <c:f>'Fig1-source data'!$AD$5:$AD$54</c:f>
                <c:numCache>
                  <c:formatCode>General</c:formatCode>
                  <c:ptCount val="50"/>
                  <c:pt idx="0">
                    <c:v>68.265458393441392</c:v>
                  </c:pt>
                  <c:pt idx="1">
                    <c:v>45.290699799554105</c:v>
                  </c:pt>
                  <c:pt idx="2">
                    <c:v>23.896113552556326</c:v>
                  </c:pt>
                  <c:pt idx="3">
                    <c:v>24.682742648795429</c:v>
                  </c:pt>
                  <c:pt idx="4">
                    <c:v>34.693894184231709</c:v>
                  </c:pt>
                  <c:pt idx="5">
                    <c:v>35.829917099169165</c:v>
                  </c:pt>
                  <c:pt idx="6">
                    <c:v>32.247856759532617</c:v>
                  </c:pt>
                  <c:pt idx="7">
                    <c:v>19.553863256400241</c:v>
                  </c:pt>
                  <c:pt idx="8">
                    <c:v>30.834928468648464</c:v>
                  </c:pt>
                  <c:pt idx="9">
                    <c:v>17.617146938423353</c:v>
                  </c:pt>
                  <c:pt idx="10">
                    <c:v>22.030915647108287</c:v>
                  </c:pt>
                  <c:pt idx="11">
                    <c:v>18.710495866847911</c:v>
                  </c:pt>
                  <c:pt idx="12">
                    <c:v>21.523100634357167</c:v>
                  </c:pt>
                  <c:pt idx="13">
                    <c:v>21.342743614633996</c:v>
                  </c:pt>
                  <c:pt idx="14">
                    <c:v>28.237929061223113</c:v>
                  </c:pt>
                  <c:pt idx="15">
                    <c:v>21.653947236396995</c:v>
                  </c:pt>
                  <c:pt idx="16">
                    <c:v>24.497049473695117</c:v>
                  </c:pt>
                  <c:pt idx="17">
                    <c:v>12.713902285818236</c:v>
                  </c:pt>
                  <c:pt idx="18">
                    <c:v>12.403950106720036</c:v>
                  </c:pt>
                  <c:pt idx="19">
                    <c:v>12.210317713584127</c:v>
                  </c:pt>
                  <c:pt idx="20">
                    <c:v>15.539435564610013</c:v>
                  </c:pt>
                  <c:pt idx="21">
                    <c:v>24.085195236562498</c:v>
                  </c:pt>
                  <c:pt idx="22">
                    <c:v>7.6219795930366239</c:v>
                  </c:pt>
                  <c:pt idx="23">
                    <c:v>14.900317457468248</c:v>
                  </c:pt>
                  <c:pt idx="24">
                    <c:v>22.721288145701596</c:v>
                  </c:pt>
                  <c:pt idx="25">
                    <c:v>14.70524126516351</c:v>
                  </c:pt>
                  <c:pt idx="26">
                    <c:v>14.62321393082472</c:v>
                  </c:pt>
                  <c:pt idx="27">
                    <c:v>14.240968178697209</c:v>
                  </c:pt>
                  <c:pt idx="28">
                    <c:v>13.506503948715435</c:v>
                  </c:pt>
                  <c:pt idx="29">
                    <c:v>16.971596278782972</c:v>
                  </c:pt>
                  <c:pt idx="30">
                    <c:v>11.104474488541394</c:v>
                  </c:pt>
                  <c:pt idx="31">
                    <c:v>6.4836593834038005</c:v>
                  </c:pt>
                  <c:pt idx="32">
                    <c:v>5.7989427412819703</c:v>
                  </c:pt>
                  <c:pt idx="33">
                    <c:v>13.880789395780031</c:v>
                  </c:pt>
                  <c:pt idx="34">
                    <c:v>13.22798454035987</c:v>
                  </c:pt>
                  <c:pt idx="35">
                    <c:v>15.246891407212575</c:v>
                  </c:pt>
                  <c:pt idx="36">
                    <c:v>8.2526091379231943</c:v>
                  </c:pt>
                  <c:pt idx="37">
                    <c:v>19.814414021111038</c:v>
                  </c:pt>
                  <c:pt idx="38">
                    <c:v>10.459376443332241</c:v>
                  </c:pt>
                  <c:pt idx="39">
                    <c:v>12.41493966625157</c:v>
                  </c:pt>
                  <c:pt idx="40">
                    <c:v>20.669954545587828</c:v>
                  </c:pt>
                  <c:pt idx="41">
                    <c:v>9.0444687148186595</c:v>
                  </c:pt>
                  <c:pt idx="42">
                    <c:v>23.459474409784526</c:v>
                  </c:pt>
                  <c:pt idx="43">
                    <c:v>163.31083689700424</c:v>
                  </c:pt>
                  <c:pt idx="44">
                    <c:v>19.377507906505066</c:v>
                  </c:pt>
                  <c:pt idx="45">
                    <c:v>357.81580661039868</c:v>
                  </c:pt>
                  <c:pt idx="46">
                    <c:v>20.718132195414384</c:v>
                  </c:pt>
                  <c:pt idx="47">
                    <c:v>24.072256110510295</c:v>
                  </c:pt>
                  <c:pt idx="48">
                    <c:v>11.946173623801037</c:v>
                  </c:pt>
                  <c:pt idx="49">
                    <c:v>12.621427293165647</c:v>
                  </c:pt>
                </c:numCache>
              </c:numRef>
            </c:minus>
          </c:errBars>
          <c:xVal>
            <c:numRef>
              <c:f>'Fig1-source data'!$Y$5:$Y$54</c:f>
              <c:numCache>
                <c:formatCode>General</c:formatCode>
                <c:ptCount val="50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30</c:v>
                </c:pt>
                <c:pt idx="14">
                  <c:v>32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40</c:v>
                </c:pt>
                <c:pt idx="19">
                  <c:v>42</c:v>
                </c:pt>
                <c:pt idx="20">
                  <c:v>44</c:v>
                </c:pt>
                <c:pt idx="21">
                  <c:v>46</c:v>
                </c:pt>
                <c:pt idx="22">
                  <c:v>48</c:v>
                </c:pt>
                <c:pt idx="23">
                  <c:v>50</c:v>
                </c:pt>
                <c:pt idx="24">
                  <c:v>52</c:v>
                </c:pt>
                <c:pt idx="25">
                  <c:v>54</c:v>
                </c:pt>
                <c:pt idx="26">
                  <c:v>56</c:v>
                </c:pt>
                <c:pt idx="27">
                  <c:v>58</c:v>
                </c:pt>
                <c:pt idx="28">
                  <c:v>60</c:v>
                </c:pt>
                <c:pt idx="29">
                  <c:v>62</c:v>
                </c:pt>
                <c:pt idx="30">
                  <c:v>64</c:v>
                </c:pt>
                <c:pt idx="31">
                  <c:v>66</c:v>
                </c:pt>
                <c:pt idx="32">
                  <c:v>68</c:v>
                </c:pt>
                <c:pt idx="33">
                  <c:v>70</c:v>
                </c:pt>
                <c:pt idx="34">
                  <c:v>72</c:v>
                </c:pt>
                <c:pt idx="35">
                  <c:v>74</c:v>
                </c:pt>
                <c:pt idx="36">
                  <c:v>76</c:v>
                </c:pt>
                <c:pt idx="37">
                  <c:v>78</c:v>
                </c:pt>
                <c:pt idx="38">
                  <c:v>80</c:v>
                </c:pt>
                <c:pt idx="39">
                  <c:v>82</c:v>
                </c:pt>
                <c:pt idx="40">
                  <c:v>84</c:v>
                </c:pt>
                <c:pt idx="41">
                  <c:v>86</c:v>
                </c:pt>
                <c:pt idx="42">
                  <c:v>88</c:v>
                </c:pt>
                <c:pt idx="43">
                  <c:v>90</c:v>
                </c:pt>
                <c:pt idx="44">
                  <c:v>92</c:v>
                </c:pt>
                <c:pt idx="45">
                  <c:v>94</c:v>
                </c:pt>
                <c:pt idx="46">
                  <c:v>96</c:v>
                </c:pt>
                <c:pt idx="47">
                  <c:v>98</c:v>
                </c:pt>
                <c:pt idx="48">
                  <c:v>100</c:v>
                </c:pt>
                <c:pt idx="49">
                  <c:v>102</c:v>
                </c:pt>
              </c:numCache>
            </c:numRef>
          </c:xVal>
          <c:yVal>
            <c:numRef>
              <c:f>'Fig1-source data'!$Z$5:$Z$54</c:f>
              <c:numCache>
                <c:formatCode>General</c:formatCode>
                <c:ptCount val="50"/>
                <c:pt idx="0">
                  <c:v>1104.5945000000002</c:v>
                </c:pt>
                <c:pt idx="1">
                  <c:v>780.38650000000007</c:v>
                </c:pt>
                <c:pt idx="2">
                  <c:v>703.28475000000003</c:v>
                </c:pt>
                <c:pt idx="3">
                  <c:v>686.93200000000002</c:v>
                </c:pt>
                <c:pt idx="4">
                  <c:v>659.69550000000004</c:v>
                </c:pt>
                <c:pt idx="5">
                  <c:v>647.03500000000008</c:v>
                </c:pt>
                <c:pt idx="6">
                  <c:v>633.52174999999988</c:v>
                </c:pt>
                <c:pt idx="7">
                  <c:v>608.14175</c:v>
                </c:pt>
                <c:pt idx="8">
                  <c:v>610.05150000000003</c:v>
                </c:pt>
                <c:pt idx="9">
                  <c:v>613.38175000000001</c:v>
                </c:pt>
                <c:pt idx="10">
                  <c:v>607.66775000000007</c:v>
                </c:pt>
                <c:pt idx="11">
                  <c:v>600.68875000000003</c:v>
                </c:pt>
                <c:pt idx="12">
                  <c:v>590.64274999999998</c:v>
                </c:pt>
                <c:pt idx="13">
                  <c:v>596.08050000000003</c:v>
                </c:pt>
                <c:pt idx="14">
                  <c:v>587.70650000000001</c:v>
                </c:pt>
                <c:pt idx="15">
                  <c:v>587.22575000000006</c:v>
                </c:pt>
                <c:pt idx="16">
                  <c:v>587.23825000000011</c:v>
                </c:pt>
                <c:pt idx="17">
                  <c:v>570.30500000000006</c:v>
                </c:pt>
                <c:pt idx="18">
                  <c:v>576.97024999999996</c:v>
                </c:pt>
                <c:pt idx="19">
                  <c:v>587.41399999999999</c:v>
                </c:pt>
                <c:pt idx="20">
                  <c:v>569.93849999999998</c:v>
                </c:pt>
                <c:pt idx="21">
                  <c:v>580.22174999999993</c:v>
                </c:pt>
                <c:pt idx="22">
                  <c:v>576.59875000000011</c:v>
                </c:pt>
                <c:pt idx="23">
                  <c:v>570.39750000000004</c:v>
                </c:pt>
                <c:pt idx="24">
                  <c:v>586.82150000000001</c:v>
                </c:pt>
                <c:pt idx="25">
                  <c:v>576.46199999999999</c:v>
                </c:pt>
                <c:pt idx="26">
                  <c:v>571.98950000000002</c:v>
                </c:pt>
                <c:pt idx="27">
                  <c:v>573.25099999999998</c:v>
                </c:pt>
                <c:pt idx="28">
                  <c:v>572.06175000000007</c:v>
                </c:pt>
                <c:pt idx="29">
                  <c:v>574.51575000000003</c:v>
                </c:pt>
                <c:pt idx="30">
                  <c:v>570.50749999999994</c:v>
                </c:pt>
                <c:pt idx="31">
                  <c:v>574.0625</c:v>
                </c:pt>
                <c:pt idx="32">
                  <c:v>582.48974999999996</c:v>
                </c:pt>
                <c:pt idx="33">
                  <c:v>576.61924999999997</c:v>
                </c:pt>
                <c:pt idx="34">
                  <c:v>568.78949999999998</c:v>
                </c:pt>
                <c:pt idx="35">
                  <c:v>570.31674999999996</c:v>
                </c:pt>
                <c:pt idx="36">
                  <c:v>580.34275000000002</c:v>
                </c:pt>
                <c:pt idx="37">
                  <c:v>569.88649999999996</c:v>
                </c:pt>
                <c:pt idx="38">
                  <c:v>566.58325000000002</c:v>
                </c:pt>
                <c:pt idx="39">
                  <c:v>562.65174999999999</c:v>
                </c:pt>
                <c:pt idx="40">
                  <c:v>571.94675000000007</c:v>
                </c:pt>
                <c:pt idx="41">
                  <c:v>569.51649999999995</c:v>
                </c:pt>
                <c:pt idx="42">
                  <c:v>572.54674999999997</c:v>
                </c:pt>
                <c:pt idx="43">
                  <c:v>655.23400000000004</c:v>
                </c:pt>
                <c:pt idx="44">
                  <c:v>568.93900000000008</c:v>
                </c:pt>
                <c:pt idx="45">
                  <c:v>748.66674999999998</c:v>
                </c:pt>
                <c:pt idx="46">
                  <c:v>578.29549999999995</c:v>
                </c:pt>
                <c:pt idx="47">
                  <c:v>582.30074999999999</c:v>
                </c:pt>
                <c:pt idx="48">
                  <c:v>578.02575000000002</c:v>
                </c:pt>
                <c:pt idx="49">
                  <c:v>569.60074999999995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'Fig1-source data'!$AA$4</c:f>
              <c:strCache>
                <c:ptCount val="1"/>
                <c:pt idx="0">
                  <c:v>1uM FC 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'Fig1-source data'!$AE$5:$AE$54</c:f>
                <c:numCache>
                  <c:formatCode>General</c:formatCode>
                  <c:ptCount val="50"/>
                  <c:pt idx="0">
                    <c:v>14.3904769552645</c:v>
                  </c:pt>
                  <c:pt idx="1">
                    <c:v>15.812178502660526</c:v>
                  </c:pt>
                  <c:pt idx="2">
                    <c:v>3.9375563911305815</c:v>
                  </c:pt>
                  <c:pt idx="3">
                    <c:v>17.68965116482892</c:v>
                  </c:pt>
                  <c:pt idx="4">
                    <c:v>19.101380028678534</c:v>
                  </c:pt>
                  <c:pt idx="5">
                    <c:v>15.756817709592665</c:v>
                  </c:pt>
                  <c:pt idx="6">
                    <c:v>6.5304372747925585</c:v>
                  </c:pt>
                  <c:pt idx="7">
                    <c:v>2.0062468276195178</c:v>
                  </c:pt>
                  <c:pt idx="8">
                    <c:v>14.883459622457863</c:v>
                  </c:pt>
                  <c:pt idx="9">
                    <c:v>5.941872291907071</c:v>
                  </c:pt>
                  <c:pt idx="10">
                    <c:v>14.330501887000795</c:v>
                  </c:pt>
                  <c:pt idx="11">
                    <c:v>12.044856910731644</c:v>
                  </c:pt>
                  <c:pt idx="12">
                    <c:v>11.85041401527109</c:v>
                  </c:pt>
                  <c:pt idx="13">
                    <c:v>18.351088696132823</c:v>
                  </c:pt>
                  <c:pt idx="14">
                    <c:v>9.5321955673041519</c:v>
                  </c:pt>
                  <c:pt idx="15">
                    <c:v>13.550005252151516</c:v>
                  </c:pt>
                  <c:pt idx="16">
                    <c:v>14.296394312319956</c:v>
                  </c:pt>
                  <c:pt idx="17">
                    <c:v>8.5578851943690299</c:v>
                  </c:pt>
                  <c:pt idx="18">
                    <c:v>10.928816968607952</c:v>
                  </c:pt>
                  <c:pt idx="19">
                    <c:v>9.5253365469852564</c:v>
                  </c:pt>
                  <c:pt idx="20">
                    <c:v>6.016226585936872</c:v>
                  </c:pt>
                  <c:pt idx="21">
                    <c:v>4.8742452749117957</c:v>
                  </c:pt>
                  <c:pt idx="22">
                    <c:v>9.228592110031391</c:v>
                  </c:pt>
                  <c:pt idx="23">
                    <c:v>8.7897703231275024</c:v>
                  </c:pt>
                  <c:pt idx="24">
                    <c:v>14.921134306747568</c:v>
                  </c:pt>
                  <c:pt idx="25">
                    <c:v>11.502232058749867</c:v>
                  </c:pt>
                  <c:pt idx="26">
                    <c:v>19.524365606424571</c:v>
                  </c:pt>
                  <c:pt idx="27">
                    <c:v>16.609329376387624</c:v>
                  </c:pt>
                  <c:pt idx="28">
                    <c:v>8.0061939979826011</c:v>
                  </c:pt>
                  <c:pt idx="29">
                    <c:v>7.8215239137480941</c:v>
                  </c:pt>
                  <c:pt idx="30">
                    <c:v>5.9407375243595304</c:v>
                  </c:pt>
                  <c:pt idx="31">
                    <c:v>12.753631339086661</c:v>
                  </c:pt>
                  <c:pt idx="32">
                    <c:v>11.505582659445484</c:v>
                  </c:pt>
                  <c:pt idx="33">
                    <c:v>21.11188568871415</c:v>
                  </c:pt>
                  <c:pt idx="34">
                    <c:v>18.195296379376014</c:v>
                  </c:pt>
                  <c:pt idx="35">
                    <c:v>15.518628064361863</c:v>
                  </c:pt>
                  <c:pt idx="36">
                    <c:v>12.956867715617081</c:v>
                  </c:pt>
                  <c:pt idx="37">
                    <c:v>30.654688238506029</c:v>
                  </c:pt>
                  <c:pt idx="38">
                    <c:v>29.928844821231085</c:v>
                  </c:pt>
                  <c:pt idx="39">
                    <c:v>17.144289787953724</c:v>
                  </c:pt>
                  <c:pt idx="40">
                    <c:v>27.960925062188753</c:v>
                  </c:pt>
                  <c:pt idx="41">
                    <c:v>36.500690719491828</c:v>
                  </c:pt>
                  <c:pt idx="42">
                    <c:v>34.889031404344458</c:v>
                  </c:pt>
                  <c:pt idx="43">
                    <c:v>37.771228260851323</c:v>
                  </c:pt>
                  <c:pt idx="44">
                    <c:v>39.250215060981908</c:v>
                  </c:pt>
                  <c:pt idx="45">
                    <c:v>45.243321190351772</c:v>
                  </c:pt>
                  <c:pt idx="46">
                    <c:v>49.268501675343565</c:v>
                  </c:pt>
                  <c:pt idx="47">
                    <c:v>55.144129034739493</c:v>
                  </c:pt>
                  <c:pt idx="48">
                    <c:v>60.422117857067306</c:v>
                  </c:pt>
                  <c:pt idx="49">
                    <c:v>62.661589917588259</c:v>
                  </c:pt>
                </c:numCache>
              </c:numRef>
            </c:plus>
            <c:minus>
              <c:numRef>
                <c:f>'Fig1-source data'!$AE$5:$AE$54</c:f>
                <c:numCache>
                  <c:formatCode>General</c:formatCode>
                  <c:ptCount val="50"/>
                  <c:pt idx="0">
                    <c:v>14.3904769552645</c:v>
                  </c:pt>
                  <c:pt idx="1">
                    <c:v>15.812178502660526</c:v>
                  </c:pt>
                  <c:pt idx="2">
                    <c:v>3.9375563911305815</c:v>
                  </c:pt>
                  <c:pt idx="3">
                    <c:v>17.68965116482892</c:v>
                  </c:pt>
                  <c:pt idx="4">
                    <c:v>19.101380028678534</c:v>
                  </c:pt>
                  <c:pt idx="5">
                    <c:v>15.756817709592665</c:v>
                  </c:pt>
                  <c:pt idx="6">
                    <c:v>6.5304372747925585</c:v>
                  </c:pt>
                  <c:pt idx="7">
                    <c:v>2.0062468276195178</c:v>
                  </c:pt>
                  <c:pt idx="8">
                    <c:v>14.883459622457863</c:v>
                  </c:pt>
                  <c:pt idx="9">
                    <c:v>5.941872291907071</c:v>
                  </c:pt>
                  <c:pt idx="10">
                    <c:v>14.330501887000795</c:v>
                  </c:pt>
                  <c:pt idx="11">
                    <c:v>12.044856910731644</c:v>
                  </c:pt>
                  <c:pt idx="12">
                    <c:v>11.85041401527109</c:v>
                  </c:pt>
                  <c:pt idx="13">
                    <c:v>18.351088696132823</c:v>
                  </c:pt>
                  <c:pt idx="14">
                    <c:v>9.5321955673041519</c:v>
                  </c:pt>
                  <c:pt idx="15">
                    <c:v>13.550005252151516</c:v>
                  </c:pt>
                  <c:pt idx="16">
                    <c:v>14.296394312319956</c:v>
                  </c:pt>
                  <c:pt idx="17">
                    <c:v>8.5578851943690299</c:v>
                  </c:pt>
                  <c:pt idx="18">
                    <c:v>10.928816968607952</c:v>
                  </c:pt>
                  <c:pt idx="19">
                    <c:v>9.5253365469852564</c:v>
                  </c:pt>
                  <c:pt idx="20">
                    <c:v>6.016226585936872</c:v>
                  </c:pt>
                  <c:pt idx="21">
                    <c:v>4.8742452749117957</c:v>
                  </c:pt>
                  <c:pt idx="22">
                    <c:v>9.228592110031391</c:v>
                  </c:pt>
                  <c:pt idx="23">
                    <c:v>8.7897703231275024</c:v>
                  </c:pt>
                  <c:pt idx="24">
                    <c:v>14.921134306747568</c:v>
                  </c:pt>
                  <c:pt idx="25">
                    <c:v>11.502232058749867</c:v>
                  </c:pt>
                  <c:pt idx="26">
                    <c:v>19.524365606424571</c:v>
                  </c:pt>
                  <c:pt idx="27">
                    <c:v>16.609329376387624</c:v>
                  </c:pt>
                  <c:pt idx="28">
                    <c:v>8.0061939979826011</c:v>
                  </c:pt>
                  <c:pt idx="29">
                    <c:v>7.8215239137480941</c:v>
                  </c:pt>
                  <c:pt idx="30">
                    <c:v>5.9407375243595304</c:v>
                  </c:pt>
                  <c:pt idx="31">
                    <c:v>12.753631339086661</c:v>
                  </c:pt>
                  <c:pt idx="32">
                    <c:v>11.505582659445484</c:v>
                  </c:pt>
                  <c:pt idx="33">
                    <c:v>21.11188568871415</c:v>
                  </c:pt>
                  <c:pt idx="34">
                    <c:v>18.195296379376014</c:v>
                  </c:pt>
                  <c:pt idx="35">
                    <c:v>15.518628064361863</c:v>
                  </c:pt>
                  <c:pt idx="36">
                    <c:v>12.956867715617081</c:v>
                  </c:pt>
                  <c:pt idx="37">
                    <c:v>30.654688238506029</c:v>
                  </c:pt>
                  <c:pt idx="38">
                    <c:v>29.928844821231085</c:v>
                  </c:pt>
                  <c:pt idx="39">
                    <c:v>17.144289787953724</c:v>
                  </c:pt>
                  <c:pt idx="40">
                    <c:v>27.960925062188753</c:v>
                  </c:pt>
                  <c:pt idx="41">
                    <c:v>36.500690719491828</c:v>
                  </c:pt>
                  <c:pt idx="42">
                    <c:v>34.889031404344458</c:v>
                  </c:pt>
                  <c:pt idx="43">
                    <c:v>37.771228260851323</c:v>
                  </c:pt>
                  <c:pt idx="44">
                    <c:v>39.250215060981908</c:v>
                  </c:pt>
                  <c:pt idx="45">
                    <c:v>45.243321190351772</c:v>
                  </c:pt>
                  <c:pt idx="46">
                    <c:v>49.268501675343565</c:v>
                  </c:pt>
                  <c:pt idx="47">
                    <c:v>55.144129034739493</c:v>
                  </c:pt>
                  <c:pt idx="48">
                    <c:v>60.422117857067306</c:v>
                  </c:pt>
                  <c:pt idx="49">
                    <c:v>62.661589917588259</c:v>
                  </c:pt>
                </c:numCache>
              </c:numRef>
            </c:minus>
          </c:errBars>
          <c:xVal>
            <c:numRef>
              <c:f>'Fig1-source data'!$Y$5:$Y$54</c:f>
              <c:numCache>
                <c:formatCode>General</c:formatCode>
                <c:ptCount val="50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30</c:v>
                </c:pt>
                <c:pt idx="14">
                  <c:v>32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40</c:v>
                </c:pt>
                <c:pt idx="19">
                  <c:v>42</c:v>
                </c:pt>
                <c:pt idx="20">
                  <c:v>44</c:v>
                </c:pt>
                <c:pt idx="21">
                  <c:v>46</c:v>
                </c:pt>
                <c:pt idx="22">
                  <c:v>48</c:v>
                </c:pt>
                <c:pt idx="23">
                  <c:v>50</c:v>
                </c:pt>
                <c:pt idx="24">
                  <c:v>52</c:v>
                </c:pt>
                <c:pt idx="25">
                  <c:v>54</c:v>
                </c:pt>
                <c:pt idx="26">
                  <c:v>56</c:v>
                </c:pt>
                <c:pt idx="27">
                  <c:v>58</c:v>
                </c:pt>
                <c:pt idx="28">
                  <c:v>60</c:v>
                </c:pt>
                <c:pt idx="29">
                  <c:v>62</c:v>
                </c:pt>
                <c:pt idx="30">
                  <c:v>64</c:v>
                </c:pt>
                <c:pt idx="31">
                  <c:v>66</c:v>
                </c:pt>
                <c:pt idx="32">
                  <c:v>68</c:v>
                </c:pt>
                <c:pt idx="33">
                  <c:v>70</c:v>
                </c:pt>
                <c:pt idx="34">
                  <c:v>72</c:v>
                </c:pt>
                <c:pt idx="35">
                  <c:v>74</c:v>
                </c:pt>
                <c:pt idx="36">
                  <c:v>76</c:v>
                </c:pt>
                <c:pt idx="37">
                  <c:v>78</c:v>
                </c:pt>
                <c:pt idx="38">
                  <c:v>80</c:v>
                </c:pt>
                <c:pt idx="39">
                  <c:v>82</c:v>
                </c:pt>
                <c:pt idx="40">
                  <c:v>84</c:v>
                </c:pt>
                <c:pt idx="41">
                  <c:v>86</c:v>
                </c:pt>
                <c:pt idx="42">
                  <c:v>88</c:v>
                </c:pt>
                <c:pt idx="43">
                  <c:v>90</c:v>
                </c:pt>
                <c:pt idx="44">
                  <c:v>92</c:v>
                </c:pt>
                <c:pt idx="45">
                  <c:v>94</c:v>
                </c:pt>
                <c:pt idx="46">
                  <c:v>96</c:v>
                </c:pt>
                <c:pt idx="47">
                  <c:v>98</c:v>
                </c:pt>
                <c:pt idx="48">
                  <c:v>100</c:v>
                </c:pt>
                <c:pt idx="49">
                  <c:v>102</c:v>
                </c:pt>
              </c:numCache>
            </c:numRef>
          </c:xVal>
          <c:yVal>
            <c:numRef>
              <c:f>'Fig1-source data'!$AA$5:$AA$54</c:f>
              <c:numCache>
                <c:formatCode>General</c:formatCode>
                <c:ptCount val="50"/>
                <c:pt idx="0">
                  <c:v>1093.671</c:v>
                </c:pt>
                <c:pt idx="1">
                  <c:v>778.38900000000001</c:v>
                </c:pt>
                <c:pt idx="2">
                  <c:v>697.33833333333325</c:v>
                </c:pt>
                <c:pt idx="3">
                  <c:v>659.32033333333345</c:v>
                </c:pt>
                <c:pt idx="4">
                  <c:v>643.53699999999992</c:v>
                </c:pt>
                <c:pt idx="5">
                  <c:v>629.67533333333324</c:v>
                </c:pt>
                <c:pt idx="6">
                  <c:v>616.923</c:v>
                </c:pt>
                <c:pt idx="7">
                  <c:v>602.42233333333343</c:v>
                </c:pt>
                <c:pt idx="8">
                  <c:v>586.15033333333338</c:v>
                </c:pt>
                <c:pt idx="9">
                  <c:v>580.15066666666678</c:v>
                </c:pt>
                <c:pt idx="10">
                  <c:v>571.71966666666663</c:v>
                </c:pt>
                <c:pt idx="11">
                  <c:v>594.54600000000005</c:v>
                </c:pt>
                <c:pt idx="12">
                  <c:v>582.36166666666668</c:v>
                </c:pt>
                <c:pt idx="13">
                  <c:v>571.69366666666667</c:v>
                </c:pt>
                <c:pt idx="14">
                  <c:v>577.33033333333333</c:v>
                </c:pt>
                <c:pt idx="15">
                  <c:v>568.99133333333339</c:v>
                </c:pt>
                <c:pt idx="16">
                  <c:v>570.4763333333334</c:v>
                </c:pt>
                <c:pt idx="17">
                  <c:v>563.70000000000005</c:v>
                </c:pt>
                <c:pt idx="18">
                  <c:v>566.29933333333338</c:v>
                </c:pt>
                <c:pt idx="19">
                  <c:v>565.85266666666666</c:v>
                </c:pt>
                <c:pt idx="20">
                  <c:v>564.47733333333338</c:v>
                </c:pt>
                <c:pt idx="21">
                  <c:v>572.255</c:v>
                </c:pt>
                <c:pt idx="22">
                  <c:v>564.9996666666666</c:v>
                </c:pt>
                <c:pt idx="23">
                  <c:v>569.53266666666661</c:v>
                </c:pt>
                <c:pt idx="24">
                  <c:v>573.74699999999996</c:v>
                </c:pt>
                <c:pt idx="25">
                  <c:v>563.74733333333336</c:v>
                </c:pt>
                <c:pt idx="26">
                  <c:v>562.46966666666663</c:v>
                </c:pt>
                <c:pt idx="27">
                  <c:v>565.7403333333333</c:v>
                </c:pt>
                <c:pt idx="28">
                  <c:v>564.28533333333326</c:v>
                </c:pt>
                <c:pt idx="29">
                  <c:v>570.02266666666662</c:v>
                </c:pt>
                <c:pt idx="30">
                  <c:v>557.97366666666665</c:v>
                </c:pt>
                <c:pt idx="31">
                  <c:v>570.65466666666669</c:v>
                </c:pt>
                <c:pt idx="32">
                  <c:v>579.14133333333336</c:v>
                </c:pt>
                <c:pt idx="33">
                  <c:v>580.8653333333333</c:v>
                </c:pt>
                <c:pt idx="34">
                  <c:v>572.04433333333327</c:v>
                </c:pt>
                <c:pt idx="35">
                  <c:v>572.77700000000004</c:v>
                </c:pt>
                <c:pt idx="36">
                  <c:v>573.44099999999992</c:v>
                </c:pt>
                <c:pt idx="37">
                  <c:v>587.19999999999993</c:v>
                </c:pt>
                <c:pt idx="38">
                  <c:v>585.76266666666663</c:v>
                </c:pt>
                <c:pt idx="39">
                  <c:v>568.62333333333333</c:v>
                </c:pt>
                <c:pt idx="40">
                  <c:v>576.29233333333332</c:v>
                </c:pt>
                <c:pt idx="41">
                  <c:v>592.71799999999996</c:v>
                </c:pt>
                <c:pt idx="42">
                  <c:v>584.1926666666667</c:v>
                </c:pt>
                <c:pt idx="43">
                  <c:v>595.31133333333321</c:v>
                </c:pt>
                <c:pt idx="44">
                  <c:v>591.55566666666664</c:v>
                </c:pt>
                <c:pt idx="45">
                  <c:v>594.82633333333331</c:v>
                </c:pt>
                <c:pt idx="46">
                  <c:v>607.59866666666676</c:v>
                </c:pt>
                <c:pt idx="47">
                  <c:v>621.02499999999998</c:v>
                </c:pt>
                <c:pt idx="48">
                  <c:v>615.58166666666659</c:v>
                </c:pt>
                <c:pt idx="49">
                  <c:v>625.91200000000003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'Fig1-source data'!$AC$4</c:f>
              <c:strCache>
                <c:ptCount val="1"/>
                <c:pt idx="0">
                  <c:v>10uM NAA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triang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'Fig1-source data'!$AG$5:$AG$54</c:f>
                <c:numCache>
                  <c:formatCode>General</c:formatCode>
                  <c:ptCount val="50"/>
                  <c:pt idx="0">
                    <c:v>95.069932943421549</c:v>
                  </c:pt>
                  <c:pt idx="1">
                    <c:v>35.837647499522056</c:v>
                  </c:pt>
                  <c:pt idx="2">
                    <c:v>37.279207704384831</c:v>
                  </c:pt>
                  <c:pt idx="3">
                    <c:v>32.420533736609968</c:v>
                  </c:pt>
                  <c:pt idx="4">
                    <c:v>23.892393534344748</c:v>
                  </c:pt>
                  <c:pt idx="5">
                    <c:v>18.352518613712579</c:v>
                  </c:pt>
                  <c:pt idx="6">
                    <c:v>22.369003459400371</c:v>
                  </c:pt>
                  <c:pt idx="7">
                    <c:v>26.159604375193954</c:v>
                  </c:pt>
                  <c:pt idx="8">
                    <c:v>35.980392082355095</c:v>
                  </c:pt>
                  <c:pt idx="9">
                    <c:v>42.664409933417183</c:v>
                  </c:pt>
                  <c:pt idx="10">
                    <c:v>72.983736272313905</c:v>
                  </c:pt>
                  <c:pt idx="11">
                    <c:v>108.58498355190052</c:v>
                  </c:pt>
                  <c:pt idx="12">
                    <c:v>157.28021127741027</c:v>
                  </c:pt>
                  <c:pt idx="13">
                    <c:v>266.32079667254493</c:v>
                  </c:pt>
                  <c:pt idx="14">
                    <c:v>382.02400612810544</c:v>
                  </c:pt>
                  <c:pt idx="15">
                    <c:v>591.63523718611248</c:v>
                  </c:pt>
                  <c:pt idx="16">
                    <c:v>771.59128884284735</c:v>
                  </c:pt>
                  <c:pt idx="17">
                    <c:v>969.96367661325235</c:v>
                  </c:pt>
                  <c:pt idx="18">
                    <c:v>1105.1887115382578</c:v>
                  </c:pt>
                  <c:pt idx="19">
                    <c:v>1456.9264660140741</c:v>
                  </c:pt>
                  <c:pt idx="20">
                    <c:v>1843.5685680641998</c:v>
                  </c:pt>
                  <c:pt idx="21">
                    <c:v>2186.9989312776029</c:v>
                  </c:pt>
                  <c:pt idx="22">
                    <c:v>2638.2998954146688</c:v>
                  </c:pt>
                  <c:pt idx="23">
                    <c:v>3020.2149863983354</c:v>
                  </c:pt>
                  <c:pt idx="24">
                    <c:v>3488.6197236046514</c:v>
                  </c:pt>
                  <c:pt idx="25">
                    <c:v>3950.4657613502241</c:v>
                  </c:pt>
                  <c:pt idx="26">
                    <c:v>4427.7027490756054</c:v>
                  </c:pt>
                  <c:pt idx="27">
                    <c:v>5022.4701973875563</c:v>
                  </c:pt>
                  <c:pt idx="28">
                    <c:v>5494.2392573075949</c:v>
                  </c:pt>
                  <c:pt idx="29">
                    <c:v>5963.5134792958906</c:v>
                  </c:pt>
                  <c:pt idx="30">
                    <c:v>6248.5431839782987</c:v>
                  </c:pt>
                  <c:pt idx="31">
                    <c:v>6586.4255203621015</c:v>
                  </c:pt>
                  <c:pt idx="32">
                    <c:v>6915.2956974128492</c:v>
                  </c:pt>
                  <c:pt idx="33">
                    <c:v>6900.6654392462606</c:v>
                  </c:pt>
                  <c:pt idx="34">
                    <c:v>6990.9057429206323</c:v>
                  </c:pt>
                  <c:pt idx="35">
                    <c:v>7113.5480750661554</c:v>
                  </c:pt>
                  <c:pt idx="36">
                    <c:v>7076.192092157783</c:v>
                  </c:pt>
                  <c:pt idx="37">
                    <c:v>6840.134373600471</c:v>
                  </c:pt>
                  <c:pt idx="38">
                    <c:v>6671.799632964844</c:v>
                  </c:pt>
                  <c:pt idx="39">
                    <c:v>6747.7951353966928</c:v>
                  </c:pt>
                  <c:pt idx="40">
                    <c:v>6621.2175377381736</c:v>
                  </c:pt>
                  <c:pt idx="41">
                    <c:v>6894.3269815758786</c:v>
                  </c:pt>
                  <c:pt idx="42">
                    <c:v>6747.4151954944682</c:v>
                  </c:pt>
                  <c:pt idx="43">
                    <c:v>6661.723070231239</c:v>
                  </c:pt>
                  <c:pt idx="44">
                    <c:v>6719.325465694812</c:v>
                  </c:pt>
                  <c:pt idx="45">
                    <c:v>6931.2203231306567</c:v>
                  </c:pt>
                  <c:pt idx="46">
                    <c:v>7191.1076239262047</c:v>
                  </c:pt>
                  <c:pt idx="47">
                    <c:v>6959.5400628940597</c:v>
                  </c:pt>
                  <c:pt idx="48">
                    <c:v>6948.0673072790414</c:v>
                  </c:pt>
                  <c:pt idx="49">
                    <c:v>6850.4078343245428</c:v>
                  </c:pt>
                </c:numCache>
              </c:numRef>
            </c:plus>
            <c:minus>
              <c:numRef>
                <c:f>'Fig1-source data'!$AG$5:$AG$54</c:f>
                <c:numCache>
                  <c:formatCode>General</c:formatCode>
                  <c:ptCount val="50"/>
                  <c:pt idx="0">
                    <c:v>95.069932943421549</c:v>
                  </c:pt>
                  <c:pt idx="1">
                    <c:v>35.837647499522056</c:v>
                  </c:pt>
                  <c:pt idx="2">
                    <c:v>37.279207704384831</c:v>
                  </c:pt>
                  <c:pt idx="3">
                    <c:v>32.420533736609968</c:v>
                  </c:pt>
                  <c:pt idx="4">
                    <c:v>23.892393534344748</c:v>
                  </c:pt>
                  <c:pt idx="5">
                    <c:v>18.352518613712579</c:v>
                  </c:pt>
                  <c:pt idx="6">
                    <c:v>22.369003459400371</c:v>
                  </c:pt>
                  <c:pt idx="7">
                    <c:v>26.159604375193954</c:v>
                  </c:pt>
                  <c:pt idx="8">
                    <c:v>35.980392082355095</c:v>
                  </c:pt>
                  <c:pt idx="9">
                    <c:v>42.664409933417183</c:v>
                  </c:pt>
                  <c:pt idx="10">
                    <c:v>72.983736272313905</c:v>
                  </c:pt>
                  <c:pt idx="11">
                    <c:v>108.58498355190052</c:v>
                  </c:pt>
                  <c:pt idx="12">
                    <c:v>157.28021127741027</c:v>
                  </c:pt>
                  <c:pt idx="13">
                    <c:v>266.32079667254493</c:v>
                  </c:pt>
                  <c:pt idx="14">
                    <c:v>382.02400612810544</c:v>
                  </c:pt>
                  <c:pt idx="15">
                    <c:v>591.63523718611248</c:v>
                  </c:pt>
                  <c:pt idx="16">
                    <c:v>771.59128884284735</c:v>
                  </c:pt>
                  <c:pt idx="17">
                    <c:v>969.96367661325235</c:v>
                  </c:pt>
                  <c:pt idx="18">
                    <c:v>1105.1887115382578</c:v>
                  </c:pt>
                  <c:pt idx="19">
                    <c:v>1456.9264660140741</c:v>
                  </c:pt>
                  <c:pt idx="20">
                    <c:v>1843.5685680641998</c:v>
                  </c:pt>
                  <c:pt idx="21">
                    <c:v>2186.9989312776029</c:v>
                  </c:pt>
                  <c:pt idx="22">
                    <c:v>2638.2998954146688</c:v>
                  </c:pt>
                  <c:pt idx="23">
                    <c:v>3020.2149863983354</c:v>
                  </c:pt>
                  <c:pt idx="24">
                    <c:v>3488.6197236046514</c:v>
                  </c:pt>
                  <c:pt idx="25">
                    <c:v>3950.4657613502241</c:v>
                  </c:pt>
                  <c:pt idx="26">
                    <c:v>4427.7027490756054</c:v>
                  </c:pt>
                  <c:pt idx="27">
                    <c:v>5022.4701973875563</c:v>
                  </c:pt>
                  <c:pt idx="28">
                    <c:v>5494.2392573075949</c:v>
                  </c:pt>
                  <c:pt idx="29">
                    <c:v>5963.5134792958906</c:v>
                  </c:pt>
                  <c:pt idx="30">
                    <c:v>6248.5431839782987</c:v>
                  </c:pt>
                  <c:pt idx="31">
                    <c:v>6586.4255203621015</c:v>
                  </c:pt>
                  <c:pt idx="32">
                    <c:v>6915.2956974128492</c:v>
                  </c:pt>
                  <c:pt idx="33">
                    <c:v>6900.6654392462606</c:v>
                  </c:pt>
                  <c:pt idx="34">
                    <c:v>6990.9057429206323</c:v>
                  </c:pt>
                  <c:pt idx="35">
                    <c:v>7113.5480750661554</c:v>
                  </c:pt>
                  <c:pt idx="36">
                    <c:v>7076.192092157783</c:v>
                  </c:pt>
                  <c:pt idx="37">
                    <c:v>6840.134373600471</c:v>
                  </c:pt>
                  <c:pt idx="38">
                    <c:v>6671.799632964844</c:v>
                  </c:pt>
                  <c:pt idx="39">
                    <c:v>6747.7951353966928</c:v>
                  </c:pt>
                  <c:pt idx="40">
                    <c:v>6621.2175377381736</c:v>
                  </c:pt>
                  <c:pt idx="41">
                    <c:v>6894.3269815758786</c:v>
                  </c:pt>
                  <c:pt idx="42">
                    <c:v>6747.4151954944682</c:v>
                  </c:pt>
                  <c:pt idx="43">
                    <c:v>6661.723070231239</c:v>
                  </c:pt>
                  <c:pt idx="44">
                    <c:v>6719.325465694812</c:v>
                  </c:pt>
                  <c:pt idx="45">
                    <c:v>6931.2203231306567</c:v>
                  </c:pt>
                  <c:pt idx="46">
                    <c:v>7191.1076239262047</c:v>
                  </c:pt>
                  <c:pt idx="47">
                    <c:v>6959.5400628940597</c:v>
                  </c:pt>
                  <c:pt idx="48">
                    <c:v>6948.0673072790414</c:v>
                  </c:pt>
                  <c:pt idx="49">
                    <c:v>6850.4078343245428</c:v>
                  </c:pt>
                </c:numCache>
              </c:numRef>
            </c:minus>
          </c:errBars>
          <c:xVal>
            <c:numRef>
              <c:f>'Fig1-source data'!$Y$5:$Y$54</c:f>
              <c:numCache>
                <c:formatCode>General</c:formatCode>
                <c:ptCount val="50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30</c:v>
                </c:pt>
                <c:pt idx="14">
                  <c:v>32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40</c:v>
                </c:pt>
                <c:pt idx="19">
                  <c:v>42</c:v>
                </c:pt>
                <c:pt idx="20">
                  <c:v>44</c:v>
                </c:pt>
                <c:pt idx="21">
                  <c:v>46</c:v>
                </c:pt>
                <c:pt idx="22">
                  <c:v>48</c:v>
                </c:pt>
                <c:pt idx="23">
                  <c:v>50</c:v>
                </c:pt>
                <c:pt idx="24">
                  <c:v>52</c:v>
                </c:pt>
                <c:pt idx="25">
                  <c:v>54</c:v>
                </c:pt>
                <c:pt idx="26">
                  <c:v>56</c:v>
                </c:pt>
                <c:pt idx="27">
                  <c:v>58</c:v>
                </c:pt>
                <c:pt idx="28">
                  <c:v>60</c:v>
                </c:pt>
                <c:pt idx="29">
                  <c:v>62</c:v>
                </c:pt>
                <c:pt idx="30">
                  <c:v>64</c:v>
                </c:pt>
                <c:pt idx="31">
                  <c:v>66</c:v>
                </c:pt>
                <c:pt idx="32">
                  <c:v>68</c:v>
                </c:pt>
                <c:pt idx="33">
                  <c:v>70</c:v>
                </c:pt>
                <c:pt idx="34">
                  <c:v>72</c:v>
                </c:pt>
                <c:pt idx="35">
                  <c:v>74</c:v>
                </c:pt>
                <c:pt idx="36">
                  <c:v>76</c:v>
                </c:pt>
                <c:pt idx="37">
                  <c:v>78</c:v>
                </c:pt>
                <c:pt idx="38">
                  <c:v>80</c:v>
                </c:pt>
                <c:pt idx="39">
                  <c:v>82</c:v>
                </c:pt>
                <c:pt idx="40">
                  <c:v>84</c:v>
                </c:pt>
                <c:pt idx="41">
                  <c:v>86</c:v>
                </c:pt>
                <c:pt idx="42">
                  <c:v>88</c:v>
                </c:pt>
                <c:pt idx="43">
                  <c:v>90</c:v>
                </c:pt>
                <c:pt idx="44">
                  <c:v>92</c:v>
                </c:pt>
                <c:pt idx="45">
                  <c:v>94</c:v>
                </c:pt>
                <c:pt idx="46">
                  <c:v>96</c:v>
                </c:pt>
                <c:pt idx="47">
                  <c:v>98</c:v>
                </c:pt>
                <c:pt idx="48">
                  <c:v>100</c:v>
                </c:pt>
                <c:pt idx="49">
                  <c:v>102</c:v>
                </c:pt>
              </c:numCache>
            </c:numRef>
          </c:xVal>
          <c:yVal>
            <c:numRef>
              <c:f>'Fig1-source data'!$AC$5:$AC$54</c:f>
              <c:numCache>
                <c:formatCode>General</c:formatCode>
                <c:ptCount val="50"/>
                <c:pt idx="0">
                  <c:v>1001.6386666666667</c:v>
                </c:pt>
                <c:pt idx="1">
                  <c:v>766.81849999999997</c:v>
                </c:pt>
                <c:pt idx="2">
                  <c:v>692.04366666666681</c:v>
                </c:pt>
                <c:pt idx="3">
                  <c:v>673.25283333333334</c:v>
                </c:pt>
                <c:pt idx="4">
                  <c:v>636.55200000000002</c:v>
                </c:pt>
                <c:pt idx="5">
                  <c:v>626.26966666666669</c:v>
                </c:pt>
                <c:pt idx="6">
                  <c:v>623.26516666666669</c:v>
                </c:pt>
                <c:pt idx="7">
                  <c:v>612.84333333333336</c:v>
                </c:pt>
                <c:pt idx="8">
                  <c:v>631.322</c:v>
                </c:pt>
                <c:pt idx="9">
                  <c:v>680.49383333333333</c:v>
                </c:pt>
                <c:pt idx="10">
                  <c:v>774.20066666666662</c:v>
                </c:pt>
                <c:pt idx="11">
                  <c:v>901.92116666666664</c:v>
                </c:pt>
                <c:pt idx="12">
                  <c:v>1135.5193333333334</c:v>
                </c:pt>
                <c:pt idx="13">
                  <c:v>1422.5395000000001</c:v>
                </c:pt>
                <c:pt idx="14">
                  <c:v>1834.1401666666668</c:v>
                </c:pt>
                <c:pt idx="15">
                  <c:v>2248.3203333333331</c:v>
                </c:pt>
                <c:pt idx="16">
                  <c:v>2859.3418333333334</c:v>
                </c:pt>
                <c:pt idx="17">
                  <c:v>3488.9865000000004</c:v>
                </c:pt>
                <c:pt idx="18">
                  <c:v>4325.1289999999999</c:v>
                </c:pt>
                <c:pt idx="19">
                  <c:v>5114.7276666666667</c:v>
                </c:pt>
                <c:pt idx="20">
                  <c:v>6071.8183333333327</c:v>
                </c:pt>
                <c:pt idx="21">
                  <c:v>7151.8198333333321</c:v>
                </c:pt>
                <c:pt idx="22">
                  <c:v>8281.251666666667</c:v>
                </c:pt>
                <c:pt idx="23">
                  <c:v>9632.3125</c:v>
                </c:pt>
                <c:pt idx="24">
                  <c:v>11157.544666666668</c:v>
                </c:pt>
                <c:pt idx="25">
                  <c:v>12264.37</c:v>
                </c:pt>
                <c:pt idx="26">
                  <c:v>13683.114166666668</c:v>
                </c:pt>
                <c:pt idx="27">
                  <c:v>14994.86983333333</c:v>
                </c:pt>
                <c:pt idx="28">
                  <c:v>16235.927333333331</c:v>
                </c:pt>
                <c:pt idx="29">
                  <c:v>17030.817166666668</c:v>
                </c:pt>
                <c:pt idx="30">
                  <c:v>18009.041999999998</c:v>
                </c:pt>
                <c:pt idx="31">
                  <c:v>18727.371499999997</c:v>
                </c:pt>
                <c:pt idx="32">
                  <c:v>19511.388166666668</c:v>
                </c:pt>
                <c:pt idx="33">
                  <c:v>20017.763333333336</c:v>
                </c:pt>
                <c:pt idx="34">
                  <c:v>20988.402000000002</c:v>
                </c:pt>
                <c:pt idx="35">
                  <c:v>21890.724333333332</c:v>
                </c:pt>
                <c:pt idx="36">
                  <c:v>22301.079666666668</c:v>
                </c:pt>
                <c:pt idx="37">
                  <c:v>23211.442500000001</c:v>
                </c:pt>
                <c:pt idx="38">
                  <c:v>23812.524666666668</c:v>
                </c:pt>
                <c:pt idx="39">
                  <c:v>24142.358833333332</c:v>
                </c:pt>
                <c:pt idx="40">
                  <c:v>24109.9915</c:v>
                </c:pt>
                <c:pt idx="41">
                  <c:v>24154.963499999998</c:v>
                </c:pt>
                <c:pt idx="42">
                  <c:v>24701.490666666665</c:v>
                </c:pt>
                <c:pt idx="43">
                  <c:v>24394.314166666663</c:v>
                </c:pt>
                <c:pt idx="44">
                  <c:v>24320.415166666669</c:v>
                </c:pt>
                <c:pt idx="45">
                  <c:v>24546.963666666667</c:v>
                </c:pt>
                <c:pt idx="46">
                  <c:v>24557.507833333333</c:v>
                </c:pt>
                <c:pt idx="47">
                  <c:v>24531.348666666669</c:v>
                </c:pt>
                <c:pt idx="48">
                  <c:v>24428.824999999997</c:v>
                </c:pt>
                <c:pt idx="49">
                  <c:v>25038.000166666665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21728"/>
        <c:axId val="48197632"/>
      </c:scatterChart>
      <c:valAx>
        <c:axId val="48121728"/>
        <c:scaling>
          <c:orientation val="minMax"/>
          <c:max val="10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6258455788264563"/>
              <c:y val="0.938404426920704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crossAx val="48197632"/>
        <c:crosses val="autoZero"/>
        <c:crossBetween val="midCat"/>
      </c:valAx>
      <c:valAx>
        <c:axId val="481976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luciferase intensity (AU)</a:t>
                </a:r>
              </a:p>
            </c:rich>
          </c:tx>
          <c:layout>
            <c:manualLayout>
              <c:xMode val="edge"/>
              <c:yMode val="edge"/>
              <c:x val="1.4821480648252302E-2"/>
              <c:y val="0.3147238844395299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81217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0204141149023036"/>
          <c:y val="7.5773688382588564E-2"/>
          <c:w val="0.24710554037888122"/>
          <c:h val="0.2179113085817435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59074847990243"/>
          <c:y val="4.3731276849830629E-2"/>
          <c:w val="0.81694928225088048"/>
          <c:h val="0.85303823308212967"/>
        </c:manualLayout>
      </c:layout>
      <c:scatterChart>
        <c:scatterStyle val="lineMarker"/>
        <c:varyColors val="0"/>
        <c:ser>
          <c:idx val="1"/>
          <c:order val="0"/>
          <c:tx>
            <c:strRef>
              <c:f>'Fig3-source data'!$F$158</c:f>
              <c:strCache>
                <c:ptCount val="1"/>
                <c:pt idx="0">
                  <c:v>Col0 NAA</c:v>
                </c:pt>
              </c:strCache>
            </c:strRef>
          </c:tx>
          <c:spPr>
            <a:ln w="22225">
              <a:solidFill>
                <a:schemeClr val="tx1"/>
              </a:solidFill>
              <a:prstDash val="sysDot"/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'Fig3-source data'!$W$158:$AJ$158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0.59166169933172308</c:v>
                  </c:pt>
                  <c:pt idx="2">
                    <c:v>0.9555194337231282</c:v>
                  </c:pt>
                  <c:pt idx="3">
                    <c:v>1.132402434221629</c:v>
                  </c:pt>
                  <c:pt idx="4">
                    <c:v>1.2326957045170059</c:v>
                  </c:pt>
                  <c:pt idx="5">
                    <c:v>1.5706800606803704</c:v>
                  </c:pt>
                  <c:pt idx="6">
                    <c:v>1.6361863237125136</c:v>
                  </c:pt>
                  <c:pt idx="7">
                    <c:v>1.8863580347006874</c:v>
                  </c:pt>
                  <c:pt idx="8">
                    <c:v>2.0628956267934213</c:v>
                  </c:pt>
                  <c:pt idx="9">
                    <c:v>2.2419442201262507</c:v>
                  </c:pt>
                  <c:pt idx="10">
                    <c:v>2.1933383718954285</c:v>
                  </c:pt>
                  <c:pt idx="11">
                    <c:v>2.5120023408192167</c:v>
                  </c:pt>
                  <c:pt idx="12">
                    <c:v>2.3621960044212056</c:v>
                  </c:pt>
                  <c:pt idx="13">
                    <c:v>2.4716245428492187</c:v>
                  </c:pt>
                </c:numCache>
              </c:numRef>
            </c:plus>
            <c:minus>
              <c:numRef>
                <c:f>'Fig3-source data'!$W$158:$AJ$158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0.59166169933172308</c:v>
                  </c:pt>
                  <c:pt idx="2">
                    <c:v>0.9555194337231282</c:v>
                  </c:pt>
                  <c:pt idx="3">
                    <c:v>1.132402434221629</c:v>
                  </c:pt>
                  <c:pt idx="4">
                    <c:v>1.2326957045170059</c:v>
                  </c:pt>
                  <c:pt idx="5">
                    <c:v>1.5706800606803704</c:v>
                  </c:pt>
                  <c:pt idx="6">
                    <c:v>1.6361863237125136</c:v>
                  </c:pt>
                  <c:pt idx="7">
                    <c:v>1.8863580347006874</c:v>
                  </c:pt>
                  <c:pt idx="8">
                    <c:v>2.0628956267934213</c:v>
                  </c:pt>
                  <c:pt idx="9">
                    <c:v>2.2419442201262507</c:v>
                  </c:pt>
                  <c:pt idx="10">
                    <c:v>2.1933383718954285</c:v>
                  </c:pt>
                  <c:pt idx="11">
                    <c:v>2.5120023408192167</c:v>
                  </c:pt>
                  <c:pt idx="12">
                    <c:v>2.3621960044212056</c:v>
                  </c:pt>
                  <c:pt idx="13">
                    <c:v>2.4716245428492187</c:v>
                  </c:pt>
                </c:numCache>
              </c:numRef>
            </c:minus>
          </c:errBars>
          <c:xVal>
            <c:numRef>
              <c:f>'Fig3-source data'!$G$155:$T$155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'Fig3-source data'!$G$158:$T$158</c:f>
              <c:numCache>
                <c:formatCode>General</c:formatCode>
                <c:ptCount val="14"/>
                <c:pt idx="0">
                  <c:v>100</c:v>
                </c:pt>
                <c:pt idx="1">
                  <c:v>101.01614097427198</c:v>
                </c:pt>
                <c:pt idx="2">
                  <c:v>101.30800605564178</c:v>
                </c:pt>
                <c:pt idx="3">
                  <c:v>101.91720561752476</c:v>
                </c:pt>
                <c:pt idx="4">
                  <c:v>102.99147048086515</c:v>
                </c:pt>
                <c:pt idx="5">
                  <c:v>103.84791176989417</c:v>
                </c:pt>
                <c:pt idx="6">
                  <c:v>104.64441154436167</c:v>
                </c:pt>
                <c:pt idx="7">
                  <c:v>105.29552047853248</c:v>
                </c:pt>
                <c:pt idx="8">
                  <c:v>106.20085413585741</c:v>
                </c:pt>
                <c:pt idx="9">
                  <c:v>106.95001517808272</c:v>
                </c:pt>
                <c:pt idx="10">
                  <c:v>107.59889977835378</c:v>
                </c:pt>
                <c:pt idx="11">
                  <c:v>108.3833010455059</c:v>
                </c:pt>
                <c:pt idx="12">
                  <c:v>108.8613795238078</c:v>
                </c:pt>
                <c:pt idx="13">
                  <c:v>109.48802315629247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'Fig3-source data'!$F$160</c:f>
              <c:strCache>
                <c:ptCount val="1"/>
                <c:pt idx="0">
                  <c:v>Col0 picloram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triang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minus"/>
            <c:errValType val="cust"/>
            <c:noEndCap val="0"/>
            <c:plus>
              <c:numRef>
                <c:f>'Fig3-source data'!$W$160:$AJ$160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0.40083490859774923</c:v>
                  </c:pt>
                  <c:pt idx="2">
                    <c:v>0.4467439694540965</c:v>
                  </c:pt>
                  <c:pt idx="3">
                    <c:v>0.30785090047490338</c:v>
                  </c:pt>
                  <c:pt idx="4">
                    <c:v>0.46741651296932873</c:v>
                  </c:pt>
                  <c:pt idx="5">
                    <c:v>1.0888675341529299</c:v>
                  </c:pt>
                  <c:pt idx="6">
                    <c:v>1.4311820763251224</c:v>
                  </c:pt>
                  <c:pt idx="7">
                    <c:v>1.5699971802328194</c:v>
                  </c:pt>
                  <c:pt idx="8">
                    <c:v>1.84421385647629</c:v>
                  </c:pt>
                  <c:pt idx="9">
                    <c:v>2.5220711518277708</c:v>
                  </c:pt>
                  <c:pt idx="10">
                    <c:v>2.8518055809029468</c:v>
                  </c:pt>
                  <c:pt idx="11">
                    <c:v>2.7842219317371324</c:v>
                  </c:pt>
                  <c:pt idx="12">
                    <c:v>2.838862143153158</c:v>
                  </c:pt>
                  <c:pt idx="13">
                    <c:v>3.2496003588003752</c:v>
                  </c:pt>
                </c:numCache>
              </c:numRef>
            </c:plus>
            <c:minus>
              <c:numRef>
                <c:f>'Fig3-source data'!$W$160:$AJ$160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0.40083490859774923</c:v>
                  </c:pt>
                  <c:pt idx="2">
                    <c:v>0.4467439694540965</c:v>
                  </c:pt>
                  <c:pt idx="3">
                    <c:v>0.30785090047490338</c:v>
                  </c:pt>
                  <c:pt idx="4">
                    <c:v>0.46741651296932873</c:v>
                  </c:pt>
                  <c:pt idx="5">
                    <c:v>1.0888675341529299</c:v>
                  </c:pt>
                  <c:pt idx="6">
                    <c:v>1.4311820763251224</c:v>
                  </c:pt>
                  <c:pt idx="7">
                    <c:v>1.5699971802328194</c:v>
                  </c:pt>
                  <c:pt idx="8">
                    <c:v>1.84421385647629</c:v>
                  </c:pt>
                  <c:pt idx="9">
                    <c:v>2.5220711518277708</c:v>
                  </c:pt>
                  <c:pt idx="10">
                    <c:v>2.8518055809029468</c:v>
                  </c:pt>
                  <c:pt idx="11">
                    <c:v>2.7842219317371324</c:v>
                  </c:pt>
                  <c:pt idx="12">
                    <c:v>2.838862143153158</c:v>
                  </c:pt>
                  <c:pt idx="13">
                    <c:v>3.2496003588003752</c:v>
                  </c:pt>
                </c:numCache>
              </c:numRef>
            </c:minus>
          </c:errBars>
          <c:xVal>
            <c:numRef>
              <c:f>'Fig3-source data'!$G$155:$T$155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'Fig3-source data'!$G$160:$T$160</c:f>
              <c:numCache>
                <c:formatCode>General</c:formatCode>
                <c:ptCount val="14"/>
                <c:pt idx="0">
                  <c:v>100</c:v>
                </c:pt>
                <c:pt idx="1">
                  <c:v>100.64868108745394</c:v>
                </c:pt>
                <c:pt idx="2">
                  <c:v>100.7831152326155</c:v>
                </c:pt>
                <c:pt idx="3">
                  <c:v>100.97434863957467</c:v>
                </c:pt>
                <c:pt idx="4">
                  <c:v>101.12457045803477</c:v>
                </c:pt>
                <c:pt idx="5">
                  <c:v>101.6299978398833</c:v>
                </c:pt>
                <c:pt idx="6">
                  <c:v>102.57753271861198</c:v>
                </c:pt>
                <c:pt idx="7">
                  <c:v>103.62172003525541</c:v>
                </c:pt>
                <c:pt idx="8">
                  <c:v>104.85561997173943</c:v>
                </c:pt>
                <c:pt idx="9">
                  <c:v>106.49801072883245</c:v>
                </c:pt>
                <c:pt idx="10">
                  <c:v>107.92443004923159</c:v>
                </c:pt>
                <c:pt idx="11">
                  <c:v>109.01046450281846</c:v>
                </c:pt>
                <c:pt idx="12">
                  <c:v>109.90245336352979</c:v>
                </c:pt>
                <c:pt idx="13">
                  <c:v>110.93638591769208</c:v>
                </c:pt>
              </c:numCache>
            </c:numRef>
          </c:yVal>
          <c:smooth val="0"/>
        </c:ser>
        <c:ser>
          <c:idx val="4"/>
          <c:order val="2"/>
          <c:tx>
            <c:strRef>
              <c:f>'Fig3-source data'!$F$167</c:f>
              <c:strCache>
                <c:ptCount val="1"/>
                <c:pt idx="0">
                  <c:v>afb5-5 NAA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'Fig3-source data'!$W$167:$AJ$167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0.39597775806052993</c:v>
                  </c:pt>
                  <c:pt idx="2">
                    <c:v>0.58686008260225198</c:v>
                  </c:pt>
                  <c:pt idx="3">
                    <c:v>0.49995411972325859</c:v>
                  </c:pt>
                  <c:pt idx="4">
                    <c:v>0.55018696745854367</c:v>
                  </c:pt>
                  <c:pt idx="5">
                    <c:v>0.77273667278171754</c:v>
                  </c:pt>
                  <c:pt idx="6">
                    <c:v>0.96318698626821275</c:v>
                  </c:pt>
                  <c:pt idx="7">
                    <c:v>1.1679203251805128</c:v>
                  </c:pt>
                  <c:pt idx="8">
                    <c:v>1.3373567706566001</c:v>
                  </c:pt>
                  <c:pt idx="9">
                    <c:v>1.5391717807441452</c:v>
                  </c:pt>
                  <c:pt idx="10">
                    <c:v>1.752267454179588</c:v>
                  </c:pt>
                  <c:pt idx="11">
                    <c:v>2.090047048795594</c:v>
                  </c:pt>
                  <c:pt idx="12">
                    <c:v>2.3776492830670612</c:v>
                  </c:pt>
                  <c:pt idx="13">
                    <c:v>2.5582046550576125</c:v>
                  </c:pt>
                </c:numCache>
              </c:numRef>
            </c:plus>
            <c:minus>
              <c:numRef>
                <c:f>'Fig3-source data'!$W$167:$AJ$167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0.39597775806052993</c:v>
                  </c:pt>
                  <c:pt idx="2">
                    <c:v>0.58686008260225198</c:v>
                  </c:pt>
                  <c:pt idx="3">
                    <c:v>0.49995411972325859</c:v>
                  </c:pt>
                  <c:pt idx="4">
                    <c:v>0.55018696745854367</c:v>
                  </c:pt>
                  <c:pt idx="5">
                    <c:v>0.77273667278171754</c:v>
                  </c:pt>
                  <c:pt idx="6">
                    <c:v>0.96318698626821275</c:v>
                  </c:pt>
                  <c:pt idx="7">
                    <c:v>1.1679203251805128</c:v>
                  </c:pt>
                  <c:pt idx="8">
                    <c:v>1.3373567706566001</c:v>
                  </c:pt>
                  <c:pt idx="9">
                    <c:v>1.5391717807441452</c:v>
                  </c:pt>
                  <c:pt idx="10">
                    <c:v>1.752267454179588</c:v>
                  </c:pt>
                  <c:pt idx="11">
                    <c:v>2.090047048795594</c:v>
                  </c:pt>
                  <c:pt idx="12">
                    <c:v>2.3776492830670612</c:v>
                  </c:pt>
                  <c:pt idx="13">
                    <c:v>2.5582046550576125</c:v>
                  </c:pt>
                </c:numCache>
              </c:numRef>
            </c:minus>
            <c:spPr>
              <a:ln>
                <a:solidFill>
                  <a:srgbClr val="FF00FF"/>
                </a:solidFill>
              </a:ln>
            </c:spPr>
          </c:errBars>
          <c:xVal>
            <c:numRef>
              <c:f>'Fig3-source data'!$G$164:$T$164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'Fig3-source data'!$G$167:$T$167</c:f>
              <c:numCache>
                <c:formatCode>General</c:formatCode>
                <c:ptCount val="14"/>
                <c:pt idx="0">
                  <c:v>100</c:v>
                </c:pt>
                <c:pt idx="1">
                  <c:v>100.89992568119384</c:v>
                </c:pt>
                <c:pt idx="2">
                  <c:v>101.14210186423895</c:v>
                </c:pt>
                <c:pt idx="3">
                  <c:v>101.7451030961235</c:v>
                </c:pt>
                <c:pt idx="4">
                  <c:v>102.76630494627493</c:v>
                </c:pt>
                <c:pt idx="5">
                  <c:v>103.43504555948739</c:v>
                </c:pt>
                <c:pt idx="6">
                  <c:v>104.29040133356413</c:v>
                </c:pt>
                <c:pt idx="7">
                  <c:v>105.02072976978093</c:v>
                </c:pt>
                <c:pt idx="8">
                  <c:v>105.7555572829918</c:v>
                </c:pt>
                <c:pt idx="9">
                  <c:v>106.49115963218547</c:v>
                </c:pt>
                <c:pt idx="10">
                  <c:v>107.22397527890907</c:v>
                </c:pt>
                <c:pt idx="11">
                  <c:v>107.91977521497402</c:v>
                </c:pt>
                <c:pt idx="12">
                  <c:v>108.47875137430994</c:v>
                </c:pt>
                <c:pt idx="13">
                  <c:v>109.01033363753972</c:v>
                </c:pt>
              </c:numCache>
            </c:numRef>
          </c:yVal>
          <c:smooth val="0"/>
        </c:ser>
        <c:ser>
          <c:idx val="5"/>
          <c:order val="3"/>
          <c:tx>
            <c:strRef>
              <c:f>'Fig3-source data'!$F$169</c:f>
              <c:strCache>
                <c:ptCount val="1"/>
                <c:pt idx="0">
                  <c:v>afb5-5  picloram</c:v>
                </c:pt>
              </c:strCache>
            </c:strRef>
          </c:tx>
          <c:spPr>
            <a:ln w="22225">
              <a:solidFill>
                <a:srgbClr val="FF00FF"/>
              </a:solidFill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errBars>
            <c:errDir val="y"/>
            <c:errBarType val="minus"/>
            <c:errValType val="cust"/>
            <c:noEndCap val="0"/>
            <c:plus>
              <c:numRef>
                <c:f>'Fig3-source data'!$W$169:$AJ$169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0.21188880612943251</c:v>
                  </c:pt>
                  <c:pt idx="2">
                    <c:v>0.48458315823591847</c:v>
                  </c:pt>
                  <c:pt idx="3">
                    <c:v>0.37182354959089081</c:v>
                  </c:pt>
                  <c:pt idx="4">
                    <c:v>0.4418237458873312</c:v>
                  </c:pt>
                  <c:pt idx="5">
                    <c:v>0.39097549127273634</c:v>
                  </c:pt>
                  <c:pt idx="6">
                    <c:v>0.64867125335403764</c:v>
                  </c:pt>
                  <c:pt idx="7">
                    <c:v>1.1127555048011848</c:v>
                  </c:pt>
                  <c:pt idx="8">
                    <c:v>1.5534115811122424</c:v>
                  </c:pt>
                  <c:pt idx="9">
                    <c:v>2.1332506095777415</c:v>
                  </c:pt>
                  <c:pt idx="10">
                    <c:v>2.4522362909250881</c:v>
                  </c:pt>
                  <c:pt idx="11">
                    <c:v>3.100890828624598</c:v>
                  </c:pt>
                  <c:pt idx="12">
                    <c:v>3.2873062629383485</c:v>
                  </c:pt>
                  <c:pt idx="13">
                    <c:v>3.6631434463012091</c:v>
                  </c:pt>
                </c:numCache>
              </c:numRef>
            </c:plus>
            <c:minus>
              <c:numRef>
                <c:f>'Fig3-source data'!$W$169:$AJ$169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0.21188880612943251</c:v>
                  </c:pt>
                  <c:pt idx="2">
                    <c:v>0.48458315823591847</c:v>
                  </c:pt>
                  <c:pt idx="3">
                    <c:v>0.37182354959089081</c:v>
                  </c:pt>
                  <c:pt idx="4">
                    <c:v>0.4418237458873312</c:v>
                  </c:pt>
                  <c:pt idx="5">
                    <c:v>0.39097549127273634</c:v>
                  </c:pt>
                  <c:pt idx="6">
                    <c:v>0.64867125335403764</c:v>
                  </c:pt>
                  <c:pt idx="7">
                    <c:v>1.1127555048011848</c:v>
                  </c:pt>
                  <c:pt idx="8">
                    <c:v>1.5534115811122424</c:v>
                  </c:pt>
                  <c:pt idx="9">
                    <c:v>2.1332506095777415</c:v>
                  </c:pt>
                  <c:pt idx="10">
                    <c:v>2.4522362909250881</c:v>
                  </c:pt>
                  <c:pt idx="11">
                    <c:v>3.100890828624598</c:v>
                  </c:pt>
                  <c:pt idx="12">
                    <c:v>3.2873062629383485</c:v>
                  </c:pt>
                  <c:pt idx="13">
                    <c:v>3.6631434463012091</c:v>
                  </c:pt>
                </c:numCache>
              </c:numRef>
            </c:minus>
            <c:spPr>
              <a:ln>
                <a:solidFill>
                  <a:srgbClr val="FF00FF"/>
                </a:solidFill>
              </a:ln>
            </c:spPr>
          </c:errBars>
          <c:xVal>
            <c:numRef>
              <c:f>'Fig3-source data'!$G$164:$T$164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'Fig3-source data'!$G$169:$T$169</c:f>
              <c:numCache>
                <c:formatCode>General</c:formatCode>
                <c:ptCount val="14"/>
                <c:pt idx="0">
                  <c:v>100</c:v>
                </c:pt>
                <c:pt idx="1">
                  <c:v>100.77326435125946</c:v>
                </c:pt>
                <c:pt idx="2">
                  <c:v>100.9387413593779</c:v>
                </c:pt>
                <c:pt idx="3">
                  <c:v>101.08784093436331</c:v>
                </c:pt>
                <c:pt idx="4">
                  <c:v>101.2552926559497</c:v>
                </c:pt>
                <c:pt idx="5">
                  <c:v>101.30100127183933</c:v>
                </c:pt>
                <c:pt idx="6">
                  <c:v>101.53114527956798</c:v>
                </c:pt>
                <c:pt idx="7">
                  <c:v>102.14438836492111</c:v>
                </c:pt>
                <c:pt idx="8">
                  <c:v>102.69584296602945</c:v>
                </c:pt>
                <c:pt idx="9">
                  <c:v>103.29018703976381</c:v>
                </c:pt>
                <c:pt idx="10">
                  <c:v>103.89961103641758</c:v>
                </c:pt>
                <c:pt idx="11">
                  <c:v>104.53495908825566</c:v>
                </c:pt>
                <c:pt idx="12">
                  <c:v>105.31815824556809</c:v>
                </c:pt>
                <c:pt idx="13">
                  <c:v>105.99333359163974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98048"/>
        <c:axId val="49308416"/>
      </c:scatterChart>
      <c:valAx>
        <c:axId val="49298048"/>
        <c:scaling>
          <c:orientation val="minMax"/>
          <c:max val="14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9308416"/>
        <c:crosses val="autoZero"/>
        <c:crossBetween val="midCat"/>
      </c:valAx>
      <c:valAx>
        <c:axId val="49308416"/>
        <c:scaling>
          <c:orientation val="minMax"/>
          <c:max val="115"/>
          <c:min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of initial length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92980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5026087648134892"/>
          <c:y val="0.14083890408183936"/>
          <c:w val="0.38679963410040713"/>
          <c:h val="0.2659090448698470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8456279932613"/>
          <c:y val="7.1721108072521023E-2"/>
          <c:w val="0.84902752139067417"/>
          <c:h val="0.78909931125291199"/>
        </c:manualLayout>
      </c:layout>
      <c:lineChart>
        <c:grouping val="standard"/>
        <c:varyColors val="0"/>
        <c:ser>
          <c:idx val="0"/>
          <c:order val="0"/>
          <c:tx>
            <c:v>col0 NAA</c:v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errBars>
            <c:errDir val="y"/>
            <c:errBarType val="plus"/>
            <c:errValType val="cust"/>
            <c:noEndCap val="0"/>
            <c:plus>
              <c:numLit>
                <c:formatCode>General</c:formatCode>
                <c:ptCount val="5"/>
                <c:pt idx="0">
                  <c:v>0.29288147002677484</c:v>
                </c:pt>
                <c:pt idx="1">
                  <c:v>1.062558605859744</c:v>
                </c:pt>
                <c:pt idx="2">
                  <c:v>1.8448644922662234</c:v>
                </c:pt>
                <c:pt idx="3">
                  <c:v>2.226737207165312</c:v>
                </c:pt>
                <c:pt idx="4">
                  <c:v>2.6022767913190763</c:v>
                </c:pt>
              </c:numLit>
            </c:plus>
            <c:minus>
              <c:numLit>
                <c:formatCode>General</c:formatCode>
                <c:ptCount val="5"/>
                <c:pt idx="0">
                  <c:v>0.29288147002677484</c:v>
                </c:pt>
                <c:pt idx="1">
                  <c:v>1.062558605859744</c:v>
                </c:pt>
                <c:pt idx="2">
                  <c:v>1.8448644922662234</c:v>
                </c:pt>
                <c:pt idx="3">
                  <c:v>2.226737207165312</c:v>
                </c:pt>
                <c:pt idx="4">
                  <c:v>2.6022767913190763</c:v>
                </c:pt>
              </c:numLit>
            </c:minus>
          </c:errBars>
          <c:cat>
            <c:numLit>
              <c:formatCode>General</c:formatCode>
              <c:ptCount val="5"/>
              <c:pt idx="0">
                <c:v>0</c:v>
              </c:pt>
              <c:pt idx="1">
                <c:v>0.1</c:v>
              </c:pt>
              <c:pt idx="2">
                <c:v>1</c:v>
              </c:pt>
              <c:pt idx="3">
                <c:v>10</c:v>
              </c:pt>
              <c:pt idx="4">
                <c:v>100</c:v>
              </c:pt>
            </c:numLit>
          </c:cat>
          <c:val>
            <c:numLit>
              <c:formatCode>General</c:formatCode>
              <c:ptCount val="5"/>
              <c:pt idx="0">
                <c:v>101.26854986056701</c:v>
              </c:pt>
              <c:pt idx="1">
                <c:v>102.73646642434265</c:v>
              </c:pt>
              <c:pt idx="2">
                <c:v>107.89247098163412</c:v>
              </c:pt>
              <c:pt idx="3">
                <c:v>113.75934256750718</c:v>
              </c:pt>
              <c:pt idx="4">
                <c:v>111.76642141621112</c:v>
              </c:pt>
            </c:numLit>
          </c:val>
          <c:smooth val="0"/>
        </c:ser>
        <c:ser>
          <c:idx val="1"/>
          <c:order val="1"/>
          <c:tx>
            <c:v>afb5-5 NAA</c:v>
          </c:tx>
          <c:spPr>
            <a:ln w="19050">
              <a:solidFill>
                <a:srgbClr val="FF00FF"/>
              </a:solidFill>
              <a:prstDash val="sysDash"/>
            </a:ln>
          </c:spPr>
          <c:marker>
            <c:symbol val="diamond"/>
            <c:size val="5"/>
            <c:spPr>
              <a:solidFill>
                <a:srgbClr val="FF00FF"/>
              </a:solidFill>
              <a:ln w="19050">
                <a:solidFill>
                  <a:srgbClr val="FF00FF"/>
                </a:solidFill>
                <a:prstDash val="solid"/>
              </a:ln>
            </c:spPr>
          </c:marker>
          <c:errBars>
            <c:errDir val="y"/>
            <c:errBarType val="plus"/>
            <c:errValType val="cust"/>
            <c:noEndCap val="0"/>
            <c:plus>
              <c:numLit>
                <c:formatCode>General</c:formatCode>
                <c:ptCount val="5"/>
                <c:pt idx="0">
                  <c:v>0.28840836048882634</c:v>
                </c:pt>
                <c:pt idx="1">
                  <c:v>0.50503609295632712</c:v>
                </c:pt>
                <c:pt idx="2">
                  <c:v>2.1293730816560501</c:v>
                </c:pt>
                <c:pt idx="3">
                  <c:v>1.8763279848898753</c:v>
                </c:pt>
                <c:pt idx="4">
                  <c:v>1.9674241173333973</c:v>
                </c:pt>
              </c:numLit>
            </c:plus>
            <c:minus>
              <c:numLit>
                <c:formatCode>General</c:formatCode>
                <c:ptCount val="5"/>
                <c:pt idx="0">
                  <c:v>0.28840836048882634</c:v>
                </c:pt>
                <c:pt idx="1">
                  <c:v>0.50503609295632712</c:v>
                </c:pt>
                <c:pt idx="2">
                  <c:v>2.1293730816560501</c:v>
                </c:pt>
                <c:pt idx="3">
                  <c:v>1.8763279848898753</c:v>
                </c:pt>
                <c:pt idx="4">
                  <c:v>1.9674241173333973</c:v>
                </c:pt>
              </c:numLit>
            </c:minus>
            <c:spPr>
              <a:ln>
                <a:solidFill>
                  <a:srgbClr val="FF00FF"/>
                </a:solidFill>
              </a:ln>
            </c:spPr>
          </c:errBars>
          <c:cat>
            <c:numLit>
              <c:formatCode>General</c:formatCode>
              <c:ptCount val="5"/>
              <c:pt idx="0">
                <c:v>0</c:v>
              </c:pt>
              <c:pt idx="1">
                <c:v>0.1</c:v>
              </c:pt>
              <c:pt idx="2">
                <c:v>1</c:v>
              </c:pt>
              <c:pt idx="3">
                <c:v>10</c:v>
              </c:pt>
              <c:pt idx="4">
                <c:v>100</c:v>
              </c:pt>
            </c:numLit>
          </c:cat>
          <c:val>
            <c:numLit>
              <c:formatCode>General</c:formatCode>
              <c:ptCount val="5"/>
              <c:pt idx="0">
                <c:v>100.81962679486473</c:v>
              </c:pt>
              <c:pt idx="1">
                <c:v>101.21915523523428</c:v>
              </c:pt>
              <c:pt idx="2">
                <c:v>104.23836325315818</c:v>
              </c:pt>
              <c:pt idx="3">
                <c:v>111.51081462010409</c:v>
              </c:pt>
              <c:pt idx="4">
                <c:v>111.15939938249237</c:v>
              </c:pt>
            </c:numLit>
          </c:val>
          <c:smooth val="0"/>
        </c:ser>
        <c:ser>
          <c:idx val="2"/>
          <c:order val="2"/>
          <c:tx>
            <c:v>col0 piclo</c:v>
          </c:tx>
          <c:spPr>
            <a:ln w="19050">
              <a:solidFill>
                <a:schemeClr val="tx1"/>
              </a:solidFill>
            </a:ln>
          </c:spPr>
          <c:marker>
            <c:symbol val="triangle"/>
            <c:size val="5"/>
            <c:spPr>
              <a:solidFill>
                <a:schemeClr val="tx1"/>
              </a:solidFill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Lit>
                <c:formatCode>General</c:formatCode>
                <c:ptCount val="5"/>
                <c:pt idx="0">
                  <c:v>0.29288147002677484</c:v>
                </c:pt>
                <c:pt idx="1">
                  <c:v>0.34276871439631518</c:v>
                </c:pt>
                <c:pt idx="2">
                  <c:v>1.3599897748209588</c:v>
                </c:pt>
                <c:pt idx="3">
                  <c:v>3.6000856479282493</c:v>
                </c:pt>
                <c:pt idx="4">
                  <c:v>2.9189747767722429</c:v>
                </c:pt>
              </c:numLit>
            </c:plus>
            <c:minus>
              <c:numLit>
                <c:formatCode>General</c:formatCode>
                <c:ptCount val="5"/>
                <c:pt idx="0">
                  <c:v>0.29288147002677484</c:v>
                </c:pt>
                <c:pt idx="1">
                  <c:v>0.34276871439631518</c:v>
                </c:pt>
                <c:pt idx="2">
                  <c:v>1.3599897748209588</c:v>
                </c:pt>
                <c:pt idx="3">
                  <c:v>3.6000856479282493</c:v>
                </c:pt>
                <c:pt idx="4">
                  <c:v>2.9189747767722429</c:v>
                </c:pt>
              </c:numLit>
            </c:minus>
          </c:errBars>
          <c:cat>
            <c:numLit>
              <c:formatCode>General</c:formatCode>
              <c:ptCount val="5"/>
              <c:pt idx="0">
                <c:v>0</c:v>
              </c:pt>
              <c:pt idx="1">
                <c:v>0.1</c:v>
              </c:pt>
              <c:pt idx="2">
                <c:v>1</c:v>
              </c:pt>
              <c:pt idx="3">
                <c:v>10</c:v>
              </c:pt>
              <c:pt idx="4">
                <c:v>100</c:v>
              </c:pt>
            </c:numLit>
          </c:cat>
          <c:val>
            <c:numLit>
              <c:formatCode>General</c:formatCode>
              <c:ptCount val="5"/>
              <c:pt idx="0">
                <c:v>101.26854986056668</c:v>
              </c:pt>
              <c:pt idx="1">
                <c:v>101.17977878164533</c:v>
              </c:pt>
              <c:pt idx="2">
                <c:v>106.17235027714655</c:v>
              </c:pt>
              <c:pt idx="3">
                <c:v>110.23562931681401</c:v>
              </c:pt>
              <c:pt idx="4">
                <c:v>111.69882496233085</c:v>
              </c:pt>
            </c:numLit>
          </c:val>
          <c:smooth val="0"/>
        </c:ser>
        <c:ser>
          <c:idx val="3"/>
          <c:order val="3"/>
          <c:tx>
            <c:v>afb5-5 piclo</c:v>
          </c:tx>
          <c:spPr>
            <a:ln w="19050">
              <a:solidFill>
                <a:srgbClr val="FF00FF"/>
              </a:solidFill>
            </a:ln>
          </c:spPr>
          <c:marker>
            <c:symbol val="triangle"/>
            <c:size val="5"/>
            <c:spPr>
              <a:solidFill>
                <a:srgbClr val="FF00FF"/>
              </a:solidFill>
              <a:ln w="19050">
                <a:solidFill>
                  <a:srgbClr val="FF00FF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Lit>
                <c:formatCode>General</c:formatCode>
                <c:ptCount val="5"/>
                <c:pt idx="0">
                  <c:v>0.28840836048882634</c:v>
                </c:pt>
                <c:pt idx="1">
                  <c:v>0.18269414159967154</c:v>
                </c:pt>
                <c:pt idx="2">
                  <c:v>0.5987844769501538</c:v>
                </c:pt>
                <c:pt idx="3">
                  <c:v>1.3022444127153228</c:v>
                </c:pt>
                <c:pt idx="4">
                  <c:v>1.7518303724279189</c:v>
                </c:pt>
              </c:numLit>
            </c:plus>
            <c:minus>
              <c:numLit>
                <c:formatCode>General</c:formatCode>
                <c:ptCount val="5"/>
                <c:pt idx="0">
                  <c:v>0.28840836048882634</c:v>
                </c:pt>
                <c:pt idx="1">
                  <c:v>0.18269414159967154</c:v>
                </c:pt>
                <c:pt idx="2">
                  <c:v>0.5987844769501538</c:v>
                </c:pt>
                <c:pt idx="3">
                  <c:v>1.3022444127153228</c:v>
                </c:pt>
                <c:pt idx="4">
                  <c:v>1.7518303724279189</c:v>
                </c:pt>
              </c:numLit>
            </c:minus>
            <c:spPr>
              <a:ln>
                <a:solidFill>
                  <a:srgbClr val="FF00FF"/>
                </a:solidFill>
              </a:ln>
            </c:spPr>
          </c:errBars>
          <c:cat>
            <c:numLit>
              <c:formatCode>General</c:formatCode>
              <c:ptCount val="5"/>
              <c:pt idx="0">
                <c:v>0</c:v>
              </c:pt>
              <c:pt idx="1">
                <c:v>0.1</c:v>
              </c:pt>
              <c:pt idx="2">
                <c:v>1</c:v>
              </c:pt>
              <c:pt idx="3">
                <c:v>10</c:v>
              </c:pt>
              <c:pt idx="4">
                <c:v>100</c:v>
              </c:pt>
            </c:numLit>
          </c:cat>
          <c:val>
            <c:numLit>
              <c:formatCode>General</c:formatCode>
              <c:ptCount val="5"/>
              <c:pt idx="0">
                <c:v>100.81962679486473</c:v>
              </c:pt>
              <c:pt idx="1">
                <c:v>101.27963945299273</c:v>
              </c:pt>
              <c:pt idx="2">
                <c:v>101.19340804328407</c:v>
              </c:pt>
              <c:pt idx="3">
                <c:v>104.94980872230599</c:v>
              </c:pt>
              <c:pt idx="4">
                <c:v>107.07262134137427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23392"/>
        <c:axId val="49337856"/>
      </c:lineChart>
      <c:catAx>
        <c:axId val="4932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hormone concentration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9337856"/>
        <c:crosses val="autoZero"/>
        <c:auto val="1"/>
        <c:lblAlgn val="ctr"/>
        <c:lblOffset val="100"/>
        <c:noMultiLvlLbl val="0"/>
      </c:catAx>
      <c:valAx>
        <c:axId val="49337856"/>
        <c:scaling>
          <c:orientation val="minMax"/>
          <c:min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of length</a:t>
                </a:r>
                <a:r>
                  <a:rPr lang="en-US" baseline="0"/>
                  <a:t> in 2h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93233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5859667541557304"/>
          <c:y val="7.0466793040318179E-2"/>
          <c:w val="0.32908844073221133"/>
          <c:h val="0.3132895269928086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6745420727351"/>
          <c:y val="4.3731276849830629E-2"/>
          <c:w val="0.83517249367612056"/>
          <c:h val="0.85303823308212967"/>
        </c:manualLayout>
      </c:layout>
      <c:scatterChart>
        <c:scatterStyle val="lineMarker"/>
        <c:varyColors val="0"/>
        <c:ser>
          <c:idx val="1"/>
          <c:order val="0"/>
          <c:tx>
            <c:strRef>
              <c:f>'Fig4-source data'!$C$13</c:f>
              <c:strCache>
                <c:ptCount val="1"/>
                <c:pt idx="0">
                  <c:v>Col0 DM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'Fig4-source data'!$S$13:$AF$13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0.52052072475504019</c:v>
                  </c:pt>
                  <c:pt idx="2">
                    <c:v>0.5640954997302825</c:v>
                  </c:pt>
                  <c:pt idx="3">
                    <c:v>0.48321257420896746</c:v>
                  </c:pt>
                  <c:pt idx="4">
                    <c:v>0.62396029692051724</c:v>
                  </c:pt>
                  <c:pt idx="5">
                    <c:v>0.56330789816157889</c:v>
                  </c:pt>
                  <c:pt idx="6">
                    <c:v>0.593141110141999</c:v>
                  </c:pt>
                  <c:pt idx="7">
                    <c:v>0.66227038187679377</c:v>
                  </c:pt>
                  <c:pt idx="8">
                    <c:v>0.69857412449774747</c:v>
                  </c:pt>
                  <c:pt idx="9">
                    <c:v>0.65490649794814049</c:v>
                  </c:pt>
                  <c:pt idx="10">
                    <c:v>0.7490838139805045</c:v>
                  </c:pt>
                  <c:pt idx="11">
                    <c:v>0.86489413310082774</c:v>
                  </c:pt>
                  <c:pt idx="12">
                    <c:v>0.83977946732217201</c:v>
                  </c:pt>
                  <c:pt idx="13">
                    <c:v>0.91154974311309489</c:v>
                  </c:pt>
                </c:numCache>
              </c:numRef>
            </c:plus>
            <c:minus>
              <c:numRef>
                <c:f>'Fig4-source data'!$S$13:$AF$13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0.52052072475504019</c:v>
                  </c:pt>
                  <c:pt idx="2">
                    <c:v>0.5640954997302825</c:v>
                  </c:pt>
                  <c:pt idx="3">
                    <c:v>0.48321257420896746</c:v>
                  </c:pt>
                  <c:pt idx="4">
                    <c:v>0.62396029692051724</c:v>
                  </c:pt>
                  <c:pt idx="5">
                    <c:v>0.56330789816157889</c:v>
                  </c:pt>
                  <c:pt idx="6">
                    <c:v>0.593141110141999</c:v>
                  </c:pt>
                  <c:pt idx="7">
                    <c:v>0.66227038187679377</c:v>
                  </c:pt>
                  <c:pt idx="8">
                    <c:v>0.69857412449774747</c:v>
                  </c:pt>
                  <c:pt idx="9">
                    <c:v>0.65490649794814049</c:v>
                  </c:pt>
                  <c:pt idx="10">
                    <c:v>0.7490838139805045</c:v>
                  </c:pt>
                  <c:pt idx="11">
                    <c:v>0.86489413310082774</c:v>
                  </c:pt>
                  <c:pt idx="12">
                    <c:v>0.83977946732217201</c:v>
                  </c:pt>
                  <c:pt idx="13">
                    <c:v>0.91154974311309489</c:v>
                  </c:pt>
                </c:numCache>
              </c:numRef>
            </c:minus>
          </c:errBars>
          <c:xVal>
            <c:numRef>
              <c:f>'Fig4-source data'!$D$12:$Q$12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'Fig4-source data'!$D$13:$Q$13</c:f>
              <c:numCache>
                <c:formatCode>General</c:formatCode>
                <c:ptCount val="14"/>
                <c:pt idx="0">
                  <c:v>100</c:v>
                </c:pt>
                <c:pt idx="1">
                  <c:v>100.52596767867938</c:v>
                </c:pt>
                <c:pt idx="2">
                  <c:v>100.67965873553463</c:v>
                </c:pt>
                <c:pt idx="3">
                  <c:v>100.89250544429638</c:v>
                </c:pt>
                <c:pt idx="4">
                  <c:v>100.90975824198146</c:v>
                </c:pt>
                <c:pt idx="5">
                  <c:v>100.8236963976907</c:v>
                </c:pt>
                <c:pt idx="6">
                  <c:v>100.9529719220606</c:v>
                </c:pt>
                <c:pt idx="7">
                  <c:v>100.99460611671996</c:v>
                </c:pt>
                <c:pt idx="8">
                  <c:v>101.15181032139344</c:v>
                </c:pt>
                <c:pt idx="9">
                  <c:v>101.21786951575763</c:v>
                </c:pt>
                <c:pt idx="10">
                  <c:v>101.3059153203635</c:v>
                </c:pt>
                <c:pt idx="11">
                  <c:v>101.44323815620135</c:v>
                </c:pt>
                <c:pt idx="12">
                  <c:v>101.51995962856189</c:v>
                </c:pt>
                <c:pt idx="13">
                  <c:v>101.76976459249136</c:v>
                </c:pt>
              </c:numCache>
            </c:numRef>
          </c:yVal>
          <c:smooth val="0"/>
        </c:ser>
        <c:ser>
          <c:idx val="3"/>
          <c:order val="1"/>
          <c:tx>
            <c:strRef>
              <c:f>'Fig4-source data'!$C$15</c:f>
              <c:strCache>
                <c:ptCount val="1"/>
                <c:pt idx="0">
                  <c:v>Col0 10NAA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triang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'Fig4-source data'!$S$15:$AF$15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0.43800229832404097</c:v>
                  </c:pt>
                  <c:pt idx="2">
                    <c:v>0.59721109369473935</c:v>
                  </c:pt>
                  <c:pt idx="3">
                    <c:v>1.4647804673618736</c:v>
                  </c:pt>
                  <c:pt idx="4">
                    <c:v>2.4410291835965752</c:v>
                  </c:pt>
                  <c:pt idx="5">
                    <c:v>3.1668486158854372</c:v>
                  </c:pt>
                  <c:pt idx="6">
                    <c:v>3.3037518695900001</c:v>
                  </c:pt>
                  <c:pt idx="7">
                    <c:v>3.8577759482709943</c:v>
                  </c:pt>
                  <c:pt idx="8">
                    <c:v>4.2322593930746768</c:v>
                  </c:pt>
                  <c:pt idx="9">
                    <c:v>4.3779151593452283</c:v>
                  </c:pt>
                  <c:pt idx="10">
                    <c:v>4.655975254900949</c:v>
                  </c:pt>
                  <c:pt idx="11">
                    <c:v>4.8096387582915288</c:v>
                  </c:pt>
                  <c:pt idx="12">
                    <c:v>4.7995218880157262</c:v>
                  </c:pt>
                  <c:pt idx="13">
                    <c:v>4.8272965455043604</c:v>
                  </c:pt>
                </c:numCache>
              </c:numRef>
            </c:plus>
            <c:minus>
              <c:numRef>
                <c:f>'Fig4-source data'!$S$15:$AF$15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0.43800229832404097</c:v>
                  </c:pt>
                  <c:pt idx="2">
                    <c:v>0.59721109369473935</c:v>
                  </c:pt>
                  <c:pt idx="3">
                    <c:v>1.4647804673618736</c:v>
                  </c:pt>
                  <c:pt idx="4">
                    <c:v>2.4410291835965752</c:v>
                  </c:pt>
                  <c:pt idx="5">
                    <c:v>3.1668486158854372</c:v>
                  </c:pt>
                  <c:pt idx="6">
                    <c:v>3.3037518695900001</c:v>
                  </c:pt>
                  <c:pt idx="7">
                    <c:v>3.8577759482709943</c:v>
                  </c:pt>
                  <c:pt idx="8">
                    <c:v>4.2322593930746768</c:v>
                  </c:pt>
                  <c:pt idx="9">
                    <c:v>4.3779151593452283</c:v>
                  </c:pt>
                  <c:pt idx="10">
                    <c:v>4.655975254900949</c:v>
                  </c:pt>
                  <c:pt idx="11">
                    <c:v>4.8096387582915288</c:v>
                  </c:pt>
                  <c:pt idx="12">
                    <c:v>4.7995218880157262</c:v>
                  </c:pt>
                  <c:pt idx="13">
                    <c:v>4.8272965455043604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'Fig4-source data'!$D$12:$Q$12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'Fig4-source data'!$D$15:$Q$15</c:f>
              <c:numCache>
                <c:formatCode>General</c:formatCode>
                <c:ptCount val="14"/>
                <c:pt idx="0">
                  <c:v>100</c:v>
                </c:pt>
                <c:pt idx="1">
                  <c:v>100.76136247823327</c:v>
                </c:pt>
                <c:pt idx="2">
                  <c:v>101.69894607265623</c:v>
                </c:pt>
                <c:pt idx="3">
                  <c:v>102.53225015610745</c:v>
                </c:pt>
                <c:pt idx="4">
                  <c:v>103.48166566633705</c:v>
                </c:pt>
                <c:pt idx="5">
                  <c:v>104.40204410301605</c:v>
                </c:pt>
                <c:pt idx="6">
                  <c:v>105.32968255678539</c:v>
                </c:pt>
                <c:pt idx="7">
                  <c:v>106.52358720265114</c:v>
                </c:pt>
                <c:pt idx="8">
                  <c:v>107.61277192134752</c:v>
                </c:pt>
                <c:pt idx="9">
                  <c:v>108.79542415215617</c:v>
                </c:pt>
                <c:pt idx="10">
                  <c:v>109.722711664781</c:v>
                </c:pt>
                <c:pt idx="11">
                  <c:v>110.79443552835068</c:v>
                </c:pt>
                <c:pt idx="12">
                  <c:v>111.62229793565427</c:v>
                </c:pt>
                <c:pt idx="13">
                  <c:v>112.21284062903165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'Fig4-source data'!$C$20</c:f>
              <c:strCache>
                <c:ptCount val="1"/>
                <c:pt idx="0">
                  <c:v>SAUR19-GFP DM</c:v>
                </c:pt>
              </c:strCache>
            </c:strRef>
          </c:tx>
          <c:spPr>
            <a:ln w="19050">
              <a:solidFill>
                <a:srgbClr val="FF00FF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'Fig4-source data'!$S$20:$AF$20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1.7913929292219968</c:v>
                  </c:pt>
                  <c:pt idx="2">
                    <c:v>2.4354608308538701</c:v>
                  </c:pt>
                  <c:pt idx="3">
                    <c:v>2.4589219425606466</c:v>
                  </c:pt>
                  <c:pt idx="4">
                    <c:v>2.2123948362623649</c:v>
                  </c:pt>
                  <c:pt idx="5">
                    <c:v>2.7413252513848603</c:v>
                  </c:pt>
                  <c:pt idx="6">
                    <c:v>2.4545248022346753</c:v>
                  </c:pt>
                  <c:pt idx="7">
                    <c:v>2.3444706235932871</c:v>
                  </c:pt>
                  <c:pt idx="8">
                    <c:v>2.8950000975158825</c:v>
                  </c:pt>
                  <c:pt idx="9">
                    <c:v>2.5733375911150858</c:v>
                  </c:pt>
                  <c:pt idx="10">
                    <c:v>2.6863511465918268</c:v>
                  </c:pt>
                  <c:pt idx="11">
                    <c:v>2.4690614388415524</c:v>
                  </c:pt>
                  <c:pt idx="12">
                    <c:v>2.6242512843893087</c:v>
                  </c:pt>
                  <c:pt idx="13">
                    <c:v>2.6740054911414397</c:v>
                  </c:pt>
                </c:numCache>
              </c:numRef>
            </c:plus>
            <c:minus>
              <c:numRef>
                <c:f>'Fig4-source data'!$S$20:$AF$20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1.7913929292219968</c:v>
                  </c:pt>
                  <c:pt idx="2">
                    <c:v>2.4354608308538701</c:v>
                  </c:pt>
                  <c:pt idx="3">
                    <c:v>2.4589219425606466</c:v>
                  </c:pt>
                  <c:pt idx="4">
                    <c:v>2.2123948362623649</c:v>
                  </c:pt>
                  <c:pt idx="5">
                    <c:v>2.7413252513848603</c:v>
                  </c:pt>
                  <c:pt idx="6">
                    <c:v>2.4545248022346753</c:v>
                  </c:pt>
                  <c:pt idx="7">
                    <c:v>2.3444706235932871</c:v>
                  </c:pt>
                  <c:pt idx="8">
                    <c:v>2.8950000975158825</c:v>
                  </c:pt>
                  <c:pt idx="9">
                    <c:v>2.5733375911150858</c:v>
                  </c:pt>
                  <c:pt idx="10">
                    <c:v>2.6863511465918268</c:v>
                  </c:pt>
                  <c:pt idx="11">
                    <c:v>2.4690614388415524</c:v>
                  </c:pt>
                  <c:pt idx="12">
                    <c:v>2.6242512843893087</c:v>
                  </c:pt>
                  <c:pt idx="13">
                    <c:v>2.6740054911414397</c:v>
                  </c:pt>
                </c:numCache>
              </c:numRef>
            </c:minus>
            <c:spPr>
              <a:ln>
                <a:solidFill>
                  <a:srgbClr val="FF00FF"/>
                </a:solidFill>
              </a:ln>
            </c:spPr>
          </c:errBars>
          <c:xVal>
            <c:numRef>
              <c:f>'Fig4-source data'!$D$19:$Q$19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'Fig4-source data'!$D$20:$Q$20</c:f>
              <c:numCache>
                <c:formatCode>General</c:formatCode>
                <c:ptCount val="14"/>
                <c:pt idx="0">
                  <c:v>100</c:v>
                </c:pt>
                <c:pt idx="1">
                  <c:v>101.11866078672914</c:v>
                </c:pt>
                <c:pt idx="2">
                  <c:v>102.12911646849909</c:v>
                </c:pt>
                <c:pt idx="3">
                  <c:v>103.52268787041987</c:v>
                </c:pt>
                <c:pt idx="4">
                  <c:v>104.88110888836719</c:v>
                </c:pt>
                <c:pt idx="5">
                  <c:v>106.39175506713623</c:v>
                </c:pt>
                <c:pt idx="6">
                  <c:v>107.30252030202156</c:v>
                </c:pt>
                <c:pt idx="7">
                  <c:v>108.36498362051866</c:v>
                </c:pt>
                <c:pt idx="8">
                  <c:v>109.44877574121197</c:v>
                </c:pt>
                <c:pt idx="9">
                  <c:v>110.17013743123005</c:v>
                </c:pt>
                <c:pt idx="10">
                  <c:v>111.23810566131401</c:v>
                </c:pt>
                <c:pt idx="11">
                  <c:v>112.34062709313865</c:v>
                </c:pt>
                <c:pt idx="12">
                  <c:v>112.79079995147133</c:v>
                </c:pt>
                <c:pt idx="13">
                  <c:v>113.51378893583977</c:v>
                </c:pt>
              </c:numCache>
            </c:numRef>
          </c:yVal>
          <c:smooth val="0"/>
        </c:ser>
        <c:ser>
          <c:idx val="8"/>
          <c:order val="3"/>
          <c:tx>
            <c:strRef>
              <c:f>'Fig4-source data'!$C$22</c:f>
              <c:strCache>
                <c:ptCount val="1"/>
                <c:pt idx="0">
                  <c:v>SAUR19-GFP 10NAA</c:v>
                </c:pt>
              </c:strCache>
            </c:strRef>
          </c:tx>
          <c:spPr>
            <a:ln w="19050">
              <a:solidFill>
                <a:srgbClr val="FF00FF"/>
              </a:solidFill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'Fig4-source data'!$S$22:$AF$22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1.5497325861643538</c:v>
                  </c:pt>
                  <c:pt idx="2">
                    <c:v>1.6731214761286313</c:v>
                  </c:pt>
                  <c:pt idx="3">
                    <c:v>2.1090481962426315</c:v>
                  </c:pt>
                  <c:pt idx="4">
                    <c:v>2.5194811524032437</c:v>
                  </c:pt>
                  <c:pt idx="5">
                    <c:v>2.4602966662578618</c:v>
                  </c:pt>
                  <c:pt idx="6">
                    <c:v>2.4884323904180783</c:v>
                  </c:pt>
                  <c:pt idx="7">
                    <c:v>2.7148709975804293</c:v>
                  </c:pt>
                  <c:pt idx="8">
                    <c:v>2.843344239447533</c:v>
                  </c:pt>
                  <c:pt idx="9">
                    <c:v>2.8823895225676477</c:v>
                  </c:pt>
                  <c:pt idx="10">
                    <c:v>3.1371775243063507</c:v>
                  </c:pt>
                  <c:pt idx="11">
                    <c:v>3.1574355518760138</c:v>
                  </c:pt>
                  <c:pt idx="12">
                    <c:v>3.0607284501408052</c:v>
                  </c:pt>
                  <c:pt idx="13">
                    <c:v>3.2136540377214029</c:v>
                  </c:pt>
                </c:numCache>
              </c:numRef>
            </c:plus>
            <c:minus>
              <c:numRef>
                <c:f>'Fig4-source data'!$S$22:$AF$22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1.5497325861643538</c:v>
                  </c:pt>
                  <c:pt idx="2">
                    <c:v>1.6731214761286313</c:v>
                  </c:pt>
                  <c:pt idx="3">
                    <c:v>2.1090481962426315</c:v>
                  </c:pt>
                  <c:pt idx="4">
                    <c:v>2.5194811524032437</c:v>
                  </c:pt>
                  <c:pt idx="5">
                    <c:v>2.4602966662578618</c:v>
                  </c:pt>
                  <c:pt idx="6">
                    <c:v>2.4884323904180783</c:v>
                  </c:pt>
                  <c:pt idx="7">
                    <c:v>2.7148709975804293</c:v>
                  </c:pt>
                  <c:pt idx="8">
                    <c:v>2.843344239447533</c:v>
                  </c:pt>
                  <c:pt idx="9">
                    <c:v>2.8823895225676477</c:v>
                  </c:pt>
                  <c:pt idx="10">
                    <c:v>3.1371775243063507</c:v>
                  </c:pt>
                  <c:pt idx="11">
                    <c:v>3.1574355518760138</c:v>
                  </c:pt>
                  <c:pt idx="12">
                    <c:v>3.0607284501408052</c:v>
                  </c:pt>
                  <c:pt idx="13">
                    <c:v>3.2136540377214029</c:v>
                  </c:pt>
                </c:numCache>
              </c:numRef>
            </c:minus>
            <c:spPr>
              <a:ln>
                <a:solidFill>
                  <a:srgbClr val="FF00FF"/>
                </a:solidFill>
              </a:ln>
            </c:spPr>
          </c:errBars>
          <c:xVal>
            <c:numRef>
              <c:f>'Fig4-source data'!$D$19:$Q$19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'Fig4-source data'!$D$22:$Q$22</c:f>
              <c:numCache>
                <c:formatCode>General</c:formatCode>
                <c:ptCount val="14"/>
                <c:pt idx="0">
                  <c:v>100</c:v>
                </c:pt>
                <c:pt idx="1">
                  <c:v>101.08843633062675</c:v>
                </c:pt>
                <c:pt idx="2">
                  <c:v>102.25043139836349</c:v>
                </c:pt>
                <c:pt idx="3">
                  <c:v>103.39339721478639</c:v>
                </c:pt>
                <c:pt idx="4">
                  <c:v>104.80857797370992</c:v>
                </c:pt>
                <c:pt idx="5">
                  <c:v>105.93857905688697</c:v>
                </c:pt>
                <c:pt idx="6">
                  <c:v>107.04065017282106</c:v>
                </c:pt>
                <c:pt idx="7">
                  <c:v>108.09894669188704</c:v>
                </c:pt>
                <c:pt idx="8">
                  <c:v>109.07766817163441</c:v>
                </c:pt>
                <c:pt idx="9">
                  <c:v>110.02503446862045</c:v>
                </c:pt>
                <c:pt idx="10">
                  <c:v>110.80353238308095</c:v>
                </c:pt>
                <c:pt idx="11">
                  <c:v>111.57991312527598</c:v>
                </c:pt>
                <c:pt idx="12">
                  <c:v>112.2212581475294</c:v>
                </c:pt>
                <c:pt idx="13">
                  <c:v>112.78173616199446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81600"/>
        <c:axId val="49496064"/>
      </c:scatterChart>
      <c:valAx>
        <c:axId val="49481600"/>
        <c:scaling>
          <c:orientation val="minMax"/>
          <c:max val="14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9496064"/>
        <c:crosses val="autoZero"/>
        <c:crossBetween val="midCat"/>
      </c:valAx>
      <c:valAx>
        <c:axId val="49496064"/>
        <c:scaling>
          <c:orientation val="minMax"/>
          <c:max val="118"/>
          <c:min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of initial length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94816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508365238892877"/>
          <c:y val="6.4049174516357749E-2"/>
          <c:w val="0.32561776403716408"/>
          <c:h val="0.2326071103008204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6745420727351"/>
          <c:y val="4.3731276849830629E-2"/>
          <c:w val="0.83517249367612056"/>
          <c:h val="0.85303823308212967"/>
        </c:manualLayout>
      </c:layout>
      <c:scatterChart>
        <c:scatterStyle val="lineMarker"/>
        <c:varyColors val="0"/>
        <c:ser>
          <c:idx val="1"/>
          <c:order val="0"/>
          <c:tx>
            <c:strRef>
              <c:f>'Fig4-source data'!$C$58</c:f>
              <c:strCache>
                <c:ptCount val="1"/>
                <c:pt idx="0">
                  <c:v>Col0 DM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'Fig4-source data'!$S$58:$AF$58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0.52052072475504019</c:v>
                  </c:pt>
                  <c:pt idx="2">
                    <c:v>0.5640954997302825</c:v>
                  </c:pt>
                  <c:pt idx="3">
                    <c:v>0.48321257420896746</c:v>
                  </c:pt>
                  <c:pt idx="4">
                    <c:v>0.62396029692051724</c:v>
                  </c:pt>
                  <c:pt idx="5">
                    <c:v>0.56330789816157889</c:v>
                  </c:pt>
                  <c:pt idx="6">
                    <c:v>0.593141110141999</c:v>
                  </c:pt>
                  <c:pt idx="7">
                    <c:v>0.66227038187679377</c:v>
                  </c:pt>
                  <c:pt idx="8">
                    <c:v>0.69857412449774747</c:v>
                  </c:pt>
                  <c:pt idx="9">
                    <c:v>0.65490649794814049</c:v>
                  </c:pt>
                  <c:pt idx="10">
                    <c:v>0.7490838139805045</c:v>
                  </c:pt>
                  <c:pt idx="11">
                    <c:v>0.86489413310082774</c:v>
                  </c:pt>
                  <c:pt idx="12">
                    <c:v>0.83977946732217201</c:v>
                  </c:pt>
                  <c:pt idx="13">
                    <c:v>0.91154974311309489</c:v>
                  </c:pt>
                </c:numCache>
              </c:numRef>
            </c:plus>
            <c:minus>
              <c:numRef>
                <c:f>'Fig4-source data'!$S$58:$AF$58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0.52052072475504019</c:v>
                  </c:pt>
                  <c:pt idx="2">
                    <c:v>0.5640954997302825</c:v>
                  </c:pt>
                  <c:pt idx="3">
                    <c:v>0.48321257420896746</c:v>
                  </c:pt>
                  <c:pt idx="4">
                    <c:v>0.62396029692051724</c:v>
                  </c:pt>
                  <c:pt idx="5">
                    <c:v>0.56330789816157889</c:v>
                  </c:pt>
                  <c:pt idx="6">
                    <c:v>0.593141110141999</c:v>
                  </c:pt>
                  <c:pt idx="7">
                    <c:v>0.66227038187679377</c:v>
                  </c:pt>
                  <c:pt idx="8">
                    <c:v>0.69857412449774747</c:v>
                  </c:pt>
                  <c:pt idx="9">
                    <c:v>0.65490649794814049</c:v>
                  </c:pt>
                  <c:pt idx="10">
                    <c:v>0.7490838139805045</c:v>
                  </c:pt>
                  <c:pt idx="11">
                    <c:v>0.86489413310082774</c:v>
                  </c:pt>
                  <c:pt idx="12">
                    <c:v>0.83977946732217201</c:v>
                  </c:pt>
                  <c:pt idx="13">
                    <c:v>0.91154974311309489</c:v>
                  </c:pt>
                </c:numCache>
              </c:numRef>
            </c:minus>
          </c:errBars>
          <c:xVal>
            <c:numRef>
              <c:f>'Fig4-source data'!$D$12:$Q$12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'Fig4-source data'!$D$58:$Q$58</c:f>
              <c:numCache>
                <c:formatCode>General</c:formatCode>
                <c:ptCount val="14"/>
                <c:pt idx="0">
                  <c:v>100</c:v>
                </c:pt>
                <c:pt idx="1">
                  <c:v>100.52596767867938</c:v>
                </c:pt>
                <c:pt idx="2">
                  <c:v>100.67965873553463</c:v>
                </c:pt>
                <c:pt idx="3">
                  <c:v>100.89250544429638</c:v>
                </c:pt>
                <c:pt idx="4">
                  <c:v>100.90975824198146</c:v>
                </c:pt>
                <c:pt idx="5">
                  <c:v>100.8236963976907</c:v>
                </c:pt>
                <c:pt idx="6">
                  <c:v>100.9529719220606</c:v>
                </c:pt>
                <c:pt idx="7">
                  <c:v>100.99460611671996</c:v>
                </c:pt>
                <c:pt idx="8">
                  <c:v>101.15181032139344</c:v>
                </c:pt>
                <c:pt idx="9">
                  <c:v>101.21786951575763</c:v>
                </c:pt>
                <c:pt idx="10">
                  <c:v>101.3059153203635</c:v>
                </c:pt>
                <c:pt idx="11">
                  <c:v>101.44323815620135</c:v>
                </c:pt>
                <c:pt idx="12">
                  <c:v>101.51995962856189</c:v>
                </c:pt>
                <c:pt idx="13">
                  <c:v>101.76976459249136</c:v>
                </c:pt>
              </c:numCache>
            </c:numRef>
          </c:yVal>
          <c:smooth val="0"/>
        </c:ser>
        <c:ser>
          <c:idx val="3"/>
          <c:order val="1"/>
          <c:tx>
            <c:strRef>
              <c:f>'Fig4-source data'!$C$59</c:f>
              <c:strCache>
                <c:ptCount val="1"/>
                <c:pt idx="0">
                  <c:v>Col0 FC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triang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'Fig4-source data'!$S$59:$AF$59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0.83709841203124158</c:v>
                  </c:pt>
                  <c:pt idx="2">
                    <c:v>0.39070520220743327</c:v>
                  </c:pt>
                  <c:pt idx="3">
                    <c:v>1.13820870548784</c:v>
                  </c:pt>
                  <c:pt idx="4">
                    <c:v>1.2477408921845781</c:v>
                  </c:pt>
                  <c:pt idx="5">
                    <c:v>1.5543913232986983</c:v>
                  </c:pt>
                  <c:pt idx="6">
                    <c:v>1.4497708338444515</c:v>
                  </c:pt>
                  <c:pt idx="7">
                    <c:v>1.5099611895472758</c:v>
                  </c:pt>
                  <c:pt idx="8">
                    <c:v>1.3464384463395576</c:v>
                  </c:pt>
                  <c:pt idx="9">
                    <c:v>1.3113357444861666</c:v>
                  </c:pt>
                  <c:pt idx="10">
                    <c:v>1.661800114335853</c:v>
                  </c:pt>
                  <c:pt idx="11">
                    <c:v>2.0706554119648666</c:v>
                  </c:pt>
                  <c:pt idx="12">
                    <c:v>2.3415700448779782</c:v>
                  </c:pt>
                  <c:pt idx="13">
                    <c:v>2.3803873821935917</c:v>
                  </c:pt>
                </c:numCache>
              </c:numRef>
            </c:plus>
            <c:minus>
              <c:numRef>
                <c:f>'Fig4-source data'!$S$59:$AF$59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0.83709841203124158</c:v>
                  </c:pt>
                  <c:pt idx="2">
                    <c:v>0.39070520220743327</c:v>
                  </c:pt>
                  <c:pt idx="3">
                    <c:v>1.13820870548784</c:v>
                  </c:pt>
                  <c:pt idx="4">
                    <c:v>1.2477408921845781</c:v>
                  </c:pt>
                  <c:pt idx="5">
                    <c:v>1.5543913232986983</c:v>
                  </c:pt>
                  <c:pt idx="6">
                    <c:v>1.4497708338444515</c:v>
                  </c:pt>
                  <c:pt idx="7">
                    <c:v>1.5099611895472758</c:v>
                  </c:pt>
                  <c:pt idx="8">
                    <c:v>1.3464384463395576</c:v>
                  </c:pt>
                  <c:pt idx="9">
                    <c:v>1.3113357444861666</c:v>
                  </c:pt>
                  <c:pt idx="10">
                    <c:v>1.661800114335853</c:v>
                  </c:pt>
                  <c:pt idx="11">
                    <c:v>2.0706554119648666</c:v>
                  </c:pt>
                  <c:pt idx="12">
                    <c:v>2.3415700448779782</c:v>
                  </c:pt>
                  <c:pt idx="13">
                    <c:v>2.3803873821935917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'Fig4-source data'!$D$57:$Q$57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'Fig4-source data'!$D$59:$Q$59</c:f>
              <c:numCache>
                <c:formatCode>General</c:formatCode>
                <c:ptCount val="14"/>
                <c:pt idx="0">
                  <c:v>100</c:v>
                </c:pt>
                <c:pt idx="1">
                  <c:v>100.63869402411565</c:v>
                </c:pt>
                <c:pt idx="2">
                  <c:v>101.70680832323835</c:v>
                </c:pt>
                <c:pt idx="3">
                  <c:v>102.30479411601543</c:v>
                </c:pt>
                <c:pt idx="4">
                  <c:v>103.42579391637832</c:v>
                </c:pt>
                <c:pt idx="5">
                  <c:v>104.77262723750266</c:v>
                </c:pt>
                <c:pt idx="6">
                  <c:v>107.25155873773711</c:v>
                </c:pt>
                <c:pt idx="7">
                  <c:v>108.86072399331503</c:v>
                </c:pt>
                <c:pt idx="8">
                  <c:v>110.51923702943607</c:v>
                </c:pt>
                <c:pt idx="9">
                  <c:v>112.47577931311555</c:v>
                </c:pt>
                <c:pt idx="10">
                  <c:v>114.48025239828432</c:v>
                </c:pt>
                <c:pt idx="11">
                  <c:v>116.36105712305141</c:v>
                </c:pt>
                <c:pt idx="12">
                  <c:v>118.14577741172691</c:v>
                </c:pt>
                <c:pt idx="13">
                  <c:v>120.25787378589349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'Fig4-source data'!$C$53</c:f>
              <c:strCache>
                <c:ptCount val="1"/>
                <c:pt idx="0">
                  <c:v>ost2-1 DM</c:v>
                </c:pt>
              </c:strCache>
            </c:strRef>
          </c:tx>
          <c:spPr>
            <a:ln w="19050">
              <a:solidFill>
                <a:srgbClr val="FF00FF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'Fig4-source data'!$S$53:$AF$53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0.29777862350294892</c:v>
                  </c:pt>
                  <c:pt idx="2">
                    <c:v>0.69821440964586146</c:v>
                  </c:pt>
                  <c:pt idx="3">
                    <c:v>0.86345156709320914</c:v>
                  </c:pt>
                  <c:pt idx="4">
                    <c:v>0.70009779199510114</c:v>
                  </c:pt>
                  <c:pt idx="5">
                    <c:v>1.131108314317927</c:v>
                  </c:pt>
                  <c:pt idx="6">
                    <c:v>1.3078107347735837</c:v>
                  </c:pt>
                  <c:pt idx="7">
                    <c:v>0.97836367265144997</c:v>
                  </c:pt>
                  <c:pt idx="8">
                    <c:v>1.1974472417047399</c:v>
                  </c:pt>
                  <c:pt idx="9">
                    <c:v>1.1662579055905105</c:v>
                  </c:pt>
                  <c:pt idx="10">
                    <c:v>1.1597608894160392</c:v>
                  </c:pt>
                  <c:pt idx="11">
                    <c:v>1.3165038173113863</c:v>
                  </c:pt>
                  <c:pt idx="12">
                    <c:v>1.1221225480036086</c:v>
                  </c:pt>
                  <c:pt idx="13">
                    <c:v>1.1770101779837234</c:v>
                  </c:pt>
                </c:numCache>
              </c:numRef>
            </c:plus>
            <c:minus>
              <c:numRef>
                <c:f>'Fig4-source data'!$S$53:$AF$53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0.29777862350294892</c:v>
                  </c:pt>
                  <c:pt idx="2">
                    <c:v>0.69821440964586146</c:v>
                  </c:pt>
                  <c:pt idx="3">
                    <c:v>0.86345156709320914</c:v>
                  </c:pt>
                  <c:pt idx="4">
                    <c:v>0.70009779199510114</c:v>
                  </c:pt>
                  <c:pt idx="5">
                    <c:v>1.131108314317927</c:v>
                  </c:pt>
                  <c:pt idx="6">
                    <c:v>1.3078107347735837</c:v>
                  </c:pt>
                  <c:pt idx="7">
                    <c:v>0.97836367265144997</c:v>
                  </c:pt>
                  <c:pt idx="8">
                    <c:v>1.1974472417047399</c:v>
                  </c:pt>
                  <c:pt idx="9">
                    <c:v>1.1662579055905105</c:v>
                  </c:pt>
                  <c:pt idx="10">
                    <c:v>1.1597608894160392</c:v>
                  </c:pt>
                  <c:pt idx="11">
                    <c:v>1.3165038173113863</c:v>
                  </c:pt>
                  <c:pt idx="12">
                    <c:v>1.1221225480036086</c:v>
                  </c:pt>
                  <c:pt idx="13">
                    <c:v>1.1770101779837234</c:v>
                  </c:pt>
                </c:numCache>
              </c:numRef>
            </c:minus>
            <c:spPr>
              <a:ln>
                <a:solidFill>
                  <a:srgbClr val="FF00FF"/>
                </a:solidFill>
              </a:ln>
            </c:spPr>
          </c:errBars>
          <c:xVal>
            <c:numRef>
              <c:f>'Fig4-source data'!$D$52:$Q$52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'Fig4-source data'!$D$53:$Q$53</c:f>
              <c:numCache>
                <c:formatCode>General</c:formatCode>
                <c:ptCount val="14"/>
                <c:pt idx="0">
                  <c:v>100</c:v>
                </c:pt>
                <c:pt idx="1">
                  <c:v>100.972390156838</c:v>
                </c:pt>
                <c:pt idx="2">
                  <c:v>101.37447070716851</c:v>
                </c:pt>
                <c:pt idx="3">
                  <c:v>101.64884609273659</c:v>
                </c:pt>
                <c:pt idx="4">
                  <c:v>101.95463648804048</c:v>
                </c:pt>
                <c:pt idx="5">
                  <c:v>102.29262162542351</c:v>
                </c:pt>
                <c:pt idx="6">
                  <c:v>102.6784764237896</c:v>
                </c:pt>
                <c:pt idx="7">
                  <c:v>102.59575601492375</c:v>
                </c:pt>
                <c:pt idx="8">
                  <c:v>103.28656666900631</c:v>
                </c:pt>
                <c:pt idx="9">
                  <c:v>103.63880160187536</c:v>
                </c:pt>
                <c:pt idx="10">
                  <c:v>103.84252053200696</c:v>
                </c:pt>
                <c:pt idx="11">
                  <c:v>104.17336765641784</c:v>
                </c:pt>
                <c:pt idx="12">
                  <c:v>104.34807393657383</c:v>
                </c:pt>
                <c:pt idx="13">
                  <c:v>104.41355969009365</c:v>
                </c:pt>
              </c:numCache>
            </c:numRef>
          </c:yVal>
          <c:smooth val="0"/>
        </c:ser>
        <c:ser>
          <c:idx val="8"/>
          <c:order val="3"/>
          <c:tx>
            <c:strRef>
              <c:f>'Fig4-source data'!$C$54</c:f>
              <c:strCache>
                <c:ptCount val="1"/>
                <c:pt idx="0">
                  <c:v>ost2-1 FC</c:v>
                </c:pt>
              </c:strCache>
            </c:strRef>
          </c:tx>
          <c:spPr>
            <a:ln w="19050">
              <a:solidFill>
                <a:srgbClr val="FF00FF"/>
              </a:solidFill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'Fig4-source data'!$S$54:$AF$54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0.66367718424718602</c:v>
                  </c:pt>
                  <c:pt idx="2">
                    <c:v>1.0225135440283752</c:v>
                  </c:pt>
                  <c:pt idx="3">
                    <c:v>1.0091202757401292</c:v>
                  </c:pt>
                  <c:pt idx="4">
                    <c:v>0.9580833960988121</c:v>
                  </c:pt>
                  <c:pt idx="5">
                    <c:v>1.0522512265682493</c:v>
                  </c:pt>
                  <c:pt idx="6">
                    <c:v>0.97517231237941615</c:v>
                  </c:pt>
                  <c:pt idx="7">
                    <c:v>0.90399699933810473</c:v>
                  </c:pt>
                  <c:pt idx="8">
                    <c:v>1.1267240042384379</c:v>
                  </c:pt>
                  <c:pt idx="9">
                    <c:v>1.4570391310826973</c:v>
                  </c:pt>
                  <c:pt idx="10">
                    <c:v>1.6151863904917738</c:v>
                  </c:pt>
                  <c:pt idx="11">
                    <c:v>1.6655130122483441</c:v>
                  </c:pt>
                  <c:pt idx="12">
                    <c:v>2.0794675285418558</c:v>
                  </c:pt>
                  <c:pt idx="13">
                    <c:v>2.1535674453319751</c:v>
                  </c:pt>
                </c:numCache>
              </c:numRef>
            </c:plus>
            <c:minus>
              <c:numRef>
                <c:f>'Fig4-source data'!$S$54:$AF$54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0.66367718424718602</c:v>
                  </c:pt>
                  <c:pt idx="2">
                    <c:v>1.0225135440283752</c:v>
                  </c:pt>
                  <c:pt idx="3">
                    <c:v>1.0091202757401292</c:v>
                  </c:pt>
                  <c:pt idx="4">
                    <c:v>0.9580833960988121</c:v>
                  </c:pt>
                  <c:pt idx="5">
                    <c:v>1.0522512265682493</c:v>
                  </c:pt>
                  <c:pt idx="6">
                    <c:v>0.97517231237941615</c:v>
                  </c:pt>
                  <c:pt idx="7">
                    <c:v>0.90399699933810473</c:v>
                  </c:pt>
                  <c:pt idx="8">
                    <c:v>1.1267240042384379</c:v>
                  </c:pt>
                  <c:pt idx="9">
                    <c:v>1.4570391310826973</c:v>
                  </c:pt>
                  <c:pt idx="10">
                    <c:v>1.6151863904917738</c:v>
                  </c:pt>
                  <c:pt idx="11">
                    <c:v>1.6655130122483441</c:v>
                  </c:pt>
                  <c:pt idx="12">
                    <c:v>2.0794675285418558</c:v>
                  </c:pt>
                  <c:pt idx="13">
                    <c:v>2.1535674453319751</c:v>
                  </c:pt>
                </c:numCache>
              </c:numRef>
            </c:minus>
            <c:spPr>
              <a:ln>
                <a:solidFill>
                  <a:srgbClr val="FF00FF"/>
                </a:solidFill>
              </a:ln>
            </c:spPr>
          </c:errBars>
          <c:xVal>
            <c:numRef>
              <c:f>'Fig4-source data'!$D$52:$Q$52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'Fig4-source data'!$D$54:$Q$54</c:f>
              <c:numCache>
                <c:formatCode>General</c:formatCode>
                <c:ptCount val="14"/>
                <c:pt idx="0">
                  <c:v>100</c:v>
                </c:pt>
                <c:pt idx="1">
                  <c:v>102.17387931801802</c:v>
                </c:pt>
                <c:pt idx="2">
                  <c:v>103.93988997333322</c:v>
                </c:pt>
                <c:pt idx="3">
                  <c:v>106.23806679619115</c:v>
                </c:pt>
                <c:pt idx="4">
                  <c:v>108.11660997597328</c:v>
                </c:pt>
                <c:pt idx="5">
                  <c:v>110.40937276513193</c:v>
                </c:pt>
                <c:pt idx="6">
                  <c:v>112.57804282337204</c:v>
                </c:pt>
                <c:pt idx="7">
                  <c:v>114.47541441685037</c:v>
                </c:pt>
                <c:pt idx="8">
                  <c:v>116.37011162281283</c:v>
                </c:pt>
                <c:pt idx="9">
                  <c:v>117.88706980400107</c:v>
                </c:pt>
                <c:pt idx="10">
                  <c:v>119.57530647794745</c:v>
                </c:pt>
                <c:pt idx="11">
                  <c:v>120.93240822455707</c:v>
                </c:pt>
                <c:pt idx="12">
                  <c:v>121.94286941624905</c:v>
                </c:pt>
                <c:pt idx="13">
                  <c:v>122.89088955296782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49696"/>
        <c:axId val="49551616"/>
      </c:scatterChart>
      <c:valAx>
        <c:axId val="49549696"/>
        <c:scaling>
          <c:orientation val="minMax"/>
          <c:max val="14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9551616"/>
        <c:crosses val="autoZero"/>
        <c:crossBetween val="midCat"/>
      </c:valAx>
      <c:valAx>
        <c:axId val="49551616"/>
        <c:scaling>
          <c:orientation val="minMax"/>
          <c:min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of initial length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95496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508365238892877"/>
          <c:y val="6.4049174516357749E-2"/>
          <c:w val="0.32561776403716408"/>
          <c:h val="0.2326071103008204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07089987787517"/>
          <c:y val="4.3731276849830629E-2"/>
          <c:w val="0.80529684432119508"/>
          <c:h val="0.8216778480400907"/>
        </c:manualLayout>
      </c:layout>
      <c:scatterChart>
        <c:scatterStyle val="lineMarker"/>
        <c:varyColors val="0"/>
        <c:ser>
          <c:idx val="3"/>
          <c:order val="0"/>
          <c:tx>
            <c:strRef>
              <c:f>'Fig4-source data'!$C$127</c:f>
              <c:strCache>
                <c:ptCount val="1"/>
                <c:pt idx="0">
                  <c:v>Col-0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triang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'Fig4-source data'!$S$127:$AF$127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0.83709841203124158</c:v>
                  </c:pt>
                  <c:pt idx="2">
                    <c:v>0.39070520220743327</c:v>
                  </c:pt>
                  <c:pt idx="3">
                    <c:v>1.13820870548784</c:v>
                  </c:pt>
                  <c:pt idx="4">
                    <c:v>1.2477408921845781</c:v>
                  </c:pt>
                  <c:pt idx="5">
                    <c:v>1.5543913232986983</c:v>
                  </c:pt>
                  <c:pt idx="6">
                    <c:v>1.4497708338444515</c:v>
                  </c:pt>
                  <c:pt idx="7">
                    <c:v>1.5099611895472758</c:v>
                  </c:pt>
                  <c:pt idx="8">
                    <c:v>1.3464384463395576</c:v>
                  </c:pt>
                  <c:pt idx="9">
                    <c:v>1.3113357444861666</c:v>
                  </c:pt>
                  <c:pt idx="10">
                    <c:v>1.661800114335853</c:v>
                  </c:pt>
                  <c:pt idx="11">
                    <c:v>2.0706554119648666</c:v>
                  </c:pt>
                  <c:pt idx="12">
                    <c:v>2.3415700448779782</c:v>
                  </c:pt>
                  <c:pt idx="13">
                    <c:v>2.3803873821935917</c:v>
                  </c:pt>
                </c:numCache>
              </c:numRef>
            </c:plus>
            <c:minus>
              <c:numRef>
                <c:f>'Fig4-source data'!$S$127:$AF$127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0.83709841203124158</c:v>
                  </c:pt>
                  <c:pt idx="2">
                    <c:v>0.39070520220743327</c:v>
                  </c:pt>
                  <c:pt idx="3">
                    <c:v>1.13820870548784</c:v>
                  </c:pt>
                  <c:pt idx="4">
                    <c:v>1.2477408921845781</c:v>
                  </c:pt>
                  <c:pt idx="5">
                    <c:v>1.5543913232986983</c:v>
                  </c:pt>
                  <c:pt idx="6">
                    <c:v>1.4497708338444515</c:v>
                  </c:pt>
                  <c:pt idx="7">
                    <c:v>1.5099611895472758</c:v>
                  </c:pt>
                  <c:pt idx="8">
                    <c:v>1.3464384463395576</c:v>
                  </c:pt>
                  <c:pt idx="9">
                    <c:v>1.3113357444861666</c:v>
                  </c:pt>
                  <c:pt idx="10">
                    <c:v>1.661800114335853</c:v>
                  </c:pt>
                  <c:pt idx="11">
                    <c:v>2.0706554119648666</c:v>
                  </c:pt>
                  <c:pt idx="12">
                    <c:v>2.3415700448779782</c:v>
                  </c:pt>
                  <c:pt idx="13">
                    <c:v>2.3803873821935917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'Fig4-source data'!$D$126:$Q$126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'Fig4-source data'!$D$127:$Q$127</c:f>
              <c:numCache>
                <c:formatCode>General</c:formatCode>
                <c:ptCount val="14"/>
                <c:pt idx="0">
                  <c:v>100</c:v>
                </c:pt>
                <c:pt idx="1">
                  <c:v>100.63869402411565</c:v>
                </c:pt>
                <c:pt idx="2">
                  <c:v>101.70680832323835</c:v>
                </c:pt>
                <c:pt idx="3">
                  <c:v>102.30479411601543</c:v>
                </c:pt>
                <c:pt idx="4">
                  <c:v>103.42579391637832</c:v>
                </c:pt>
                <c:pt idx="5">
                  <c:v>104.77262723750266</c:v>
                </c:pt>
                <c:pt idx="6">
                  <c:v>107.25155873773711</c:v>
                </c:pt>
                <c:pt idx="7">
                  <c:v>108.86072399331503</c:v>
                </c:pt>
                <c:pt idx="8">
                  <c:v>110.51923702943607</c:v>
                </c:pt>
                <c:pt idx="9">
                  <c:v>112.47577931311555</c:v>
                </c:pt>
                <c:pt idx="10">
                  <c:v>114.48025239828432</c:v>
                </c:pt>
                <c:pt idx="11">
                  <c:v>116.36105712305141</c:v>
                </c:pt>
                <c:pt idx="12">
                  <c:v>118.14577741172691</c:v>
                </c:pt>
                <c:pt idx="13">
                  <c:v>120.25787378589349</c:v>
                </c:pt>
              </c:numCache>
            </c:numRef>
          </c:yVal>
          <c:smooth val="0"/>
        </c:ser>
        <c:ser>
          <c:idx val="8"/>
          <c:order val="1"/>
          <c:tx>
            <c:strRef>
              <c:f>'Fig4-source data'!$C$128</c:f>
              <c:strCache>
                <c:ptCount val="1"/>
                <c:pt idx="0">
                  <c:v>afb5-5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triangle"/>
            <c:size val="5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'Fig4-source data'!$S$128:$AF$128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0.39133925046287399</c:v>
                  </c:pt>
                  <c:pt idx="2">
                    <c:v>0.87829941138625278</c:v>
                  </c:pt>
                  <c:pt idx="3">
                    <c:v>1.2432126857026304</c:v>
                  </c:pt>
                  <c:pt idx="4">
                    <c:v>1.6964505643182264</c:v>
                  </c:pt>
                  <c:pt idx="5">
                    <c:v>1.9699466184340901</c:v>
                  </c:pt>
                  <c:pt idx="6">
                    <c:v>2.2707344374126768</c:v>
                  </c:pt>
                  <c:pt idx="7">
                    <c:v>2.6350768631251746</c:v>
                  </c:pt>
                  <c:pt idx="8">
                    <c:v>2.5713095670553088</c:v>
                  </c:pt>
                  <c:pt idx="9">
                    <c:v>2.366022886868655</c:v>
                  </c:pt>
                  <c:pt idx="10">
                    <c:v>2.4654988844317725</c:v>
                  </c:pt>
                  <c:pt idx="11">
                    <c:v>2.3248730416194707</c:v>
                  </c:pt>
                  <c:pt idx="12">
                    <c:v>1.8729101652772748</c:v>
                  </c:pt>
                  <c:pt idx="13">
                    <c:v>1.8287549937386554</c:v>
                  </c:pt>
                </c:numCache>
              </c:numRef>
            </c:plus>
            <c:minus>
              <c:numRef>
                <c:f>'Fig4-source data'!$S$128:$AF$128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0.39133925046287399</c:v>
                  </c:pt>
                  <c:pt idx="2">
                    <c:v>0.87829941138625278</c:v>
                  </c:pt>
                  <c:pt idx="3">
                    <c:v>1.2432126857026304</c:v>
                  </c:pt>
                  <c:pt idx="4">
                    <c:v>1.6964505643182264</c:v>
                  </c:pt>
                  <c:pt idx="5">
                    <c:v>1.9699466184340901</c:v>
                  </c:pt>
                  <c:pt idx="6">
                    <c:v>2.2707344374126768</c:v>
                  </c:pt>
                  <c:pt idx="7">
                    <c:v>2.6350768631251746</c:v>
                  </c:pt>
                  <c:pt idx="8">
                    <c:v>2.5713095670553088</c:v>
                  </c:pt>
                  <c:pt idx="9">
                    <c:v>2.366022886868655</c:v>
                  </c:pt>
                  <c:pt idx="10">
                    <c:v>2.4654988844317725</c:v>
                  </c:pt>
                  <c:pt idx="11">
                    <c:v>2.3248730416194707</c:v>
                  </c:pt>
                  <c:pt idx="12">
                    <c:v>1.8729101652772748</c:v>
                  </c:pt>
                  <c:pt idx="13">
                    <c:v>1.8287549937386554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'Fig4-source data'!$D$126:$Q$126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'Fig4-source data'!$D$128:$Q$128</c:f>
              <c:numCache>
                <c:formatCode>General</c:formatCode>
                <c:ptCount val="14"/>
                <c:pt idx="0">
                  <c:v>100</c:v>
                </c:pt>
                <c:pt idx="1">
                  <c:v>101.26083991935553</c:v>
                </c:pt>
                <c:pt idx="2">
                  <c:v>102.32075614379787</c:v>
                </c:pt>
                <c:pt idx="3">
                  <c:v>103.41326981026859</c:v>
                </c:pt>
                <c:pt idx="4">
                  <c:v>104.76248948555344</c:v>
                </c:pt>
                <c:pt idx="5">
                  <c:v>106.53556600432782</c:v>
                </c:pt>
                <c:pt idx="6">
                  <c:v>108.41666042249881</c:v>
                </c:pt>
                <c:pt idx="7">
                  <c:v>110.17183711332036</c:v>
                </c:pt>
                <c:pt idx="8">
                  <c:v>112.20795683763977</c:v>
                </c:pt>
                <c:pt idx="9">
                  <c:v>114.00208257786726</c:v>
                </c:pt>
                <c:pt idx="10">
                  <c:v>115.98949081823994</c:v>
                </c:pt>
                <c:pt idx="11">
                  <c:v>118.05428159707976</c:v>
                </c:pt>
                <c:pt idx="12">
                  <c:v>119.96617677318265</c:v>
                </c:pt>
                <c:pt idx="13">
                  <c:v>121.7169064058431</c:v>
                </c:pt>
              </c:numCache>
            </c:numRef>
          </c:yVal>
          <c:smooth val="0"/>
        </c:ser>
        <c:ser>
          <c:idx val="4"/>
          <c:order val="2"/>
          <c:tx>
            <c:strRef>
              <c:f>'Fig4-source data'!$C$129</c:f>
              <c:strCache>
                <c:ptCount val="1"/>
                <c:pt idx="0">
                  <c:v>SAUR19-GFP</c:v>
                </c:pt>
              </c:strCache>
            </c:strRef>
          </c:tx>
          <c:spPr>
            <a:ln w="19050">
              <a:solidFill>
                <a:srgbClr val="FF00FF"/>
              </a:solidFill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'Fig4-source data'!$S$129:$AF$129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0.90027177462699992</c:v>
                  </c:pt>
                  <c:pt idx="2">
                    <c:v>1.2520749184302435</c:v>
                  </c:pt>
                  <c:pt idx="3">
                    <c:v>1.2533045956446494</c:v>
                  </c:pt>
                  <c:pt idx="4">
                    <c:v>1.7440308354481768</c:v>
                  </c:pt>
                  <c:pt idx="5">
                    <c:v>1.9311647500029503</c:v>
                  </c:pt>
                  <c:pt idx="6">
                    <c:v>2.3295428601423551</c:v>
                  </c:pt>
                  <c:pt idx="7">
                    <c:v>2.7191349499578843</c:v>
                  </c:pt>
                  <c:pt idx="8">
                    <c:v>3.3582258536837757</c:v>
                  </c:pt>
                  <c:pt idx="9">
                    <c:v>3.6429202356863462</c:v>
                  </c:pt>
                  <c:pt idx="10">
                    <c:v>4.1391802695424476</c:v>
                  </c:pt>
                  <c:pt idx="11">
                    <c:v>4.4517977507673994</c:v>
                  </c:pt>
                  <c:pt idx="12">
                    <c:v>4.6214261143208564</c:v>
                  </c:pt>
                  <c:pt idx="13">
                    <c:v>4.5992250509346251</c:v>
                  </c:pt>
                </c:numCache>
              </c:numRef>
            </c:plus>
            <c:minus>
              <c:numRef>
                <c:f>'Fig4-source data'!$S$129:$AF$129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0.90027177462699992</c:v>
                  </c:pt>
                  <c:pt idx="2">
                    <c:v>1.2520749184302435</c:v>
                  </c:pt>
                  <c:pt idx="3">
                    <c:v>1.2533045956446494</c:v>
                  </c:pt>
                  <c:pt idx="4">
                    <c:v>1.7440308354481768</c:v>
                  </c:pt>
                  <c:pt idx="5">
                    <c:v>1.9311647500029503</c:v>
                  </c:pt>
                  <c:pt idx="6">
                    <c:v>2.3295428601423551</c:v>
                  </c:pt>
                  <c:pt idx="7">
                    <c:v>2.7191349499578843</c:v>
                  </c:pt>
                  <c:pt idx="8">
                    <c:v>3.3582258536837757</c:v>
                  </c:pt>
                  <c:pt idx="9">
                    <c:v>3.6429202356863462</c:v>
                  </c:pt>
                  <c:pt idx="10">
                    <c:v>4.1391802695424476</c:v>
                  </c:pt>
                  <c:pt idx="11">
                    <c:v>4.4517977507673994</c:v>
                  </c:pt>
                  <c:pt idx="12">
                    <c:v>4.6214261143208564</c:v>
                  </c:pt>
                  <c:pt idx="13">
                    <c:v>4.5992250509346251</c:v>
                  </c:pt>
                </c:numCache>
              </c:numRef>
            </c:minus>
            <c:spPr>
              <a:ln>
                <a:solidFill>
                  <a:srgbClr val="FF00FF"/>
                </a:solidFill>
              </a:ln>
            </c:spPr>
          </c:errBars>
          <c:xVal>
            <c:numRef>
              <c:f>'Fig4-source data'!$D$126:$Q$126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'Fig4-source data'!$D$129:$Q$129</c:f>
              <c:numCache>
                <c:formatCode>General</c:formatCode>
                <c:ptCount val="14"/>
                <c:pt idx="0">
                  <c:v>100</c:v>
                </c:pt>
                <c:pt idx="1">
                  <c:v>101.80797643398172</c:v>
                </c:pt>
                <c:pt idx="2">
                  <c:v>104.10515951252701</c:v>
                </c:pt>
                <c:pt idx="3">
                  <c:v>106.53330643865193</c:v>
                </c:pt>
                <c:pt idx="4">
                  <c:v>108.88710221624889</c:v>
                </c:pt>
                <c:pt idx="5">
                  <c:v>111.36632672269509</c:v>
                </c:pt>
                <c:pt idx="6">
                  <c:v>113.67929334982142</c:v>
                </c:pt>
                <c:pt idx="7">
                  <c:v>116.11020202036349</c:v>
                </c:pt>
                <c:pt idx="8">
                  <c:v>118.10994565714344</c:v>
                </c:pt>
                <c:pt idx="9">
                  <c:v>120.22578995486818</c:v>
                </c:pt>
                <c:pt idx="10">
                  <c:v>121.78655148530351</c:v>
                </c:pt>
                <c:pt idx="11">
                  <c:v>123.28316479334391</c:v>
                </c:pt>
                <c:pt idx="12">
                  <c:v>124.69529765180964</c:v>
                </c:pt>
                <c:pt idx="13">
                  <c:v>125.88825919941387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79136"/>
        <c:axId val="49581056"/>
      </c:scatterChart>
      <c:valAx>
        <c:axId val="49579136"/>
        <c:scaling>
          <c:orientation val="minMax"/>
          <c:max val="14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9581056"/>
        <c:crosses val="autoZero"/>
        <c:crossBetween val="midCat"/>
      </c:valAx>
      <c:valAx>
        <c:axId val="49581056"/>
        <c:scaling>
          <c:orientation val="minMax"/>
          <c:max val="130"/>
          <c:min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of initial length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95791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3447659533355877"/>
          <c:y val="0.14122936290894358"/>
          <c:w val="0.29615595596562699"/>
          <c:h val="0.2106294945811809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6745420727351"/>
          <c:y val="4.3731276849830629E-2"/>
          <c:w val="0.83517249367612056"/>
          <c:h val="0.85303823308212967"/>
        </c:manualLayout>
      </c:layout>
      <c:scatterChart>
        <c:scatterStyle val="lineMarker"/>
        <c:varyColors val="0"/>
        <c:ser>
          <c:idx val="1"/>
          <c:order val="0"/>
          <c:tx>
            <c:strRef>
              <c:f>'Fig4-source data'!$C$86</c:f>
              <c:strCache>
                <c:ptCount val="1"/>
                <c:pt idx="0">
                  <c:v>Col-0 DM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'Fig4-source data'!$S$86:$AF$86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0.24909575663654721</c:v>
                  </c:pt>
                  <c:pt idx="2">
                    <c:v>0.16264876498171549</c:v>
                  </c:pt>
                  <c:pt idx="3">
                    <c:v>0.33546730895579563</c:v>
                  </c:pt>
                  <c:pt idx="4">
                    <c:v>0.3904023582370848</c:v>
                  </c:pt>
                  <c:pt idx="5">
                    <c:v>0.4302876125017937</c:v>
                  </c:pt>
                  <c:pt idx="6">
                    <c:v>0.29979020561569952</c:v>
                  </c:pt>
                  <c:pt idx="7">
                    <c:v>0.33167523827709461</c:v>
                  </c:pt>
                  <c:pt idx="8">
                    <c:v>0.32436094486677464</c:v>
                  </c:pt>
                  <c:pt idx="9">
                    <c:v>0.64810195194016973</c:v>
                  </c:pt>
                  <c:pt idx="10">
                    <c:v>0.60329236992843771</c:v>
                  </c:pt>
                  <c:pt idx="11">
                    <c:v>0.79695975200917135</c:v>
                  </c:pt>
                  <c:pt idx="12">
                    <c:v>0.88065827675812969</c:v>
                  </c:pt>
                  <c:pt idx="13">
                    <c:v>1.0429454109006611</c:v>
                  </c:pt>
                </c:numCache>
              </c:numRef>
            </c:plus>
            <c:minus>
              <c:numRef>
                <c:f>'Fig4-source data'!$S$86:$AF$86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0.24909575663654721</c:v>
                  </c:pt>
                  <c:pt idx="2">
                    <c:v>0.16264876498171549</c:v>
                  </c:pt>
                  <c:pt idx="3">
                    <c:v>0.33546730895579563</c:v>
                  </c:pt>
                  <c:pt idx="4">
                    <c:v>0.3904023582370848</c:v>
                  </c:pt>
                  <c:pt idx="5">
                    <c:v>0.4302876125017937</c:v>
                  </c:pt>
                  <c:pt idx="6">
                    <c:v>0.29979020561569952</c:v>
                  </c:pt>
                  <c:pt idx="7">
                    <c:v>0.33167523827709461</c:v>
                  </c:pt>
                  <c:pt idx="8">
                    <c:v>0.32436094486677464</c:v>
                  </c:pt>
                  <c:pt idx="9">
                    <c:v>0.64810195194016973</c:v>
                  </c:pt>
                  <c:pt idx="10">
                    <c:v>0.60329236992843771</c:v>
                  </c:pt>
                  <c:pt idx="11">
                    <c:v>0.79695975200917135</c:v>
                  </c:pt>
                  <c:pt idx="12">
                    <c:v>0.88065827675812969</c:v>
                  </c:pt>
                  <c:pt idx="13">
                    <c:v>1.0429454109006611</c:v>
                  </c:pt>
                </c:numCache>
              </c:numRef>
            </c:minus>
          </c:errBars>
          <c:xVal>
            <c:numRef>
              <c:f>'Fig4-source data'!$D$85:$Q$85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'Fig4-source data'!$D$86:$Q$86</c:f>
              <c:numCache>
                <c:formatCode>General</c:formatCode>
                <c:ptCount val="14"/>
                <c:pt idx="0">
                  <c:v>100</c:v>
                </c:pt>
                <c:pt idx="1">
                  <c:v>100.42884832049258</c:v>
                </c:pt>
                <c:pt idx="2">
                  <c:v>100.75838083062922</c:v>
                </c:pt>
                <c:pt idx="3">
                  <c:v>101.0259210216153</c:v>
                </c:pt>
                <c:pt idx="4">
                  <c:v>101.03991549195746</c:v>
                </c:pt>
                <c:pt idx="5">
                  <c:v>101.05684056530136</c:v>
                </c:pt>
                <c:pt idx="6">
                  <c:v>100.96791116034927</c:v>
                </c:pt>
                <c:pt idx="7">
                  <c:v>101.13840872315569</c:v>
                </c:pt>
                <c:pt idx="8">
                  <c:v>101.25270657040778</c:v>
                </c:pt>
                <c:pt idx="9">
                  <c:v>101.34371952469473</c:v>
                </c:pt>
                <c:pt idx="10">
                  <c:v>101.45463282641391</c:v>
                </c:pt>
                <c:pt idx="11">
                  <c:v>101.7896087560254</c:v>
                </c:pt>
                <c:pt idx="12">
                  <c:v>101.9816107389283</c:v>
                </c:pt>
                <c:pt idx="13">
                  <c:v>102.53078032764785</c:v>
                </c:pt>
              </c:numCache>
            </c:numRef>
          </c:yVal>
          <c:smooth val="0"/>
        </c:ser>
        <c:ser>
          <c:idx val="3"/>
          <c:order val="1"/>
          <c:tx>
            <c:strRef>
              <c:f>'Fig4-source data'!$C$89</c:f>
              <c:strCache>
                <c:ptCount val="1"/>
                <c:pt idx="0">
                  <c:v>Col-0 NAA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triang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'Fig4-source data'!$S$89:$AF$89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0.50613398884045502</c:v>
                  </c:pt>
                  <c:pt idx="2">
                    <c:v>0.89751319572155586</c:v>
                  </c:pt>
                  <c:pt idx="3">
                    <c:v>1.4863910407589271</c:v>
                  </c:pt>
                  <c:pt idx="4">
                    <c:v>2.2305759695687311</c:v>
                  </c:pt>
                  <c:pt idx="5">
                    <c:v>3.3142057880729814</c:v>
                  </c:pt>
                  <c:pt idx="6">
                    <c:v>4.265643353349116</c:v>
                  </c:pt>
                  <c:pt idx="7">
                    <c:v>4.817196157373937</c:v>
                  </c:pt>
                  <c:pt idx="8">
                    <c:v>5.1019276045249624</c:v>
                  </c:pt>
                  <c:pt idx="9">
                    <c:v>5.1665538194376941</c:v>
                  </c:pt>
                  <c:pt idx="10">
                    <c:v>5.5761836237575819</c:v>
                  </c:pt>
                  <c:pt idx="11">
                    <c:v>5.636641103064429</c:v>
                  </c:pt>
                  <c:pt idx="12">
                    <c:v>5.8276862144946593</c:v>
                  </c:pt>
                  <c:pt idx="13">
                    <c:v>6.0981542629887864</c:v>
                  </c:pt>
                </c:numCache>
              </c:numRef>
            </c:plus>
            <c:minus>
              <c:numRef>
                <c:f>'Fig4-source data'!$S$89:$AF$89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0.50613398884045502</c:v>
                  </c:pt>
                  <c:pt idx="2">
                    <c:v>0.89751319572155586</c:v>
                  </c:pt>
                  <c:pt idx="3">
                    <c:v>1.4863910407589271</c:v>
                  </c:pt>
                  <c:pt idx="4">
                    <c:v>2.2305759695687311</c:v>
                  </c:pt>
                  <c:pt idx="5">
                    <c:v>3.3142057880729814</c:v>
                  </c:pt>
                  <c:pt idx="6">
                    <c:v>4.265643353349116</c:v>
                  </c:pt>
                  <c:pt idx="7">
                    <c:v>4.817196157373937</c:v>
                  </c:pt>
                  <c:pt idx="8">
                    <c:v>5.1019276045249624</c:v>
                  </c:pt>
                  <c:pt idx="9">
                    <c:v>5.1665538194376941</c:v>
                  </c:pt>
                  <c:pt idx="10">
                    <c:v>5.5761836237575819</c:v>
                  </c:pt>
                  <c:pt idx="11">
                    <c:v>5.636641103064429</c:v>
                  </c:pt>
                  <c:pt idx="12">
                    <c:v>5.8276862144946593</c:v>
                  </c:pt>
                  <c:pt idx="13">
                    <c:v>6.0981542629887864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'Fig4-source data'!$D$85:$Q$85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'Fig4-source data'!$D$89:$Q$89</c:f>
              <c:numCache>
                <c:formatCode>General</c:formatCode>
                <c:ptCount val="14"/>
                <c:pt idx="0">
                  <c:v>100</c:v>
                </c:pt>
                <c:pt idx="1">
                  <c:v>100.10393415215457</c:v>
                </c:pt>
                <c:pt idx="2">
                  <c:v>101.27296181153785</c:v>
                </c:pt>
                <c:pt idx="3">
                  <c:v>102.97025698054118</c:v>
                </c:pt>
                <c:pt idx="4">
                  <c:v>104.49960951469825</c:v>
                </c:pt>
                <c:pt idx="5">
                  <c:v>106.29756731643283</c:v>
                </c:pt>
                <c:pt idx="6">
                  <c:v>107.96826003585731</c:v>
                </c:pt>
                <c:pt idx="7">
                  <c:v>109.49318767339388</c:v>
                </c:pt>
                <c:pt idx="8">
                  <c:v>111.00803615740683</c:v>
                </c:pt>
                <c:pt idx="9">
                  <c:v>112.26889396854078</c:v>
                </c:pt>
                <c:pt idx="10">
                  <c:v>113.31464983519753</c:v>
                </c:pt>
                <c:pt idx="11">
                  <c:v>114.41240440635009</c:v>
                </c:pt>
                <c:pt idx="12">
                  <c:v>115.2901761145274</c:v>
                </c:pt>
                <c:pt idx="13">
                  <c:v>116.06915094133105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'Fig4-source data'!$C$87</c:f>
              <c:strCache>
                <c:ptCount val="1"/>
                <c:pt idx="0">
                  <c:v>ost2-2 DM</c:v>
                </c:pt>
              </c:strCache>
            </c:strRef>
          </c:tx>
          <c:spPr>
            <a:ln w="19050">
              <a:solidFill>
                <a:srgbClr val="0070C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'Fig4-source data'!$S$87:$AF$87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0.3358841047181057</c:v>
                  </c:pt>
                  <c:pt idx="2">
                    <c:v>0.35761356505218395</c:v>
                  </c:pt>
                  <c:pt idx="3">
                    <c:v>0.45124426505566628</c:v>
                  </c:pt>
                  <c:pt idx="4">
                    <c:v>0.57056774591348369</c:v>
                  </c:pt>
                  <c:pt idx="5">
                    <c:v>0.55631433332894797</c:v>
                  </c:pt>
                  <c:pt idx="6">
                    <c:v>0.60455268892117942</c:v>
                  </c:pt>
                  <c:pt idx="7">
                    <c:v>0.71425653838887426</c:v>
                  </c:pt>
                  <c:pt idx="8">
                    <c:v>0.62375071418251804</c:v>
                  </c:pt>
                  <c:pt idx="9">
                    <c:v>0.49163353861072212</c:v>
                  </c:pt>
                  <c:pt idx="10">
                    <c:v>0.73850513151359609</c:v>
                  </c:pt>
                  <c:pt idx="11">
                    <c:v>0.8973406387692251</c:v>
                  </c:pt>
                  <c:pt idx="12">
                    <c:v>0.86119395031276258</c:v>
                  </c:pt>
                  <c:pt idx="13">
                    <c:v>0.97295522885732866</c:v>
                  </c:pt>
                </c:numCache>
              </c:numRef>
            </c:plus>
            <c:minus>
              <c:numRef>
                <c:f>'Fig4-source data'!$S$87:$AF$87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0.3358841047181057</c:v>
                  </c:pt>
                  <c:pt idx="2">
                    <c:v>0.35761356505218395</c:v>
                  </c:pt>
                  <c:pt idx="3">
                    <c:v>0.45124426505566628</c:v>
                  </c:pt>
                  <c:pt idx="4">
                    <c:v>0.57056774591348369</c:v>
                  </c:pt>
                  <c:pt idx="5">
                    <c:v>0.55631433332894797</c:v>
                  </c:pt>
                  <c:pt idx="6">
                    <c:v>0.60455268892117942</c:v>
                  </c:pt>
                  <c:pt idx="7">
                    <c:v>0.71425653838887426</c:v>
                  </c:pt>
                  <c:pt idx="8">
                    <c:v>0.62375071418251804</c:v>
                  </c:pt>
                  <c:pt idx="9">
                    <c:v>0.49163353861072212</c:v>
                  </c:pt>
                  <c:pt idx="10">
                    <c:v>0.73850513151359609</c:v>
                  </c:pt>
                  <c:pt idx="11">
                    <c:v>0.8973406387692251</c:v>
                  </c:pt>
                  <c:pt idx="12">
                    <c:v>0.86119395031276258</c:v>
                  </c:pt>
                  <c:pt idx="13">
                    <c:v>0.97295522885732866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'Fig4-source data'!$D$85:$Q$85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'Fig4-source data'!$D$87:$Q$87</c:f>
              <c:numCache>
                <c:formatCode>General</c:formatCode>
                <c:ptCount val="14"/>
                <c:pt idx="0">
                  <c:v>100</c:v>
                </c:pt>
                <c:pt idx="1">
                  <c:v>100.25137346689796</c:v>
                </c:pt>
                <c:pt idx="2">
                  <c:v>100.35017052892981</c:v>
                </c:pt>
                <c:pt idx="3">
                  <c:v>100.31221501098942</c:v>
                </c:pt>
                <c:pt idx="4">
                  <c:v>100.3053653738824</c:v>
                </c:pt>
                <c:pt idx="5">
                  <c:v>100.3853228735634</c:v>
                </c:pt>
                <c:pt idx="6">
                  <c:v>100.32245870993093</c:v>
                </c:pt>
                <c:pt idx="7">
                  <c:v>100.50565011682203</c:v>
                </c:pt>
                <c:pt idx="8">
                  <c:v>100.69024577457748</c:v>
                </c:pt>
                <c:pt idx="9">
                  <c:v>101.11192119548885</c:v>
                </c:pt>
                <c:pt idx="10">
                  <c:v>101.38147437753595</c:v>
                </c:pt>
                <c:pt idx="11">
                  <c:v>101.6658863524389</c:v>
                </c:pt>
                <c:pt idx="12">
                  <c:v>101.90882405966983</c:v>
                </c:pt>
                <c:pt idx="13">
                  <c:v>102.35657142686422</c:v>
                </c:pt>
              </c:numCache>
            </c:numRef>
          </c:yVal>
          <c:smooth val="0"/>
        </c:ser>
        <c:ser>
          <c:idx val="8"/>
          <c:order val="3"/>
          <c:tx>
            <c:strRef>
              <c:f>'Fig4-source data'!$C$90</c:f>
              <c:strCache>
                <c:ptCount val="1"/>
                <c:pt idx="0">
                  <c:v>ost2-2 NAA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triangle"/>
            <c:size val="5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'Fig4-source data'!$S$90:$AF$90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0.23221922643885637</c:v>
                  </c:pt>
                  <c:pt idx="2">
                    <c:v>0.65118312139039003</c:v>
                  </c:pt>
                  <c:pt idx="3">
                    <c:v>1.0174903253763199</c:v>
                  </c:pt>
                  <c:pt idx="4">
                    <c:v>1.4553303163487474</c:v>
                  </c:pt>
                  <c:pt idx="5">
                    <c:v>1.8871796862004833</c:v>
                  </c:pt>
                  <c:pt idx="6">
                    <c:v>2.5056092620282948</c:v>
                  </c:pt>
                  <c:pt idx="7">
                    <c:v>2.9096293435826359</c:v>
                  </c:pt>
                  <c:pt idx="8">
                    <c:v>3.1380012522902372</c:v>
                  </c:pt>
                  <c:pt idx="9">
                    <c:v>3.4045714569826044</c:v>
                  </c:pt>
                  <c:pt idx="10">
                    <c:v>3.3742053664591936</c:v>
                  </c:pt>
                  <c:pt idx="11">
                    <c:v>3.5129378371012012</c:v>
                  </c:pt>
                  <c:pt idx="12">
                    <c:v>3.4756787579875033</c:v>
                  </c:pt>
                  <c:pt idx="13">
                    <c:v>3.5348899952048511</c:v>
                  </c:pt>
                </c:numCache>
              </c:numRef>
            </c:plus>
            <c:minus>
              <c:numRef>
                <c:f>'Fig4-source data'!$S$90:$AF$90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0.23221922643885637</c:v>
                  </c:pt>
                  <c:pt idx="2">
                    <c:v>0.65118312139039003</c:v>
                  </c:pt>
                  <c:pt idx="3">
                    <c:v>1.0174903253763199</c:v>
                  </c:pt>
                  <c:pt idx="4">
                    <c:v>1.4553303163487474</c:v>
                  </c:pt>
                  <c:pt idx="5">
                    <c:v>1.8871796862004833</c:v>
                  </c:pt>
                  <c:pt idx="6">
                    <c:v>2.5056092620282948</c:v>
                  </c:pt>
                  <c:pt idx="7">
                    <c:v>2.9096293435826359</c:v>
                  </c:pt>
                  <c:pt idx="8">
                    <c:v>3.1380012522902372</c:v>
                  </c:pt>
                  <c:pt idx="9">
                    <c:v>3.4045714569826044</c:v>
                  </c:pt>
                  <c:pt idx="10">
                    <c:v>3.3742053664591936</c:v>
                  </c:pt>
                  <c:pt idx="11">
                    <c:v>3.5129378371012012</c:v>
                  </c:pt>
                  <c:pt idx="12">
                    <c:v>3.4756787579875033</c:v>
                  </c:pt>
                  <c:pt idx="13">
                    <c:v>3.5348899952048511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'Fig4-source data'!$D$85:$Q$85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'Fig4-source data'!$D$90:$Q$90</c:f>
              <c:numCache>
                <c:formatCode>General</c:formatCode>
                <c:ptCount val="14"/>
                <c:pt idx="0">
                  <c:v>100</c:v>
                </c:pt>
                <c:pt idx="1">
                  <c:v>100.17052188481995</c:v>
                </c:pt>
                <c:pt idx="2">
                  <c:v>101.23011386972837</c:v>
                </c:pt>
                <c:pt idx="3">
                  <c:v>102.6837520460266</c:v>
                </c:pt>
                <c:pt idx="4">
                  <c:v>104.30129137920873</c:v>
                </c:pt>
                <c:pt idx="5">
                  <c:v>105.77973452405983</c:v>
                </c:pt>
                <c:pt idx="6">
                  <c:v>107.43137429056922</c:v>
                </c:pt>
                <c:pt idx="7">
                  <c:v>108.88741125842283</c:v>
                </c:pt>
                <c:pt idx="8">
                  <c:v>110.08677429425724</c:v>
                </c:pt>
                <c:pt idx="9">
                  <c:v>111.19634691166389</c:v>
                </c:pt>
                <c:pt idx="10">
                  <c:v>112.39477886075325</c:v>
                </c:pt>
                <c:pt idx="11">
                  <c:v>113.48702199008447</c:v>
                </c:pt>
                <c:pt idx="12">
                  <c:v>114.50724671757274</c:v>
                </c:pt>
                <c:pt idx="13">
                  <c:v>115.47039160660294</c:v>
                </c:pt>
              </c:numCache>
            </c:numRef>
          </c:yVal>
          <c:smooth val="0"/>
        </c:ser>
        <c:ser>
          <c:idx val="2"/>
          <c:order val="4"/>
          <c:tx>
            <c:strRef>
              <c:f>'Fig4-source data'!$C$88</c:f>
              <c:strCache>
                <c:ptCount val="1"/>
                <c:pt idx="0">
                  <c:v>ost2-2Xaha2 DM</c:v>
                </c:pt>
              </c:strCache>
            </c:strRef>
          </c:tx>
          <c:spPr>
            <a:ln w="19050">
              <a:solidFill>
                <a:srgbClr val="FF00FF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'Fig4-source data'!$S$88:$AF$88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0.87008252731666491</c:v>
                  </c:pt>
                  <c:pt idx="2">
                    <c:v>1.462598950708955</c:v>
                  </c:pt>
                  <c:pt idx="3">
                    <c:v>1.9197714989705492</c:v>
                  </c:pt>
                  <c:pt idx="4">
                    <c:v>2.2375005639282741</c:v>
                  </c:pt>
                  <c:pt idx="5">
                    <c:v>2.5480557665121379</c:v>
                  </c:pt>
                  <c:pt idx="6">
                    <c:v>2.4323361010308311</c:v>
                  </c:pt>
                  <c:pt idx="7">
                    <c:v>2.4475434161238581</c:v>
                  </c:pt>
                  <c:pt idx="8">
                    <c:v>2.5308919576750055</c:v>
                  </c:pt>
                  <c:pt idx="9">
                    <c:v>2.8583926121214094</c:v>
                  </c:pt>
                  <c:pt idx="10">
                    <c:v>2.9000832891279318</c:v>
                  </c:pt>
                  <c:pt idx="11">
                    <c:v>3.2611325358159253</c:v>
                  </c:pt>
                  <c:pt idx="12">
                    <c:v>3.7285834821489687</c:v>
                  </c:pt>
                  <c:pt idx="13">
                    <c:v>3.8274172089180838</c:v>
                  </c:pt>
                </c:numCache>
              </c:numRef>
            </c:plus>
            <c:minus>
              <c:numRef>
                <c:f>'Fig4-source data'!$S$88:$AF$88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0.87008252731666491</c:v>
                  </c:pt>
                  <c:pt idx="2">
                    <c:v>1.462598950708955</c:v>
                  </c:pt>
                  <c:pt idx="3">
                    <c:v>1.9197714989705492</c:v>
                  </c:pt>
                  <c:pt idx="4">
                    <c:v>2.2375005639282741</c:v>
                  </c:pt>
                  <c:pt idx="5">
                    <c:v>2.5480557665121379</c:v>
                  </c:pt>
                  <c:pt idx="6">
                    <c:v>2.4323361010308311</c:v>
                  </c:pt>
                  <c:pt idx="7">
                    <c:v>2.4475434161238581</c:v>
                  </c:pt>
                  <c:pt idx="8">
                    <c:v>2.5308919576750055</c:v>
                  </c:pt>
                  <c:pt idx="9">
                    <c:v>2.8583926121214094</c:v>
                  </c:pt>
                  <c:pt idx="10">
                    <c:v>2.9000832891279318</c:v>
                  </c:pt>
                  <c:pt idx="11">
                    <c:v>3.2611325358159253</c:v>
                  </c:pt>
                  <c:pt idx="12">
                    <c:v>3.7285834821489687</c:v>
                  </c:pt>
                  <c:pt idx="13">
                    <c:v>3.8274172089180838</c:v>
                  </c:pt>
                </c:numCache>
              </c:numRef>
            </c:minus>
            <c:spPr>
              <a:ln>
                <a:solidFill>
                  <a:srgbClr val="FF00FF"/>
                </a:solidFill>
              </a:ln>
            </c:spPr>
          </c:errBars>
          <c:xVal>
            <c:numRef>
              <c:f>'Fig4-source data'!$D$85:$Q$85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'Fig4-source data'!$D$88:$Q$88</c:f>
              <c:numCache>
                <c:formatCode>General</c:formatCode>
                <c:ptCount val="14"/>
                <c:pt idx="0">
                  <c:v>100</c:v>
                </c:pt>
                <c:pt idx="1">
                  <c:v>100.67961182379189</c:v>
                </c:pt>
                <c:pt idx="2">
                  <c:v>100.82539350274847</c:v>
                </c:pt>
                <c:pt idx="3">
                  <c:v>100.78794398391659</c:v>
                </c:pt>
                <c:pt idx="4">
                  <c:v>100.82009166294706</c:v>
                </c:pt>
                <c:pt idx="5">
                  <c:v>100.95254458060047</c:v>
                </c:pt>
                <c:pt idx="6">
                  <c:v>100.94574595254596</c:v>
                </c:pt>
                <c:pt idx="7">
                  <c:v>101.35804248816646</c:v>
                </c:pt>
                <c:pt idx="8">
                  <c:v>102.25886615711859</c:v>
                </c:pt>
                <c:pt idx="9">
                  <c:v>103.13608728627098</c:v>
                </c:pt>
                <c:pt idx="10">
                  <c:v>104.09241466165845</c:v>
                </c:pt>
                <c:pt idx="11">
                  <c:v>105.4455269936862</c:v>
                </c:pt>
                <c:pt idx="12">
                  <c:v>106.55642228788622</c:v>
                </c:pt>
                <c:pt idx="13">
                  <c:v>107.62166452058072</c:v>
                </c:pt>
              </c:numCache>
            </c:numRef>
          </c:yVal>
          <c:smooth val="0"/>
        </c:ser>
        <c:ser>
          <c:idx val="4"/>
          <c:order val="5"/>
          <c:tx>
            <c:strRef>
              <c:f>'Fig4-source data'!$C$91</c:f>
              <c:strCache>
                <c:ptCount val="1"/>
                <c:pt idx="0">
                  <c:v>ost2-2Xaha2 NAA</c:v>
                </c:pt>
              </c:strCache>
            </c:strRef>
          </c:tx>
          <c:spPr>
            <a:ln w="19050">
              <a:solidFill>
                <a:srgbClr val="FF00FF"/>
              </a:solidFill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'Fig4-source data'!$S$91:$AF$91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0.20380740023093383</c:v>
                  </c:pt>
                  <c:pt idx="2">
                    <c:v>0.47614585894907951</c:v>
                  </c:pt>
                  <c:pt idx="3">
                    <c:v>0.69010597659101147</c:v>
                  </c:pt>
                  <c:pt idx="4">
                    <c:v>0.94384884892583332</c:v>
                  </c:pt>
                  <c:pt idx="5">
                    <c:v>1.2561515809703592</c:v>
                  </c:pt>
                  <c:pt idx="6">
                    <c:v>1.6780433262012386</c:v>
                  </c:pt>
                  <c:pt idx="7">
                    <c:v>2.1446655683625426</c:v>
                  </c:pt>
                  <c:pt idx="8">
                    <c:v>2.3702456885468335</c:v>
                  </c:pt>
                  <c:pt idx="9">
                    <c:v>2.5475638787982464</c:v>
                  </c:pt>
                  <c:pt idx="10">
                    <c:v>2.6281914816924905</c:v>
                  </c:pt>
                  <c:pt idx="11">
                    <c:v>2.5038884480256556</c:v>
                  </c:pt>
                  <c:pt idx="12">
                    <c:v>2.3982791692401606</c:v>
                  </c:pt>
                  <c:pt idx="13">
                    <c:v>2.2138538663936118</c:v>
                  </c:pt>
                </c:numCache>
              </c:numRef>
            </c:plus>
            <c:minus>
              <c:numRef>
                <c:f>'Fig4-source data'!$S$91:$AF$91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0.20380740023093383</c:v>
                  </c:pt>
                  <c:pt idx="2">
                    <c:v>0.47614585894907951</c:v>
                  </c:pt>
                  <c:pt idx="3">
                    <c:v>0.69010597659101147</c:v>
                  </c:pt>
                  <c:pt idx="4">
                    <c:v>0.94384884892583332</c:v>
                  </c:pt>
                  <c:pt idx="5">
                    <c:v>1.2561515809703592</c:v>
                  </c:pt>
                  <c:pt idx="6">
                    <c:v>1.6780433262012386</c:v>
                  </c:pt>
                  <c:pt idx="7">
                    <c:v>2.1446655683625426</c:v>
                  </c:pt>
                  <c:pt idx="8">
                    <c:v>2.3702456885468335</c:v>
                  </c:pt>
                  <c:pt idx="9">
                    <c:v>2.5475638787982464</c:v>
                  </c:pt>
                  <c:pt idx="10">
                    <c:v>2.6281914816924905</c:v>
                  </c:pt>
                  <c:pt idx="11">
                    <c:v>2.5038884480256556</c:v>
                  </c:pt>
                  <c:pt idx="12">
                    <c:v>2.3982791692401606</c:v>
                  </c:pt>
                  <c:pt idx="13">
                    <c:v>2.2138538663936118</c:v>
                  </c:pt>
                </c:numCache>
              </c:numRef>
            </c:minus>
            <c:spPr>
              <a:ln>
                <a:solidFill>
                  <a:srgbClr val="FF00FF"/>
                </a:solidFill>
              </a:ln>
            </c:spPr>
          </c:errBars>
          <c:xVal>
            <c:numRef>
              <c:f>'Fig4-source data'!$D$85:$Q$85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'Fig4-source data'!$D$91:$Q$91</c:f>
              <c:numCache>
                <c:formatCode>General</c:formatCode>
                <c:ptCount val="14"/>
                <c:pt idx="0">
                  <c:v>100</c:v>
                </c:pt>
                <c:pt idx="1">
                  <c:v>100.46780201905436</c:v>
                </c:pt>
                <c:pt idx="2">
                  <c:v>101.20172071523236</c:v>
                </c:pt>
                <c:pt idx="3">
                  <c:v>101.82023158870776</c:v>
                </c:pt>
                <c:pt idx="4">
                  <c:v>102.53423012689608</c:v>
                </c:pt>
                <c:pt idx="5">
                  <c:v>103.52145078517327</c:v>
                </c:pt>
                <c:pt idx="6">
                  <c:v>104.63842229485913</c:v>
                </c:pt>
                <c:pt idx="7">
                  <c:v>105.97002411685725</c:v>
                </c:pt>
                <c:pt idx="8">
                  <c:v>107.69404822458857</c:v>
                </c:pt>
                <c:pt idx="9">
                  <c:v>109.14995255723299</c:v>
                </c:pt>
                <c:pt idx="10">
                  <c:v>110.47712540052008</c:v>
                </c:pt>
                <c:pt idx="11">
                  <c:v>111.75498801690971</c:v>
                </c:pt>
                <c:pt idx="12">
                  <c:v>112.93007607800087</c:v>
                </c:pt>
                <c:pt idx="13">
                  <c:v>114.10931129603885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55648"/>
        <c:axId val="49757568"/>
      </c:scatterChart>
      <c:valAx>
        <c:axId val="49755648"/>
        <c:scaling>
          <c:orientation val="minMax"/>
          <c:max val="14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9757568"/>
        <c:crosses val="autoZero"/>
        <c:crossBetween val="midCat"/>
      </c:valAx>
      <c:valAx>
        <c:axId val="49757568"/>
        <c:scaling>
          <c:orientation val="minMax"/>
          <c:max val="123"/>
          <c:min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of initial length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97556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3447659533355877"/>
          <c:y val="0.14122936290894358"/>
          <c:w val="0.29615595596562699"/>
          <c:h val="0.3714215537324014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22260015117158"/>
          <c:y val="4.3731276849830629E-2"/>
          <c:w val="0.81213475866537088"/>
          <c:h val="0.8216778480400907"/>
        </c:manualLayout>
      </c:layout>
      <c:scatterChart>
        <c:scatterStyle val="lineMarker"/>
        <c:varyColors val="0"/>
        <c:ser>
          <c:idx val="3"/>
          <c:order val="0"/>
          <c:tx>
            <c:strRef>
              <c:f>'Fig4-source data'!$T$150</c:f>
              <c:strCache>
                <c:ptCount val="1"/>
                <c:pt idx="0">
                  <c:v>Col-0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triang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'Fig4-source data'!$AJ$150:$AW$150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0.55055325151770784</c:v>
                  </c:pt>
                  <c:pt idx="2">
                    <c:v>0.44669266242806599</c:v>
                  </c:pt>
                  <c:pt idx="3">
                    <c:v>0.59484577355363899</c:v>
                  </c:pt>
                  <c:pt idx="4">
                    <c:v>1.2611238732098473</c:v>
                  </c:pt>
                  <c:pt idx="5">
                    <c:v>1.1684449120902092</c:v>
                  </c:pt>
                  <c:pt idx="6">
                    <c:v>1.6687675359077512</c:v>
                  </c:pt>
                  <c:pt idx="7">
                    <c:v>1.9559153848208706</c:v>
                  </c:pt>
                  <c:pt idx="8">
                    <c:v>2.3533254824025227</c:v>
                  </c:pt>
                  <c:pt idx="9">
                    <c:v>3.2336607559027963</c:v>
                  </c:pt>
                  <c:pt idx="10">
                    <c:v>3.5237783347818619</c:v>
                  </c:pt>
                  <c:pt idx="11">
                    <c:v>4.2188818449565293</c:v>
                  </c:pt>
                  <c:pt idx="12">
                    <c:v>4.5676887133500488</c:v>
                  </c:pt>
                  <c:pt idx="13">
                    <c:v>4.9833389969298194</c:v>
                  </c:pt>
                </c:numCache>
              </c:numRef>
            </c:plus>
            <c:minus>
              <c:numRef>
                <c:f>'Fig4-source data'!$AJ$150:$AW$150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0.55055325151770784</c:v>
                  </c:pt>
                  <c:pt idx="2">
                    <c:v>0.44669266242806599</c:v>
                  </c:pt>
                  <c:pt idx="3">
                    <c:v>0.59484577355363899</c:v>
                  </c:pt>
                  <c:pt idx="4">
                    <c:v>1.2611238732098473</c:v>
                  </c:pt>
                  <c:pt idx="5">
                    <c:v>1.1684449120902092</c:v>
                  </c:pt>
                  <c:pt idx="6">
                    <c:v>1.6687675359077512</c:v>
                  </c:pt>
                  <c:pt idx="7">
                    <c:v>1.9559153848208706</c:v>
                  </c:pt>
                  <c:pt idx="8">
                    <c:v>2.3533254824025227</c:v>
                  </c:pt>
                  <c:pt idx="9">
                    <c:v>3.2336607559027963</c:v>
                  </c:pt>
                  <c:pt idx="10">
                    <c:v>3.5237783347818619</c:v>
                  </c:pt>
                  <c:pt idx="11">
                    <c:v>4.2188818449565293</c:v>
                  </c:pt>
                  <c:pt idx="12">
                    <c:v>4.5676887133500488</c:v>
                  </c:pt>
                  <c:pt idx="13">
                    <c:v>4.9833389969298194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'Fig4-source data'!$U$149:$AH$149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'Fig4-source data'!$U$150:$AH$150</c:f>
              <c:numCache>
                <c:formatCode>General</c:formatCode>
                <c:ptCount val="14"/>
                <c:pt idx="0">
                  <c:v>100</c:v>
                </c:pt>
                <c:pt idx="1">
                  <c:v>100.84029815498677</c:v>
                </c:pt>
                <c:pt idx="2">
                  <c:v>101.39445847374952</c:v>
                </c:pt>
                <c:pt idx="3">
                  <c:v>102.43403609347718</c:v>
                </c:pt>
                <c:pt idx="4">
                  <c:v>104.16113509096772</c:v>
                </c:pt>
                <c:pt idx="5">
                  <c:v>105.98710426597165</c:v>
                </c:pt>
                <c:pt idx="6">
                  <c:v>107.52816786951855</c:v>
                </c:pt>
                <c:pt idx="7">
                  <c:v>109.59269626750967</c:v>
                </c:pt>
                <c:pt idx="8">
                  <c:v>111.54993053672418</c:v>
                </c:pt>
                <c:pt idx="9">
                  <c:v>113.76574729019472</c:v>
                </c:pt>
                <c:pt idx="10">
                  <c:v>116.05448178204129</c:v>
                </c:pt>
                <c:pt idx="11">
                  <c:v>118.83338175399894</c:v>
                </c:pt>
                <c:pt idx="12">
                  <c:v>121.15660456675876</c:v>
                </c:pt>
                <c:pt idx="13">
                  <c:v>123.53464701458039</c:v>
                </c:pt>
              </c:numCache>
            </c:numRef>
          </c:yVal>
          <c:smooth val="0"/>
        </c:ser>
        <c:ser>
          <c:idx val="8"/>
          <c:order val="1"/>
          <c:tx>
            <c:strRef>
              <c:f>'Fig4-source data'!$T$151</c:f>
              <c:strCache>
                <c:ptCount val="1"/>
                <c:pt idx="0">
                  <c:v>ost2-2D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triangle"/>
            <c:size val="5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'Fig4-source data'!$AJ$151:$AW$151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0.52452606894502385</c:v>
                  </c:pt>
                  <c:pt idx="2">
                    <c:v>0.5697747480345976</c:v>
                  </c:pt>
                  <c:pt idx="3">
                    <c:v>1.2045109698435659</c:v>
                  </c:pt>
                  <c:pt idx="4">
                    <c:v>1.4725691303362667</c:v>
                  </c:pt>
                  <c:pt idx="5">
                    <c:v>1.8634613620759064</c:v>
                  </c:pt>
                  <c:pt idx="6">
                    <c:v>2.4415709949079045</c:v>
                  </c:pt>
                  <c:pt idx="7">
                    <c:v>2.5475846345346747</c:v>
                  </c:pt>
                  <c:pt idx="8">
                    <c:v>3.1955809380967244</c:v>
                  </c:pt>
                  <c:pt idx="9">
                    <c:v>4.0829309356145185</c:v>
                  </c:pt>
                  <c:pt idx="10">
                    <c:v>5.8050853271607981</c:v>
                  </c:pt>
                  <c:pt idx="11">
                    <c:v>6.1409928252170234</c:v>
                  </c:pt>
                  <c:pt idx="12">
                    <c:v>6.4082467848013733</c:v>
                  </c:pt>
                  <c:pt idx="13">
                    <c:v>6.9539605106361746</c:v>
                  </c:pt>
                </c:numCache>
              </c:numRef>
            </c:plus>
            <c:minus>
              <c:numRef>
                <c:f>'Fig4-source data'!$AJ$151:$AW$151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0.52452606894502385</c:v>
                  </c:pt>
                  <c:pt idx="2">
                    <c:v>0.5697747480345976</c:v>
                  </c:pt>
                  <c:pt idx="3">
                    <c:v>1.2045109698435659</c:v>
                  </c:pt>
                  <c:pt idx="4">
                    <c:v>1.4725691303362667</c:v>
                  </c:pt>
                  <c:pt idx="5">
                    <c:v>1.8634613620759064</c:v>
                  </c:pt>
                  <c:pt idx="6">
                    <c:v>2.4415709949079045</c:v>
                  </c:pt>
                  <c:pt idx="7">
                    <c:v>2.5475846345346747</c:v>
                  </c:pt>
                  <c:pt idx="8">
                    <c:v>3.1955809380967244</c:v>
                  </c:pt>
                  <c:pt idx="9">
                    <c:v>4.0829309356145185</c:v>
                  </c:pt>
                  <c:pt idx="10">
                    <c:v>5.8050853271607981</c:v>
                  </c:pt>
                  <c:pt idx="11">
                    <c:v>6.1409928252170234</c:v>
                  </c:pt>
                  <c:pt idx="12">
                    <c:v>6.4082467848013733</c:v>
                  </c:pt>
                  <c:pt idx="13">
                    <c:v>6.9539605106361746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'Fig4-source data'!$U$149:$AH$149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'Fig4-source data'!$U$151:$AH$151</c:f>
              <c:numCache>
                <c:formatCode>General</c:formatCode>
                <c:ptCount val="14"/>
                <c:pt idx="0">
                  <c:v>100</c:v>
                </c:pt>
                <c:pt idx="1">
                  <c:v>100.73869170873213</c:v>
                </c:pt>
                <c:pt idx="2">
                  <c:v>101.33439676937365</c:v>
                </c:pt>
                <c:pt idx="3">
                  <c:v>102.3324914214511</c:v>
                </c:pt>
                <c:pt idx="4">
                  <c:v>103.86725898616879</c:v>
                </c:pt>
                <c:pt idx="5">
                  <c:v>105.29018419937927</c:v>
                </c:pt>
                <c:pt idx="6">
                  <c:v>107.06539114361577</c:v>
                </c:pt>
                <c:pt idx="7">
                  <c:v>109.08064747852404</c:v>
                </c:pt>
                <c:pt idx="8">
                  <c:v>110.85489537458346</c:v>
                </c:pt>
                <c:pt idx="9">
                  <c:v>112.88682762449663</c:v>
                </c:pt>
                <c:pt idx="10">
                  <c:v>115.32358822677251</c:v>
                </c:pt>
                <c:pt idx="11">
                  <c:v>117.31443877169745</c:v>
                </c:pt>
                <c:pt idx="12">
                  <c:v>119.21567504018155</c:v>
                </c:pt>
                <c:pt idx="13">
                  <c:v>121.16415937827236</c:v>
                </c:pt>
              </c:numCache>
            </c:numRef>
          </c:yVal>
          <c:smooth val="0"/>
        </c:ser>
        <c:ser>
          <c:idx val="4"/>
          <c:order val="2"/>
          <c:tx>
            <c:strRef>
              <c:f>'Fig4-source data'!$T$152</c:f>
              <c:strCache>
                <c:ptCount val="1"/>
                <c:pt idx="0">
                  <c:v>ost2-2Dxaha2-5</c:v>
                </c:pt>
              </c:strCache>
            </c:strRef>
          </c:tx>
          <c:spPr>
            <a:ln w="19050">
              <a:solidFill>
                <a:srgbClr val="FF00FF"/>
              </a:solidFill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'Fig4-source data'!$AJ$152:$AW$152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0.60793655881262187</c:v>
                  </c:pt>
                  <c:pt idx="2">
                    <c:v>0.57443109128939696</c:v>
                  </c:pt>
                  <c:pt idx="3">
                    <c:v>0.80092760931956308</c:v>
                  </c:pt>
                  <c:pt idx="4">
                    <c:v>1.1419492683756614</c:v>
                  </c:pt>
                  <c:pt idx="5">
                    <c:v>1.5357446528220229</c:v>
                  </c:pt>
                  <c:pt idx="6">
                    <c:v>2.0570000029385165</c:v>
                  </c:pt>
                  <c:pt idx="7">
                    <c:v>2.8515344138982202</c:v>
                  </c:pt>
                  <c:pt idx="8">
                    <c:v>3.2067884382515492</c:v>
                  </c:pt>
                  <c:pt idx="9">
                    <c:v>3.833819815356474</c:v>
                  </c:pt>
                  <c:pt idx="10">
                    <c:v>4.4832348819214145</c:v>
                  </c:pt>
                  <c:pt idx="11">
                    <c:v>4.9708047730665808</c:v>
                  </c:pt>
                  <c:pt idx="12">
                    <c:v>5.8118354815946809</c:v>
                  </c:pt>
                  <c:pt idx="13">
                    <c:v>6.146277963959732</c:v>
                  </c:pt>
                </c:numCache>
              </c:numRef>
            </c:plus>
            <c:minus>
              <c:numRef>
                <c:f>'Fig4-source data'!$AJ$152:$AW$152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0.60793655881262187</c:v>
                  </c:pt>
                  <c:pt idx="2">
                    <c:v>0.57443109128939696</c:v>
                  </c:pt>
                  <c:pt idx="3">
                    <c:v>0.80092760931956308</c:v>
                  </c:pt>
                  <c:pt idx="4">
                    <c:v>1.1419492683756614</c:v>
                  </c:pt>
                  <c:pt idx="5">
                    <c:v>1.5357446528220229</c:v>
                  </c:pt>
                  <c:pt idx="6">
                    <c:v>2.0570000029385165</c:v>
                  </c:pt>
                  <c:pt idx="7">
                    <c:v>2.8515344138982202</c:v>
                  </c:pt>
                  <c:pt idx="8">
                    <c:v>3.2067884382515492</c:v>
                  </c:pt>
                  <c:pt idx="9">
                    <c:v>3.833819815356474</c:v>
                  </c:pt>
                  <c:pt idx="10">
                    <c:v>4.4832348819214145</c:v>
                  </c:pt>
                  <c:pt idx="11">
                    <c:v>4.9708047730665808</c:v>
                  </c:pt>
                  <c:pt idx="12">
                    <c:v>5.8118354815946809</c:v>
                  </c:pt>
                  <c:pt idx="13">
                    <c:v>6.146277963959732</c:v>
                  </c:pt>
                </c:numCache>
              </c:numRef>
            </c:minus>
            <c:spPr>
              <a:ln>
                <a:solidFill>
                  <a:srgbClr val="FF00FF"/>
                </a:solidFill>
              </a:ln>
            </c:spPr>
          </c:errBars>
          <c:xVal>
            <c:numRef>
              <c:f>'Fig4-source data'!$U$149:$AH$149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'Fig4-source data'!$U$152:$AH$152</c:f>
              <c:numCache>
                <c:formatCode>General</c:formatCode>
                <c:ptCount val="14"/>
                <c:pt idx="0">
                  <c:v>100</c:v>
                </c:pt>
                <c:pt idx="1">
                  <c:v>100.8016955494643</c:v>
                </c:pt>
                <c:pt idx="2">
                  <c:v>101.19100001910078</c:v>
                </c:pt>
                <c:pt idx="3">
                  <c:v>101.78274720277362</c:v>
                </c:pt>
                <c:pt idx="4">
                  <c:v>102.82861966916239</c:v>
                </c:pt>
                <c:pt idx="5">
                  <c:v>104.03792561969964</c:v>
                </c:pt>
                <c:pt idx="6">
                  <c:v>105.46511076254396</c:v>
                </c:pt>
                <c:pt idx="7">
                  <c:v>107.00650419083071</c:v>
                </c:pt>
                <c:pt idx="8">
                  <c:v>108.67923275303238</c:v>
                </c:pt>
                <c:pt idx="9">
                  <c:v>110.46056525109155</c:v>
                </c:pt>
                <c:pt idx="10">
                  <c:v>111.88216794185911</c:v>
                </c:pt>
                <c:pt idx="11">
                  <c:v>113.52240311472204</c:v>
                </c:pt>
                <c:pt idx="12">
                  <c:v>115.11972005698698</c:v>
                </c:pt>
                <c:pt idx="13">
                  <c:v>116.54545652485736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80992"/>
        <c:axId val="49787264"/>
      </c:scatterChart>
      <c:valAx>
        <c:axId val="49780992"/>
        <c:scaling>
          <c:orientation val="minMax"/>
          <c:max val="14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9787264"/>
        <c:crosses val="autoZero"/>
        <c:crossBetween val="midCat"/>
      </c:valAx>
      <c:valAx>
        <c:axId val="49787264"/>
        <c:scaling>
          <c:orientation val="minMax"/>
          <c:max val="130"/>
          <c:min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of initial length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97809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3447659533355877"/>
          <c:y val="0.14122936290894358"/>
          <c:w val="0.33729618831659647"/>
          <c:h val="0.2330298641090965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996658309458797E-2"/>
          <c:y val="4.1524144180385393E-2"/>
          <c:w val="0.88056564552498795"/>
          <c:h val="0.864781045704476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'Fig4-source data'!$C$286</c:f>
              <c:strCache>
                <c:ptCount val="1"/>
                <c:pt idx="0">
                  <c:v>Col0</c:v>
                </c:pt>
              </c:strCache>
            </c:strRef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cust"/>
            <c:noEndCap val="0"/>
            <c:plus>
              <c:numRef>
                <c:f>'Fig4-source data'!$D$292:$CA$292</c:f>
                <c:numCache>
                  <c:formatCode>General</c:formatCode>
                  <c:ptCount val="76"/>
                  <c:pt idx="0">
                    <c:v>0</c:v>
                  </c:pt>
                  <c:pt idx="1">
                    <c:v>0.22578834870079809</c:v>
                  </c:pt>
                  <c:pt idx="2">
                    <c:v>0.2667177883173506</c:v>
                  </c:pt>
                  <c:pt idx="3">
                    <c:v>0.28162788627171675</c:v>
                  </c:pt>
                  <c:pt idx="4">
                    <c:v>0.27314992229241669</c:v>
                  </c:pt>
                  <c:pt idx="5">
                    <c:v>0.28752932517903235</c:v>
                  </c:pt>
                  <c:pt idx="6">
                    <c:v>0.29826457023898817</c:v>
                  </c:pt>
                  <c:pt idx="7">
                    <c:v>0.35019716714095328</c:v>
                  </c:pt>
                  <c:pt idx="8">
                    <c:v>0.3167200538562816</c:v>
                  </c:pt>
                  <c:pt idx="9">
                    <c:v>0.36748599879795502</c:v>
                  </c:pt>
                  <c:pt idx="10">
                    <c:v>0.39451958890111216</c:v>
                  </c:pt>
                  <c:pt idx="11">
                    <c:v>0.49438826859690005</c:v>
                  </c:pt>
                  <c:pt idx="12">
                    <c:v>0.54055818640261721</c:v>
                  </c:pt>
                  <c:pt idx="13">
                    <c:v>0.57919673792607795</c:v>
                  </c:pt>
                  <c:pt idx="14">
                    <c:v>0.60780432835339171</c:v>
                  </c:pt>
                  <c:pt idx="15">
                    <c:v>0.58432497577661435</c:v>
                  </c:pt>
                  <c:pt idx="16">
                    <c:v>0.60705018750519435</c:v>
                  </c:pt>
                  <c:pt idx="17">
                    <c:v>0.53716167706298756</c:v>
                  </c:pt>
                  <c:pt idx="18">
                    <c:v>0.64552439109606874</c:v>
                  </c:pt>
                  <c:pt idx="19">
                    <c:v>0.5952406744889025</c:v>
                  </c:pt>
                  <c:pt idx="20">
                    <c:v>0.68055068433336752</c:v>
                  </c:pt>
                  <c:pt idx="21">
                    <c:v>0.73260073206124676</c:v>
                  </c:pt>
                  <c:pt idx="22">
                    <c:v>0.68753541446938415</c:v>
                  </c:pt>
                  <c:pt idx="23">
                    <c:v>0.72366032039917472</c:v>
                  </c:pt>
                  <c:pt idx="24">
                    <c:v>0.71645212305142914</c:v>
                  </c:pt>
                  <c:pt idx="25">
                    <c:v>0.73345948429049113</c:v>
                  </c:pt>
                  <c:pt idx="26">
                    <c:v>0.79550727838592705</c:v>
                  </c:pt>
                  <c:pt idx="27">
                    <c:v>0.80452067614530975</c:v>
                  </c:pt>
                  <c:pt idx="28">
                    <c:v>0.84993903428700257</c:v>
                  </c:pt>
                  <c:pt idx="29">
                    <c:v>0.78861748265190124</c:v>
                  </c:pt>
                  <c:pt idx="30">
                    <c:v>0.86646961518855015</c:v>
                  </c:pt>
                  <c:pt idx="31">
                    <c:v>0.85891926178814071</c:v>
                  </c:pt>
                  <c:pt idx="32">
                    <c:v>0.85772861573813242</c:v>
                  </c:pt>
                  <c:pt idx="33">
                    <c:v>0.86456665586547499</c:v>
                  </c:pt>
                  <c:pt idx="34">
                    <c:v>0.95183307287987562</c:v>
                  </c:pt>
                  <c:pt idx="35">
                    <c:v>0.83794713904025053</c:v>
                  </c:pt>
                  <c:pt idx="36">
                    <c:v>0.83644637503212771</c:v>
                  </c:pt>
                  <c:pt idx="37">
                    <c:v>0.88529649223694895</c:v>
                  </c:pt>
                  <c:pt idx="38">
                    <c:v>0.7826482662461397</c:v>
                  </c:pt>
                  <c:pt idx="39">
                    <c:v>0.83325632068977662</c:v>
                  </c:pt>
                  <c:pt idx="40">
                    <c:v>0.80446646338776961</c:v>
                  </c:pt>
                  <c:pt idx="41">
                    <c:v>0.83380972063840797</c:v>
                  </c:pt>
                  <c:pt idx="42">
                    <c:v>0.79787037454084675</c:v>
                  </c:pt>
                  <c:pt idx="43">
                    <c:v>0.79961936789126498</c:v>
                  </c:pt>
                  <c:pt idx="44">
                    <c:v>0.86623491731211943</c:v>
                  </c:pt>
                  <c:pt idx="45">
                    <c:v>0.83611837374143294</c:v>
                  </c:pt>
                  <c:pt idx="46">
                    <c:v>0.82236412877438159</c:v>
                  </c:pt>
                  <c:pt idx="47">
                    <c:v>0.84138147361235949</c:v>
                  </c:pt>
                  <c:pt idx="48">
                    <c:v>0.87774794997918415</c:v>
                  </c:pt>
                  <c:pt idx="49">
                    <c:v>0.82857291009964673</c:v>
                  </c:pt>
                  <c:pt idx="50">
                    <c:v>0.78729390429494195</c:v>
                  </c:pt>
                  <c:pt idx="51">
                    <c:v>0.76756560717991995</c:v>
                  </c:pt>
                  <c:pt idx="52">
                    <c:v>0.76526069822141773</c:v>
                  </c:pt>
                  <c:pt idx="53">
                    <c:v>0.77821622940070478</c:v>
                  </c:pt>
                  <c:pt idx="54">
                    <c:v>0.79892947407030046</c:v>
                  </c:pt>
                  <c:pt idx="55">
                    <c:v>0.72256648199633555</c:v>
                  </c:pt>
                  <c:pt idx="56">
                    <c:v>0.78740468080990245</c:v>
                  </c:pt>
                  <c:pt idx="57">
                    <c:v>0.77202529876606041</c:v>
                  </c:pt>
                  <c:pt idx="58">
                    <c:v>0.77354855922343502</c:v>
                  </c:pt>
                  <c:pt idx="59">
                    <c:v>0.80373231793975641</c:v>
                  </c:pt>
                  <c:pt idx="60">
                    <c:v>0.79321575396504529</c:v>
                  </c:pt>
                  <c:pt idx="61">
                    <c:v>0.7680434522280567</c:v>
                  </c:pt>
                  <c:pt idx="62">
                    <c:v>0.80273399838011927</c:v>
                  </c:pt>
                  <c:pt idx="63">
                    <c:v>0.77873592497910948</c:v>
                  </c:pt>
                  <c:pt idx="64">
                    <c:v>0.75554857584213764</c:v>
                  </c:pt>
                  <c:pt idx="65">
                    <c:v>0.8043065205601222</c:v>
                  </c:pt>
                  <c:pt idx="66">
                    <c:v>0.81104164425297043</c:v>
                  </c:pt>
                  <c:pt idx="67">
                    <c:v>0.80494787601416373</c:v>
                  </c:pt>
                  <c:pt idx="68">
                    <c:v>0.79736730243488763</c:v>
                  </c:pt>
                  <c:pt idx="69">
                    <c:v>0.76968515620422451</c:v>
                  </c:pt>
                  <c:pt idx="70">
                    <c:v>0.79006486944159271</c:v>
                  </c:pt>
                  <c:pt idx="71">
                    <c:v>0.86323622049092097</c:v>
                  </c:pt>
                  <c:pt idx="72">
                    <c:v>0.80255106278136512</c:v>
                  </c:pt>
                  <c:pt idx="73">
                    <c:v>0.85074336018230678</c:v>
                  </c:pt>
                  <c:pt idx="74">
                    <c:v>0.81279089578678865</c:v>
                  </c:pt>
                  <c:pt idx="75">
                    <c:v>0.75883512293380406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'Fig4-source data'!$D$285:$CA$285</c:f>
              <c:numCache>
                <c:formatCode>General</c:formatCode>
                <c:ptCount val="76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0.83333333333333337</c:v>
                </c:pt>
                <c:pt idx="6">
                  <c:v>1</c:v>
                </c:pt>
                <c:pt idx="7">
                  <c:v>1.1666666666666667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1.8333333333333333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2.3333333333333335</c:v>
                </c:pt>
                <c:pt idx="15">
                  <c:v>2.5</c:v>
                </c:pt>
                <c:pt idx="16">
                  <c:v>2.6666666666666665</c:v>
                </c:pt>
                <c:pt idx="17">
                  <c:v>2.8333333333333335</c:v>
                </c:pt>
                <c:pt idx="18">
                  <c:v>3</c:v>
                </c:pt>
                <c:pt idx="19">
                  <c:v>3.1666666666666665</c:v>
                </c:pt>
                <c:pt idx="20">
                  <c:v>3.3333333333333335</c:v>
                </c:pt>
                <c:pt idx="21">
                  <c:v>3.5</c:v>
                </c:pt>
                <c:pt idx="22">
                  <c:v>3.6666666666666665</c:v>
                </c:pt>
                <c:pt idx="23">
                  <c:v>3.8333333333333335</c:v>
                </c:pt>
                <c:pt idx="24">
                  <c:v>4</c:v>
                </c:pt>
                <c:pt idx="25">
                  <c:v>4.166666666666667</c:v>
                </c:pt>
                <c:pt idx="26">
                  <c:v>4.333333333333333</c:v>
                </c:pt>
                <c:pt idx="27">
                  <c:v>4.5</c:v>
                </c:pt>
                <c:pt idx="28">
                  <c:v>4.666666666666667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</c:v>
                </c:pt>
                <c:pt idx="33">
                  <c:v>5.5</c:v>
                </c:pt>
                <c:pt idx="34">
                  <c:v>5.666666666666667</c:v>
                </c:pt>
                <c:pt idx="35">
                  <c:v>5.833333333333333</c:v>
                </c:pt>
                <c:pt idx="36">
                  <c:v>6</c:v>
                </c:pt>
                <c:pt idx="37">
                  <c:v>6.166666666666667</c:v>
                </c:pt>
                <c:pt idx="38">
                  <c:v>6.333333333333333</c:v>
                </c:pt>
                <c:pt idx="39">
                  <c:v>6.5</c:v>
                </c:pt>
                <c:pt idx="40">
                  <c:v>6.666666666666667</c:v>
                </c:pt>
                <c:pt idx="41">
                  <c:v>6.833333333333333</c:v>
                </c:pt>
                <c:pt idx="42">
                  <c:v>7</c:v>
                </c:pt>
                <c:pt idx="43">
                  <c:v>7.166666666666667</c:v>
                </c:pt>
                <c:pt idx="44">
                  <c:v>7.333333333333333</c:v>
                </c:pt>
                <c:pt idx="45">
                  <c:v>7.5</c:v>
                </c:pt>
                <c:pt idx="46">
                  <c:v>7.666666666666667</c:v>
                </c:pt>
                <c:pt idx="47">
                  <c:v>7.833333333333333</c:v>
                </c:pt>
                <c:pt idx="48">
                  <c:v>8</c:v>
                </c:pt>
                <c:pt idx="49">
                  <c:v>8.1666666666666661</c:v>
                </c:pt>
                <c:pt idx="50">
                  <c:v>8.3333333333333339</c:v>
                </c:pt>
                <c:pt idx="51">
                  <c:v>8.5</c:v>
                </c:pt>
                <c:pt idx="52">
                  <c:v>8.6666666666666661</c:v>
                </c:pt>
                <c:pt idx="53">
                  <c:v>8.8333333333333339</c:v>
                </c:pt>
                <c:pt idx="54">
                  <c:v>9</c:v>
                </c:pt>
                <c:pt idx="55">
                  <c:v>9.1666666666666661</c:v>
                </c:pt>
                <c:pt idx="56">
                  <c:v>9.3333333333333339</c:v>
                </c:pt>
                <c:pt idx="57">
                  <c:v>9.5</c:v>
                </c:pt>
                <c:pt idx="58">
                  <c:v>9.6666666666666661</c:v>
                </c:pt>
                <c:pt idx="59">
                  <c:v>9.8333333333333339</c:v>
                </c:pt>
                <c:pt idx="60">
                  <c:v>10</c:v>
                </c:pt>
                <c:pt idx="61">
                  <c:v>10.166666666666666</c:v>
                </c:pt>
                <c:pt idx="62">
                  <c:v>10.333333333333334</c:v>
                </c:pt>
                <c:pt idx="63">
                  <c:v>10.5</c:v>
                </c:pt>
                <c:pt idx="64">
                  <c:v>10.666666666666666</c:v>
                </c:pt>
                <c:pt idx="65">
                  <c:v>10.833333333333334</c:v>
                </c:pt>
                <c:pt idx="66">
                  <c:v>11</c:v>
                </c:pt>
                <c:pt idx="67">
                  <c:v>11.166666666666666</c:v>
                </c:pt>
                <c:pt idx="68">
                  <c:v>11.333333333333334</c:v>
                </c:pt>
                <c:pt idx="69">
                  <c:v>11.5</c:v>
                </c:pt>
                <c:pt idx="70">
                  <c:v>11.666666666666666</c:v>
                </c:pt>
                <c:pt idx="71">
                  <c:v>11.833333333333334</c:v>
                </c:pt>
                <c:pt idx="72">
                  <c:v>12</c:v>
                </c:pt>
                <c:pt idx="73">
                  <c:v>12.166666666666666</c:v>
                </c:pt>
                <c:pt idx="74">
                  <c:v>12.333333333333334</c:v>
                </c:pt>
                <c:pt idx="75">
                  <c:v>12.5</c:v>
                </c:pt>
              </c:numCache>
            </c:numRef>
          </c:xVal>
          <c:yVal>
            <c:numRef>
              <c:f>'Fig4-source data'!$D$286:$CA$286</c:f>
              <c:numCache>
                <c:formatCode>General</c:formatCode>
                <c:ptCount val="76"/>
                <c:pt idx="0">
                  <c:v>100</c:v>
                </c:pt>
                <c:pt idx="1">
                  <c:v>100.32930881002078</c:v>
                </c:pt>
                <c:pt idx="2">
                  <c:v>100.51025727566436</c:v>
                </c:pt>
                <c:pt idx="3">
                  <c:v>100.64608348927588</c:v>
                </c:pt>
                <c:pt idx="4">
                  <c:v>100.84857641919658</c:v>
                </c:pt>
                <c:pt idx="5">
                  <c:v>100.86089183397888</c:v>
                </c:pt>
                <c:pt idx="6">
                  <c:v>100.90157283992112</c:v>
                </c:pt>
                <c:pt idx="7">
                  <c:v>100.97471023931401</c:v>
                </c:pt>
                <c:pt idx="8">
                  <c:v>100.98698374146525</c:v>
                </c:pt>
                <c:pt idx="9">
                  <c:v>101.03568134927299</c:v>
                </c:pt>
                <c:pt idx="10">
                  <c:v>101.17224857646805</c:v>
                </c:pt>
                <c:pt idx="11">
                  <c:v>101.35060121723511</c:v>
                </c:pt>
                <c:pt idx="12">
                  <c:v>101.49540263018073</c:v>
                </c:pt>
                <c:pt idx="13">
                  <c:v>101.61412854972976</c:v>
                </c:pt>
                <c:pt idx="14">
                  <c:v>101.65879549709977</c:v>
                </c:pt>
                <c:pt idx="15">
                  <c:v>101.72165987107593</c:v>
                </c:pt>
                <c:pt idx="16">
                  <c:v>101.77847155881847</c:v>
                </c:pt>
                <c:pt idx="17">
                  <c:v>101.86686108578854</c:v>
                </c:pt>
                <c:pt idx="18">
                  <c:v>101.94819155603629</c:v>
                </c:pt>
                <c:pt idx="19">
                  <c:v>102.05262805894641</c:v>
                </c:pt>
                <c:pt idx="20">
                  <c:v>102.14170561951951</c:v>
                </c:pt>
                <c:pt idx="21">
                  <c:v>102.23853261016804</c:v>
                </c:pt>
                <c:pt idx="22">
                  <c:v>102.29827861386335</c:v>
                </c:pt>
                <c:pt idx="23">
                  <c:v>102.2425935549719</c:v>
                </c:pt>
                <c:pt idx="24">
                  <c:v>102.39823383028485</c:v>
                </c:pt>
                <c:pt idx="25">
                  <c:v>102.44133580630967</c:v>
                </c:pt>
                <c:pt idx="26">
                  <c:v>102.48091307448246</c:v>
                </c:pt>
                <c:pt idx="27">
                  <c:v>102.53962243937499</c:v>
                </c:pt>
                <c:pt idx="28">
                  <c:v>102.56103767893987</c:v>
                </c:pt>
                <c:pt idx="29">
                  <c:v>102.53410357814884</c:v>
                </c:pt>
                <c:pt idx="30">
                  <c:v>102.59077199161652</c:v>
                </c:pt>
                <c:pt idx="31">
                  <c:v>102.67110205414947</c:v>
                </c:pt>
                <c:pt idx="32">
                  <c:v>102.69995660151099</c:v>
                </c:pt>
                <c:pt idx="33">
                  <c:v>102.70637934490632</c:v>
                </c:pt>
                <c:pt idx="34">
                  <c:v>102.73055505478609</c:v>
                </c:pt>
                <c:pt idx="35">
                  <c:v>102.76524462914249</c:v>
                </c:pt>
                <c:pt idx="36">
                  <c:v>102.72845771818486</c:v>
                </c:pt>
                <c:pt idx="37">
                  <c:v>102.70677340606281</c:v>
                </c:pt>
                <c:pt idx="38">
                  <c:v>102.92912101937559</c:v>
                </c:pt>
                <c:pt idx="39">
                  <c:v>102.86591193935551</c:v>
                </c:pt>
                <c:pt idx="40">
                  <c:v>102.86248838719271</c:v>
                </c:pt>
                <c:pt idx="41">
                  <c:v>102.83367187102246</c:v>
                </c:pt>
                <c:pt idx="42">
                  <c:v>102.92171484867569</c:v>
                </c:pt>
                <c:pt idx="43">
                  <c:v>102.86620804610975</c:v>
                </c:pt>
                <c:pt idx="44">
                  <c:v>102.81015402328653</c:v>
                </c:pt>
                <c:pt idx="45">
                  <c:v>102.79212511165683</c:v>
                </c:pt>
                <c:pt idx="46">
                  <c:v>102.87205505591774</c:v>
                </c:pt>
                <c:pt idx="47">
                  <c:v>102.87238269784916</c:v>
                </c:pt>
                <c:pt idx="48">
                  <c:v>102.75752189441388</c:v>
                </c:pt>
                <c:pt idx="49">
                  <c:v>102.7893810263766</c:v>
                </c:pt>
                <c:pt idx="50">
                  <c:v>102.7901397265814</c:v>
                </c:pt>
                <c:pt idx="51">
                  <c:v>102.93150816536885</c:v>
                </c:pt>
                <c:pt idx="52">
                  <c:v>102.8729045239501</c:v>
                </c:pt>
                <c:pt idx="53">
                  <c:v>102.82841697797929</c:v>
                </c:pt>
                <c:pt idx="54">
                  <c:v>102.84700458493201</c:v>
                </c:pt>
                <c:pt idx="55">
                  <c:v>102.90044385886726</c:v>
                </c:pt>
                <c:pt idx="56">
                  <c:v>102.89840704538183</c:v>
                </c:pt>
                <c:pt idx="57">
                  <c:v>102.89243917362701</c:v>
                </c:pt>
                <c:pt idx="58">
                  <c:v>102.86381025537791</c:v>
                </c:pt>
                <c:pt idx="59">
                  <c:v>102.88282618301852</c:v>
                </c:pt>
                <c:pt idx="60">
                  <c:v>102.95274241309035</c:v>
                </c:pt>
                <c:pt idx="61">
                  <c:v>102.87723894903766</c:v>
                </c:pt>
                <c:pt idx="62">
                  <c:v>102.87637877186278</c:v>
                </c:pt>
                <c:pt idx="63">
                  <c:v>102.87701395779611</c:v>
                </c:pt>
                <c:pt idx="64">
                  <c:v>102.99683742576238</c:v>
                </c:pt>
                <c:pt idx="65">
                  <c:v>102.88294974890701</c:v>
                </c:pt>
                <c:pt idx="66">
                  <c:v>102.91528413179836</c:v>
                </c:pt>
                <c:pt idx="67">
                  <c:v>102.94521371906971</c:v>
                </c:pt>
                <c:pt idx="68">
                  <c:v>102.92934162055595</c:v>
                </c:pt>
                <c:pt idx="69">
                  <c:v>102.94946381433184</c:v>
                </c:pt>
                <c:pt idx="70">
                  <c:v>102.91447705890656</c:v>
                </c:pt>
                <c:pt idx="71">
                  <c:v>102.92225676674857</c:v>
                </c:pt>
                <c:pt idx="72">
                  <c:v>103.03715730759498</c:v>
                </c:pt>
                <c:pt idx="73">
                  <c:v>103.02099457560321</c:v>
                </c:pt>
                <c:pt idx="74">
                  <c:v>103.00786883159192</c:v>
                </c:pt>
                <c:pt idx="75">
                  <c:v>102.95396779892012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'Fig4-source data'!$C$287</c:f>
              <c:strCache>
                <c:ptCount val="1"/>
                <c:pt idx="0">
                  <c:v>SAUR19-GFP</c:v>
                </c:pt>
              </c:strCache>
            </c:strRef>
          </c:tx>
          <c:spPr>
            <a:ln w="19050">
              <a:solidFill>
                <a:srgbClr val="0070C0"/>
              </a:solidFill>
              <a:prstDash val="solid"/>
            </a:ln>
          </c:spPr>
          <c:marker>
            <c:symbol val="none"/>
          </c:marker>
          <c:errBars>
            <c:errDir val="y"/>
            <c:errBarType val="minus"/>
            <c:errValType val="cust"/>
            <c:noEndCap val="0"/>
            <c:plus>
              <c:numRef>
                <c:f>'Fig4-source data'!$D$293:$CA$293</c:f>
                <c:numCache>
                  <c:formatCode>General</c:formatCode>
                  <c:ptCount val="76"/>
                  <c:pt idx="0">
                    <c:v>0</c:v>
                  </c:pt>
                  <c:pt idx="1">
                    <c:v>0.34243524933948172</c:v>
                  </c:pt>
                  <c:pt idx="2">
                    <c:v>0.56738203386404951</c:v>
                  </c:pt>
                  <c:pt idx="3">
                    <c:v>0.89421405700027767</c:v>
                  </c:pt>
                  <c:pt idx="4">
                    <c:v>1.0093365859024543</c:v>
                  </c:pt>
                  <c:pt idx="5">
                    <c:v>1.3501459127699627</c:v>
                  </c:pt>
                  <c:pt idx="6">
                    <c:v>1.5113061265731669</c:v>
                  </c:pt>
                  <c:pt idx="7">
                    <c:v>1.835227684087438</c:v>
                  </c:pt>
                  <c:pt idx="8">
                    <c:v>2.1114362282951675</c:v>
                  </c:pt>
                  <c:pt idx="9">
                    <c:v>2.3863567343282139</c:v>
                  </c:pt>
                  <c:pt idx="10">
                    <c:v>2.630224779564859</c:v>
                  </c:pt>
                  <c:pt idx="11">
                    <c:v>2.8366397217259984</c:v>
                  </c:pt>
                  <c:pt idx="12">
                    <c:v>2.9697782606426375</c:v>
                  </c:pt>
                  <c:pt idx="13">
                    <c:v>3.1565164103462355</c:v>
                  </c:pt>
                  <c:pt idx="14">
                    <c:v>3.3294791460669799</c:v>
                  </c:pt>
                  <c:pt idx="15">
                    <c:v>3.4113184623565429</c:v>
                  </c:pt>
                  <c:pt idx="16">
                    <c:v>3.5383199164154866</c:v>
                  </c:pt>
                  <c:pt idx="17">
                    <c:v>3.7033127208208816</c:v>
                  </c:pt>
                  <c:pt idx="18">
                    <c:v>3.8140766937440671</c:v>
                  </c:pt>
                  <c:pt idx="19">
                    <c:v>3.9629784914835735</c:v>
                  </c:pt>
                  <c:pt idx="20">
                    <c:v>4.0645952303782789</c:v>
                  </c:pt>
                  <c:pt idx="21">
                    <c:v>4.1701256823432056</c:v>
                  </c:pt>
                  <c:pt idx="22">
                    <c:v>4.1768603679345127</c:v>
                  </c:pt>
                  <c:pt idx="23">
                    <c:v>4.2224273827491148</c:v>
                  </c:pt>
                  <c:pt idx="24">
                    <c:v>4.3884084758445026</c:v>
                  </c:pt>
                  <c:pt idx="25">
                    <c:v>4.4935839964565005</c:v>
                  </c:pt>
                  <c:pt idx="26">
                    <c:v>4.5567802897980032</c:v>
                  </c:pt>
                  <c:pt idx="27">
                    <c:v>4.6715351529113489</c:v>
                  </c:pt>
                  <c:pt idx="28">
                    <c:v>4.7297239701203386</c:v>
                  </c:pt>
                  <c:pt idx="29">
                    <c:v>4.8355313703450591</c:v>
                  </c:pt>
                  <c:pt idx="30">
                    <c:v>4.9181294605262567</c:v>
                  </c:pt>
                  <c:pt idx="31">
                    <c:v>4.9316559407785237</c:v>
                  </c:pt>
                  <c:pt idx="32">
                    <c:v>5.0168344460382048</c:v>
                  </c:pt>
                  <c:pt idx="33">
                    <c:v>5.1958217255719346</c:v>
                  </c:pt>
                  <c:pt idx="34">
                    <c:v>5.1837645453448618</c:v>
                  </c:pt>
                  <c:pt idx="35">
                    <c:v>5.3023092766698108</c:v>
                  </c:pt>
                  <c:pt idx="36">
                    <c:v>5.4010772808817995</c:v>
                  </c:pt>
                  <c:pt idx="37">
                    <c:v>5.3946266814727322</c:v>
                  </c:pt>
                  <c:pt idx="38">
                    <c:v>5.6036720924195205</c:v>
                  </c:pt>
                  <c:pt idx="39">
                    <c:v>5.5852993214337054</c:v>
                  </c:pt>
                  <c:pt idx="40">
                    <c:v>5.6465543729674978</c:v>
                  </c:pt>
                  <c:pt idx="41">
                    <c:v>5.7740220988180297</c:v>
                  </c:pt>
                  <c:pt idx="42">
                    <c:v>5.8317365588372141</c:v>
                  </c:pt>
                  <c:pt idx="43">
                    <c:v>5.8953452265803117</c:v>
                  </c:pt>
                  <c:pt idx="44">
                    <c:v>5.9407259213287356</c:v>
                  </c:pt>
                  <c:pt idx="45">
                    <c:v>5.9007564582480398</c:v>
                  </c:pt>
                  <c:pt idx="46">
                    <c:v>6.0999250444672644</c:v>
                  </c:pt>
                  <c:pt idx="47">
                    <c:v>6.0958589157368515</c:v>
                  </c:pt>
                  <c:pt idx="48">
                    <c:v>6.1394060706462383</c:v>
                  </c:pt>
                  <c:pt idx="49">
                    <c:v>6.2734275705172005</c:v>
                  </c:pt>
                  <c:pt idx="50">
                    <c:v>6.2631991701528573</c:v>
                  </c:pt>
                  <c:pt idx="51">
                    <c:v>6.3890933736832753</c:v>
                  </c:pt>
                  <c:pt idx="52">
                    <c:v>6.3530721641644776</c:v>
                  </c:pt>
                  <c:pt idx="53">
                    <c:v>6.4677187294271077</c:v>
                  </c:pt>
                  <c:pt idx="54">
                    <c:v>6.5066817697002968</c:v>
                  </c:pt>
                  <c:pt idx="55">
                    <c:v>6.5050641932158335</c:v>
                  </c:pt>
                  <c:pt idx="56">
                    <c:v>6.5904363689425622</c:v>
                  </c:pt>
                  <c:pt idx="57">
                    <c:v>6.6056599535224212</c:v>
                  </c:pt>
                  <c:pt idx="58">
                    <c:v>6.6715751183836369</c:v>
                  </c:pt>
                  <c:pt idx="59">
                    <c:v>6.6883377681225573</c:v>
                  </c:pt>
                  <c:pt idx="60">
                    <c:v>6.678333735342556</c:v>
                  </c:pt>
                  <c:pt idx="61">
                    <c:v>6.7920801536920932</c:v>
                  </c:pt>
                  <c:pt idx="62">
                    <c:v>6.7944507001555499</c:v>
                  </c:pt>
                  <c:pt idx="63">
                    <c:v>6.7739003866730165</c:v>
                  </c:pt>
                  <c:pt idx="64">
                    <c:v>6.9337097119203266</c:v>
                  </c:pt>
                  <c:pt idx="65">
                    <c:v>6.8429366781860645</c:v>
                  </c:pt>
                  <c:pt idx="66">
                    <c:v>6.9497584038653875</c:v>
                  </c:pt>
                  <c:pt idx="67">
                    <c:v>6.9118168464443235</c:v>
                  </c:pt>
                  <c:pt idx="68">
                    <c:v>6.9724674432655087</c:v>
                  </c:pt>
                  <c:pt idx="69">
                    <c:v>6.9508384046185006</c:v>
                  </c:pt>
                  <c:pt idx="70">
                    <c:v>7.0029850176473021</c:v>
                  </c:pt>
                  <c:pt idx="71">
                    <c:v>7.0564506081776912</c:v>
                  </c:pt>
                  <c:pt idx="72">
                    <c:v>7.0297058756512287</c:v>
                  </c:pt>
                  <c:pt idx="73">
                    <c:v>7.0130463646967955</c:v>
                  </c:pt>
                  <c:pt idx="74">
                    <c:v>7.024853130109511</c:v>
                  </c:pt>
                  <c:pt idx="75">
                    <c:v>7.0493469320664923</c:v>
                  </c:pt>
                </c:numCache>
              </c:numRef>
            </c:plus>
            <c:minus>
              <c:numRef>
                <c:f>'Fig4-source data'!$D$293:$CA$293</c:f>
                <c:numCache>
                  <c:formatCode>General</c:formatCode>
                  <c:ptCount val="76"/>
                  <c:pt idx="0">
                    <c:v>0</c:v>
                  </c:pt>
                  <c:pt idx="1">
                    <c:v>0.34243524933948172</c:v>
                  </c:pt>
                  <c:pt idx="2">
                    <c:v>0.56738203386404951</c:v>
                  </c:pt>
                  <c:pt idx="3">
                    <c:v>0.89421405700027767</c:v>
                  </c:pt>
                  <c:pt idx="4">
                    <c:v>1.0093365859024543</c:v>
                  </c:pt>
                  <c:pt idx="5">
                    <c:v>1.3501459127699627</c:v>
                  </c:pt>
                  <c:pt idx="6">
                    <c:v>1.5113061265731669</c:v>
                  </c:pt>
                  <c:pt idx="7">
                    <c:v>1.835227684087438</c:v>
                  </c:pt>
                  <c:pt idx="8">
                    <c:v>2.1114362282951675</c:v>
                  </c:pt>
                  <c:pt idx="9">
                    <c:v>2.3863567343282139</c:v>
                  </c:pt>
                  <c:pt idx="10">
                    <c:v>2.630224779564859</c:v>
                  </c:pt>
                  <c:pt idx="11">
                    <c:v>2.8366397217259984</c:v>
                  </c:pt>
                  <c:pt idx="12">
                    <c:v>2.9697782606426375</c:v>
                  </c:pt>
                  <c:pt idx="13">
                    <c:v>3.1565164103462355</c:v>
                  </c:pt>
                  <c:pt idx="14">
                    <c:v>3.3294791460669799</c:v>
                  </c:pt>
                  <c:pt idx="15">
                    <c:v>3.4113184623565429</c:v>
                  </c:pt>
                  <c:pt idx="16">
                    <c:v>3.5383199164154866</c:v>
                  </c:pt>
                  <c:pt idx="17">
                    <c:v>3.7033127208208816</c:v>
                  </c:pt>
                  <c:pt idx="18">
                    <c:v>3.8140766937440671</c:v>
                  </c:pt>
                  <c:pt idx="19">
                    <c:v>3.9629784914835735</c:v>
                  </c:pt>
                  <c:pt idx="20">
                    <c:v>4.0645952303782789</c:v>
                  </c:pt>
                  <c:pt idx="21">
                    <c:v>4.1701256823432056</c:v>
                  </c:pt>
                  <c:pt idx="22">
                    <c:v>4.1768603679345127</c:v>
                  </c:pt>
                  <c:pt idx="23">
                    <c:v>4.2224273827491148</c:v>
                  </c:pt>
                  <c:pt idx="24">
                    <c:v>4.3884084758445026</c:v>
                  </c:pt>
                  <c:pt idx="25">
                    <c:v>4.4935839964565005</c:v>
                  </c:pt>
                  <c:pt idx="26">
                    <c:v>4.5567802897980032</c:v>
                  </c:pt>
                  <c:pt idx="27">
                    <c:v>4.6715351529113489</c:v>
                  </c:pt>
                  <c:pt idx="28">
                    <c:v>4.7297239701203386</c:v>
                  </c:pt>
                  <c:pt idx="29">
                    <c:v>4.8355313703450591</c:v>
                  </c:pt>
                  <c:pt idx="30">
                    <c:v>4.9181294605262567</c:v>
                  </c:pt>
                  <c:pt idx="31">
                    <c:v>4.9316559407785237</c:v>
                  </c:pt>
                  <c:pt idx="32">
                    <c:v>5.0168344460382048</c:v>
                  </c:pt>
                  <c:pt idx="33">
                    <c:v>5.1958217255719346</c:v>
                  </c:pt>
                  <c:pt idx="34">
                    <c:v>5.1837645453448618</c:v>
                  </c:pt>
                  <c:pt idx="35">
                    <c:v>5.3023092766698108</c:v>
                  </c:pt>
                  <c:pt idx="36">
                    <c:v>5.4010772808817995</c:v>
                  </c:pt>
                  <c:pt idx="37">
                    <c:v>5.3946266814727322</c:v>
                  </c:pt>
                  <c:pt idx="38">
                    <c:v>5.6036720924195205</c:v>
                  </c:pt>
                  <c:pt idx="39">
                    <c:v>5.5852993214337054</c:v>
                  </c:pt>
                  <c:pt idx="40">
                    <c:v>5.6465543729674978</c:v>
                  </c:pt>
                  <c:pt idx="41">
                    <c:v>5.7740220988180297</c:v>
                  </c:pt>
                  <c:pt idx="42">
                    <c:v>5.8317365588372141</c:v>
                  </c:pt>
                  <c:pt idx="43">
                    <c:v>5.8953452265803117</c:v>
                  </c:pt>
                  <c:pt idx="44">
                    <c:v>5.9407259213287356</c:v>
                  </c:pt>
                  <c:pt idx="45">
                    <c:v>5.9007564582480398</c:v>
                  </c:pt>
                  <c:pt idx="46">
                    <c:v>6.0999250444672644</c:v>
                  </c:pt>
                  <c:pt idx="47">
                    <c:v>6.0958589157368515</c:v>
                  </c:pt>
                  <c:pt idx="48">
                    <c:v>6.1394060706462383</c:v>
                  </c:pt>
                  <c:pt idx="49">
                    <c:v>6.2734275705172005</c:v>
                  </c:pt>
                  <c:pt idx="50">
                    <c:v>6.2631991701528573</c:v>
                  </c:pt>
                  <c:pt idx="51">
                    <c:v>6.3890933736832753</c:v>
                  </c:pt>
                  <c:pt idx="52">
                    <c:v>6.3530721641644776</c:v>
                  </c:pt>
                  <c:pt idx="53">
                    <c:v>6.4677187294271077</c:v>
                  </c:pt>
                  <c:pt idx="54">
                    <c:v>6.5066817697002968</c:v>
                  </c:pt>
                  <c:pt idx="55">
                    <c:v>6.5050641932158335</c:v>
                  </c:pt>
                  <c:pt idx="56">
                    <c:v>6.5904363689425622</c:v>
                  </c:pt>
                  <c:pt idx="57">
                    <c:v>6.6056599535224212</c:v>
                  </c:pt>
                  <c:pt idx="58">
                    <c:v>6.6715751183836369</c:v>
                  </c:pt>
                  <c:pt idx="59">
                    <c:v>6.6883377681225573</c:v>
                  </c:pt>
                  <c:pt idx="60">
                    <c:v>6.678333735342556</c:v>
                  </c:pt>
                  <c:pt idx="61">
                    <c:v>6.7920801536920932</c:v>
                  </c:pt>
                  <c:pt idx="62">
                    <c:v>6.7944507001555499</c:v>
                  </c:pt>
                  <c:pt idx="63">
                    <c:v>6.7739003866730165</c:v>
                  </c:pt>
                  <c:pt idx="64">
                    <c:v>6.9337097119203266</c:v>
                  </c:pt>
                  <c:pt idx="65">
                    <c:v>6.8429366781860645</c:v>
                  </c:pt>
                  <c:pt idx="66">
                    <c:v>6.9497584038653875</c:v>
                  </c:pt>
                  <c:pt idx="67">
                    <c:v>6.9118168464443235</c:v>
                  </c:pt>
                  <c:pt idx="68">
                    <c:v>6.9724674432655087</c:v>
                  </c:pt>
                  <c:pt idx="69">
                    <c:v>6.9508384046185006</c:v>
                  </c:pt>
                  <c:pt idx="70">
                    <c:v>7.0029850176473021</c:v>
                  </c:pt>
                  <c:pt idx="71">
                    <c:v>7.0564506081776912</c:v>
                  </c:pt>
                  <c:pt idx="72">
                    <c:v>7.0297058756512287</c:v>
                  </c:pt>
                  <c:pt idx="73">
                    <c:v>7.0130463646967955</c:v>
                  </c:pt>
                  <c:pt idx="74">
                    <c:v>7.024853130109511</c:v>
                  </c:pt>
                  <c:pt idx="75">
                    <c:v>7.0493469320664923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'Fig4-source data'!$D$285:$CA$285</c:f>
              <c:numCache>
                <c:formatCode>General</c:formatCode>
                <c:ptCount val="76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0.83333333333333337</c:v>
                </c:pt>
                <c:pt idx="6">
                  <c:v>1</c:v>
                </c:pt>
                <c:pt idx="7">
                  <c:v>1.1666666666666667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1.8333333333333333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2.3333333333333335</c:v>
                </c:pt>
                <c:pt idx="15">
                  <c:v>2.5</c:v>
                </c:pt>
                <c:pt idx="16">
                  <c:v>2.6666666666666665</c:v>
                </c:pt>
                <c:pt idx="17">
                  <c:v>2.8333333333333335</c:v>
                </c:pt>
                <c:pt idx="18">
                  <c:v>3</c:v>
                </c:pt>
                <c:pt idx="19">
                  <c:v>3.1666666666666665</c:v>
                </c:pt>
                <c:pt idx="20">
                  <c:v>3.3333333333333335</c:v>
                </c:pt>
                <c:pt idx="21">
                  <c:v>3.5</c:v>
                </c:pt>
                <c:pt idx="22">
                  <c:v>3.6666666666666665</c:v>
                </c:pt>
                <c:pt idx="23">
                  <c:v>3.8333333333333335</c:v>
                </c:pt>
                <c:pt idx="24">
                  <c:v>4</c:v>
                </c:pt>
                <c:pt idx="25">
                  <c:v>4.166666666666667</c:v>
                </c:pt>
                <c:pt idx="26">
                  <c:v>4.333333333333333</c:v>
                </c:pt>
                <c:pt idx="27">
                  <c:v>4.5</c:v>
                </c:pt>
                <c:pt idx="28">
                  <c:v>4.666666666666667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</c:v>
                </c:pt>
                <c:pt idx="33">
                  <c:v>5.5</c:v>
                </c:pt>
                <c:pt idx="34">
                  <c:v>5.666666666666667</c:v>
                </c:pt>
                <c:pt idx="35">
                  <c:v>5.833333333333333</c:v>
                </c:pt>
                <c:pt idx="36">
                  <c:v>6</c:v>
                </c:pt>
                <c:pt idx="37">
                  <c:v>6.166666666666667</c:v>
                </c:pt>
                <c:pt idx="38">
                  <c:v>6.333333333333333</c:v>
                </c:pt>
                <c:pt idx="39">
                  <c:v>6.5</c:v>
                </c:pt>
                <c:pt idx="40">
                  <c:v>6.666666666666667</c:v>
                </c:pt>
                <c:pt idx="41">
                  <c:v>6.833333333333333</c:v>
                </c:pt>
                <c:pt idx="42">
                  <c:v>7</c:v>
                </c:pt>
                <c:pt idx="43">
                  <c:v>7.166666666666667</c:v>
                </c:pt>
                <c:pt idx="44">
                  <c:v>7.333333333333333</c:v>
                </c:pt>
                <c:pt idx="45">
                  <c:v>7.5</c:v>
                </c:pt>
                <c:pt idx="46">
                  <c:v>7.666666666666667</c:v>
                </c:pt>
                <c:pt idx="47">
                  <c:v>7.833333333333333</c:v>
                </c:pt>
                <c:pt idx="48">
                  <c:v>8</c:v>
                </c:pt>
                <c:pt idx="49">
                  <c:v>8.1666666666666661</c:v>
                </c:pt>
                <c:pt idx="50">
                  <c:v>8.3333333333333339</c:v>
                </c:pt>
                <c:pt idx="51">
                  <c:v>8.5</c:v>
                </c:pt>
                <c:pt idx="52">
                  <c:v>8.6666666666666661</c:v>
                </c:pt>
                <c:pt idx="53">
                  <c:v>8.8333333333333339</c:v>
                </c:pt>
                <c:pt idx="54">
                  <c:v>9</c:v>
                </c:pt>
                <c:pt idx="55">
                  <c:v>9.1666666666666661</c:v>
                </c:pt>
                <c:pt idx="56">
                  <c:v>9.3333333333333339</c:v>
                </c:pt>
                <c:pt idx="57">
                  <c:v>9.5</c:v>
                </c:pt>
                <c:pt idx="58">
                  <c:v>9.6666666666666661</c:v>
                </c:pt>
                <c:pt idx="59">
                  <c:v>9.8333333333333339</c:v>
                </c:pt>
                <c:pt idx="60">
                  <c:v>10</c:v>
                </c:pt>
                <c:pt idx="61">
                  <c:v>10.166666666666666</c:v>
                </c:pt>
                <c:pt idx="62">
                  <c:v>10.333333333333334</c:v>
                </c:pt>
                <c:pt idx="63">
                  <c:v>10.5</c:v>
                </c:pt>
                <c:pt idx="64">
                  <c:v>10.666666666666666</c:v>
                </c:pt>
                <c:pt idx="65">
                  <c:v>10.833333333333334</c:v>
                </c:pt>
                <c:pt idx="66">
                  <c:v>11</c:v>
                </c:pt>
                <c:pt idx="67">
                  <c:v>11.166666666666666</c:v>
                </c:pt>
                <c:pt idx="68">
                  <c:v>11.333333333333334</c:v>
                </c:pt>
                <c:pt idx="69">
                  <c:v>11.5</c:v>
                </c:pt>
                <c:pt idx="70">
                  <c:v>11.666666666666666</c:v>
                </c:pt>
                <c:pt idx="71">
                  <c:v>11.833333333333334</c:v>
                </c:pt>
                <c:pt idx="72">
                  <c:v>12</c:v>
                </c:pt>
                <c:pt idx="73">
                  <c:v>12.166666666666666</c:v>
                </c:pt>
                <c:pt idx="74">
                  <c:v>12.333333333333334</c:v>
                </c:pt>
                <c:pt idx="75">
                  <c:v>12.5</c:v>
                </c:pt>
              </c:numCache>
            </c:numRef>
          </c:xVal>
          <c:yVal>
            <c:numRef>
              <c:f>'Fig4-source data'!$D$287:$CA$287</c:f>
              <c:numCache>
                <c:formatCode>General</c:formatCode>
                <c:ptCount val="76"/>
                <c:pt idx="0">
                  <c:v>100</c:v>
                </c:pt>
                <c:pt idx="1">
                  <c:v>101.05410846404024</c:v>
                </c:pt>
                <c:pt idx="2">
                  <c:v>102.01136746646534</c:v>
                </c:pt>
                <c:pt idx="3">
                  <c:v>102.9334172762248</c:v>
                </c:pt>
                <c:pt idx="4">
                  <c:v>103.68877662849825</c:v>
                </c:pt>
                <c:pt idx="5">
                  <c:v>104.39688506472928</c:v>
                </c:pt>
                <c:pt idx="6">
                  <c:v>104.83349997516991</c:v>
                </c:pt>
                <c:pt idx="7">
                  <c:v>105.48329188040763</c:v>
                </c:pt>
                <c:pt idx="8">
                  <c:v>106.29437420878135</c:v>
                </c:pt>
                <c:pt idx="9">
                  <c:v>107.21721401400097</c:v>
                </c:pt>
                <c:pt idx="10">
                  <c:v>108.191614754727</c:v>
                </c:pt>
                <c:pt idx="11">
                  <c:v>108.97455470813524</c:v>
                </c:pt>
                <c:pt idx="12">
                  <c:v>109.94308594744609</c:v>
                </c:pt>
                <c:pt idx="13">
                  <c:v>110.81021019708461</c:v>
                </c:pt>
                <c:pt idx="14">
                  <c:v>111.52028473622995</c:v>
                </c:pt>
                <c:pt idx="15">
                  <c:v>112.36960037170772</c:v>
                </c:pt>
                <c:pt idx="16">
                  <c:v>113.2254345119712</c:v>
                </c:pt>
                <c:pt idx="17">
                  <c:v>113.96177910925948</c:v>
                </c:pt>
                <c:pt idx="18">
                  <c:v>114.65696836893059</c:v>
                </c:pt>
                <c:pt idx="19">
                  <c:v>115.22310384483706</c:v>
                </c:pt>
                <c:pt idx="20">
                  <c:v>115.8058256239038</c:v>
                </c:pt>
                <c:pt idx="21">
                  <c:v>116.28005650749701</c:v>
                </c:pt>
                <c:pt idx="22">
                  <c:v>116.79901396598136</c:v>
                </c:pt>
                <c:pt idx="23">
                  <c:v>117.13806271859036</c:v>
                </c:pt>
                <c:pt idx="24">
                  <c:v>117.57381609636029</c:v>
                </c:pt>
                <c:pt idx="25">
                  <c:v>117.99648461577135</c:v>
                </c:pt>
                <c:pt idx="26">
                  <c:v>118.26088526524283</c:v>
                </c:pt>
                <c:pt idx="27">
                  <c:v>118.70262154445069</c:v>
                </c:pt>
                <c:pt idx="28">
                  <c:v>118.89523794186758</c:v>
                </c:pt>
                <c:pt idx="29">
                  <c:v>119.19638930239655</c:v>
                </c:pt>
                <c:pt idx="30">
                  <c:v>119.47024194199882</c:v>
                </c:pt>
                <c:pt idx="31">
                  <c:v>119.67650457587379</c:v>
                </c:pt>
                <c:pt idx="32">
                  <c:v>119.87770533775662</c:v>
                </c:pt>
                <c:pt idx="33">
                  <c:v>120.16093828510574</c:v>
                </c:pt>
                <c:pt idx="34">
                  <c:v>120.33811947974428</c:v>
                </c:pt>
                <c:pt idx="35">
                  <c:v>120.43404385564311</c:v>
                </c:pt>
                <c:pt idx="36">
                  <c:v>120.63889870046792</c:v>
                </c:pt>
                <c:pt idx="37">
                  <c:v>120.82666220880628</c:v>
                </c:pt>
                <c:pt idx="38">
                  <c:v>121.03303343781138</c:v>
                </c:pt>
                <c:pt idx="39">
                  <c:v>121.13459398674361</c:v>
                </c:pt>
                <c:pt idx="40">
                  <c:v>121.31261152087966</c:v>
                </c:pt>
                <c:pt idx="41">
                  <c:v>121.42944719589005</c:v>
                </c:pt>
                <c:pt idx="42">
                  <c:v>121.50686645387214</c:v>
                </c:pt>
                <c:pt idx="43">
                  <c:v>121.63806615216097</c:v>
                </c:pt>
                <c:pt idx="44">
                  <c:v>121.80260227424144</c:v>
                </c:pt>
                <c:pt idx="45">
                  <c:v>121.89988287668227</c:v>
                </c:pt>
                <c:pt idx="46">
                  <c:v>122.03259755001791</c:v>
                </c:pt>
                <c:pt idx="47">
                  <c:v>122.18493703365195</c:v>
                </c:pt>
                <c:pt idx="48">
                  <c:v>122.23983895352629</c:v>
                </c:pt>
                <c:pt idx="49">
                  <c:v>122.24641612016372</c:v>
                </c:pt>
                <c:pt idx="50">
                  <c:v>122.48020798221781</c:v>
                </c:pt>
                <c:pt idx="51">
                  <c:v>122.4997856030614</c:v>
                </c:pt>
                <c:pt idx="52">
                  <c:v>122.62921102477294</c:v>
                </c:pt>
                <c:pt idx="53">
                  <c:v>122.62870698986316</c:v>
                </c:pt>
                <c:pt idx="54">
                  <c:v>122.66759974871286</c:v>
                </c:pt>
                <c:pt idx="55">
                  <c:v>122.80914887515596</c:v>
                </c:pt>
                <c:pt idx="56">
                  <c:v>122.81314991222912</c:v>
                </c:pt>
                <c:pt idx="57">
                  <c:v>122.96357856467273</c:v>
                </c:pt>
                <c:pt idx="58">
                  <c:v>122.91941995297887</c:v>
                </c:pt>
                <c:pt idx="59">
                  <c:v>123.02182034867465</c:v>
                </c:pt>
                <c:pt idx="60">
                  <c:v>123.11329540670195</c:v>
                </c:pt>
                <c:pt idx="61">
                  <c:v>123.11305318272525</c:v>
                </c:pt>
                <c:pt idx="62">
                  <c:v>123.15710281168523</c:v>
                </c:pt>
                <c:pt idx="63">
                  <c:v>123.20287697153678</c:v>
                </c:pt>
                <c:pt idx="64">
                  <c:v>123.13351282828307</c:v>
                </c:pt>
                <c:pt idx="65">
                  <c:v>123.29913267009536</c:v>
                </c:pt>
                <c:pt idx="66">
                  <c:v>123.34623797949025</c:v>
                </c:pt>
                <c:pt idx="67">
                  <c:v>123.33027369841371</c:v>
                </c:pt>
                <c:pt idx="68">
                  <c:v>123.36147604144449</c:v>
                </c:pt>
                <c:pt idx="69">
                  <c:v>123.45286603619354</c:v>
                </c:pt>
                <c:pt idx="70">
                  <c:v>123.40601135285598</c:v>
                </c:pt>
                <c:pt idx="71">
                  <c:v>123.48904016458391</c:v>
                </c:pt>
                <c:pt idx="72">
                  <c:v>123.57750748446156</c:v>
                </c:pt>
                <c:pt idx="73">
                  <c:v>123.62875495455137</c:v>
                </c:pt>
                <c:pt idx="74">
                  <c:v>123.6177256121462</c:v>
                </c:pt>
                <c:pt idx="75">
                  <c:v>123.65157914512579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'Fig4-source data'!$C$288</c:f>
              <c:strCache>
                <c:ptCount val="1"/>
                <c:pt idx="0">
                  <c:v>AHA2-delta95</c:v>
                </c:pt>
              </c:strCache>
            </c:strRef>
          </c:tx>
          <c:spPr>
            <a:ln w="19050">
              <a:solidFill>
                <a:srgbClr val="FF00FF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cust"/>
            <c:noEndCap val="0"/>
            <c:plus>
              <c:numRef>
                <c:f>'Fig4-source data'!$D$294:$CA$294</c:f>
                <c:numCache>
                  <c:formatCode>General</c:formatCode>
                  <c:ptCount val="76"/>
                  <c:pt idx="0">
                    <c:v>0</c:v>
                  </c:pt>
                  <c:pt idx="1">
                    <c:v>0.29057786243708933</c:v>
                  </c:pt>
                  <c:pt idx="2">
                    <c:v>0.47568608701604115</c:v>
                  </c:pt>
                  <c:pt idx="3">
                    <c:v>0.51018281061444881</c:v>
                  </c:pt>
                  <c:pt idx="4">
                    <c:v>0.7606943892006911</c:v>
                  </c:pt>
                  <c:pt idx="5">
                    <c:v>0.78418973807235315</c:v>
                  </c:pt>
                  <c:pt idx="6">
                    <c:v>0.90901468542879504</c:v>
                  </c:pt>
                  <c:pt idx="7">
                    <c:v>1.0645787395226607</c:v>
                  </c:pt>
                  <c:pt idx="8">
                    <c:v>1.0374426700318402</c:v>
                  </c:pt>
                  <c:pt idx="9">
                    <c:v>1.3271221086435379</c:v>
                  </c:pt>
                  <c:pt idx="10">
                    <c:v>1.6852724588317469</c:v>
                  </c:pt>
                  <c:pt idx="11">
                    <c:v>1.7874337008267198</c:v>
                  </c:pt>
                  <c:pt idx="12">
                    <c:v>1.9996457229354974</c:v>
                  </c:pt>
                  <c:pt idx="13">
                    <c:v>2.0510127585653048</c:v>
                  </c:pt>
                  <c:pt idx="14">
                    <c:v>2.3583150150633112</c:v>
                  </c:pt>
                  <c:pt idx="15">
                    <c:v>2.6400351638935353</c:v>
                  </c:pt>
                  <c:pt idx="16">
                    <c:v>2.7553292644453156</c:v>
                  </c:pt>
                  <c:pt idx="17">
                    <c:v>2.973113094062195</c:v>
                  </c:pt>
                  <c:pt idx="18">
                    <c:v>3.2967624054483013</c:v>
                  </c:pt>
                  <c:pt idx="19">
                    <c:v>3.2345713173169153</c:v>
                  </c:pt>
                  <c:pt idx="20">
                    <c:v>3.4668717409590939</c:v>
                  </c:pt>
                  <c:pt idx="21">
                    <c:v>3.5160378686162304</c:v>
                  </c:pt>
                  <c:pt idx="22">
                    <c:v>3.6775218386021558</c:v>
                  </c:pt>
                  <c:pt idx="23">
                    <c:v>3.7844021539167114</c:v>
                  </c:pt>
                  <c:pt idx="24">
                    <c:v>3.9876610819864582</c:v>
                  </c:pt>
                  <c:pt idx="25">
                    <c:v>4.1116253761043104</c:v>
                  </c:pt>
                  <c:pt idx="26">
                    <c:v>4.2240664921064317</c:v>
                  </c:pt>
                  <c:pt idx="27">
                    <c:v>4.2758444161989191</c:v>
                  </c:pt>
                  <c:pt idx="28">
                    <c:v>4.3152086519594057</c:v>
                  </c:pt>
                  <c:pt idx="29">
                    <c:v>4.5834509847053182</c:v>
                  </c:pt>
                  <c:pt idx="30">
                    <c:v>4.6730283444761556</c:v>
                  </c:pt>
                  <c:pt idx="31">
                    <c:v>4.8214767784359651</c:v>
                  </c:pt>
                  <c:pt idx="32">
                    <c:v>4.7411550190827834</c:v>
                  </c:pt>
                  <c:pt idx="33">
                    <c:v>4.8268131778363141</c:v>
                  </c:pt>
                  <c:pt idx="34">
                    <c:v>4.7810078547630583</c:v>
                  </c:pt>
                  <c:pt idx="35">
                    <c:v>4.883199191168714</c:v>
                  </c:pt>
                  <c:pt idx="36">
                    <c:v>4.9974297043152722</c:v>
                  </c:pt>
                  <c:pt idx="37">
                    <c:v>4.9491970130101812</c:v>
                  </c:pt>
                  <c:pt idx="38">
                    <c:v>5.1600237340879431</c:v>
                  </c:pt>
                  <c:pt idx="39">
                    <c:v>5.1627503198743563</c:v>
                  </c:pt>
                  <c:pt idx="40">
                    <c:v>5.2888875672932514</c:v>
                  </c:pt>
                  <c:pt idx="41">
                    <c:v>5.2264079787587221</c:v>
                  </c:pt>
                  <c:pt idx="42">
                    <c:v>5.333370958347845</c:v>
                  </c:pt>
                  <c:pt idx="43">
                    <c:v>5.147570377573472</c:v>
                  </c:pt>
                  <c:pt idx="44">
                    <c:v>5.4419703452955224</c:v>
                  </c:pt>
                  <c:pt idx="45">
                    <c:v>5.620581546280393</c:v>
                  </c:pt>
                  <c:pt idx="46">
                    <c:v>5.5036774830251813</c:v>
                  </c:pt>
                  <c:pt idx="47">
                    <c:v>5.6221358216227104</c:v>
                  </c:pt>
                  <c:pt idx="48">
                    <c:v>5.5891998342777063</c:v>
                  </c:pt>
                  <c:pt idx="49">
                    <c:v>5.4456791557770963</c:v>
                  </c:pt>
                  <c:pt idx="50">
                    <c:v>5.5941290082424109</c:v>
                  </c:pt>
                  <c:pt idx="51">
                    <c:v>5.5324029331675737</c:v>
                  </c:pt>
                  <c:pt idx="52">
                    <c:v>5.8847630645714579</c:v>
                  </c:pt>
                  <c:pt idx="53">
                    <c:v>5.7005885514496297</c:v>
                  </c:pt>
                  <c:pt idx="54">
                    <c:v>5.6896064374991777</c:v>
                  </c:pt>
                  <c:pt idx="55">
                    <c:v>5.9618819091317796</c:v>
                  </c:pt>
                  <c:pt idx="56">
                    <c:v>5.8991698351930584</c:v>
                  </c:pt>
                  <c:pt idx="57">
                    <c:v>5.9900980233369161</c:v>
                  </c:pt>
                  <c:pt idx="58">
                    <c:v>6.2896889007409698</c:v>
                  </c:pt>
                  <c:pt idx="59">
                    <c:v>6.3190855388873519</c:v>
                  </c:pt>
                  <c:pt idx="60">
                    <c:v>6.350094124937236</c:v>
                  </c:pt>
                  <c:pt idx="61">
                    <c:v>6.425097604496866</c:v>
                  </c:pt>
                  <c:pt idx="62">
                    <c:v>6.5109440590664178</c:v>
                  </c:pt>
                  <c:pt idx="63">
                    <c:v>6.549724463908615</c:v>
                  </c:pt>
                  <c:pt idx="64">
                    <c:v>6.8689180523527558</c:v>
                  </c:pt>
                  <c:pt idx="65">
                    <c:v>7.2154792638651104</c:v>
                  </c:pt>
                  <c:pt idx="66">
                    <c:v>7.2685879003579057</c:v>
                  </c:pt>
                  <c:pt idx="67">
                    <c:v>7.2025750431562887</c:v>
                  </c:pt>
                  <c:pt idx="68">
                    <c:v>7.3003420819350833</c:v>
                  </c:pt>
                  <c:pt idx="69">
                    <c:v>7.3885986602429856</c:v>
                  </c:pt>
                  <c:pt idx="70">
                    <c:v>7.4737419849496964</c:v>
                  </c:pt>
                  <c:pt idx="71">
                    <c:v>7.6415208375367012</c:v>
                  </c:pt>
                  <c:pt idx="72">
                    <c:v>7.7660662443848629</c:v>
                  </c:pt>
                  <c:pt idx="73">
                    <c:v>7.7910139803673211</c:v>
                  </c:pt>
                  <c:pt idx="74">
                    <c:v>7.8390834723868821</c:v>
                  </c:pt>
                  <c:pt idx="75">
                    <c:v>8.1514713441259676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>
                <a:solidFill>
                  <a:srgbClr val="FF00FF"/>
                </a:solidFill>
              </a:ln>
            </c:spPr>
          </c:errBars>
          <c:xVal>
            <c:numRef>
              <c:f>'Fig4-source data'!$D$285:$CA$285</c:f>
              <c:numCache>
                <c:formatCode>General</c:formatCode>
                <c:ptCount val="76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0.83333333333333337</c:v>
                </c:pt>
                <c:pt idx="6">
                  <c:v>1</c:v>
                </c:pt>
                <c:pt idx="7">
                  <c:v>1.1666666666666667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1.8333333333333333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2.3333333333333335</c:v>
                </c:pt>
                <c:pt idx="15">
                  <c:v>2.5</c:v>
                </c:pt>
                <c:pt idx="16">
                  <c:v>2.6666666666666665</c:v>
                </c:pt>
                <c:pt idx="17">
                  <c:v>2.8333333333333335</c:v>
                </c:pt>
                <c:pt idx="18">
                  <c:v>3</c:v>
                </c:pt>
                <c:pt idx="19">
                  <c:v>3.1666666666666665</c:v>
                </c:pt>
                <c:pt idx="20">
                  <c:v>3.3333333333333335</c:v>
                </c:pt>
                <c:pt idx="21">
                  <c:v>3.5</c:v>
                </c:pt>
                <c:pt idx="22">
                  <c:v>3.6666666666666665</c:v>
                </c:pt>
                <c:pt idx="23">
                  <c:v>3.8333333333333335</c:v>
                </c:pt>
                <c:pt idx="24">
                  <c:v>4</c:v>
                </c:pt>
                <c:pt idx="25">
                  <c:v>4.166666666666667</c:v>
                </c:pt>
                <c:pt idx="26">
                  <c:v>4.333333333333333</c:v>
                </c:pt>
                <c:pt idx="27">
                  <c:v>4.5</c:v>
                </c:pt>
                <c:pt idx="28">
                  <c:v>4.666666666666667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</c:v>
                </c:pt>
                <c:pt idx="33">
                  <c:v>5.5</c:v>
                </c:pt>
                <c:pt idx="34">
                  <c:v>5.666666666666667</c:v>
                </c:pt>
                <c:pt idx="35">
                  <c:v>5.833333333333333</c:v>
                </c:pt>
                <c:pt idx="36">
                  <c:v>6</c:v>
                </c:pt>
                <c:pt idx="37">
                  <c:v>6.166666666666667</c:v>
                </c:pt>
                <c:pt idx="38">
                  <c:v>6.333333333333333</c:v>
                </c:pt>
                <c:pt idx="39">
                  <c:v>6.5</c:v>
                </c:pt>
                <c:pt idx="40">
                  <c:v>6.666666666666667</c:v>
                </c:pt>
                <c:pt idx="41">
                  <c:v>6.833333333333333</c:v>
                </c:pt>
                <c:pt idx="42">
                  <c:v>7</c:v>
                </c:pt>
                <c:pt idx="43">
                  <c:v>7.166666666666667</c:v>
                </c:pt>
                <c:pt idx="44">
                  <c:v>7.333333333333333</c:v>
                </c:pt>
                <c:pt idx="45">
                  <c:v>7.5</c:v>
                </c:pt>
                <c:pt idx="46">
                  <c:v>7.666666666666667</c:v>
                </c:pt>
                <c:pt idx="47">
                  <c:v>7.833333333333333</c:v>
                </c:pt>
                <c:pt idx="48">
                  <c:v>8</c:v>
                </c:pt>
                <c:pt idx="49">
                  <c:v>8.1666666666666661</c:v>
                </c:pt>
                <c:pt idx="50">
                  <c:v>8.3333333333333339</c:v>
                </c:pt>
                <c:pt idx="51">
                  <c:v>8.5</c:v>
                </c:pt>
                <c:pt idx="52">
                  <c:v>8.6666666666666661</c:v>
                </c:pt>
                <c:pt idx="53">
                  <c:v>8.8333333333333339</c:v>
                </c:pt>
                <c:pt idx="54">
                  <c:v>9</c:v>
                </c:pt>
                <c:pt idx="55">
                  <c:v>9.1666666666666661</c:v>
                </c:pt>
                <c:pt idx="56">
                  <c:v>9.3333333333333339</c:v>
                </c:pt>
                <c:pt idx="57">
                  <c:v>9.5</c:v>
                </c:pt>
                <c:pt idx="58">
                  <c:v>9.6666666666666661</c:v>
                </c:pt>
                <c:pt idx="59">
                  <c:v>9.8333333333333339</c:v>
                </c:pt>
                <c:pt idx="60">
                  <c:v>10</c:v>
                </c:pt>
                <c:pt idx="61">
                  <c:v>10.166666666666666</c:v>
                </c:pt>
                <c:pt idx="62">
                  <c:v>10.333333333333334</c:v>
                </c:pt>
                <c:pt idx="63">
                  <c:v>10.5</c:v>
                </c:pt>
                <c:pt idx="64">
                  <c:v>10.666666666666666</c:v>
                </c:pt>
                <c:pt idx="65">
                  <c:v>10.833333333333334</c:v>
                </c:pt>
                <c:pt idx="66">
                  <c:v>11</c:v>
                </c:pt>
                <c:pt idx="67">
                  <c:v>11.166666666666666</c:v>
                </c:pt>
                <c:pt idx="68">
                  <c:v>11.333333333333334</c:v>
                </c:pt>
                <c:pt idx="69">
                  <c:v>11.5</c:v>
                </c:pt>
                <c:pt idx="70">
                  <c:v>11.666666666666666</c:v>
                </c:pt>
                <c:pt idx="71">
                  <c:v>11.833333333333334</c:v>
                </c:pt>
                <c:pt idx="72">
                  <c:v>12</c:v>
                </c:pt>
                <c:pt idx="73">
                  <c:v>12.166666666666666</c:v>
                </c:pt>
                <c:pt idx="74">
                  <c:v>12.333333333333334</c:v>
                </c:pt>
                <c:pt idx="75">
                  <c:v>12.5</c:v>
                </c:pt>
              </c:numCache>
            </c:numRef>
          </c:xVal>
          <c:yVal>
            <c:numRef>
              <c:f>'Fig4-source data'!$D$288:$CA$288</c:f>
              <c:numCache>
                <c:formatCode>General</c:formatCode>
                <c:ptCount val="76"/>
                <c:pt idx="0">
                  <c:v>100</c:v>
                </c:pt>
                <c:pt idx="1">
                  <c:v>100.23455740496964</c:v>
                </c:pt>
                <c:pt idx="2">
                  <c:v>100.55194463940465</c:v>
                </c:pt>
                <c:pt idx="3">
                  <c:v>100.77442100228093</c:v>
                </c:pt>
                <c:pt idx="4">
                  <c:v>101.08730454185728</c:v>
                </c:pt>
                <c:pt idx="5">
                  <c:v>101.04794850088415</c:v>
                </c:pt>
                <c:pt idx="6">
                  <c:v>101.25206638278884</c:v>
                </c:pt>
                <c:pt idx="7">
                  <c:v>101.30449775155947</c:v>
                </c:pt>
                <c:pt idx="8">
                  <c:v>101.33570836692518</c:v>
                </c:pt>
                <c:pt idx="9">
                  <c:v>101.42112283173859</c:v>
                </c:pt>
                <c:pt idx="10">
                  <c:v>101.43307461363361</c:v>
                </c:pt>
                <c:pt idx="11">
                  <c:v>101.44927406191586</c:v>
                </c:pt>
                <c:pt idx="12">
                  <c:v>101.54895922626386</c:v>
                </c:pt>
                <c:pt idx="13">
                  <c:v>101.91915963290283</c:v>
                </c:pt>
                <c:pt idx="14">
                  <c:v>101.83006177202358</c:v>
                </c:pt>
                <c:pt idx="15">
                  <c:v>102.06271283598976</c:v>
                </c:pt>
                <c:pt idx="16">
                  <c:v>102.25628943286743</c:v>
                </c:pt>
                <c:pt idx="17">
                  <c:v>102.40681058867486</c:v>
                </c:pt>
                <c:pt idx="18">
                  <c:v>102.36242327360237</c:v>
                </c:pt>
                <c:pt idx="19">
                  <c:v>102.68228622040274</c:v>
                </c:pt>
                <c:pt idx="20">
                  <c:v>102.5574565963276</c:v>
                </c:pt>
                <c:pt idx="21">
                  <c:v>102.73579760813973</c:v>
                </c:pt>
                <c:pt idx="22">
                  <c:v>102.9623791520155</c:v>
                </c:pt>
                <c:pt idx="23">
                  <c:v>103.06566639704657</c:v>
                </c:pt>
                <c:pt idx="24">
                  <c:v>103.10560820229655</c:v>
                </c:pt>
                <c:pt idx="25">
                  <c:v>103.26981941464001</c:v>
                </c:pt>
                <c:pt idx="26">
                  <c:v>103.38951468609343</c:v>
                </c:pt>
                <c:pt idx="27">
                  <c:v>103.78046097808348</c:v>
                </c:pt>
                <c:pt idx="28">
                  <c:v>103.80374747818873</c:v>
                </c:pt>
                <c:pt idx="29">
                  <c:v>103.8133276681983</c:v>
                </c:pt>
                <c:pt idx="30">
                  <c:v>104.25284042937869</c:v>
                </c:pt>
                <c:pt idx="31">
                  <c:v>104.3744086485477</c:v>
                </c:pt>
                <c:pt idx="32">
                  <c:v>104.78586047353876</c:v>
                </c:pt>
                <c:pt idx="33">
                  <c:v>104.83590250948444</c:v>
                </c:pt>
                <c:pt idx="34">
                  <c:v>105.219093855303</c:v>
                </c:pt>
                <c:pt idx="35">
                  <c:v>105.26875877364641</c:v>
                </c:pt>
                <c:pt idx="36">
                  <c:v>105.48131577148276</c:v>
                </c:pt>
                <c:pt idx="37">
                  <c:v>105.92824839222818</c:v>
                </c:pt>
                <c:pt idx="38">
                  <c:v>106.08532900417023</c:v>
                </c:pt>
                <c:pt idx="39">
                  <c:v>106.60443994489266</c:v>
                </c:pt>
                <c:pt idx="40">
                  <c:v>106.69567150486289</c:v>
                </c:pt>
                <c:pt idx="41">
                  <c:v>106.98174521143859</c:v>
                </c:pt>
                <c:pt idx="42">
                  <c:v>107.34589649034042</c:v>
                </c:pt>
                <c:pt idx="43">
                  <c:v>107.71954297360003</c:v>
                </c:pt>
                <c:pt idx="44">
                  <c:v>108.03490041654368</c:v>
                </c:pt>
                <c:pt idx="45">
                  <c:v>108.28155232564987</c:v>
                </c:pt>
                <c:pt idx="46">
                  <c:v>108.59126109398649</c:v>
                </c:pt>
                <c:pt idx="47">
                  <c:v>109.03953577198207</c:v>
                </c:pt>
                <c:pt idx="48">
                  <c:v>109.57949794215669</c:v>
                </c:pt>
                <c:pt idx="49">
                  <c:v>109.63496872972246</c:v>
                </c:pt>
                <c:pt idx="50">
                  <c:v>110.17105074565048</c:v>
                </c:pt>
                <c:pt idx="51">
                  <c:v>110.56913251112981</c:v>
                </c:pt>
                <c:pt idx="52">
                  <c:v>110.75517606565384</c:v>
                </c:pt>
                <c:pt idx="53">
                  <c:v>111.07576012600892</c:v>
                </c:pt>
                <c:pt idx="54">
                  <c:v>111.5642904182116</c:v>
                </c:pt>
                <c:pt idx="55">
                  <c:v>111.88669130105397</c:v>
                </c:pt>
                <c:pt idx="56">
                  <c:v>112.20861488891829</c:v>
                </c:pt>
                <c:pt idx="57">
                  <c:v>112.55345807326971</c:v>
                </c:pt>
                <c:pt idx="58">
                  <c:v>112.87433829195132</c:v>
                </c:pt>
                <c:pt idx="59">
                  <c:v>113.22273988912214</c:v>
                </c:pt>
                <c:pt idx="60">
                  <c:v>113.56335309913042</c:v>
                </c:pt>
                <c:pt idx="61">
                  <c:v>114.01102619374819</c:v>
                </c:pt>
                <c:pt idx="62">
                  <c:v>114.29492204425709</c:v>
                </c:pt>
                <c:pt idx="63">
                  <c:v>114.45404867553438</c:v>
                </c:pt>
                <c:pt idx="64">
                  <c:v>114.68864069238352</c:v>
                </c:pt>
                <c:pt idx="65">
                  <c:v>115.05334278257861</c:v>
                </c:pt>
                <c:pt idx="66">
                  <c:v>115.14013705130776</c:v>
                </c:pt>
                <c:pt idx="67">
                  <c:v>115.39088041360807</c:v>
                </c:pt>
                <c:pt idx="68">
                  <c:v>115.69481619611267</c:v>
                </c:pt>
                <c:pt idx="69">
                  <c:v>115.86727337398995</c:v>
                </c:pt>
                <c:pt idx="70">
                  <c:v>116.21082498320915</c:v>
                </c:pt>
                <c:pt idx="71">
                  <c:v>116.55279956529502</c:v>
                </c:pt>
                <c:pt idx="72">
                  <c:v>116.70891546068576</c:v>
                </c:pt>
                <c:pt idx="73">
                  <c:v>116.82640765058746</c:v>
                </c:pt>
                <c:pt idx="74">
                  <c:v>117.20242226646657</c:v>
                </c:pt>
                <c:pt idx="75">
                  <c:v>117.26511878310153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05952"/>
        <c:axId val="49901952"/>
      </c:scatterChart>
      <c:valAx>
        <c:axId val="49805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901952"/>
        <c:crosses val="autoZero"/>
        <c:crossBetween val="midCat"/>
      </c:valAx>
      <c:valAx>
        <c:axId val="49901952"/>
        <c:scaling>
          <c:orientation val="minMax"/>
          <c:max val="130"/>
          <c:min val="100"/>
        </c:scaling>
        <c:delete val="0"/>
        <c:axPos val="l"/>
        <c:numFmt formatCode="General" sourceLinked="1"/>
        <c:majorTickMark val="out"/>
        <c:minorTickMark val="none"/>
        <c:tickLblPos val="nextTo"/>
        <c:crossAx val="498059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1754302560740322"/>
          <c:y val="8.8127708786178094E-2"/>
          <c:w val="0.24631931033804205"/>
          <c:h val="0.1888554922801751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6745420727351"/>
          <c:y val="4.3731276849830629E-2"/>
          <c:w val="0.83517249367612056"/>
          <c:h val="0.85303823308212967"/>
        </c:manualLayout>
      </c:layout>
      <c:scatterChart>
        <c:scatterStyle val="lineMarker"/>
        <c:varyColors val="0"/>
        <c:ser>
          <c:idx val="1"/>
          <c:order val="0"/>
          <c:tx>
            <c:strRef>
              <c:f>'Fig.3fig.Supp source data'!$A$8</c:f>
              <c:strCache>
                <c:ptCount val="1"/>
                <c:pt idx="0">
                  <c:v>DM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'Fig.3fig.Supp source data'!$Q$8:$AD$8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9.6134987477635353E-2</c:v>
                  </c:pt>
                  <c:pt idx="2">
                    <c:v>0.18110184594661227</c:v>
                  </c:pt>
                  <c:pt idx="3">
                    <c:v>0.23642144838919529</c:v>
                  </c:pt>
                  <c:pt idx="4">
                    <c:v>0.28933907975575168</c:v>
                  </c:pt>
                  <c:pt idx="5">
                    <c:v>0.25642734071281592</c:v>
                  </c:pt>
                  <c:pt idx="6">
                    <c:v>0.41643337191885915</c:v>
                  </c:pt>
                  <c:pt idx="7">
                    <c:v>0.46725118752784955</c:v>
                  </c:pt>
                  <c:pt idx="8">
                    <c:v>0.28933907975575168</c:v>
                  </c:pt>
                  <c:pt idx="9">
                    <c:v>1.9814986439730325E-2</c:v>
                  </c:pt>
                  <c:pt idx="10">
                    <c:v>1.9814986439730325E-2</c:v>
                  </c:pt>
                  <c:pt idx="11">
                    <c:v>0.30058259438257218</c:v>
                  </c:pt>
                  <c:pt idx="12">
                    <c:v>0.85322916828133177</c:v>
                  </c:pt>
                  <c:pt idx="13">
                    <c:v>0.73448508856614247</c:v>
                  </c:pt>
                </c:numCache>
              </c:numRef>
            </c:plus>
            <c:minus>
              <c:numRef>
                <c:f>'Fig.3fig.Supp source data'!$Q$8:$AD$8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9.6134987477635353E-2</c:v>
                  </c:pt>
                  <c:pt idx="2">
                    <c:v>0.18110184594661227</c:v>
                  </c:pt>
                  <c:pt idx="3">
                    <c:v>0.23642144838919529</c:v>
                  </c:pt>
                  <c:pt idx="4">
                    <c:v>0.28933907975575168</c:v>
                  </c:pt>
                  <c:pt idx="5">
                    <c:v>0.25642734071281592</c:v>
                  </c:pt>
                  <c:pt idx="6">
                    <c:v>0.41643337191885915</c:v>
                  </c:pt>
                  <c:pt idx="7">
                    <c:v>0.46725118752784955</c:v>
                  </c:pt>
                  <c:pt idx="8">
                    <c:v>0.28933907975575168</c:v>
                  </c:pt>
                  <c:pt idx="9">
                    <c:v>1.9814986439730325E-2</c:v>
                  </c:pt>
                  <c:pt idx="10">
                    <c:v>1.9814986439730325E-2</c:v>
                  </c:pt>
                  <c:pt idx="11">
                    <c:v>0.30058259438257218</c:v>
                  </c:pt>
                  <c:pt idx="12">
                    <c:v>0.85322916828133177</c:v>
                  </c:pt>
                  <c:pt idx="13">
                    <c:v>0.73448508856614247</c:v>
                  </c:pt>
                </c:numCache>
              </c:numRef>
            </c:minus>
          </c:errBars>
          <c:xVal>
            <c:numRef>
              <c:f>'Fig.3fig.Supp source data'!$B$7:$O$7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'Fig.3fig.Supp source data'!$B$8:$O$8</c:f>
              <c:numCache>
                <c:formatCode>General</c:formatCode>
                <c:ptCount val="14"/>
                <c:pt idx="0">
                  <c:v>100</c:v>
                </c:pt>
                <c:pt idx="1">
                  <c:v>100.72036535578877</c:v>
                </c:pt>
                <c:pt idx="2">
                  <c:v>101.10535908914115</c:v>
                </c:pt>
                <c:pt idx="3">
                  <c:v>101.09160943123443</c:v>
                </c:pt>
                <c:pt idx="4">
                  <c:v>101.16192550197241</c:v>
                </c:pt>
                <c:pt idx="5">
                  <c:v>101.10690743637456</c:v>
                </c:pt>
                <c:pt idx="6">
                  <c:v>101.01061838132834</c:v>
                </c:pt>
                <c:pt idx="7">
                  <c:v>101.0809344520663</c:v>
                </c:pt>
                <c:pt idx="8">
                  <c:v>101.16192550197241</c:v>
                </c:pt>
                <c:pt idx="9">
                  <c:v>101.35893974209303</c:v>
                </c:pt>
                <c:pt idx="10">
                  <c:v>101.35893974209303</c:v>
                </c:pt>
                <c:pt idx="11">
                  <c:v>101.17722350711252</c:v>
                </c:pt>
                <c:pt idx="12">
                  <c:v>100.97461499296692</c:v>
                </c:pt>
                <c:pt idx="13">
                  <c:v>101.36218997407502</c:v>
                </c:pt>
              </c:numCache>
            </c:numRef>
          </c:yVal>
          <c:smooth val="0"/>
        </c:ser>
        <c:ser>
          <c:idx val="3"/>
          <c:order val="1"/>
          <c:tx>
            <c:strRef>
              <c:f>'Fig.3fig.Supp source data'!$A$9</c:f>
              <c:strCache>
                <c:ptCount val="1"/>
                <c:pt idx="0">
                  <c:v>NAA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triang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'Fig.3fig.Supp source data'!$Q$9:$AD$9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0.20919521801853411</c:v>
                  </c:pt>
                  <c:pt idx="2">
                    <c:v>0.48218220112422899</c:v>
                  </c:pt>
                  <c:pt idx="3">
                    <c:v>0.95497470678282315</c:v>
                  </c:pt>
                  <c:pt idx="4">
                    <c:v>1.1969432302778651</c:v>
                  </c:pt>
                  <c:pt idx="5">
                    <c:v>1.7059616349624216</c:v>
                  </c:pt>
                  <c:pt idx="6">
                    <c:v>1.9486790463290786</c:v>
                  </c:pt>
                  <c:pt idx="7">
                    <c:v>2.2713890101568293</c:v>
                  </c:pt>
                  <c:pt idx="8">
                    <c:v>2.7493802236184557</c:v>
                  </c:pt>
                  <c:pt idx="9">
                    <c:v>2.8859306301867442</c:v>
                  </c:pt>
                  <c:pt idx="10">
                    <c:v>3.3257918018042787</c:v>
                  </c:pt>
                  <c:pt idx="11">
                    <c:v>3.6640262834489756</c:v>
                  </c:pt>
                  <c:pt idx="12">
                    <c:v>3.9016288991754151</c:v>
                  </c:pt>
                  <c:pt idx="13">
                    <c:v>3.9170964265356876</c:v>
                  </c:pt>
                </c:numCache>
              </c:numRef>
            </c:plus>
            <c:minus>
              <c:numRef>
                <c:f>'Fig.3fig.Supp source data'!$Q$9:$AD$9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0.20919521801853411</c:v>
                  </c:pt>
                  <c:pt idx="2">
                    <c:v>0.48218220112422899</c:v>
                  </c:pt>
                  <c:pt idx="3">
                    <c:v>0.95497470678282315</c:v>
                  </c:pt>
                  <c:pt idx="4">
                    <c:v>1.1969432302778651</c:v>
                  </c:pt>
                  <c:pt idx="5">
                    <c:v>1.7059616349624216</c:v>
                  </c:pt>
                  <c:pt idx="6">
                    <c:v>1.9486790463290786</c:v>
                  </c:pt>
                  <c:pt idx="7">
                    <c:v>2.2713890101568293</c:v>
                  </c:pt>
                  <c:pt idx="8">
                    <c:v>2.7493802236184557</c:v>
                  </c:pt>
                  <c:pt idx="9">
                    <c:v>2.8859306301867442</c:v>
                  </c:pt>
                  <c:pt idx="10">
                    <c:v>3.3257918018042787</c:v>
                  </c:pt>
                  <c:pt idx="11">
                    <c:v>3.6640262834489756</c:v>
                  </c:pt>
                  <c:pt idx="12">
                    <c:v>3.9016288991754151</c:v>
                  </c:pt>
                  <c:pt idx="13">
                    <c:v>3.9170964265356876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'Fig.3fig.Supp source data'!$B$7:$O$7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'Fig.3fig.Supp source data'!$B$9:$O$9</c:f>
              <c:numCache>
                <c:formatCode>General</c:formatCode>
                <c:ptCount val="14"/>
                <c:pt idx="0">
                  <c:v>100</c:v>
                </c:pt>
                <c:pt idx="1">
                  <c:v>100.89234620006911</c:v>
                </c:pt>
                <c:pt idx="2">
                  <c:v>100.94521457694427</c:v>
                </c:pt>
                <c:pt idx="3">
                  <c:v>102.06240681426024</c:v>
                </c:pt>
                <c:pt idx="4">
                  <c:v>103.54531823050301</c:v>
                </c:pt>
                <c:pt idx="5">
                  <c:v>104.98209086632782</c:v>
                </c:pt>
                <c:pt idx="6">
                  <c:v>106.36312325882602</c:v>
                </c:pt>
                <c:pt idx="7">
                  <c:v>108.0178528631977</c:v>
                </c:pt>
                <c:pt idx="8">
                  <c:v>109.333789180658</c:v>
                </c:pt>
                <c:pt idx="9">
                  <c:v>110.47435221252181</c:v>
                </c:pt>
                <c:pt idx="10">
                  <c:v>111.250076326147</c:v>
                </c:pt>
                <c:pt idx="11">
                  <c:v>111.86835642056626</c:v>
                </c:pt>
                <c:pt idx="12">
                  <c:v>112.30116594575608</c:v>
                </c:pt>
                <c:pt idx="13">
                  <c:v>112.57321797735372</c:v>
                </c:pt>
              </c:numCache>
            </c:numRef>
          </c:yVal>
          <c:smooth val="0"/>
        </c:ser>
        <c:ser>
          <c:idx val="8"/>
          <c:order val="2"/>
          <c:tx>
            <c:strRef>
              <c:f>'Fig.3fig.Supp source data'!$A$10</c:f>
              <c:strCache>
                <c:ptCount val="1"/>
                <c:pt idx="0">
                  <c:v>FC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ot"/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'Fig.3fig.Supp source data'!$Q$10:$AD$10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0.23497044944216386</c:v>
                  </c:pt>
                  <c:pt idx="2">
                    <c:v>0.44190238482187355</c:v>
                  </c:pt>
                  <c:pt idx="3">
                    <c:v>0.81146188368325145</c:v>
                  </c:pt>
                  <c:pt idx="4">
                    <c:v>1.1459960481995393</c:v>
                  </c:pt>
                  <c:pt idx="5">
                    <c:v>1.3069156772305628</c:v>
                  </c:pt>
                  <c:pt idx="6">
                    <c:v>1.6956814852020288</c:v>
                  </c:pt>
                  <c:pt idx="7">
                    <c:v>2.0777418307663664</c:v>
                  </c:pt>
                  <c:pt idx="8">
                    <c:v>2.5315954915223982</c:v>
                  </c:pt>
                  <c:pt idx="9">
                    <c:v>3.1680653596565769</c:v>
                  </c:pt>
                  <c:pt idx="10">
                    <c:v>3.3993550735221394</c:v>
                  </c:pt>
                  <c:pt idx="11">
                    <c:v>3.9626899107410694</c:v>
                  </c:pt>
                  <c:pt idx="12">
                    <c:v>4.3199657916761209</c:v>
                  </c:pt>
                  <c:pt idx="13">
                    <c:v>4.7855355492727716</c:v>
                  </c:pt>
                </c:numCache>
              </c:numRef>
            </c:plus>
            <c:minus>
              <c:numRef>
                <c:f>'Fig.3fig.Supp source data'!$Q$10:$AD$10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0.23497044944216386</c:v>
                  </c:pt>
                  <c:pt idx="2">
                    <c:v>0.44190238482187355</c:v>
                  </c:pt>
                  <c:pt idx="3">
                    <c:v>0.81146188368325145</c:v>
                  </c:pt>
                  <c:pt idx="4">
                    <c:v>1.1459960481995393</c:v>
                  </c:pt>
                  <c:pt idx="5">
                    <c:v>1.3069156772305628</c:v>
                  </c:pt>
                  <c:pt idx="6">
                    <c:v>1.6956814852020288</c:v>
                  </c:pt>
                  <c:pt idx="7">
                    <c:v>2.0777418307663664</c:v>
                  </c:pt>
                  <c:pt idx="8">
                    <c:v>2.5315954915223982</c:v>
                  </c:pt>
                  <c:pt idx="9">
                    <c:v>3.1680653596565769</c:v>
                  </c:pt>
                  <c:pt idx="10">
                    <c:v>3.3993550735221394</c:v>
                  </c:pt>
                  <c:pt idx="11">
                    <c:v>3.9626899107410694</c:v>
                  </c:pt>
                  <c:pt idx="12">
                    <c:v>4.3199657916761209</c:v>
                  </c:pt>
                  <c:pt idx="13">
                    <c:v>4.7855355492727716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'Fig.3fig.Supp source data'!$B$7:$O$7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'Fig.3fig.Supp source data'!$B$10:$O$10</c:f>
              <c:numCache>
                <c:formatCode>General</c:formatCode>
                <c:ptCount val="14"/>
                <c:pt idx="0">
                  <c:v>100</c:v>
                </c:pt>
                <c:pt idx="1">
                  <c:v>100.89594151162024</c:v>
                </c:pt>
                <c:pt idx="2">
                  <c:v>101.83178495028436</c:v>
                </c:pt>
                <c:pt idx="3">
                  <c:v>102.98048135129496</c:v>
                </c:pt>
                <c:pt idx="4">
                  <c:v>104.50904737287729</c:v>
                </c:pt>
                <c:pt idx="5">
                  <c:v>106.13380407256052</c:v>
                </c:pt>
                <c:pt idx="6">
                  <c:v>108.18137615514055</c:v>
                </c:pt>
                <c:pt idx="7">
                  <c:v>110.47828535924074</c:v>
                </c:pt>
                <c:pt idx="8">
                  <c:v>112.68368450038686</c:v>
                </c:pt>
                <c:pt idx="9">
                  <c:v>114.71074226427353</c:v>
                </c:pt>
                <c:pt idx="10">
                  <c:v>116.5520654489421</c:v>
                </c:pt>
                <c:pt idx="11">
                  <c:v>118.5382277272508</c:v>
                </c:pt>
                <c:pt idx="12">
                  <c:v>120.01979712092566</c:v>
                </c:pt>
                <c:pt idx="13">
                  <c:v>121.49150248604391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61792"/>
        <c:axId val="50963968"/>
      </c:scatterChart>
      <c:valAx>
        <c:axId val="50961792"/>
        <c:scaling>
          <c:orientation val="minMax"/>
          <c:max val="14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50963968"/>
        <c:crosses val="autoZero"/>
        <c:crossBetween val="midCat"/>
      </c:valAx>
      <c:valAx>
        <c:axId val="50963968"/>
        <c:scaling>
          <c:orientation val="minMax"/>
          <c:min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of initial length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509617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508365238892877"/>
          <c:y val="6.4049174516357749E-2"/>
          <c:w val="0.23836486696831607"/>
          <c:h val="0.2326071103008204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6745420727351"/>
          <c:y val="4.3731276849830629E-2"/>
          <c:w val="0.83517249367612056"/>
          <c:h val="0.85303823308212967"/>
        </c:manualLayout>
      </c:layout>
      <c:scatterChart>
        <c:scatterStyle val="lineMarker"/>
        <c:varyColors val="0"/>
        <c:ser>
          <c:idx val="1"/>
          <c:order val="0"/>
          <c:tx>
            <c:strRef>
              <c:f>'Fig.3fig.Supp source data'!$A$46</c:f>
              <c:strCache>
                <c:ptCount val="1"/>
                <c:pt idx="0">
                  <c:v>DM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'Fig.3fig.Supp source data'!$Q$46:$AE$46</c:f>
                <c:numCache>
                  <c:formatCode>General</c:formatCode>
                  <c:ptCount val="15"/>
                  <c:pt idx="0">
                    <c:v>0</c:v>
                  </c:pt>
                  <c:pt idx="1">
                    <c:v>0.36942927682646287</c:v>
                  </c:pt>
                  <c:pt idx="2">
                    <c:v>0.62864829607788375</c:v>
                  </c:pt>
                  <c:pt idx="3">
                    <c:v>0.54608266674601447</c:v>
                  </c:pt>
                  <c:pt idx="4">
                    <c:v>0.59400681817915812</c:v>
                  </c:pt>
                  <c:pt idx="5">
                    <c:v>0.64739056672023298</c:v>
                  </c:pt>
                  <c:pt idx="6">
                    <c:v>0.73521020344554289</c:v>
                  </c:pt>
                  <c:pt idx="7">
                    <c:v>0.37863164523978848</c:v>
                  </c:pt>
                  <c:pt idx="8">
                    <c:v>0.53678771302769501</c:v>
                  </c:pt>
                  <c:pt idx="9">
                    <c:v>0.49997891233518615</c:v>
                  </c:pt>
                  <c:pt idx="10">
                    <c:v>0.54235530810661825</c:v>
                  </c:pt>
                  <c:pt idx="11">
                    <c:v>0.56160784654942919</c:v>
                  </c:pt>
                  <c:pt idx="12">
                    <c:v>0.58562591571699252</c:v>
                  </c:pt>
                  <c:pt idx="13">
                    <c:v>1.1051273110395967</c:v>
                  </c:pt>
                  <c:pt idx="14">
                    <c:v>3.7586560049017406</c:v>
                  </c:pt>
                </c:numCache>
              </c:numRef>
            </c:plus>
            <c:minus>
              <c:numRef>
                <c:f>'Fig.3fig.Supp source data'!$Q$46:$AE$46</c:f>
                <c:numCache>
                  <c:formatCode>General</c:formatCode>
                  <c:ptCount val="15"/>
                  <c:pt idx="0">
                    <c:v>0</c:v>
                  </c:pt>
                  <c:pt idx="1">
                    <c:v>0.36942927682646287</c:v>
                  </c:pt>
                  <c:pt idx="2">
                    <c:v>0.62864829607788375</c:v>
                  </c:pt>
                  <c:pt idx="3">
                    <c:v>0.54608266674601447</c:v>
                  </c:pt>
                  <c:pt idx="4">
                    <c:v>0.59400681817915812</c:v>
                  </c:pt>
                  <c:pt idx="5">
                    <c:v>0.64739056672023298</c:v>
                  </c:pt>
                  <c:pt idx="6">
                    <c:v>0.73521020344554289</c:v>
                  </c:pt>
                  <c:pt idx="7">
                    <c:v>0.37863164523978848</c:v>
                  </c:pt>
                  <c:pt idx="8">
                    <c:v>0.53678771302769501</c:v>
                  </c:pt>
                  <c:pt idx="9">
                    <c:v>0.49997891233518615</c:v>
                  </c:pt>
                  <c:pt idx="10">
                    <c:v>0.54235530810661825</c:v>
                  </c:pt>
                  <c:pt idx="11">
                    <c:v>0.56160784654942919</c:v>
                  </c:pt>
                  <c:pt idx="12">
                    <c:v>0.58562591571699252</c:v>
                  </c:pt>
                  <c:pt idx="13">
                    <c:v>1.1051273110395967</c:v>
                  </c:pt>
                  <c:pt idx="14">
                    <c:v>3.7586560049017406</c:v>
                  </c:pt>
                </c:numCache>
              </c:numRef>
            </c:minus>
          </c:errBars>
          <c:xVal>
            <c:numRef>
              <c:f>'Fig.3fig.Supp source data'!$B$7:$O$7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'Fig.3fig.Supp source data'!$B$46:$O$46</c:f>
              <c:numCache>
                <c:formatCode>General</c:formatCode>
                <c:ptCount val="14"/>
                <c:pt idx="0">
                  <c:v>100</c:v>
                </c:pt>
                <c:pt idx="1">
                  <c:v>99.84890278472669</c:v>
                </c:pt>
                <c:pt idx="2">
                  <c:v>100.02423944941658</c:v>
                </c:pt>
                <c:pt idx="3">
                  <c:v>100.15956091895902</c:v>
                </c:pt>
                <c:pt idx="4">
                  <c:v>100.31009213349596</c:v>
                </c:pt>
                <c:pt idx="5">
                  <c:v>100.16003754463452</c:v>
                </c:pt>
                <c:pt idx="6">
                  <c:v>100.2439120025975</c:v>
                </c:pt>
                <c:pt idx="7">
                  <c:v>100.33823806209772</c:v>
                </c:pt>
                <c:pt idx="8">
                  <c:v>100.376260736053</c:v>
                </c:pt>
                <c:pt idx="9">
                  <c:v>100.1994950799416</c:v>
                </c:pt>
                <c:pt idx="10">
                  <c:v>100.6137188335607</c:v>
                </c:pt>
                <c:pt idx="11">
                  <c:v>100.4418510257246</c:v>
                </c:pt>
                <c:pt idx="12">
                  <c:v>100.84837087757722</c:v>
                </c:pt>
                <c:pt idx="13">
                  <c:v>100.08438650107041</c:v>
                </c:pt>
              </c:numCache>
            </c:numRef>
          </c:yVal>
          <c:smooth val="0"/>
        </c:ser>
        <c:ser>
          <c:idx val="3"/>
          <c:order val="1"/>
          <c:tx>
            <c:strRef>
              <c:f>'Fig.3fig.Supp source data'!$A$47</c:f>
              <c:strCache>
                <c:ptCount val="1"/>
                <c:pt idx="0">
                  <c:v>NAA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triang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'Fig.3fig.Supp source data'!$Q$47:$AE$47</c:f>
                <c:numCache>
                  <c:formatCode>General</c:formatCode>
                  <c:ptCount val="15"/>
                  <c:pt idx="0">
                    <c:v>0</c:v>
                  </c:pt>
                  <c:pt idx="1">
                    <c:v>0.44512540790393818</c:v>
                  </c:pt>
                  <c:pt idx="2">
                    <c:v>0.70099267144080069</c:v>
                  </c:pt>
                  <c:pt idx="3">
                    <c:v>1.3149434416212205</c:v>
                  </c:pt>
                  <c:pt idx="4">
                    <c:v>1.5374592095954034</c:v>
                  </c:pt>
                  <c:pt idx="5">
                    <c:v>2.3949969699122073</c:v>
                  </c:pt>
                  <c:pt idx="6">
                    <c:v>2.2218721350356239</c:v>
                  </c:pt>
                  <c:pt idx="7">
                    <c:v>2.5393808535911151</c:v>
                  </c:pt>
                  <c:pt idx="8">
                    <c:v>2.8071526608644866</c:v>
                  </c:pt>
                  <c:pt idx="9">
                    <c:v>2.9565905542010493</c:v>
                  </c:pt>
                  <c:pt idx="10">
                    <c:v>2.9861908713371141</c:v>
                  </c:pt>
                  <c:pt idx="11">
                    <c:v>3.0805351270465309</c:v>
                  </c:pt>
                  <c:pt idx="12">
                    <c:v>2.8351917142477934</c:v>
                  </c:pt>
                  <c:pt idx="13">
                    <c:v>2.9540231271436492</c:v>
                  </c:pt>
                  <c:pt idx="14">
                    <c:v>2.1182759322652713</c:v>
                  </c:pt>
                </c:numCache>
              </c:numRef>
            </c:plus>
            <c:minus>
              <c:numRef>
                <c:f>'Fig.3fig.Supp source data'!$Q$47:$AE$47</c:f>
                <c:numCache>
                  <c:formatCode>General</c:formatCode>
                  <c:ptCount val="15"/>
                  <c:pt idx="0">
                    <c:v>0</c:v>
                  </c:pt>
                  <c:pt idx="1">
                    <c:v>0.44512540790393818</c:v>
                  </c:pt>
                  <c:pt idx="2">
                    <c:v>0.70099267144080069</c:v>
                  </c:pt>
                  <c:pt idx="3">
                    <c:v>1.3149434416212205</c:v>
                  </c:pt>
                  <c:pt idx="4">
                    <c:v>1.5374592095954034</c:v>
                  </c:pt>
                  <c:pt idx="5">
                    <c:v>2.3949969699122073</c:v>
                  </c:pt>
                  <c:pt idx="6">
                    <c:v>2.2218721350356239</c:v>
                  </c:pt>
                  <c:pt idx="7">
                    <c:v>2.5393808535911151</c:v>
                  </c:pt>
                  <c:pt idx="8">
                    <c:v>2.8071526608644866</c:v>
                  </c:pt>
                  <c:pt idx="9">
                    <c:v>2.9565905542010493</c:v>
                  </c:pt>
                  <c:pt idx="10">
                    <c:v>2.9861908713371141</c:v>
                  </c:pt>
                  <c:pt idx="11">
                    <c:v>3.0805351270465309</c:v>
                  </c:pt>
                  <c:pt idx="12">
                    <c:v>2.8351917142477934</c:v>
                  </c:pt>
                  <c:pt idx="13">
                    <c:v>2.9540231271436492</c:v>
                  </c:pt>
                  <c:pt idx="14">
                    <c:v>2.1182759322652713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'Fig.3fig.Supp source data'!$B$7:$O$7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'Fig.3fig.Supp source data'!$B$47:$O$47</c:f>
              <c:numCache>
                <c:formatCode>General</c:formatCode>
                <c:ptCount val="14"/>
                <c:pt idx="0">
                  <c:v>100</c:v>
                </c:pt>
                <c:pt idx="1">
                  <c:v>100.26629389001421</c:v>
                </c:pt>
                <c:pt idx="2">
                  <c:v>100.94221018703557</c:v>
                </c:pt>
                <c:pt idx="3">
                  <c:v>101.85422847749588</c:v>
                </c:pt>
                <c:pt idx="4">
                  <c:v>102.57850698754453</c:v>
                </c:pt>
                <c:pt idx="5">
                  <c:v>103.86476695572564</c:v>
                </c:pt>
                <c:pt idx="6">
                  <c:v>104.26981078758303</c:v>
                </c:pt>
                <c:pt idx="7">
                  <c:v>104.48506417150598</c:v>
                </c:pt>
                <c:pt idx="8">
                  <c:v>104.68867767827088</c:v>
                </c:pt>
                <c:pt idx="9">
                  <c:v>105.45171848943629</c:v>
                </c:pt>
                <c:pt idx="10">
                  <c:v>105.4989574015613</c:v>
                </c:pt>
                <c:pt idx="11">
                  <c:v>105.58688194143208</c:v>
                </c:pt>
                <c:pt idx="12">
                  <c:v>106.18096598842412</c:v>
                </c:pt>
                <c:pt idx="13">
                  <c:v>106.26207584543273</c:v>
                </c:pt>
              </c:numCache>
            </c:numRef>
          </c:yVal>
          <c:smooth val="0"/>
        </c:ser>
        <c:ser>
          <c:idx val="8"/>
          <c:order val="2"/>
          <c:tx>
            <c:strRef>
              <c:f>'Fig.3fig.Supp source data'!$A$48</c:f>
              <c:strCache>
                <c:ptCount val="1"/>
                <c:pt idx="0">
                  <c:v>FC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ot"/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'Fig.3fig.Supp source data'!$Q$48:$AE$48</c:f>
                <c:numCache>
                  <c:formatCode>General</c:formatCode>
                  <c:ptCount val="15"/>
                  <c:pt idx="0">
                    <c:v>0</c:v>
                  </c:pt>
                  <c:pt idx="1">
                    <c:v>0.37952619043438918</c:v>
                  </c:pt>
                  <c:pt idx="2">
                    <c:v>0.83525437163618421</c:v>
                  </c:pt>
                  <c:pt idx="3">
                    <c:v>0.82167269053200365</c:v>
                  </c:pt>
                  <c:pt idx="4">
                    <c:v>1.1769051668820942</c:v>
                  </c:pt>
                  <c:pt idx="5">
                    <c:v>1.8004669174854839</c:v>
                  </c:pt>
                  <c:pt idx="6">
                    <c:v>1.7365960799300042</c:v>
                  </c:pt>
                  <c:pt idx="7">
                    <c:v>1.5673018653355937</c:v>
                  </c:pt>
                  <c:pt idx="8">
                    <c:v>1.8598485153687427</c:v>
                  </c:pt>
                  <c:pt idx="9">
                    <c:v>1.8741036444683514</c:v>
                  </c:pt>
                  <c:pt idx="10">
                    <c:v>2.2049254991394958</c:v>
                  </c:pt>
                  <c:pt idx="11">
                    <c:v>2.2283917638378821</c:v>
                  </c:pt>
                  <c:pt idx="12">
                    <c:v>2.4301949253748245</c:v>
                  </c:pt>
                  <c:pt idx="13">
                    <c:v>2.1959229009055226</c:v>
                  </c:pt>
                  <c:pt idx="14">
                    <c:v>3.2146742549046117</c:v>
                  </c:pt>
                </c:numCache>
              </c:numRef>
            </c:plus>
            <c:minus>
              <c:numRef>
                <c:f>'Fig.3fig.Supp source data'!$Q$48:$AE$48</c:f>
                <c:numCache>
                  <c:formatCode>General</c:formatCode>
                  <c:ptCount val="15"/>
                  <c:pt idx="0">
                    <c:v>0</c:v>
                  </c:pt>
                  <c:pt idx="1">
                    <c:v>0.37952619043438918</c:v>
                  </c:pt>
                  <c:pt idx="2">
                    <c:v>0.83525437163618421</c:v>
                  </c:pt>
                  <c:pt idx="3">
                    <c:v>0.82167269053200365</c:v>
                  </c:pt>
                  <c:pt idx="4">
                    <c:v>1.1769051668820942</c:v>
                  </c:pt>
                  <c:pt idx="5">
                    <c:v>1.8004669174854839</c:v>
                  </c:pt>
                  <c:pt idx="6">
                    <c:v>1.7365960799300042</c:v>
                  </c:pt>
                  <c:pt idx="7">
                    <c:v>1.5673018653355937</c:v>
                  </c:pt>
                  <c:pt idx="8">
                    <c:v>1.8598485153687427</c:v>
                  </c:pt>
                  <c:pt idx="9">
                    <c:v>1.8741036444683514</c:v>
                  </c:pt>
                  <c:pt idx="10">
                    <c:v>2.2049254991394958</c:v>
                  </c:pt>
                  <c:pt idx="11">
                    <c:v>2.2283917638378821</c:v>
                  </c:pt>
                  <c:pt idx="12">
                    <c:v>2.4301949253748245</c:v>
                  </c:pt>
                  <c:pt idx="13">
                    <c:v>2.1959229009055226</c:v>
                  </c:pt>
                  <c:pt idx="14">
                    <c:v>3.2146742549046117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'Fig.3fig.Supp source data'!$B$7:$O$7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'Fig.3fig.Supp source data'!$B$48:$O$48</c:f>
              <c:numCache>
                <c:formatCode>General</c:formatCode>
                <c:ptCount val="14"/>
                <c:pt idx="0">
                  <c:v>100</c:v>
                </c:pt>
                <c:pt idx="1">
                  <c:v>100.58092157400212</c:v>
                </c:pt>
                <c:pt idx="2">
                  <c:v>101.16891184588945</c:v>
                </c:pt>
                <c:pt idx="3">
                  <c:v>101.94255380095024</c:v>
                </c:pt>
                <c:pt idx="4">
                  <c:v>103.30969667836712</c:v>
                </c:pt>
                <c:pt idx="5">
                  <c:v>104.67965933810378</c:v>
                </c:pt>
                <c:pt idx="6">
                  <c:v>105.82951233656659</c:v>
                </c:pt>
                <c:pt idx="7">
                  <c:v>107.59020062006635</c:v>
                </c:pt>
                <c:pt idx="8">
                  <c:v>109.567196940614</c:v>
                </c:pt>
                <c:pt idx="9">
                  <c:v>111.57723625462893</c:v>
                </c:pt>
                <c:pt idx="10">
                  <c:v>113.43618476397933</c:v>
                </c:pt>
                <c:pt idx="11">
                  <c:v>115.24568727444972</c:v>
                </c:pt>
                <c:pt idx="12">
                  <c:v>116.85010793724376</c:v>
                </c:pt>
                <c:pt idx="13">
                  <c:v>118.74553775335606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49216"/>
        <c:axId val="51051136"/>
      </c:scatterChart>
      <c:valAx>
        <c:axId val="51049216"/>
        <c:scaling>
          <c:orientation val="minMax"/>
          <c:max val="14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51051136"/>
        <c:crosses val="autoZero"/>
        <c:crossBetween val="midCat"/>
      </c:valAx>
      <c:valAx>
        <c:axId val="51051136"/>
        <c:scaling>
          <c:orientation val="minMax"/>
          <c:min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of initial length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510492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508365238892877"/>
          <c:y val="6.4049174516357749E-2"/>
          <c:w val="0.23836486696831607"/>
          <c:h val="0.2326071103008204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463640574339973"/>
          <c:y val="5.393096240045106E-2"/>
          <c:w val="0.78283085785013806"/>
          <c:h val="0.81898475590740583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'Fig1-source data'!$Z$4</c:f>
              <c:strCache>
                <c:ptCount val="1"/>
                <c:pt idx="0">
                  <c:v>control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'Fig1-source data'!$AD$5:$AD$54</c:f>
                <c:numCache>
                  <c:formatCode>General</c:formatCode>
                  <c:ptCount val="50"/>
                  <c:pt idx="0">
                    <c:v>68.265458393441392</c:v>
                  </c:pt>
                  <c:pt idx="1">
                    <c:v>45.290699799554105</c:v>
                  </c:pt>
                  <c:pt idx="2">
                    <c:v>23.896113552556326</c:v>
                  </c:pt>
                  <c:pt idx="3">
                    <c:v>24.682742648795429</c:v>
                  </c:pt>
                  <c:pt idx="4">
                    <c:v>34.693894184231709</c:v>
                  </c:pt>
                  <c:pt idx="5">
                    <c:v>35.829917099169165</c:v>
                  </c:pt>
                  <c:pt idx="6">
                    <c:v>32.247856759532617</c:v>
                  </c:pt>
                  <c:pt idx="7">
                    <c:v>19.553863256400241</c:v>
                  </c:pt>
                  <c:pt idx="8">
                    <c:v>30.834928468648464</c:v>
                  </c:pt>
                  <c:pt idx="9">
                    <c:v>17.617146938423353</c:v>
                  </c:pt>
                  <c:pt idx="10">
                    <c:v>22.030915647108287</c:v>
                  </c:pt>
                  <c:pt idx="11">
                    <c:v>18.710495866847911</c:v>
                  </c:pt>
                  <c:pt idx="12">
                    <c:v>21.523100634357167</c:v>
                  </c:pt>
                  <c:pt idx="13">
                    <c:v>21.342743614633996</c:v>
                  </c:pt>
                  <c:pt idx="14">
                    <c:v>28.237929061223113</c:v>
                  </c:pt>
                  <c:pt idx="15">
                    <c:v>21.653947236396995</c:v>
                  </c:pt>
                  <c:pt idx="16">
                    <c:v>24.497049473695117</c:v>
                  </c:pt>
                  <c:pt idx="17">
                    <c:v>12.713902285818236</c:v>
                  </c:pt>
                  <c:pt idx="18">
                    <c:v>12.403950106720036</c:v>
                  </c:pt>
                  <c:pt idx="19">
                    <c:v>12.210317713584127</c:v>
                  </c:pt>
                  <c:pt idx="20">
                    <c:v>15.539435564610013</c:v>
                  </c:pt>
                  <c:pt idx="21">
                    <c:v>24.085195236562498</c:v>
                  </c:pt>
                  <c:pt idx="22">
                    <c:v>7.6219795930366239</c:v>
                  </c:pt>
                  <c:pt idx="23">
                    <c:v>14.900317457468248</c:v>
                  </c:pt>
                  <c:pt idx="24">
                    <c:v>22.721288145701596</c:v>
                  </c:pt>
                  <c:pt idx="25">
                    <c:v>14.70524126516351</c:v>
                  </c:pt>
                  <c:pt idx="26">
                    <c:v>14.62321393082472</c:v>
                  </c:pt>
                  <c:pt idx="27">
                    <c:v>14.240968178697209</c:v>
                  </c:pt>
                  <c:pt idx="28">
                    <c:v>13.506503948715435</c:v>
                  </c:pt>
                  <c:pt idx="29">
                    <c:v>16.971596278782972</c:v>
                  </c:pt>
                  <c:pt idx="30">
                    <c:v>11.104474488541394</c:v>
                  </c:pt>
                  <c:pt idx="31">
                    <c:v>6.4836593834038005</c:v>
                  </c:pt>
                  <c:pt idx="32">
                    <c:v>5.7989427412819703</c:v>
                  </c:pt>
                  <c:pt idx="33">
                    <c:v>13.880789395780031</c:v>
                  </c:pt>
                  <c:pt idx="34">
                    <c:v>13.22798454035987</c:v>
                  </c:pt>
                  <c:pt idx="35">
                    <c:v>15.246891407212575</c:v>
                  </c:pt>
                  <c:pt idx="36">
                    <c:v>8.2526091379231943</c:v>
                  </c:pt>
                  <c:pt idx="37">
                    <c:v>19.814414021111038</c:v>
                  </c:pt>
                  <c:pt idx="38">
                    <c:v>10.459376443332241</c:v>
                  </c:pt>
                  <c:pt idx="39">
                    <c:v>12.41493966625157</c:v>
                  </c:pt>
                  <c:pt idx="40">
                    <c:v>20.669954545587828</c:v>
                  </c:pt>
                  <c:pt idx="41">
                    <c:v>9.0444687148186595</c:v>
                  </c:pt>
                  <c:pt idx="42">
                    <c:v>23.459474409784526</c:v>
                  </c:pt>
                  <c:pt idx="43">
                    <c:v>163.31083689700424</c:v>
                  </c:pt>
                  <c:pt idx="44">
                    <c:v>19.377507906505066</c:v>
                  </c:pt>
                  <c:pt idx="45">
                    <c:v>357.81580661039868</c:v>
                  </c:pt>
                  <c:pt idx="46">
                    <c:v>20.718132195414384</c:v>
                  </c:pt>
                  <c:pt idx="47">
                    <c:v>24.072256110510295</c:v>
                  </c:pt>
                  <c:pt idx="48">
                    <c:v>11.946173623801037</c:v>
                  </c:pt>
                  <c:pt idx="49">
                    <c:v>12.621427293165647</c:v>
                  </c:pt>
                </c:numCache>
              </c:numRef>
            </c:plus>
            <c:minus>
              <c:numRef>
                <c:f>'Fig1-source data'!$AD$5:$AD$54</c:f>
                <c:numCache>
                  <c:formatCode>General</c:formatCode>
                  <c:ptCount val="50"/>
                  <c:pt idx="0">
                    <c:v>68.265458393441392</c:v>
                  </c:pt>
                  <c:pt idx="1">
                    <c:v>45.290699799554105</c:v>
                  </c:pt>
                  <c:pt idx="2">
                    <c:v>23.896113552556326</c:v>
                  </c:pt>
                  <c:pt idx="3">
                    <c:v>24.682742648795429</c:v>
                  </c:pt>
                  <c:pt idx="4">
                    <c:v>34.693894184231709</c:v>
                  </c:pt>
                  <c:pt idx="5">
                    <c:v>35.829917099169165</c:v>
                  </c:pt>
                  <c:pt idx="6">
                    <c:v>32.247856759532617</c:v>
                  </c:pt>
                  <c:pt idx="7">
                    <c:v>19.553863256400241</c:v>
                  </c:pt>
                  <c:pt idx="8">
                    <c:v>30.834928468648464</c:v>
                  </c:pt>
                  <c:pt idx="9">
                    <c:v>17.617146938423353</c:v>
                  </c:pt>
                  <c:pt idx="10">
                    <c:v>22.030915647108287</c:v>
                  </c:pt>
                  <c:pt idx="11">
                    <c:v>18.710495866847911</c:v>
                  </c:pt>
                  <c:pt idx="12">
                    <c:v>21.523100634357167</c:v>
                  </c:pt>
                  <c:pt idx="13">
                    <c:v>21.342743614633996</c:v>
                  </c:pt>
                  <c:pt idx="14">
                    <c:v>28.237929061223113</c:v>
                  </c:pt>
                  <c:pt idx="15">
                    <c:v>21.653947236396995</c:v>
                  </c:pt>
                  <c:pt idx="16">
                    <c:v>24.497049473695117</c:v>
                  </c:pt>
                  <c:pt idx="17">
                    <c:v>12.713902285818236</c:v>
                  </c:pt>
                  <c:pt idx="18">
                    <c:v>12.403950106720036</c:v>
                  </c:pt>
                  <c:pt idx="19">
                    <c:v>12.210317713584127</c:v>
                  </c:pt>
                  <c:pt idx="20">
                    <c:v>15.539435564610013</c:v>
                  </c:pt>
                  <c:pt idx="21">
                    <c:v>24.085195236562498</c:v>
                  </c:pt>
                  <c:pt idx="22">
                    <c:v>7.6219795930366239</c:v>
                  </c:pt>
                  <c:pt idx="23">
                    <c:v>14.900317457468248</c:v>
                  </c:pt>
                  <c:pt idx="24">
                    <c:v>22.721288145701596</c:v>
                  </c:pt>
                  <c:pt idx="25">
                    <c:v>14.70524126516351</c:v>
                  </c:pt>
                  <c:pt idx="26">
                    <c:v>14.62321393082472</c:v>
                  </c:pt>
                  <c:pt idx="27">
                    <c:v>14.240968178697209</c:v>
                  </c:pt>
                  <c:pt idx="28">
                    <c:v>13.506503948715435</c:v>
                  </c:pt>
                  <c:pt idx="29">
                    <c:v>16.971596278782972</c:v>
                  </c:pt>
                  <c:pt idx="30">
                    <c:v>11.104474488541394</c:v>
                  </c:pt>
                  <c:pt idx="31">
                    <c:v>6.4836593834038005</c:v>
                  </c:pt>
                  <c:pt idx="32">
                    <c:v>5.7989427412819703</c:v>
                  </c:pt>
                  <c:pt idx="33">
                    <c:v>13.880789395780031</c:v>
                  </c:pt>
                  <c:pt idx="34">
                    <c:v>13.22798454035987</c:v>
                  </c:pt>
                  <c:pt idx="35">
                    <c:v>15.246891407212575</c:v>
                  </c:pt>
                  <c:pt idx="36">
                    <c:v>8.2526091379231943</c:v>
                  </c:pt>
                  <c:pt idx="37">
                    <c:v>19.814414021111038</c:v>
                  </c:pt>
                  <c:pt idx="38">
                    <c:v>10.459376443332241</c:v>
                  </c:pt>
                  <c:pt idx="39">
                    <c:v>12.41493966625157</c:v>
                  </c:pt>
                  <c:pt idx="40">
                    <c:v>20.669954545587828</c:v>
                  </c:pt>
                  <c:pt idx="41">
                    <c:v>9.0444687148186595</c:v>
                  </c:pt>
                  <c:pt idx="42">
                    <c:v>23.459474409784526</c:v>
                  </c:pt>
                  <c:pt idx="43">
                    <c:v>163.31083689700424</c:v>
                  </c:pt>
                  <c:pt idx="44">
                    <c:v>19.377507906505066</c:v>
                  </c:pt>
                  <c:pt idx="45">
                    <c:v>357.81580661039868</c:v>
                  </c:pt>
                  <c:pt idx="46">
                    <c:v>20.718132195414384</c:v>
                  </c:pt>
                  <c:pt idx="47">
                    <c:v>24.072256110510295</c:v>
                  </c:pt>
                  <c:pt idx="48">
                    <c:v>11.946173623801037</c:v>
                  </c:pt>
                  <c:pt idx="49">
                    <c:v>12.621427293165647</c:v>
                  </c:pt>
                </c:numCache>
              </c:numRef>
            </c:minus>
          </c:errBars>
          <c:xVal>
            <c:numRef>
              <c:f>'Fig1-source data'!$Y$5:$Y$54</c:f>
              <c:numCache>
                <c:formatCode>General</c:formatCode>
                <c:ptCount val="50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30</c:v>
                </c:pt>
                <c:pt idx="14">
                  <c:v>32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40</c:v>
                </c:pt>
                <c:pt idx="19">
                  <c:v>42</c:v>
                </c:pt>
                <c:pt idx="20">
                  <c:v>44</c:v>
                </c:pt>
                <c:pt idx="21">
                  <c:v>46</c:v>
                </c:pt>
                <c:pt idx="22">
                  <c:v>48</c:v>
                </c:pt>
                <c:pt idx="23">
                  <c:v>50</c:v>
                </c:pt>
                <c:pt idx="24">
                  <c:v>52</c:v>
                </c:pt>
                <c:pt idx="25">
                  <c:v>54</c:v>
                </c:pt>
                <c:pt idx="26">
                  <c:v>56</c:v>
                </c:pt>
                <c:pt idx="27">
                  <c:v>58</c:v>
                </c:pt>
                <c:pt idx="28">
                  <c:v>60</c:v>
                </c:pt>
                <c:pt idx="29">
                  <c:v>62</c:v>
                </c:pt>
                <c:pt idx="30">
                  <c:v>64</c:v>
                </c:pt>
                <c:pt idx="31">
                  <c:v>66</c:v>
                </c:pt>
                <c:pt idx="32">
                  <c:v>68</c:v>
                </c:pt>
                <c:pt idx="33">
                  <c:v>70</c:v>
                </c:pt>
                <c:pt idx="34">
                  <c:v>72</c:v>
                </c:pt>
                <c:pt idx="35">
                  <c:v>74</c:v>
                </c:pt>
                <c:pt idx="36">
                  <c:v>76</c:v>
                </c:pt>
                <c:pt idx="37">
                  <c:v>78</c:v>
                </c:pt>
                <c:pt idx="38">
                  <c:v>80</c:v>
                </c:pt>
                <c:pt idx="39">
                  <c:v>82</c:v>
                </c:pt>
                <c:pt idx="40">
                  <c:v>84</c:v>
                </c:pt>
                <c:pt idx="41">
                  <c:v>86</c:v>
                </c:pt>
                <c:pt idx="42">
                  <c:v>88</c:v>
                </c:pt>
                <c:pt idx="43">
                  <c:v>90</c:v>
                </c:pt>
                <c:pt idx="44">
                  <c:v>92</c:v>
                </c:pt>
                <c:pt idx="45">
                  <c:v>94</c:v>
                </c:pt>
                <c:pt idx="46">
                  <c:v>96</c:v>
                </c:pt>
                <c:pt idx="47">
                  <c:v>98</c:v>
                </c:pt>
                <c:pt idx="48">
                  <c:v>100</c:v>
                </c:pt>
                <c:pt idx="49">
                  <c:v>102</c:v>
                </c:pt>
              </c:numCache>
            </c:numRef>
          </c:xVal>
          <c:yVal>
            <c:numRef>
              <c:f>'Fig1-source data'!$Z$5:$Z$54</c:f>
              <c:numCache>
                <c:formatCode>General</c:formatCode>
                <c:ptCount val="50"/>
                <c:pt idx="0">
                  <c:v>1104.5945000000002</c:v>
                </c:pt>
                <c:pt idx="1">
                  <c:v>780.38650000000007</c:v>
                </c:pt>
                <c:pt idx="2">
                  <c:v>703.28475000000003</c:v>
                </c:pt>
                <c:pt idx="3">
                  <c:v>686.93200000000002</c:v>
                </c:pt>
                <c:pt idx="4">
                  <c:v>659.69550000000004</c:v>
                </c:pt>
                <c:pt idx="5">
                  <c:v>647.03500000000008</c:v>
                </c:pt>
                <c:pt idx="6">
                  <c:v>633.52174999999988</c:v>
                </c:pt>
                <c:pt idx="7">
                  <c:v>608.14175</c:v>
                </c:pt>
                <c:pt idx="8">
                  <c:v>610.05150000000003</c:v>
                </c:pt>
                <c:pt idx="9">
                  <c:v>613.38175000000001</c:v>
                </c:pt>
                <c:pt idx="10">
                  <c:v>607.66775000000007</c:v>
                </c:pt>
                <c:pt idx="11">
                  <c:v>600.68875000000003</c:v>
                </c:pt>
                <c:pt idx="12">
                  <c:v>590.64274999999998</c:v>
                </c:pt>
                <c:pt idx="13">
                  <c:v>596.08050000000003</c:v>
                </c:pt>
                <c:pt idx="14">
                  <c:v>587.70650000000001</c:v>
                </c:pt>
                <c:pt idx="15">
                  <c:v>587.22575000000006</c:v>
                </c:pt>
                <c:pt idx="16">
                  <c:v>587.23825000000011</c:v>
                </c:pt>
                <c:pt idx="17">
                  <c:v>570.30500000000006</c:v>
                </c:pt>
                <c:pt idx="18">
                  <c:v>576.97024999999996</c:v>
                </c:pt>
                <c:pt idx="19">
                  <c:v>587.41399999999999</c:v>
                </c:pt>
                <c:pt idx="20">
                  <c:v>569.93849999999998</c:v>
                </c:pt>
                <c:pt idx="21">
                  <c:v>580.22174999999993</c:v>
                </c:pt>
                <c:pt idx="22">
                  <c:v>576.59875000000011</c:v>
                </c:pt>
                <c:pt idx="23">
                  <c:v>570.39750000000004</c:v>
                </c:pt>
                <c:pt idx="24">
                  <c:v>586.82150000000001</c:v>
                </c:pt>
                <c:pt idx="25">
                  <c:v>576.46199999999999</c:v>
                </c:pt>
                <c:pt idx="26">
                  <c:v>571.98950000000002</c:v>
                </c:pt>
                <c:pt idx="27">
                  <c:v>573.25099999999998</c:v>
                </c:pt>
                <c:pt idx="28">
                  <c:v>572.06175000000007</c:v>
                </c:pt>
                <c:pt idx="29">
                  <c:v>574.51575000000003</c:v>
                </c:pt>
                <c:pt idx="30">
                  <c:v>570.50749999999994</c:v>
                </c:pt>
                <c:pt idx="31">
                  <c:v>574.0625</c:v>
                </c:pt>
                <c:pt idx="32">
                  <c:v>582.48974999999996</c:v>
                </c:pt>
                <c:pt idx="33">
                  <c:v>576.61924999999997</c:v>
                </c:pt>
                <c:pt idx="34">
                  <c:v>568.78949999999998</c:v>
                </c:pt>
                <c:pt idx="35">
                  <c:v>570.31674999999996</c:v>
                </c:pt>
                <c:pt idx="36">
                  <c:v>580.34275000000002</c:v>
                </c:pt>
                <c:pt idx="37">
                  <c:v>569.88649999999996</c:v>
                </c:pt>
                <c:pt idx="38">
                  <c:v>566.58325000000002</c:v>
                </c:pt>
                <c:pt idx="39">
                  <c:v>562.65174999999999</c:v>
                </c:pt>
                <c:pt idx="40">
                  <c:v>571.94675000000007</c:v>
                </c:pt>
                <c:pt idx="41">
                  <c:v>569.51649999999995</c:v>
                </c:pt>
                <c:pt idx="42">
                  <c:v>572.54674999999997</c:v>
                </c:pt>
                <c:pt idx="43">
                  <c:v>655.23400000000004</c:v>
                </c:pt>
                <c:pt idx="44">
                  <c:v>568.93900000000008</c:v>
                </c:pt>
                <c:pt idx="45">
                  <c:v>748.66674999999998</c:v>
                </c:pt>
                <c:pt idx="46">
                  <c:v>578.29549999999995</c:v>
                </c:pt>
                <c:pt idx="47">
                  <c:v>582.30074999999999</c:v>
                </c:pt>
                <c:pt idx="48">
                  <c:v>578.02575000000002</c:v>
                </c:pt>
                <c:pt idx="49">
                  <c:v>569.60074999999995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'Fig1-source data'!$AA$4</c:f>
              <c:strCache>
                <c:ptCount val="1"/>
                <c:pt idx="0">
                  <c:v>1uM FC 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'Fig1-source data'!$AE$5:$AE$54</c:f>
                <c:numCache>
                  <c:formatCode>General</c:formatCode>
                  <c:ptCount val="50"/>
                  <c:pt idx="0">
                    <c:v>14.3904769552645</c:v>
                  </c:pt>
                  <c:pt idx="1">
                    <c:v>15.812178502660526</c:v>
                  </c:pt>
                  <c:pt idx="2">
                    <c:v>3.9375563911305815</c:v>
                  </c:pt>
                  <c:pt idx="3">
                    <c:v>17.68965116482892</c:v>
                  </c:pt>
                  <c:pt idx="4">
                    <c:v>19.101380028678534</c:v>
                  </c:pt>
                  <c:pt idx="5">
                    <c:v>15.756817709592665</c:v>
                  </c:pt>
                  <c:pt idx="6">
                    <c:v>6.5304372747925585</c:v>
                  </c:pt>
                  <c:pt idx="7">
                    <c:v>2.0062468276195178</c:v>
                  </c:pt>
                  <c:pt idx="8">
                    <c:v>14.883459622457863</c:v>
                  </c:pt>
                  <c:pt idx="9">
                    <c:v>5.941872291907071</c:v>
                  </c:pt>
                  <c:pt idx="10">
                    <c:v>14.330501887000795</c:v>
                  </c:pt>
                  <c:pt idx="11">
                    <c:v>12.044856910731644</c:v>
                  </c:pt>
                  <c:pt idx="12">
                    <c:v>11.85041401527109</c:v>
                  </c:pt>
                  <c:pt idx="13">
                    <c:v>18.351088696132823</c:v>
                  </c:pt>
                  <c:pt idx="14">
                    <c:v>9.5321955673041519</c:v>
                  </c:pt>
                  <c:pt idx="15">
                    <c:v>13.550005252151516</c:v>
                  </c:pt>
                  <c:pt idx="16">
                    <c:v>14.296394312319956</c:v>
                  </c:pt>
                  <c:pt idx="17">
                    <c:v>8.5578851943690299</c:v>
                  </c:pt>
                  <c:pt idx="18">
                    <c:v>10.928816968607952</c:v>
                  </c:pt>
                  <c:pt idx="19">
                    <c:v>9.5253365469852564</c:v>
                  </c:pt>
                  <c:pt idx="20">
                    <c:v>6.016226585936872</c:v>
                  </c:pt>
                  <c:pt idx="21">
                    <c:v>4.8742452749117957</c:v>
                  </c:pt>
                  <c:pt idx="22">
                    <c:v>9.228592110031391</c:v>
                  </c:pt>
                  <c:pt idx="23">
                    <c:v>8.7897703231275024</c:v>
                  </c:pt>
                  <c:pt idx="24">
                    <c:v>14.921134306747568</c:v>
                  </c:pt>
                  <c:pt idx="25">
                    <c:v>11.502232058749867</c:v>
                  </c:pt>
                  <c:pt idx="26">
                    <c:v>19.524365606424571</c:v>
                  </c:pt>
                  <c:pt idx="27">
                    <c:v>16.609329376387624</c:v>
                  </c:pt>
                  <c:pt idx="28">
                    <c:v>8.0061939979826011</c:v>
                  </c:pt>
                  <c:pt idx="29">
                    <c:v>7.8215239137480941</c:v>
                  </c:pt>
                  <c:pt idx="30">
                    <c:v>5.9407375243595304</c:v>
                  </c:pt>
                  <c:pt idx="31">
                    <c:v>12.753631339086661</c:v>
                  </c:pt>
                  <c:pt idx="32">
                    <c:v>11.505582659445484</c:v>
                  </c:pt>
                  <c:pt idx="33">
                    <c:v>21.11188568871415</c:v>
                  </c:pt>
                  <c:pt idx="34">
                    <c:v>18.195296379376014</c:v>
                  </c:pt>
                  <c:pt idx="35">
                    <c:v>15.518628064361863</c:v>
                  </c:pt>
                  <c:pt idx="36">
                    <c:v>12.956867715617081</c:v>
                  </c:pt>
                  <c:pt idx="37">
                    <c:v>30.654688238506029</c:v>
                  </c:pt>
                  <c:pt idx="38">
                    <c:v>29.928844821231085</c:v>
                  </c:pt>
                  <c:pt idx="39">
                    <c:v>17.144289787953724</c:v>
                  </c:pt>
                  <c:pt idx="40">
                    <c:v>27.960925062188753</c:v>
                  </c:pt>
                  <c:pt idx="41">
                    <c:v>36.500690719491828</c:v>
                  </c:pt>
                  <c:pt idx="42">
                    <c:v>34.889031404344458</c:v>
                  </c:pt>
                  <c:pt idx="43">
                    <c:v>37.771228260851323</c:v>
                  </c:pt>
                  <c:pt idx="44">
                    <c:v>39.250215060981908</c:v>
                  </c:pt>
                  <c:pt idx="45">
                    <c:v>45.243321190351772</c:v>
                  </c:pt>
                  <c:pt idx="46">
                    <c:v>49.268501675343565</c:v>
                  </c:pt>
                  <c:pt idx="47">
                    <c:v>55.144129034739493</c:v>
                  </c:pt>
                  <c:pt idx="48">
                    <c:v>60.422117857067306</c:v>
                  </c:pt>
                  <c:pt idx="49">
                    <c:v>62.661589917588259</c:v>
                  </c:pt>
                </c:numCache>
              </c:numRef>
            </c:plus>
            <c:minus>
              <c:numRef>
                <c:f>'Fig1-source data'!$AE$5:$AE$54</c:f>
                <c:numCache>
                  <c:formatCode>General</c:formatCode>
                  <c:ptCount val="50"/>
                  <c:pt idx="0">
                    <c:v>14.3904769552645</c:v>
                  </c:pt>
                  <c:pt idx="1">
                    <c:v>15.812178502660526</c:v>
                  </c:pt>
                  <c:pt idx="2">
                    <c:v>3.9375563911305815</c:v>
                  </c:pt>
                  <c:pt idx="3">
                    <c:v>17.68965116482892</c:v>
                  </c:pt>
                  <c:pt idx="4">
                    <c:v>19.101380028678534</c:v>
                  </c:pt>
                  <c:pt idx="5">
                    <c:v>15.756817709592665</c:v>
                  </c:pt>
                  <c:pt idx="6">
                    <c:v>6.5304372747925585</c:v>
                  </c:pt>
                  <c:pt idx="7">
                    <c:v>2.0062468276195178</c:v>
                  </c:pt>
                  <c:pt idx="8">
                    <c:v>14.883459622457863</c:v>
                  </c:pt>
                  <c:pt idx="9">
                    <c:v>5.941872291907071</c:v>
                  </c:pt>
                  <c:pt idx="10">
                    <c:v>14.330501887000795</c:v>
                  </c:pt>
                  <c:pt idx="11">
                    <c:v>12.044856910731644</c:v>
                  </c:pt>
                  <c:pt idx="12">
                    <c:v>11.85041401527109</c:v>
                  </c:pt>
                  <c:pt idx="13">
                    <c:v>18.351088696132823</c:v>
                  </c:pt>
                  <c:pt idx="14">
                    <c:v>9.5321955673041519</c:v>
                  </c:pt>
                  <c:pt idx="15">
                    <c:v>13.550005252151516</c:v>
                  </c:pt>
                  <c:pt idx="16">
                    <c:v>14.296394312319956</c:v>
                  </c:pt>
                  <c:pt idx="17">
                    <c:v>8.5578851943690299</c:v>
                  </c:pt>
                  <c:pt idx="18">
                    <c:v>10.928816968607952</c:v>
                  </c:pt>
                  <c:pt idx="19">
                    <c:v>9.5253365469852564</c:v>
                  </c:pt>
                  <c:pt idx="20">
                    <c:v>6.016226585936872</c:v>
                  </c:pt>
                  <c:pt idx="21">
                    <c:v>4.8742452749117957</c:v>
                  </c:pt>
                  <c:pt idx="22">
                    <c:v>9.228592110031391</c:v>
                  </c:pt>
                  <c:pt idx="23">
                    <c:v>8.7897703231275024</c:v>
                  </c:pt>
                  <c:pt idx="24">
                    <c:v>14.921134306747568</c:v>
                  </c:pt>
                  <c:pt idx="25">
                    <c:v>11.502232058749867</c:v>
                  </c:pt>
                  <c:pt idx="26">
                    <c:v>19.524365606424571</c:v>
                  </c:pt>
                  <c:pt idx="27">
                    <c:v>16.609329376387624</c:v>
                  </c:pt>
                  <c:pt idx="28">
                    <c:v>8.0061939979826011</c:v>
                  </c:pt>
                  <c:pt idx="29">
                    <c:v>7.8215239137480941</c:v>
                  </c:pt>
                  <c:pt idx="30">
                    <c:v>5.9407375243595304</c:v>
                  </c:pt>
                  <c:pt idx="31">
                    <c:v>12.753631339086661</c:v>
                  </c:pt>
                  <c:pt idx="32">
                    <c:v>11.505582659445484</c:v>
                  </c:pt>
                  <c:pt idx="33">
                    <c:v>21.11188568871415</c:v>
                  </c:pt>
                  <c:pt idx="34">
                    <c:v>18.195296379376014</c:v>
                  </c:pt>
                  <c:pt idx="35">
                    <c:v>15.518628064361863</c:v>
                  </c:pt>
                  <c:pt idx="36">
                    <c:v>12.956867715617081</c:v>
                  </c:pt>
                  <c:pt idx="37">
                    <c:v>30.654688238506029</c:v>
                  </c:pt>
                  <c:pt idx="38">
                    <c:v>29.928844821231085</c:v>
                  </c:pt>
                  <c:pt idx="39">
                    <c:v>17.144289787953724</c:v>
                  </c:pt>
                  <c:pt idx="40">
                    <c:v>27.960925062188753</c:v>
                  </c:pt>
                  <c:pt idx="41">
                    <c:v>36.500690719491828</c:v>
                  </c:pt>
                  <c:pt idx="42">
                    <c:v>34.889031404344458</c:v>
                  </c:pt>
                  <c:pt idx="43">
                    <c:v>37.771228260851323</c:v>
                  </c:pt>
                  <c:pt idx="44">
                    <c:v>39.250215060981908</c:v>
                  </c:pt>
                  <c:pt idx="45">
                    <c:v>45.243321190351772</c:v>
                  </c:pt>
                  <c:pt idx="46">
                    <c:v>49.268501675343565</c:v>
                  </c:pt>
                  <c:pt idx="47">
                    <c:v>55.144129034739493</c:v>
                  </c:pt>
                  <c:pt idx="48">
                    <c:v>60.422117857067306</c:v>
                  </c:pt>
                  <c:pt idx="49">
                    <c:v>62.661589917588259</c:v>
                  </c:pt>
                </c:numCache>
              </c:numRef>
            </c:minus>
          </c:errBars>
          <c:xVal>
            <c:numRef>
              <c:f>'Fig1-source data'!$Y$5:$Y$54</c:f>
              <c:numCache>
                <c:formatCode>General</c:formatCode>
                <c:ptCount val="50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30</c:v>
                </c:pt>
                <c:pt idx="14">
                  <c:v>32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40</c:v>
                </c:pt>
                <c:pt idx="19">
                  <c:v>42</c:v>
                </c:pt>
                <c:pt idx="20">
                  <c:v>44</c:v>
                </c:pt>
                <c:pt idx="21">
                  <c:v>46</c:v>
                </c:pt>
                <c:pt idx="22">
                  <c:v>48</c:v>
                </c:pt>
                <c:pt idx="23">
                  <c:v>50</c:v>
                </c:pt>
                <c:pt idx="24">
                  <c:v>52</c:v>
                </c:pt>
                <c:pt idx="25">
                  <c:v>54</c:v>
                </c:pt>
                <c:pt idx="26">
                  <c:v>56</c:v>
                </c:pt>
                <c:pt idx="27">
                  <c:v>58</c:v>
                </c:pt>
                <c:pt idx="28">
                  <c:v>60</c:v>
                </c:pt>
                <c:pt idx="29">
                  <c:v>62</c:v>
                </c:pt>
                <c:pt idx="30">
                  <c:v>64</c:v>
                </c:pt>
                <c:pt idx="31">
                  <c:v>66</c:v>
                </c:pt>
                <c:pt idx="32">
                  <c:v>68</c:v>
                </c:pt>
                <c:pt idx="33">
                  <c:v>70</c:v>
                </c:pt>
                <c:pt idx="34">
                  <c:v>72</c:v>
                </c:pt>
                <c:pt idx="35">
                  <c:v>74</c:v>
                </c:pt>
                <c:pt idx="36">
                  <c:v>76</c:v>
                </c:pt>
                <c:pt idx="37">
                  <c:v>78</c:v>
                </c:pt>
                <c:pt idx="38">
                  <c:v>80</c:v>
                </c:pt>
                <c:pt idx="39">
                  <c:v>82</c:v>
                </c:pt>
                <c:pt idx="40">
                  <c:v>84</c:v>
                </c:pt>
                <c:pt idx="41">
                  <c:v>86</c:v>
                </c:pt>
                <c:pt idx="42">
                  <c:v>88</c:v>
                </c:pt>
                <c:pt idx="43">
                  <c:v>90</c:v>
                </c:pt>
                <c:pt idx="44">
                  <c:v>92</c:v>
                </c:pt>
                <c:pt idx="45">
                  <c:v>94</c:v>
                </c:pt>
                <c:pt idx="46">
                  <c:v>96</c:v>
                </c:pt>
                <c:pt idx="47">
                  <c:v>98</c:v>
                </c:pt>
                <c:pt idx="48">
                  <c:v>100</c:v>
                </c:pt>
                <c:pt idx="49">
                  <c:v>102</c:v>
                </c:pt>
              </c:numCache>
            </c:numRef>
          </c:xVal>
          <c:yVal>
            <c:numRef>
              <c:f>'Fig1-source data'!$AA$5:$AA$54</c:f>
              <c:numCache>
                <c:formatCode>General</c:formatCode>
                <c:ptCount val="50"/>
                <c:pt idx="0">
                  <c:v>1093.671</c:v>
                </c:pt>
                <c:pt idx="1">
                  <c:v>778.38900000000001</c:v>
                </c:pt>
                <c:pt idx="2">
                  <c:v>697.33833333333325</c:v>
                </c:pt>
                <c:pt idx="3">
                  <c:v>659.32033333333345</c:v>
                </c:pt>
                <c:pt idx="4">
                  <c:v>643.53699999999992</c:v>
                </c:pt>
                <c:pt idx="5">
                  <c:v>629.67533333333324</c:v>
                </c:pt>
                <c:pt idx="6">
                  <c:v>616.923</c:v>
                </c:pt>
                <c:pt idx="7">
                  <c:v>602.42233333333343</c:v>
                </c:pt>
                <c:pt idx="8">
                  <c:v>586.15033333333338</c:v>
                </c:pt>
                <c:pt idx="9">
                  <c:v>580.15066666666678</c:v>
                </c:pt>
                <c:pt idx="10">
                  <c:v>571.71966666666663</c:v>
                </c:pt>
                <c:pt idx="11">
                  <c:v>594.54600000000005</c:v>
                </c:pt>
                <c:pt idx="12">
                  <c:v>582.36166666666668</c:v>
                </c:pt>
                <c:pt idx="13">
                  <c:v>571.69366666666667</c:v>
                </c:pt>
                <c:pt idx="14">
                  <c:v>577.33033333333333</c:v>
                </c:pt>
                <c:pt idx="15">
                  <c:v>568.99133333333339</c:v>
                </c:pt>
                <c:pt idx="16">
                  <c:v>570.4763333333334</c:v>
                </c:pt>
                <c:pt idx="17">
                  <c:v>563.70000000000005</c:v>
                </c:pt>
                <c:pt idx="18">
                  <c:v>566.29933333333338</c:v>
                </c:pt>
                <c:pt idx="19">
                  <c:v>565.85266666666666</c:v>
                </c:pt>
                <c:pt idx="20">
                  <c:v>564.47733333333338</c:v>
                </c:pt>
                <c:pt idx="21">
                  <c:v>572.255</c:v>
                </c:pt>
                <c:pt idx="22">
                  <c:v>564.9996666666666</c:v>
                </c:pt>
                <c:pt idx="23">
                  <c:v>569.53266666666661</c:v>
                </c:pt>
                <c:pt idx="24">
                  <c:v>573.74699999999996</c:v>
                </c:pt>
                <c:pt idx="25">
                  <c:v>563.74733333333336</c:v>
                </c:pt>
                <c:pt idx="26">
                  <c:v>562.46966666666663</c:v>
                </c:pt>
                <c:pt idx="27">
                  <c:v>565.7403333333333</c:v>
                </c:pt>
                <c:pt idx="28">
                  <c:v>564.28533333333326</c:v>
                </c:pt>
                <c:pt idx="29">
                  <c:v>570.02266666666662</c:v>
                </c:pt>
                <c:pt idx="30">
                  <c:v>557.97366666666665</c:v>
                </c:pt>
                <c:pt idx="31">
                  <c:v>570.65466666666669</c:v>
                </c:pt>
                <c:pt idx="32">
                  <c:v>579.14133333333336</c:v>
                </c:pt>
                <c:pt idx="33">
                  <c:v>580.8653333333333</c:v>
                </c:pt>
                <c:pt idx="34">
                  <c:v>572.04433333333327</c:v>
                </c:pt>
                <c:pt idx="35">
                  <c:v>572.77700000000004</c:v>
                </c:pt>
                <c:pt idx="36">
                  <c:v>573.44099999999992</c:v>
                </c:pt>
                <c:pt idx="37">
                  <c:v>587.19999999999993</c:v>
                </c:pt>
                <c:pt idx="38">
                  <c:v>585.76266666666663</c:v>
                </c:pt>
                <c:pt idx="39">
                  <c:v>568.62333333333333</c:v>
                </c:pt>
                <c:pt idx="40">
                  <c:v>576.29233333333332</c:v>
                </c:pt>
                <c:pt idx="41">
                  <c:v>592.71799999999996</c:v>
                </c:pt>
                <c:pt idx="42">
                  <c:v>584.1926666666667</c:v>
                </c:pt>
                <c:pt idx="43">
                  <c:v>595.31133333333321</c:v>
                </c:pt>
                <c:pt idx="44">
                  <c:v>591.55566666666664</c:v>
                </c:pt>
                <c:pt idx="45">
                  <c:v>594.82633333333331</c:v>
                </c:pt>
                <c:pt idx="46">
                  <c:v>607.59866666666676</c:v>
                </c:pt>
                <c:pt idx="47">
                  <c:v>621.02499999999998</c:v>
                </c:pt>
                <c:pt idx="48">
                  <c:v>615.58166666666659</c:v>
                </c:pt>
                <c:pt idx="49">
                  <c:v>625.91200000000003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'Fig1-source data'!$AC$4</c:f>
              <c:strCache>
                <c:ptCount val="1"/>
                <c:pt idx="0">
                  <c:v>10uM NAA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triang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'Fig1-source data'!$AG$5:$AG$54</c:f>
                <c:numCache>
                  <c:formatCode>General</c:formatCode>
                  <c:ptCount val="50"/>
                  <c:pt idx="0">
                    <c:v>95.069932943421549</c:v>
                  </c:pt>
                  <c:pt idx="1">
                    <c:v>35.837647499522056</c:v>
                  </c:pt>
                  <c:pt idx="2">
                    <c:v>37.279207704384831</c:v>
                  </c:pt>
                  <c:pt idx="3">
                    <c:v>32.420533736609968</c:v>
                  </c:pt>
                  <c:pt idx="4">
                    <c:v>23.892393534344748</c:v>
                  </c:pt>
                  <c:pt idx="5">
                    <c:v>18.352518613712579</c:v>
                  </c:pt>
                  <c:pt idx="6">
                    <c:v>22.369003459400371</c:v>
                  </c:pt>
                  <c:pt idx="7">
                    <c:v>26.159604375193954</c:v>
                  </c:pt>
                  <c:pt idx="8">
                    <c:v>35.980392082355095</c:v>
                  </c:pt>
                  <c:pt idx="9">
                    <c:v>42.664409933417183</c:v>
                  </c:pt>
                  <c:pt idx="10">
                    <c:v>72.983736272313905</c:v>
                  </c:pt>
                  <c:pt idx="11">
                    <c:v>108.58498355190052</c:v>
                  </c:pt>
                  <c:pt idx="12">
                    <c:v>157.28021127741027</c:v>
                  </c:pt>
                  <c:pt idx="13">
                    <c:v>266.32079667254493</c:v>
                  </c:pt>
                  <c:pt idx="14">
                    <c:v>382.02400612810544</c:v>
                  </c:pt>
                  <c:pt idx="15">
                    <c:v>591.63523718611248</c:v>
                  </c:pt>
                  <c:pt idx="16">
                    <c:v>771.59128884284735</c:v>
                  </c:pt>
                  <c:pt idx="17">
                    <c:v>969.96367661325235</c:v>
                  </c:pt>
                  <c:pt idx="18">
                    <c:v>1105.1887115382578</c:v>
                  </c:pt>
                  <c:pt idx="19">
                    <c:v>1456.9264660140741</c:v>
                  </c:pt>
                  <c:pt idx="20">
                    <c:v>1843.5685680641998</c:v>
                  </c:pt>
                  <c:pt idx="21">
                    <c:v>2186.9989312776029</c:v>
                  </c:pt>
                  <c:pt idx="22">
                    <c:v>2638.2998954146688</c:v>
                  </c:pt>
                  <c:pt idx="23">
                    <c:v>3020.2149863983354</c:v>
                  </c:pt>
                  <c:pt idx="24">
                    <c:v>3488.6197236046514</c:v>
                  </c:pt>
                  <c:pt idx="25">
                    <c:v>3950.4657613502241</c:v>
                  </c:pt>
                  <c:pt idx="26">
                    <c:v>4427.7027490756054</c:v>
                  </c:pt>
                  <c:pt idx="27">
                    <c:v>5022.4701973875563</c:v>
                  </c:pt>
                  <c:pt idx="28">
                    <c:v>5494.2392573075949</c:v>
                  </c:pt>
                  <c:pt idx="29">
                    <c:v>5963.5134792958906</c:v>
                  </c:pt>
                  <c:pt idx="30">
                    <c:v>6248.5431839782987</c:v>
                  </c:pt>
                  <c:pt idx="31">
                    <c:v>6586.4255203621015</c:v>
                  </c:pt>
                  <c:pt idx="32">
                    <c:v>6915.2956974128492</c:v>
                  </c:pt>
                  <c:pt idx="33">
                    <c:v>6900.6654392462606</c:v>
                  </c:pt>
                  <c:pt idx="34">
                    <c:v>6990.9057429206323</c:v>
                  </c:pt>
                  <c:pt idx="35">
                    <c:v>7113.5480750661554</c:v>
                  </c:pt>
                  <c:pt idx="36">
                    <c:v>7076.192092157783</c:v>
                  </c:pt>
                  <c:pt idx="37">
                    <c:v>6840.134373600471</c:v>
                  </c:pt>
                  <c:pt idx="38">
                    <c:v>6671.799632964844</c:v>
                  </c:pt>
                  <c:pt idx="39">
                    <c:v>6747.7951353966928</c:v>
                  </c:pt>
                  <c:pt idx="40">
                    <c:v>6621.2175377381736</c:v>
                  </c:pt>
                  <c:pt idx="41">
                    <c:v>6894.3269815758786</c:v>
                  </c:pt>
                  <c:pt idx="42">
                    <c:v>6747.4151954944682</c:v>
                  </c:pt>
                  <c:pt idx="43">
                    <c:v>6661.723070231239</c:v>
                  </c:pt>
                  <c:pt idx="44">
                    <c:v>6719.325465694812</c:v>
                  </c:pt>
                  <c:pt idx="45">
                    <c:v>6931.2203231306567</c:v>
                  </c:pt>
                  <c:pt idx="46">
                    <c:v>7191.1076239262047</c:v>
                  </c:pt>
                  <c:pt idx="47">
                    <c:v>6959.5400628940597</c:v>
                  </c:pt>
                  <c:pt idx="48">
                    <c:v>6948.0673072790414</c:v>
                  </c:pt>
                  <c:pt idx="49">
                    <c:v>6850.4078343245428</c:v>
                  </c:pt>
                </c:numCache>
              </c:numRef>
            </c:plus>
            <c:minus>
              <c:numRef>
                <c:f>'Fig1-source data'!$AG$5:$AG$54</c:f>
                <c:numCache>
                  <c:formatCode>General</c:formatCode>
                  <c:ptCount val="50"/>
                  <c:pt idx="0">
                    <c:v>95.069932943421549</c:v>
                  </c:pt>
                  <c:pt idx="1">
                    <c:v>35.837647499522056</c:v>
                  </c:pt>
                  <c:pt idx="2">
                    <c:v>37.279207704384831</c:v>
                  </c:pt>
                  <c:pt idx="3">
                    <c:v>32.420533736609968</c:v>
                  </c:pt>
                  <c:pt idx="4">
                    <c:v>23.892393534344748</c:v>
                  </c:pt>
                  <c:pt idx="5">
                    <c:v>18.352518613712579</c:v>
                  </c:pt>
                  <c:pt idx="6">
                    <c:v>22.369003459400371</c:v>
                  </c:pt>
                  <c:pt idx="7">
                    <c:v>26.159604375193954</c:v>
                  </c:pt>
                  <c:pt idx="8">
                    <c:v>35.980392082355095</c:v>
                  </c:pt>
                  <c:pt idx="9">
                    <c:v>42.664409933417183</c:v>
                  </c:pt>
                  <c:pt idx="10">
                    <c:v>72.983736272313905</c:v>
                  </c:pt>
                  <c:pt idx="11">
                    <c:v>108.58498355190052</c:v>
                  </c:pt>
                  <c:pt idx="12">
                    <c:v>157.28021127741027</c:v>
                  </c:pt>
                  <c:pt idx="13">
                    <c:v>266.32079667254493</c:v>
                  </c:pt>
                  <c:pt idx="14">
                    <c:v>382.02400612810544</c:v>
                  </c:pt>
                  <c:pt idx="15">
                    <c:v>591.63523718611248</c:v>
                  </c:pt>
                  <c:pt idx="16">
                    <c:v>771.59128884284735</c:v>
                  </c:pt>
                  <c:pt idx="17">
                    <c:v>969.96367661325235</c:v>
                  </c:pt>
                  <c:pt idx="18">
                    <c:v>1105.1887115382578</c:v>
                  </c:pt>
                  <c:pt idx="19">
                    <c:v>1456.9264660140741</c:v>
                  </c:pt>
                  <c:pt idx="20">
                    <c:v>1843.5685680641998</c:v>
                  </c:pt>
                  <c:pt idx="21">
                    <c:v>2186.9989312776029</c:v>
                  </c:pt>
                  <c:pt idx="22">
                    <c:v>2638.2998954146688</c:v>
                  </c:pt>
                  <c:pt idx="23">
                    <c:v>3020.2149863983354</c:v>
                  </c:pt>
                  <c:pt idx="24">
                    <c:v>3488.6197236046514</c:v>
                  </c:pt>
                  <c:pt idx="25">
                    <c:v>3950.4657613502241</c:v>
                  </c:pt>
                  <c:pt idx="26">
                    <c:v>4427.7027490756054</c:v>
                  </c:pt>
                  <c:pt idx="27">
                    <c:v>5022.4701973875563</c:v>
                  </c:pt>
                  <c:pt idx="28">
                    <c:v>5494.2392573075949</c:v>
                  </c:pt>
                  <c:pt idx="29">
                    <c:v>5963.5134792958906</c:v>
                  </c:pt>
                  <c:pt idx="30">
                    <c:v>6248.5431839782987</c:v>
                  </c:pt>
                  <c:pt idx="31">
                    <c:v>6586.4255203621015</c:v>
                  </c:pt>
                  <c:pt idx="32">
                    <c:v>6915.2956974128492</c:v>
                  </c:pt>
                  <c:pt idx="33">
                    <c:v>6900.6654392462606</c:v>
                  </c:pt>
                  <c:pt idx="34">
                    <c:v>6990.9057429206323</c:v>
                  </c:pt>
                  <c:pt idx="35">
                    <c:v>7113.5480750661554</c:v>
                  </c:pt>
                  <c:pt idx="36">
                    <c:v>7076.192092157783</c:v>
                  </c:pt>
                  <c:pt idx="37">
                    <c:v>6840.134373600471</c:v>
                  </c:pt>
                  <c:pt idx="38">
                    <c:v>6671.799632964844</c:v>
                  </c:pt>
                  <c:pt idx="39">
                    <c:v>6747.7951353966928</c:v>
                  </c:pt>
                  <c:pt idx="40">
                    <c:v>6621.2175377381736</c:v>
                  </c:pt>
                  <c:pt idx="41">
                    <c:v>6894.3269815758786</c:v>
                  </c:pt>
                  <c:pt idx="42">
                    <c:v>6747.4151954944682</c:v>
                  </c:pt>
                  <c:pt idx="43">
                    <c:v>6661.723070231239</c:v>
                  </c:pt>
                  <c:pt idx="44">
                    <c:v>6719.325465694812</c:v>
                  </c:pt>
                  <c:pt idx="45">
                    <c:v>6931.2203231306567</c:v>
                  </c:pt>
                  <c:pt idx="46">
                    <c:v>7191.1076239262047</c:v>
                  </c:pt>
                  <c:pt idx="47">
                    <c:v>6959.5400628940597</c:v>
                  </c:pt>
                  <c:pt idx="48">
                    <c:v>6948.0673072790414</c:v>
                  </c:pt>
                  <c:pt idx="49">
                    <c:v>6850.4078343245428</c:v>
                  </c:pt>
                </c:numCache>
              </c:numRef>
            </c:minus>
          </c:errBars>
          <c:xVal>
            <c:numRef>
              <c:f>'Fig1-source data'!$Y$5:$Y$54</c:f>
              <c:numCache>
                <c:formatCode>General</c:formatCode>
                <c:ptCount val="50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30</c:v>
                </c:pt>
                <c:pt idx="14">
                  <c:v>32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40</c:v>
                </c:pt>
                <c:pt idx="19">
                  <c:v>42</c:v>
                </c:pt>
                <c:pt idx="20">
                  <c:v>44</c:v>
                </c:pt>
                <c:pt idx="21">
                  <c:v>46</c:v>
                </c:pt>
                <c:pt idx="22">
                  <c:v>48</c:v>
                </c:pt>
                <c:pt idx="23">
                  <c:v>50</c:v>
                </c:pt>
                <c:pt idx="24">
                  <c:v>52</c:v>
                </c:pt>
                <c:pt idx="25">
                  <c:v>54</c:v>
                </c:pt>
                <c:pt idx="26">
                  <c:v>56</c:v>
                </c:pt>
                <c:pt idx="27">
                  <c:v>58</c:v>
                </c:pt>
                <c:pt idx="28">
                  <c:v>60</c:v>
                </c:pt>
                <c:pt idx="29">
                  <c:v>62</c:v>
                </c:pt>
                <c:pt idx="30">
                  <c:v>64</c:v>
                </c:pt>
                <c:pt idx="31">
                  <c:v>66</c:v>
                </c:pt>
                <c:pt idx="32">
                  <c:v>68</c:v>
                </c:pt>
                <c:pt idx="33">
                  <c:v>70</c:v>
                </c:pt>
                <c:pt idx="34">
                  <c:v>72</c:v>
                </c:pt>
                <c:pt idx="35">
                  <c:v>74</c:v>
                </c:pt>
                <c:pt idx="36">
                  <c:v>76</c:v>
                </c:pt>
                <c:pt idx="37">
                  <c:v>78</c:v>
                </c:pt>
                <c:pt idx="38">
                  <c:v>80</c:v>
                </c:pt>
                <c:pt idx="39">
                  <c:v>82</c:v>
                </c:pt>
                <c:pt idx="40">
                  <c:v>84</c:v>
                </c:pt>
                <c:pt idx="41">
                  <c:v>86</c:v>
                </c:pt>
                <c:pt idx="42">
                  <c:v>88</c:v>
                </c:pt>
                <c:pt idx="43">
                  <c:v>90</c:v>
                </c:pt>
                <c:pt idx="44">
                  <c:v>92</c:v>
                </c:pt>
                <c:pt idx="45">
                  <c:v>94</c:v>
                </c:pt>
                <c:pt idx="46">
                  <c:v>96</c:v>
                </c:pt>
                <c:pt idx="47">
                  <c:v>98</c:v>
                </c:pt>
                <c:pt idx="48">
                  <c:v>100</c:v>
                </c:pt>
                <c:pt idx="49">
                  <c:v>102</c:v>
                </c:pt>
              </c:numCache>
            </c:numRef>
          </c:xVal>
          <c:yVal>
            <c:numRef>
              <c:f>'Fig1-source data'!$AC$5:$AC$54</c:f>
              <c:numCache>
                <c:formatCode>General</c:formatCode>
                <c:ptCount val="50"/>
                <c:pt idx="0">
                  <c:v>1001.6386666666667</c:v>
                </c:pt>
                <c:pt idx="1">
                  <c:v>766.81849999999997</c:v>
                </c:pt>
                <c:pt idx="2">
                  <c:v>692.04366666666681</c:v>
                </c:pt>
                <c:pt idx="3">
                  <c:v>673.25283333333334</c:v>
                </c:pt>
                <c:pt idx="4">
                  <c:v>636.55200000000002</c:v>
                </c:pt>
                <c:pt idx="5">
                  <c:v>626.26966666666669</c:v>
                </c:pt>
                <c:pt idx="6">
                  <c:v>623.26516666666669</c:v>
                </c:pt>
                <c:pt idx="7">
                  <c:v>612.84333333333336</c:v>
                </c:pt>
                <c:pt idx="8">
                  <c:v>631.322</c:v>
                </c:pt>
                <c:pt idx="9">
                  <c:v>680.49383333333333</c:v>
                </c:pt>
                <c:pt idx="10">
                  <c:v>774.20066666666662</c:v>
                </c:pt>
                <c:pt idx="11">
                  <c:v>901.92116666666664</c:v>
                </c:pt>
                <c:pt idx="12">
                  <c:v>1135.5193333333334</c:v>
                </c:pt>
                <c:pt idx="13">
                  <c:v>1422.5395000000001</c:v>
                </c:pt>
                <c:pt idx="14">
                  <c:v>1834.1401666666668</c:v>
                </c:pt>
                <c:pt idx="15">
                  <c:v>2248.3203333333331</c:v>
                </c:pt>
                <c:pt idx="16">
                  <c:v>2859.3418333333334</c:v>
                </c:pt>
                <c:pt idx="17">
                  <c:v>3488.9865000000004</c:v>
                </c:pt>
                <c:pt idx="18">
                  <c:v>4325.1289999999999</c:v>
                </c:pt>
                <c:pt idx="19">
                  <c:v>5114.7276666666667</c:v>
                </c:pt>
                <c:pt idx="20">
                  <c:v>6071.8183333333327</c:v>
                </c:pt>
                <c:pt idx="21">
                  <c:v>7151.8198333333321</c:v>
                </c:pt>
                <c:pt idx="22">
                  <c:v>8281.251666666667</c:v>
                </c:pt>
                <c:pt idx="23">
                  <c:v>9632.3125</c:v>
                </c:pt>
                <c:pt idx="24">
                  <c:v>11157.544666666668</c:v>
                </c:pt>
                <c:pt idx="25">
                  <c:v>12264.37</c:v>
                </c:pt>
                <c:pt idx="26">
                  <c:v>13683.114166666668</c:v>
                </c:pt>
                <c:pt idx="27">
                  <c:v>14994.86983333333</c:v>
                </c:pt>
                <c:pt idx="28">
                  <c:v>16235.927333333331</c:v>
                </c:pt>
                <c:pt idx="29">
                  <c:v>17030.817166666668</c:v>
                </c:pt>
                <c:pt idx="30">
                  <c:v>18009.041999999998</c:v>
                </c:pt>
                <c:pt idx="31">
                  <c:v>18727.371499999997</c:v>
                </c:pt>
                <c:pt idx="32">
                  <c:v>19511.388166666668</c:v>
                </c:pt>
                <c:pt idx="33">
                  <c:v>20017.763333333336</c:v>
                </c:pt>
                <c:pt idx="34">
                  <c:v>20988.402000000002</c:v>
                </c:pt>
                <c:pt idx="35">
                  <c:v>21890.724333333332</c:v>
                </c:pt>
                <c:pt idx="36">
                  <c:v>22301.079666666668</c:v>
                </c:pt>
                <c:pt idx="37">
                  <c:v>23211.442500000001</c:v>
                </c:pt>
                <c:pt idx="38">
                  <c:v>23812.524666666668</c:v>
                </c:pt>
                <c:pt idx="39">
                  <c:v>24142.358833333332</c:v>
                </c:pt>
                <c:pt idx="40">
                  <c:v>24109.9915</c:v>
                </c:pt>
                <c:pt idx="41">
                  <c:v>24154.963499999998</c:v>
                </c:pt>
                <c:pt idx="42">
                  <c:v>24701.490666666665</c:v>
                </c:pt>
                <c:pt idx="43">
                  <c:v>24394.314166666663</c:v>
                </c:pt>
                <c:pt idx="44">
                  <c:v>24320.415166666669</c:v>
                </c:pt>
                <c:pt idx="45">
                  <c:v>24546.963666666667</c:v>
                </c:pt>
                <c:pt idx="46">
                  <c:v>24557.507833333333</c:v>
                </c:pt>
                <c:pt idx="47">
                  <c:v>24531.348666666669</c:v>
                </c:pt>
                <c:pt idx="48">
                  <c:v>24428.824999999997</c:v>
                </c:pt>
                <c:pt idx="49">
                  <c:v>25038.000166666665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34496"/>
        <c:axId val="48644864"/>
      </c:scatterChart>
      <c:valAx>
        <c:axId val="48634496"/>
        <c:scaling>
          <c:orientation val="minMax"/>
          <c:max val="30"/>
          <c:min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6560815192218619"/>
              <c:y val="0.9315138506680092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8644864"/>
        <c:crosses val="autoZero"/>
        <c:crossBetween val="midCat"/>
      </c:valAx>
      <c:valAx>
        <c:axId val="48644864"/>
        <c:scaling>
          <c:orientation val="minMax"/>
          <c:max val="1800"/>
          <c:min val="5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luciferase intensity (AU)</a:t>
                </a:r>
              </a:p>
            </c:rich>
          </c:tx>
          <c:layout>
            <c:manualLayout>
              <c:xMode val="edge"/>
              <c:yMode val="edge"/>
              <c:x val="1.7503412073490817E-2"/>
              <c:y val="0.3043880704556700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8634496"/>
        <c:crosses val="autoZero"/>
        <c:crossBetween val="midCat"/>
        <c:majorUnit val="200"/>
      </c:valAx>
    </c:plotArea>
    <c:legend>
      <c:legendPos val="r"/>
      <c:layout>
        <c:manualLayout>
          <c:xMode val="edge"/>
          <c:yMode val="edge"/>
          <c:x val="0.19195801199657242"/>
          <c:y val="7.1217977654892226E-2"/>
          <c:w val="0.28586540682414702"/>
          <c:h val="0.2490179524797513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6745420727351"/>
          <c:y val="4.3731276849830629E-2"/>
          <c:w val="0.83517249367612056"/>
          <c:h val="0.85303823308212967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'Fig1-source data'!$A$67</c:f>
              <c:strCache>
                <c:ptCount val="1"/>
                <c:pt idx="0">
                  <c:v>DM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'Fig1-source data'!$Q$67:$AD$67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0.3077568983951659</c:v>
                  </c:pt>
                  <c:pt idx="2">
                    <c:v>0.2936429395961489</c:v>
                  </c:pt>
                  <c:pt idx="3">
                    <c:v>0.36978306733396066</c:v>
                  </c:pt>
                  <c:pt idx="4">
                    <c:v>0.44687701591249723</c:v>
                  </c:pt>
                  <c:pt idx="5">
                    <c:v>0.35461813861901542</c:v>
                  </c:pt>
                  <c:pt idx="6">
                    <c:v>0.30895004302535584</c:v>
                  </c:pt>
                  <c:pt idx="7">
                    <c:v>0.26313557481881344</c:v>
                  </c:pt>
                  <c:pt idx="8">
                    <c:v>0.31676067154808507</c:v>
                  </c:pt>
                  <c:pt idx="9">
                    <c:v>0.28325500826487676</c:v>
                  </c:pt>
                  <c:pt idx="10">
                    <c:v>0.42048300985143422</c:v>
                  </c:pt>
                  <c:pt idx="11">
                    <c:v>0.33969140195079867</c:v>
                  </c:pt>
                  <c:pt idx="12">
                    <c:v>0.47562324643787951</c:v>
                  </c:pt>
                  <c:pt idx="13">
                    <c:v>0.45101673179414148</c:v>
                  </c:pt>
                </c:numCache>
              </c:numRef>
            </c:plus>
            <c:minus>
              <c:numRef>
                <c:f>'Fig1-source data'!$Q$67:$AD$67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0.3077568983951659</c:v>
                  </c:pt>
                  <c:pt idx="2">
                    <c:v>0.2936429395961489</c:v>
                  </c:pt>
                  <c:pt idx="3">
                    <c:v>0.36978306733396066</c:v>
                  </c:pt>
                  <c:pt idx="4">
                    <c:v>0.44687701591249723</c:v>
                  </c:pt>
                  <c:pt idx="5">
                    <c:v>0.35461813861901542</c:v>
                  </c:pt>
                  <c:pt idx="6">
                    <c:v>0.30895004302535584</c:v>
                  </c:pt>
                  <c:pt idx="7">
                    <c:v>0.26313557481881344</c:v>
                  </c:pt>
                  <c:pt idx="8">
                    <c:v>0.31676067154808507</c:v>
                  </c:pt>
                  <c:pt idx="9">
                    <c:v>0.28325500826487676</c:v>
                  </c:pt>
                  <c:pt idx="10">
                    <c:v>0.42048300985143422</c:v>
                  </c:pt>
                  <c:pt idx="11">
                    <c:v>0.33969140195079867</c:v>
                  </c:pt>
                  <c:pt idx="12">
                    <c:v>0.47562324643787951</c:v>
                  </c:pt>
                  <c:pt idx="13">
                    <c:v>0.45101673179414148</c:v>
                  </c:pt>
                </c:numCache>
              </c:numRef>
            </c:minus>
          </c:errBars>
          <c:xVal>
            <c:numRef>
              <c:f>'Fig1-source data'!$B$66:$O$66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'Fig1-source data'!$B$67:$O$67</c:f>
              <c:numCache>
                <c:formatCode>General</c:formatCode>
                <c:ptCount val="14"/>
                <c:pt idx="0">
                  <c:v>100</c:v>
                </c:pt>
                <c:pt idx="1">
                  <c:v>100.44466962035297</c:v>
                </c:pt>
                <c:pt idx="2">
                  <c:v>100.42244600735985</c:v>
                </c:pt>
                <c:pt idx="3">
                  <c:v>100.41260428808239</c:v>
                </c:pt>
                <c:pt idx="4">
                  <c:v>100.27896344453187</c:v>
                </c:pt>
                <c:pt idx="5">
                  <c:v>100.40002128720819</c:v>
                </c:pt>
                <c:pt idx="6">
                  <c:v>100.32016357262269</c:v>
                </c:pt>
                <c:pt idx="7">
                  <c:v>100.45079956194326</c:v>
                </c:pt>
                <c:pt idx="8">
                  <c:v>100.50550143907356</c:v>
                </c:pt>
                <c:pt idx="9">
                  <c:v>100.46455308661872</c:v>
                </c:pt>
                <c:pt idx="10">
                  <c:v>100.57757138727273</c:v>
                </c:pt>
                <c:pt idx="11">
                  <c:v>100.59181259635373</c:v>
                </c:pt>
                <c:pt idx="12">
                  <c:v>100.59680158995116</c:v>
                </c:pt>
                <c:pt idx="13">
                  <c:v>100.56468513825803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'Fig1-source data'!$A$68</c:f>
              <c:strCache>
                <c:ptCount val="1"/>
                <c:pt idx="0">
                  <c:v>NAA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minus"/>
            <c:errValType val="cust"/>
            <c:noEndCap val="0"/>
            <c:plus>
              <c:numRef>
                <c:f>'Fig1-source data'!$Q$68:$AD$68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0.32017202576621046</c:v>
                  </c:pt>
                  <c:pt idx="2">
                    <c:v>0.90495713417426871</c:v>
                  </c:pt>
                  <c:pt idx="3">
                    <c:v>1.8359960828005797</c:v>
                  </c:pt>
                  <c:pt idx="4">
                    <c:v>2.2555348002347957</c:v>
                  </c:pt>
                  <c:pt idx="5">
                    <c:v>4.1698579697891489</c:v>
                  </c:pt>
                  <c:pt idx="6">
                    <c:v>5.1864762946172966</c:v>
                  </c:pt>
                  <c:pt idx="7">
                    <c:v>6.1725681038875209</c:v>
                  </c:pt>
                  <c:pt idx="8">
                    <c:v>6.4961938248626101</c:v>
                  </c:pt>
                  <c:pt idx="9">
                    <c:v>6.0976336611086941</c:v>
                  </c:pt>
                  <c:pt idx="10">
                    <c:v>6.0888895523189586</c:v>
                  </c:pt>
                  <c:pt idx="11">
                    <c:v>6.3336976230783568</c:v>
                  </c:pt>
                  <c:pt idx="12">
                    <c:v>6.3483567102956036</c:v>
                  </c:pt>
                  <c:pt idx="13">
                    <c:v>6.4915355100038701</c:v>
                  </c:pt>
                </c:numCache>
              </c:numRef>
            </c:plus>
            <c:minus>
              <c:numRef>
                <c:f>'Fig1-source data'!$Q$68:$AD$68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0.32017202576621046</c:v>
                  </c:pt>
                  <c:pt idx="2">
                    <c:v>0.90495713417426871</c:v>
                  </c:pt>
                  <c:pt idx="3">
                    <c:v>1.8359960828005797</c:v>
                  </c:pt>
                  <c:pt idx="4">
                    <c:v>2.2555348002347957</c:v>
                  </c:pt>
                  <c:pt idx="5">
                    <c:v>4.1698579697891489</c:v>
                  </c:pt>
                  <c:pt idx="6">
                    <c:v>5.1864762946172966</c:v>
                  </c:pt>
                  <c:pt idx="7">
                    <c:v>6.1725681038875209</c:v>
                  </c:pt>
                  <c:pt idx="8">
                    <c:v>6.4961938248626101</c:v>
                  </c:pt>
                  <c:pt idx="9">
                    <c:v>6.0976336611086941</c:v>
                  </c:pt>
                  <c:pt idx="10">
                    <c:v>6.0888895523189586</c:v>
                  </c:pt>
                  <c:pt idx="11">
                    <c:v>6.3336976230783568</c:v>
                  </c:pt>
                  <c:pt idx="12">
                    <c:v>6.3483567102956036</c:v>
                  </c:pt>
                  <c:pt idx="13">
                    <c:v>6.4915355100038701</c:v>
                  </c:pt>
                </c:numCache>
              </c:numRef>
            </c:minus>
          </c:errBars>
          <c:xVal>
            <c:numRef>
              <c:f>'Fig1-source data'!$B$66:$O$66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'Fig1-source data'!$B$68:$O$68</c:f>
              <c:numCache>
                <c:formatCode>General</c:formatCode>
                <c:ptCount val="14"/>
                <c:pt idx="0">
                  <c:v>100</c:v>
                </c:pt>
                <c:pt idx="1">
                  <c:v>100.46195505450642</c:v>
                </c:pt>
                <c:pt idx="2">
                  <c:v>101.23760142835978</c:v>
                </c:pt>
                <c:pt idx="3">
                  <c:v>102.46104860978352</c:v>
                </c:pt>
                <c:pt idx="4">
                  <c:v>103.06864284620565</c:v>
                </c:pt>
                <c:pt idx="5">
                  <c:v>105.24833245283502</c:v>
                </c:pt>
                <c:pt idx="6">
                  <c:v>106.74524431480836</c:v>
                </c:pt>
                <c:pt idx="7">
                  <c:v>107.72020871077807</c:v>
                </c:pt>
                <c:pt idx="8">
                  <c:v>108.56874343406821</c:v>
                </c:pt>
                <c:pt idx="9">
                  <c:v>109.18510563776063</c:v>
                </c:pt>
                <c:pt idx="10">
                  <c:v>109.958715561701</c:v>
                </c:pt>
                <c:pt idx="11">
                  <c:v>110.57593158166151</c:v>
                </c:pt>
                <c:pt idx="12">
                  <c:v>111.20323197633257</c:v>
                </c:pt>
                <c:pt idx="13">
                  <c:v>111.69489067830118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'Fig1-source data'!$A$69</c:f>
              <c:strCache>
                <c:ptCount val="1"/>
                <c:pt idx="0">
                  <c:v>FC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triang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'Fig1-source data'!$Q$69:$AD$69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0.48486909197484523</c:v>
                  </c:pt>
                  <c:pt idx="2">
                    <c:v>0.79194813639156481</c:v>
                  </c:pt>
                  <c:pt idx="3">
                    <c:v>1.2430267425993109</c:v>
                  </c:pt>
                  <c:pt idx="4">
                    <c:v>1.8270653276875266</c:v>
                  </c:pt>
                  <c:pt idx="5">
                    <c:v>2.3839809488415908</c:v>
                  </c:pt>
                  <c:pt idx="6">
                    <c:v>3.1532340723002465</c:v>
                  </c:pt>
                  <c:pt idx="7">
                    <c:v>3.5547620648186897</c:v>
                  </c:pt>
                  <c:pt idx="8">
                    <c:v>4.2425273630742319</c:v>
                  </c:pt>
                  <c:pt idx="9">
                    <c:v>4.3556847828655192</c:v>
                  </c:pt>
                  <c:pt idx="10">
                    <c:v>4.7291049802035516</c:v>
                  </c:pt>
                  <c:pt idx="11">
                    <c:v>4.9178049970853763</c:v>
                  </c:pt>
                  <c:pt idx="12">
                    <c:v>5.1693330998046711</c:v>
                  </c:pt>
                  <c:pt idx="13">
                    <c:v>5.1424030955014564</c:v>
                  </c:pt>
                </c:numCache>
              </c:numRef>
            </c:plus>
            <c:minus>
              <c:numRef>
                <c:f>'Fig1-source data'!$Q$69:$AD$69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0.48486909197484523</c:v>
                  </c:pt>
                  <c:pt idx="2">
                    <c:v>0.79194813639156481</c:v>
                  </c:pt>
                  <c:pt idx="3">
                    <c:v>1.2430267425993109</c:v>
                  </c:pt>
                  <c:pt idx="4">
                    <c:v>1.8270653276875266</c:v>
                  </c:pt>
                  <c:pt idx="5">
                    <c:v>2.3839809488415908</c:v>
                  </c:pt>
                  <c:pt idx="6">
                    <c:v>3.1532340723002465</c:v>
                  </c:pt>
                  <c:pt idx="7">
                    <c:v>3.5547620648186897</c:v>
                  </c:pt>
                  <c:pt idx="8">
                    <c:v>4.2425273630742319</c:v>
                  </c:pt>
                  <c:pt idx="9">
                    <c:v>4.3556847828655192</c:v>
                  </c:pt>
                  <c:pt idx="10">
                    <c:v>4.7291049802035516</c:v>
                  </c:pt>
                  <c:pt idx="11">
                    <c:v>4.9178049970853763</c:v>
                  </c:pt>
                  <c:pt idx="12">
                    <c:v>5.1693330998046711</c:v>
                  </c:pt>
                  <c:pt idx="13">
                    <c:v>5.1424030955014564</c:v>
                  </c:pt>
                </c:numCache>
              </c:numRef>
            </c:minus>
          </c:errBars>
          <c:xVal>
            <c:numRef>
              <c:f>'Fig1-source data'!$B$66:$O$66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'Fig1-source data'!$B$69:$O$69</c:f>
              <c:numCache>
                <c:formatCode>General</c:formatCode>
                <c:ptCount val="14"/>
                <c:pt idx="0">
                  <c:v>100</c:v>
                </c:pt>
                <c:pt idx="1">
                  <c:v>100.49693065531949</c:v>
                </c:pt>
                <c:pt idx="2">
                  <c:v>101.22833542134009</c:v>
                </c:pt>
                <c:pt idx="3">
                  <c:v>102.21027964930994</c:v>
                </c:pt>
                <c:pt idx="4">
                  <c:v>103.62178933288232</c:v>
                </c:pt>
                <c:pt idx="5">
                  <c:v>105.30721893139871</c:v>
                </c:pt>
                <c:pt idx="6">
                  <c:v>107.22680893853079</c:v>
                </c:pt>
                <c:pt idx="7">
                  <c:v>109.29798175621947</c:v>
                </c:pt>
                <c:pt idx="8">
                  <c:v>111.40172762900841</c:v>
                </c:pt>
                <c:pt idx="9">
                  <c:v>113.73189435806194</c:v>
                </c:pt>
                <c:pt idx="10">
                  <c:v>116.04405105778419</c:v>
                </c:pt>
                <c:pt idx="11">
                  <c:v>118.40845180155122</c:v>
                </c:pt>
                <c:pt idx="12">
                  <c:v>120.28156822488121</c:v>
                </c:pt>
                <c:pt idx="13">
                  <c:v>122.15315945895078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'Fig1-source data'!$A$70</c:f>
              <c:strCache>
                <c:ptCount val="1"/>
                <c:pt idx="0">
                  <c:v>NAA-CHI</c:v>
                </c:pt>
              </c:strCache>
            </c:strRef>
          </c:tx>
          <c:spPr>
            <a:ln w="19050">
              <a:solidFill>
                <a:srgbClr val="FF00FF"/>
              </a:solidFill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'Fig1-source data'!$Q$70:$AD$70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0.26157933998050659</c:v>
                  </c:pt>
                  <c:pt idx="2">
                    <c:v>0.29691526040151139</c:v>
                  </c:pt>
                  <c:pt idx="3">
                    <c:v>0.409972867208658</c:v>
                  </c:pt>
                  <c:pt idx="4">
                    <c:v>0.29935870946352666</c:v>
                  </c:pt>
                  <c:pt idx="5">
                    <c:v>0.304763432610338</c:v>
                  </c:pt>
                  <c:pt idx="6">
                    <c:v>0.48238020739917165</c:v>
                  </c:pt>
                  <c:pt idx="7">
                    <c:v>0.50999579586868693</c:v>
                  </c:pt>
                  <c:pt idx="8">
                    <c:v>0.6773948261229098</c:v>
                  </c:pt>
                  <c:pt idx="9">
                    <c:v>0.8637370982432091</c:v>
                  </c:pt>
                  <c:pt idx="10">
                    <c:v>1.1470828536637097</c:v>
                  </c:pt>
                  <c:pt idx="11">
                    <c:v>1.1985800004069764</c:v>
                  </c:pt>
                  <c:pt idx="12">
                    <c:v>0.78181342708119239</c:v>
                  </c:pt>
                  <c:pt idx="13">
                    <c:v>1.0191696993381565</c:v>
                  </c:pt>
                </c:numCache>
              </c:numRef>
            </c:plus>
            <c:minus>
              <c:numRef>
                <c:f>'Fig1-source data'!$Q$70:$AD$70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0.26157933998050659</c:v>
                  </c:pt>
                  <c:pt idx="2">
                    <c:v>0.29691526040151139</c:v>
                  </c:pt>
                  <c:pt idx="3">
                    <c:v>0.409972867208658</c:v>
                  </c:pt>
                  <c:pt idx="4">
                    <c:v>0.29935870946352666</c:v>
                  </c:pt>
                  <c:pt idx="5">
                    <c:v>0.304763432610338</c:v>
                  </c:pt>
                  <c:pt idx="6">
                    <c:v>0.48238020739917165</c:v>
                  </c:pt>
                  <c:pt idx="7">
                    <c:v>0.50999579586868693</c:v>
                  </c:pt>
                  <c:pt idx="8">
                    <c:v>0.6773948261229098</c:v>
                  </c:pt>
                  <c:pt idx="9">
                    <c:v>0.8637370982432091</c:v>
                  </c:pt>
                  <c:pt idx="10">
                    <c:v>1.1470828536637097</c:v>
                  </c:pt>
                  <c:pt idx="11">
                    <c:v>1.1985800004069764</c:v>
                  </c:pt>
                  <c:pt idx="12">
                    <c:v>0.78181342708119239</c:v>
                  </c:pt>
                  <c:pt idx="13">
                    <c:v>1.0191696993381565</c:v>
                  </c:pt>
                </c:numCache>
              </c:numRef>
            </c:minus>
            <c:spPr>
              <a:ln>
                <a:solidFill>
                  <a:srgbClr val="FF00FF"/>
                </a:solidFill>
              </a:ln>
            </c:spPr>
          </c:errBars>
          <c:xVal>
            <c:numRef>
              <c:f>'Fig1-source data'!$B$66:$O$66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'Fig1-source data'!$B$70:$O$70</c:f>
              <c:numCache>
                <c:formatCode>General</c:formatCode>
                <c:ptCount val="14"/>
                <c:pt idx="0">
                  <c:v>100</c:v>
                </c:pt>
                <c:pt idx="1">
                  <c:v>100.14296631770007</c:v>
                </c:pt>
                <c:pt idx="2">
                  <c:v>100.32352396943611</c:v>
                </c:pt>
                <c:pt idx="3">
                  <c:v>100.25018797204655</c:v>
                </c:pt>
                <c:pt idx="4">
                  <c:v>100.407189225571</c:v>
                </c:pt>
                <c:pt idx="5">
                  <c:v>100.45588984517742</c:v>
                </c:pt>
                <c:pt idx="6">
                  <c:v>100.47324980993189</c:v>
                </c:pt>
                <c:pt idx="7">
                  <c:v>100.6109977990666</c:v>
                </c:pt>
                <c:pt idx="8">
                  <c:v>100.77475271839567</c:v>
                </c:pt>
                <c:pt idx="9">
                  <c:v>100.79832068785777</c:v>
                </c:pt>
                <c:pt idx="10">
                  <c:v>100.87083090009931</c:v>
                </c:pt>
                <c:pt idx="11">
                  <c:v>100.94579281130667</c:v>
                </c:pt>
                <c:pt idx="12">
                  <c:v>101.0087524909289</c:v>
                </c:pt>
                <c:pt idx="13">
                  <c:v>101.31079799416547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'Fig1-source data'!$A$71</c:f>
              <c:strCache>
                <c:ptCount val="1"/>
                <c:pt idx="0">
                  <c:v>FC-CHI</c:v>
                </c:pt>
              </c:strCache>
            </c:strRef>
          </c:tx>
          <c:spPr>
            <a:ln w="19050">
              <a:solidFill>
                <a:srgbClr val="FF00FF"/>
              </a:solidFill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'Fig1-source data'!$Q$71:$AD$71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0.33566551874530171</c:v>
                  </c:pt>
                  <c:pt idx="2">
                    <c:v>0.68741912971581831</c:v>
                  </c:pt>
                  <c:pt idx="3">
                    <c:v>0.97786248800701903</c:v>
                  </c:pt>
                  <c:pt idx="4">
                    <c:v>1.3109278322481068</c:v>
                  </c:pt>
                  <c:pt idx="5">
                    <c:v>1.7046510828467361</c:v>
                  </c:pt>
                  <c:pt idx="6">
                    <c:v>2.2894041916110579</c:v>
                  </c:pt>
                  <c:pt idx="7">
                    <c:v>2.7074087592648191</c:v>
                  </c:pt>
                  <c:pt idx="8">
                    <c:v>3.4243358092396354</c:v>
                  </c:pt>
                  <c:pt idx="9">
                    <c:v>4.1340170507600789</c:v>
                  </c:pt>
                  <c:pt idx="10">
                    <c:v>4.9114358036831121</c:v>
                  </c:pt>
                  <c:pt idx="11">
                    <c:v>5.3859764337438341</c:v>
                  </c:pt>
                  <c:pt idx="12">
                    <c:v>6.0286898072537625</c:v>
                  </c:pt>
                  <c:pt idx="13">
                    <c:v>6.6019722716453826</c:v>
                  </c:pt>
                </c:numCache>
              </c:numRef>
            </c:plus>
            <c:minus>
              <c:numRef>
                <c:f>'Fig1-source data'!$Q$71:$AD$71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0.33566551874530171</c:v>
                  </c:pt>
                  <c:pt idx="2">
                    <c:v>0.68741912971581831</c:v>
                  </c:pt>
                  <c:pt idx="3">
                    <c:v>0.97786248800701903</c:v>
                  </c:pt>
                  <c:pt idx="4">
                    <c:v>1.3109278322481068</c:v>
                  </c:pt>
                  <c:pt idx="5">
                    <c:v>1.7046510828467361</c:v>
                  </c:pt>
                  <c:pt idx="6">
                    <c:v>2.2894041916110579</c:v>
                  </c:pt>
                  <c:pt idx="7">
                    <c:v>2.7074087592648191</c:v>
                  </c:pt>
                  <c:pt idx="8">
                    <c:v>3.4243358092396354</c:v>
                  </c:pt>
                  <c:pt idx="9">
                    <c:v>4.1340170507600789</c:v>
                  </c:pt>
                  <c:pt idx="10">
                    <c:v>4.9114358036831121</c:v>
                  </c:pt>
                  <c:pt idx="11">
                    <c:v>5.3859764337438341</c:v>
                  </c:pt>
                  <c:pt idx="12">
                    <c:v>6.0286898072537625</c:v>
                  </c:pt>
                  <c:pt idx="13">
                    <c:v>6.6019722716453826</c:v>
                  </c:pt>
                </c:numCache>
              </c:numRef>
            </c:minus>
            <c:spPr>
              <a:ln>
                <a:solidFill>
                  <a:srgbClr val="FF00FF"/>
                </a:solidFill>
              </a:ln>
            </c:spPr>
          </c:errBars>
          <c:xVal>
            <c:numRef>
              <c:f>'Fig1-source data'!$B$66:$O$66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'Fig1-source data'!$B$71:$O$71</c:f>
              <c:numCache>
                <c:formatCode>General</c:formatCode>
                <c:ptCount val="14"/>
                <c:pt idx="0">
                  <c:v>100</c:v>
                </c:pt>
                <c:pt idx="1">
                  <c:v>101.11837231966086</c:v>
                </c:pt>
                <c:pt idx="2">
                  <c:v>101.90797333177193</c:v>
                </c:pt>
                <c:pt idx="3">
                  <c:v>102.65163518742587</c:v>
                </c:pt>
                <c:pt idx="4">
                  <c:v>103.57677180995718</c:v>
                </c:pt>
                <c:pt idx="5">
                  <c:v>104.84497850037569</c:v>
                </c:pt>
                <c:pt idx="6">
                  <c:v>106.2576716254473</c:v>
                </c:pt>
                <c:pt idx="7">
                  <c:v>107.80185569602907</c:v>
                </c:pt>
                <c:pt idx="8">
                  <c:v>109.23609234492601</c:v>
                </c:pt>
                <c:pt idx="9">
                  <c:v>110.87632486472886</c:v>
                </c:pt>
                <c:pt idx="10">
                  <c:v>112.28492902638197</c:v>
                </c:pt>
                <c:pt idx="11">
                  <c:v>113.71077315948936</c:v>
                </c:pt>
                <c:pt idx="12">
                  <c:v>115.04310551354979</c:v>
                </c:pt>
                <c:pt idx="13">
                  <c:v>116.35192919844907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99264"/>
        <c:axId val="48717824"/>
      </c:scatterChart>
      <c:valAx>
        <c:axId val="48699264"/>
        <c:scaling>
          <c:orientation val="minMax"/>
          <c:max val="14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8717824"/>
        <c:crosses val="autoZero"/>
        <c:crossBetween val="midCat"/>
      </c:valAx>
      <c:valAx>
        <c:axId val="48717824"/>
        <c:scaling>
          <c:orientation val="minMax"/>
          <c:max val="130"/>
          <c:min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of initial length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86992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5083654391037238"/>
          <c:y val="0.1958985792396202"/>
          <c:w val="0.23541505100309365"/>
          <c:h val="0.2919789269106631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6745420727351"/>
          <c:y val="4.3731276849830629E-2"/>
          <c:w val="0.83517249367612056"/>
          <c:h val="0.85303823308212967"/>
        </c:manualLayout>
      </c:layout>
      <c:scatterChart>
        <c:scatterStyle val="lineMarker"/>
        <c:varyColors val="0"/>
        <c:ser>
          <c:idx val="1"/>
          <c:order val="0"/>
          <c:tx>
            <c:strRef>
              <c:f>'Fig1-source data'!$A$83</c:f>
              <c:strCache>
                <c:ptCount val="1"/>
                <c:pt idx="0">
                  <c:v>DM + aux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'Fig1-source data'!$Q$83:$AD$83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0.87150402927501436</c:v>
                  </c:pt>
                  <c:pt idx="2">
                    <c:v>0.94054697920711317</c:v>
                  </c:pt>
                  <c:pt idx="3">
                    <c:v>1.0185046945305367</c:v>
                  </c:pt>
                  <c:pt idx="4">
                    <c:v>0.92559573463865197</c:v>
                  </c:pt>
                  <c:pt idx="5">
                    <c:v>1.0603861647926272</c:v>
                  </c:pt>
                  <c:pt idx="6">
                    <c:v>1.0970395471094978</c:v>
                  </c:pt>
                  <c:pt idx="7">
                    <c:v>1.3416607198740473</c:v>
                  </c:pt>
                  <c:pt idx="8">
                    <c:v>1.1538060265065562</c:v>
                  </c:pt>
                  <c:pt idx="9">
                    <c:v>1.2485118948565881</c:v>
                  </c:pt>
                  <c:pt idx="10">
                    <c:v>1.2659949575054072</c:v>
                  </c:pt>
                  <c:pt idx="11">
                    <c:v>1.1609648503934602</c:v>
                  </c:pt>
                  <c:pt idx="12">
                    <c:v>0.88042241078889372</c:v>
                  </c:pt>
                  <c:pt idx="13">
                    <c:v>1.3370706650426634</c:v>
                  </c:pt>
                </c:numCache>
              </c:numRef>
            </c:plus>
            <c:minus>
              <c:numRef>
                <c:f>'Fig1-source data'!$Q$83:$AD$83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0.87150402927501436</c:v>
                  </c:pt>
                  <c:pt idx="2">
                    <c:v>0.94054697920711317</c:v>
                  </c:pt>
                  <c:pt idx="3">
                    <c:v>1.0185046945305367</c:v>
                  </c:pt>
                  <c:pt idx="4">
                    <c:v>0.92559573463865197</c:v>
                  </c:pt>
                  <c:pt idx="5">
                    <c:v>1.0603861647926272</c:v>
                  </c:pt>
                  <c:pt idx="6">
                    <c:v>1.0970395471094978</c:v>
                  </c:pt>
                  <c:pt idx="7">
                    <c:v>1.3416607198740473</c:v>
                  </c:pt>
                  <c:pt idx="8">
                    <c:v>1.1538060265065562</c:v>
                  </c:pt>
                  <c:pt idx="9">
                    <c:v>1.2485118948565881</c:v>
                  </c:pt>
                  <c:pt idx="10">
                    <c:v>1.2659949575054072</c:v>
                  </c:pt>
                  <c:pt idx="11">
                    <c:v>1.1609648503934602</c:v>
                  </c:pt>
                  <c:pt idx="12">
                    <c:v>0.88042241078889372</c:v>
                  </c:pt>
                  <c:pt idx="13">
                    <c:v>1.3370706650426634</c:v>
                  </c:pt>
                </c:numCache>
              </c:numRef>
            </c:minus>
          </c:errBars>
          <c:xVal>
            <c:numRef>
              <c:f>'Fig1-source data'!$B$66:$O$66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'Fig1-source data'!$B$83:$O$83</c:f>
              <c:numCache>
                <c:formatCode>General</c:formatCode>
                <c:ptCount val="14"/>
                <c:pt idx="0">
                  <c:v>100</c:v>
                </c:pt>
                <c:pt idx="1">
                  <c:v>100.44124684327164</c:v>
                </c:pt>
                <c:pt idx="2">
                  <c:v>100.69542488756736</c:v>
                </c:pt>
                <c:pt idx="3">
                  <c:v>100.86637354140497</c:v>
                </c:pt>
                <c:pt idx="4">
                  <c:v>101.17855512376399</c:v>
                </c:pt>
                <c:pt idx="5">
                  <c:v>101.61199681627211</c:v>
                </c:pt>
                <c:pt idx="6">
                  <c:v>101.46885384142145</c:v>
                </c:pt>
                <c:pt idx="7">
                  <c:v>101.81469082242329</c:v>
                </c:pt>
                <c:pt idx="8">
                  <c:v>101.94642563603009</c:v>
                </c:pt>
                <c:pt idx="9">
                  <c:v>102.04625055922163</c:v>
                </c:pt>
                <c:pt idx="10">
                  <c:v>101.97620781960575</c:v>
                </c:pt>
                <c:pt idx="11">
                  <c:v>102.29741267961579</c:v>
                </c:pt>
                <c:pt idx="12">
                  <c:v>102.64776858920692</c:v>
                </c:pt>
                <c:pt idx="13">
                  <c:v>102.74080976983295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'Fig1-source data'!$A$84</c:f>
              <c:strCache>
                <c:ptCount val="1"/>
                <c:pt idx="0">
                  <c:v>FC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triang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'Fig1-source data'!$Q$84:$AD$84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0.85383836670692104</c:v>
                  </c:pt>
                  <c:pt idx="2">
                    <c:v>1.0295687630016348</c:v>
                  </c:pt>
                  <c:pt idx="3">
                    <c:v>1.3510463320330075</c:v>
                  </c:pt>
                  <c:pt idx="4">
                    <c:v>1.8099970633582363</c:v>
                  </c:pt>
                  <c:pt idx="5">
                    <c:v>2.1473668867139137</c:v>
                  </c:pt>
                  <c:pt idx="6">
                    <c:v>2.5278869570388567</c:v>
                  </c:pt>
                  <c:pt idx="7">
                    <c:v>3.2496032485102919</c:v>
                  </c:pt>
                  <c:pt idx="8">
                    <c:v>3.3744062580578165</c:v>
                  </c:pt>
                  <c:pt idx="9">
                    <c:v>3.5363063993249355</c:v>
                  </c:pt>
                  <c:pt idx="10">
                    <c:v>3.7488240799961905</c:v>
                  </c:pt>
                  <c:pt idx="11">
                    <c:v>3.8693529766426327</c:v>
                  </c:pt>
                  <c:pt idx="12">
                    <c:v>4.0840591466212155</c:v>
                  </c:pt>
                  <c:pt idx="13">
                    <c:v>4.3100303443875099</c:v>
                  </c:pt>
                </c:numCache>
              </c:numRef>
            </c:plus>
            <c:minus>
              <c:numRef>
                <c:f>'Fig1-source data'!$Q$84:$AD$84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0.85383836670692104</c:v>
                  </c:pt>
                  <c:pt idx="2">
                    <c:v>1.0295687630016348</c:v>
                  </c:pt>
                  <c:pt idx="3">
                    <c:v>1.3510463320330075</c:v>
                  </c:pt>
                  <c:pt idx="4">
                    <c:v>1.8099970633582363</c:v>
                  </c:pt>
                  <c:pt idx="5">
                    <c:v>2.1473668867139137</c:v>
                  </c:pt>
                  <c:pt idx="6">
                    <c:v>2.5278869570388567</c:v>
                  </c:pt>
                  <c:pt idx="7">
                    <c:v>3.2496032485102919</c:v>
                  </c:pt>
                  <c:pt idx="8">
                    <c:v>3.3744062580578165</c:v>
                  </c:pt>
                  <c:pt idx="9">
                    <c:v>3.5363063993249355</c:v>
                  </c:pt>
                  <c:pt idx="10">
                    <c:v>3.7488240799961905</c:v>
                  </c:pt>
                  <c:pt idx="11">
                    <c:v>3.8693529766426327</c:v>
                  </c:pt>
                  <c:pt idx="12">
                    <c:v>4.0840591466212155</c:v>
                  </c:pt>
                  <c:pt idx="13">
                    <c:v>4.3100303443875099</c:v>
                  </c:pt>
                </c:numCache>
              </c:numRef>
            </c:minus>
          </c:errBars>
          <c:xVal>
            <c:numRef>
              <c:f>'Fig1-source data'!$B$66:$O$66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'Fig1-source data'!$B$84:$O$84</c:f>
              <c:numCache>
                <c:formatCode>General</c:formatCode>
                <c:ptCount val="14"/>
                <c:pt idx="0">
                  <c:v>100</c:v>
                </c:pt>
                <c:pt idx="1">
                  <c:v>102.12146813383227</c:v>
                </c:pt>
                <c:pt idx="2">
                  <c:v>103.41644409505663</c:v>
                </c:pt>
                <c:pt idx="3">
                  <c:v>104.94506279537113</c:v>
                </c:pt>
                <c:pt idx="4">
                  <c:v>106.47265921661985</c:v>
                </c:pt>
                <c:pt idx="5">
                  <c:v>108.07930294832074</c:v>
                </c:pt>
                <c:pt idx="6">
                  <c:v>109.45326098636276</c:v>
                </c:pt>
                <c:pt idx="7">
                  <c:v>111.37901340717845</c:v>
                </c:pt>
                <c:pt idx="8">
                  <c:v>113.40903695308801</c:v>
                </c:pt>
                <c:pt idx="9">
                  <c:v>115.46182581183952</c:v>
                </c:pt>
                <c:pt idx="10">
                  <c:v>117.73129677337671</c:v>
                </c:pt>
                <c:pt idx="11">
                  <c:v>119.85284385303909</c:v>
                </c:pt>
                <c:pt idx="12">
                  <c:v>121.63800090740195</c:v>
                </c:pt>
                <c:pt idx="13">
                  <c:v>123.80728971258223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'Fig1-source data'!$A$85</c:f>
              <c:strCache>
                <c:ptCount val="1"/>
                <c:pt idx="0">
                  <c:v>FC+aux</c:v>
                </c:pt>
              </c:strCache>
            </c:strRef>
          </c:tx>
          <c:spPr>
            <a:ln w="19050">
              <a:solidFill>
                <a:srgbClr val="FF00FF"/>
              </a:solidFill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'Fig1-source data'!$Q$85:$AD$85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0.29346991392485655</c:v>
                  </c:pt>
                  <c:pt idx="2">
                    <c:v>0.639993076837445</c:v>
                  </c:pt>
                  <c:pt idx="3">
                    <c:v>0.51776135280792224</c:v>
                  </c:pt>
                  <c:pt idx="4">
                    <c:v>0.69304273275320905</c:v>
                  </c:pt>
                  <c:pt idx="5">
                    <c:v>0.963704040440722</c:v>
                  </c:pt>
                  <c:pt idx="6">
                    <c:v>1.3424565593623263</c:v>
                  </c:pt>
                  <c:pt idx="7">
                    <c:v>1.6064232752992247</c:v>
                  </c:pt>
                  <c:pt idx="8">
                    <c:v>1.7863645007114808</c:v>
                  </c:pt>
                  <c:pt idx="9">
                    <c:v>1.8284561984399488</c:v>
                  </c:pt>
                  <c:pt idx="10">
                    <c:v>1.8506651253856485</c:v>
                  </c:pt>
                  <c:pt idx="11">
                    <c:v>2.0338569988310509</c:v>
                  </c:pt>
                  <c:pt idx="12">
                    <c:v>1.9586826273550997</c:v>
                  </c:pt>
                  <c:pt idx="13">
                    <c:v>2.4175010928639398</c:v>
                  </c:pt>
                </c:numCache>
              </c:numRef>
            </c:plus>
            <c:minus>
              <c:numRef>
                <c:f>'Fig1-source data'!$Q$85:$AD$85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0.29346991392485655</c:v>
                  </c:pt>
                  <c:pt idx="2">
                    <c:v>0.639993076837445</c:v>
                  </c:pt>
                  <c:pt idx="3">
                    <c:v>0.51776135280792224</c:v>
                  </c:pt>
                  <c:pt idx="4">
                    <c:v>0.69304273275320905</c:v>
                  </c:pt>
                  <c:pt idx="5">
                    <c:v>0.963704040440722</c:v>
                  </c:pt>
                  <c:pt idx="6">
                    <c:v>1.3424565593623263</c:v>
                  </c:pt>
                  <c:pt idx="7">
                    <c:v>1.6064232752992247</c:v>
                  </c:pt>
                  <c:pt idx="8">
                    <c:v>1.7863645007114808</c:v>
                  </c:pt>
                  <c:pt idx="9">
                    <c:v>1.8284561984399488</c:v>
                  </c:pt>
                  <c:pt idx="10">
                    <c:v>1.8506651253856485</c:v>
                  </c:pt>
                  <c:pt idx="11">
                    <c:v>2.0338569988310509</c:v>
                  </c:pt>
                  <c:pt idx="12">
                    <c:v>1.9586826273550997</c:v>
                  </c:pt>
                  <c:pt idx="13">
                    <c:v>2.4175010928639398</c:v>
                  </c:pt>
                </c:numCache>
              </c:numRef>
            </c:minus>
            <c:spPr>
              <a:ln>
                <a:solidFill>
                  <a:srgbClr val="FF00FF"/>
                </a:solidFill>
              </a:ln>
            </c:spPr>
          </c:errBars>
          <c:xVal>
            <c:numRef>
              <c:f>'Fig1-source data'!$B$66:$O$66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'Fig1-source data'!$B$85:$O$85</c:f>
              <c:numCache>
                <c:formatCode>General</c:formatCode>
                <c:ptCount val="14"/>
                <c:pt idx="0">
                  <c:v>100</c:v>
                </c:pt>
                <c:pt idx="1">
                  <c:v>100.96803888814297</c:v>
                </c:pt>
                <c:pt idx="2">
                  <c:v>101.78507917740349</c:v>
                </c:pt>
                <c:pt idx="3">
                  <c:v>102.93316744574712</c:v>
                </c:pt>
                <c:pt idx="4">
                  <c:v>103.90824075671635</c:v>
                </c:pt>
                <c:pt idx="5">
                  <c:v>104.72396818445522</c:v>
                </c:pt>
                <c:pt idx="6">
                  <c:v>106.0977310705797</c:v>
                </c:pt>
                <c:pt idx="7">
                  <c:v>107.62065650149064</c:v>
                </c:pt>
                <c:pt idx="8">
                  <c:v>109.28106371147889</c:v>
                </c:pt>
                <c:pt idx="9">
                  <c:v>110.93931249892445</c:v>
                </c:pt>
                <c:pt idx="10">
                  <c:v>112.55737764350086</c:v>
                </c:pt>
                <c:pt idx="11">
                  <c:v>114.16471000651262</c:v>
                </c:pt>
                <c:pt idx="12">
                  <c:v>115.64873630025045</c:v>
                </c:pt>
                <c:pt idx="13">
                  <c:v>116.86293583296265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'Fig1-source data'!$A$86</c:f>
              <c:strCache>
                <c:ptCount val="1"/>
                <c:pt idx="0">
                  <c:v>10NAA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minus"/>
            <c:errValType val="cust"/>
            <c:noEndCap val="0"/>
            <c:plus>
              <c:numRef>
                <c:f>'Fig1-source data'!$Q$86:$AD$86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0.45840020127202258</c:v>
                  </c:pt>
                  <c:pt idx="2">
                    <c:v>0.73031364861925163</c:v>
                  </c:pt>
                  <c:pt idx="3">
                    <c:v>0.94545985671412058</c:v>
                  </c:pt>
                  <c:pt idx="4">
                    <c:v>1.4061855164774462</c:v>
                  </c:pt>
                  <c:pt idx="5">
                    <c:v>1.3988848069700601</c:v>
                  </c:pt>
                  <c:pt idx="6">
                    <c:v>1.6266565415227581</c:v>
                  </c:pt>
                  <c:pt idx="7">
                    <c:v>1.8986867959819274</c:v>
                  </c:pt>
                  <c:pt idx="8">
                    <c:v>2.0814282991232642</c:v>
                  </c:pt>
                  <c:pt idx="9">
                    <c:v>2.1132870833938786</c:v>
                  </c:pt>
                  <c:pt idx="10">
                    <c:v>2.1199876914091393</c:v>
                  </c:pt>
                  <c:pt idx="11">
                    <c:v>2.3378482823318789</c:v>
                  </c:pt>
                  <c:pt idx="12">
                    <c:v>2.5069948137780753</c:v>
                  </c:pt>
                  <c:pt idx="13">
                    <c:v>2.6453427462220538</c:v>
                  </c:pt>
                </c:numCache>
              </c:numRef>
            </c:plus>
            <c:minus>
              <c:numRef>
                <c:f>'Fig1-source data'!$Q$86:$AD$86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0.45840020127202258</c:v>
                  </c:pt>
                  <c:pt idx="2">
                    <c:v>0.73031364861925163</c:v>
                  </c:pt>
                  <c:pt idx="3">
                    <c:v>0.94545985671412058</c:v>
                  </c:pt>
                  <c:pt idx="4">
                    <c:v>1.4061855164774462</c:v>
                  </c:pt>
                  <c:pt idx="5">
                    <c:v>1.3988848069700601</c:v>
                  </c:pt>
                  <c:pt idx="6">
                    <c:v>1.6266565415227581</c:v>
                  </c:pt>
                  <c:pt idx="7">
                    <c:v>1.8986867959819274</c:v>
                  </c:pt>
                  <c:pt idx="8">
                    <c:v>2.0814282991232642</c:v>
                  </c:pt>
                  <c:pt idx="9">
                    <c:v>2.1132870833938786</c:v>
                  </c:pt>
                  <c:pt idx="10">
                    <c:v>2.1199876914091393</c:v>
                  </c:pt>
                  <c:pt idx="11">
                    <c:v>2.3378482823318789</c:v>
                  </c:pt>
                  <c:pt idx="12">
                    <c:v>2.5069948137780753</c:v>
                  </c:pt>
                  <c:pt idx="13">
                    <c:v>2.6453427462220538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'Fig1-source data'!$B$66:$O$66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'Fig1-source data'!$B$86:$O$86</c:f>
              <c:numCache>
                <c:formatCode>General</c:formatCode>
                <c:ptCount val="14"/>
                <c:pt idx="0">
                  <c:v>100</c:v>
                </c:pt>
                <c:pt idx="1">
                  <c:v>101.22499150453496</c:v>
                </c:pt>
                <c:pt idx="2">
                  <c:v>101.86159450921924</c:v>
                </c:pt>
                <c:pt idx="3">
                  <c:v>102.83762510085977</c:v>
                </c:pt>
                <c:pt idx="4">
                  <c:v>104.28267851538055</c:v>
                </c:pt>
                <c:pt idx="5">
                  <c:v>105.17509915719323</c:v>
                </c:pt>
                <c:pt idx="6">
                  <c:v>106.05486469965575</c:v>
                </c:pt>
                <c:pt idx="7">
                  <c:v>107.47130489214867</c:v>
                </c:pt>
                <c:pt idx="8">
                  <c:v>108.8910869275033</c:v>
                </c:pt>
                <c:pt idx="9">
                  <c:v>110.13493725196588</c:v>
                </c:pt>
                <c:pt idx="10">
                  <c:v>111.39121386230659</c:v>
                </c:pt>
                <c:pt idx="11">
                  <c:v>112.3987276113179</c:v>
                </c:pt>
                <c:pt idx="12">
                  <c:v>113.56259270693101</c:v>
                </c:pt>
                <c:pt idx="13">
                  <c:v>114.39022541831365</c:v>
                </c:pt>
              </c:numCache>
            </c:numRef>
          </c:yVal>
          <c:smooth val="0"/>
        </c:ser>
        <c:ser>
          <c:idx val="5"/>
          <c:order val="4"/>
          <c:tx>
            <c:strRef>
              <c:f>'Fig1-source data'!$A$87</c:f>
              <c:strCache>
                <c:ptCount val="1"/>
                <c:pt idx="0">
                  <c:v>10NAA +aux</c:v>
                </c:pt>
              </c:strCache>
            </c:strRef>
          </c:tx>
          <c:spPr>
            <a:ln w="19050">
              <a:solidFill>
                <a:srgbClr val="FF00FF"/>
              </a:solidFill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'Fig1-source data'!$Q$87:$AD$87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0.61744203354413718</c:v>
                  </c:pt>
                  <c:pt idx="2">
                    <c:v>0.54782012006430736</c:v>
                  </c:pt>
                  <c:pt idx="3">
                    <c:v>0.76180899249353973</c:v>
                  </c:pt>
                  <c:pt idx="4">
                    <c:v>0.91271599543148929</c:v>
                  </c:pt>
                  <c:pt idx="5">
                    <c:v>1.1523076139548267</c:v>
                  </c:pt>
                  <c:pt idx="6">
                    <c:v>1.2699844975700649</c:v>
                  </c:pt>
                  <c:pt idx="7">
                    <c:v>1.4059552455996764</c:v>
                  </c:pt>
                  <c:pt idx="8">
                    <c:v>1.4888484816815193</c:v>
                  </c:pt>
                  <c:pt idx="9">
                    <c:v>1.3781776983938929</c:v>
                  </c:pt>
                  <c:pt idx="10">
                    <c:v>1.4557358862716903</c:v>
                  </c:pt>
                  <c:pt idx="11">
                    <c:v>1.6316144440399225</c:v>
                  </c:pt>
                  <c:pt idx="12">
                    <c:v>1.5184515643944032</c:v>
                  </c:pt>
                  <c:pt idx="13">
                    <c:v>1.546262992608586</c:v>
                  </c:pt>
                </c:numCache>
              </c:numRef>
            </c:plus>
            <c:minus>
              <c:numRef>
                <c:f>'Fig1-source data'!$Q$87:$AD$87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0.61744203354413718</c:v>
                  </c:pt>
                  <c:pt idx="2">
                    <c:v>0.54782012006430736</c:v>
                  </c:pt>
                  <c:pt idx="3">
                    <c:v>0.76180899249353973</c:v>
                  </c:pt>
                  <c:pt idx="4">
                    <c:v>0.91271599543148929</c:v>
                  </c:pt>
                  <c:pt idx="5">
                    <c:v>1.1523076139548267</c:v>
                  </c:pt>
                  <c:pt idx="6">
                    <c:v>1.2699844975700649</c:v>
                  </c:pt>
                  <c:pt idx="7">
                    <c:v>1.4059552455996764</c:v>
                  </c:pt>
                  <c:pt idx="8">
                    <c:v>1.4888484816815193</c:v>
                  </c:pt>
                  <c:pt idx="9">
                    <c:v>1.3781776983938929</c:v>
                  </c:pt>
                  <c:pt idx="10">
                    <c:v>1.4557358862716903</c:v>
                  </c:pt>
                  <c:pt idx="11">
                    <c:v>1.6316144440399225</c:v>
                  </c:pt>
                  <c:pt idx="12">
                    <c:v>1.5184515643944032</c:v>
                  </c:pt>
                  <c:pt idx="13">
                    <c:v>1.546262992608586</c:v>
                  </c:pt>
                </c:numCache>
              </c:numRef>
            </c:minus>
            <c:spPr>
              <a:ln>
                <a:solidFill>
                  <a:srgbClr val="FF00FF"/>
                </a:solidFill>
              </a:ln>
            </c:spPr>
          </c:errBars>
          <c:xVal>
            <c:numRef>
              <c:f>'Fig1-source data'!$B$66:$O$66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'Fig1-source data'!$B$87:$O$87</c:f>
              <c:numCache>
                <c:formatCode>General</c:formatCode>
                <c:ptCount val="14"/>
                <c:pt idx="0">
                  <c:v>100</c:v>
                </c:pt>
                <c:pt idx="1">
                  <c:v>101.09630050446565</c:v>
                </c:pt>
                <c:pt idx="2">
                  <c:v>101.48184680491663</c:v>
                </c:pt>
                <c:pt idx="3">
                  <c:v>101.55257879571245</c:v>
                </c:pt>
                <c:pt idx="4">
                  <c:v>102.09618438101626</c:v>
                </c:pt>
                <c:pt idx="5">
                  <c:v>102.46048108335435</c:v>
                </c:pt>
                <c:pt idx="6">
                  <c:v>103.03639621281759</c:v>
                </c:pt>
                <c:pt idx="7">
                  <c:v>103.21558013058463</c:v>
                </c:pt>
                <c:pt idx="8">
                  <c:v>103.40295318491411</c:v>
                </c:pt>
                <c:pt idx="9">
                  <c:v>103.84319437883458</c:v>
                </c:pt>
                <c:pt idx="10">
                  <c:v>103.84198517621792</c:v>
                </c:pt>
                <c:pt idx="11">
                  <c:v>104.12889155521289</c:v>
                </c:pt>
                <c:pt idx="12">
                  <c:v>104.52421175090582</c:v>
                </c:pt>
                <c:pt idx="13">
                  <c:v>104.67657475017627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35360"/>
        <c:axId val="48737280"/>
      </c:scatterChart>
      <c:valAx>
        <c:axId val="48735360"/>
        <c:scaling>
          <c:orientation val="minMax"/>
          <c:max val="14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8737280"/>
        <c:crosses val="autoZero"/>
        <c:crossBetween val="midCat"/>
      </c:valAx>
      <c:valAx>
        <c:axId val="48737280"/>
        <c:scaling>
          <c:orientation val="minMax"/>
          <c:max val="130"/>
          <c:min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of initial length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87353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5083654391037238"/>
          <c:y val="0.1958985792396202"/>
          <c:w val="0.22103732950466617"/>
          <c:h val="0.2907588878760255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250438933228585"/>
          <c:y val="3.5037412775414285E-2"/>
          <c:w val="0.76472369525237915"/>
          <c:h val="0.849992431176607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'Fig1-source data'!$Z$114</c:f>
              <c:strCache>
                <c:ptCount val="1"/>
                <c:pt idx="0">
                  <c:v>NAA+auxinole</c:v>
                </c:pt>
              </c:strCache>
            </c:strRef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'Fig1-source data'!$AD$115:$AD$178</c:f>
                <c:numCache>
                  <c:formatCode>General</c:formatCode>
                  <c:ptCount val="64"/>
                  <c:pt idx="0">
                    <c:v>74.778956083357158</c:v>
                  </c:pt>
                  <c:pt idx="1">
                    <c:v>60.141029291574284</c:v>
                  </c:pt>
                  <c:pt idx="2">
                    <c:v>49.985991946911106</c:v>
                  </c:pt>
                  <c:pt idx="3">
                    <c:v>42.640929550335393</c:v>
                  </c:pt>
                  <c:pt idx="4">
                    <c:v>28.918456125226811</c:v>
                  </c:pt>
                  <c:pt idx="5">
                    <c:v>30.591797380997388</c:v>
                  </c:pt>
                  <c:pt idx="6">
                    <c:v>21.687414497429913</c:v>
                  </c:pt>
                  <c:pt idx="7">
                    <c:v>21.43685776686192</c:v>
                  </c:pt>
                  <c:pt idx="8">
                    <c:v>17.610698651671967</c:v>
                  </c:pt>
                  <c:pt idx="9">
                    <c:v>17.29026503315281</c:v>
                  </c:pt>
                  <c:pt idx="10">
                    <c:v>12.181673188304911</c:v>
                  </c:pt>
                  <c:pt idx="11">
                    <c:v>12.748791115892754</c:v>
                  </c:pt>
                  <c:pt idx="12">
                    <c:v>220.55679157135478</c:v>
                  </c:pt>
                  <c:pt idx="13">
                    <c:v>35.048905612966941</c:v>
                  </c:pt>
                  <c:pt idx="14">
                    <c:v>45.285212026112916</c:v>
                  </c:pt>
                  <c:pt idx="15">
                    <c:v>62.363991818863987</c:v>
                  </c:pt>
                  <c:pt idx="16">
                    <c:v>94.775948683812757</c:v>
                  </c:pt>
                  <c:pt idx="17">
                    <c:v>101.7689905406683</c:v>
                  </c:pt>
                  <c:pt idx="18">
                    <c:v>123.31335179533515</c:v>
                  </c:pt>
                  <c:pt idx="19">
                    <c:v>137.99363300619999</c:v>
                  </c:pt>
                  <c:pt idx="20">
                    <c:v>166.03358724542275</c:v>
                  </c:pt>
                  <c:pt idx="21">
                    <c:v>179.97992435546769</c:v>
                  </c:pt>
                  <c:pt idx="22">
                    <c:v>193.81300440115049</c:v>
                  </c:pt>
                  <c:pt idx="23">
                    <c:v>206.00614420125177</c:v>
                  </c:pt>
                  <c:pt idx="24">
                    <c:v>207.2756193113799</c:v>
                  </c:pt>
                  <c:pt idx="25">
                    <c:v>213.03211456961176</c:v>
                  </c:pt>
                  <c:pt idx="26">
                    <c:v>229.43918321057106</c:v>
                  </c:pt>
                  <c:pt idx="27">
                    <c:v>236.63066557612493</c:v>
                  </c:pt>
                  <c:pt idx="28">
                    <c:v>248.43244370435252</c:v>
                  </c:pt>
                  <c:pt idx="29">
                    <c:v>235.56980518238484</c:v>
                  </c:pt>
                  <c:pt idx="30">
                    <c:v>242.14839316281572</c:v>
                  </c:pt>
                  <c:pt idx="31">
                    <c:v>258.46270972601883</c:v>
                  </c:pt>
                  <c:pt idx="32">
                    <c:v>225.44125158822789</c:v>
                  </c:pt>
                  <c:pt idx="33">
                    <c:v>258.836734385954</c:v>
                  </c:pt>
                  <c:pt idx="34">
                    <c:v>251.92507457707484</c:v>
                  </c:pt>
                  <c:pt idx="35">
                    <c:v>294.01055892872967</c:v>
                  </c:pt>
                  <c:pt idx="36">
                    <c:v>306.17015778308092</c:v>
                  </c:pt>
                  <c:pt idx="37">
                    <c:v>336.30299358403568</c:v>
                  </c:pt>
                  <c:pt idx="38">
                    <c:v>314.85201627219465</c:v>
                  </c:pt>
                  <c:pt idx="39">
                    <c:v>355.1612894639087</c:v>
                  </c:pt>
                  <c:pt idx="40">
                    <c:v>361.48213655022664</c:v>
                  </c:pt>
                  <c:pt idx="41">
                    <c:v>381.26018049008718</c:v>
                  </c:pt>
                  <c:pt idx="42">
                    <c:v>418.98774815927999</c:v>
                  </c:pt>
                  <c:pt idx="43">
                    <c:v>430.70479138306865</c:v>
                  </c:pt>
                  <c:pt idx="44">
                    <c:v>466.52320763449922</c:v>
                  </c:pt>
                  <c:pt idx="45">
                    <c:v>460.78026088870735</c:v>
                  </c:pt>
                  <c:pt idx="46">
                    <c:v>527.99982640298401</c:v>
                  </c:pt>
                  <c:pt idx="47">
                    <c:v>526.05769900482323</c:v>
                  </c:pt>
                  <c:pt idx="48">
                    <c:v>518.5908956563602</c:v>
                  </c:pt>
                  <c:pt idx="49">
                    <c:v>588.43993068586349</c:v>
                  </c:pt>
                  <c:pt idx="50">
                    <c:v>634.0059709700447</c:v>
                  </c:pt>
                  <c:pt idx="51">
                    <c:v>653.18451788468599</c:v>
                  </c:pt>
                  <c:pt idx="52">
                    <c:v>672.6687053904526</c:v>
                  </c:pt>
                  <c:pt idx="53">
                    <c:v>673.88553014217359</c:v>
                  </c:pt>
                  <c:pt idx="54">
                    <c:v>604.58406300530316</c:v>
                  </c:pt>
                  <c:pt idx="55">
                    <c:v>672.72694492558935</c:v>
                  </c:pt>
                  <c:pt idx="56">
                    <c:v>706.1750988866595</c:v>
                  </c:pt>
                  <c:pt idx="57">
                    <c:v>747.912758076047</c:v>
                  </c:pt>
                  <c:pt idx="58">
                    <c:v>789.09700286778184</c:v>
                  </c:pt>
                  <c:pt idx="59">
                    <c:v>741.40726226840457</c:v>
                  </c:pt>
                  <c:pt idx="60">
                    <c:v>783.20796591428007</c:v>
                  </c:pt>
                  <c:pt idx="61">
                    <c:v>769.21870556082092</c:v>
                  </c:pt>
                  <c:pt idx="62">
                    <c:v>733.29148563014633</c:v>
                  </c:pt>
                  <c:pt idx="63">
                    <c:v>731.32821639215808</c:v>
                  </c:pt>
                </c:numCache>
              </c:numRef>
            </c:plus>
            <c:minus>
              <c:numRef>
                <c:f>'Fig1-source data'!$AD$115:$AD$178</c:f>
                <c:numCache>
                  <c:formatCode>General</c:formatCode>
                  <c:ptCount val="64"/>
                  <c:pt idx="0">
                    <c:v>74.778956083357158</c:v>
                  </c:pt>
                  <c:pt idx="1">
                    <c:v>60.141029291574284</c:v>
                  </c:pt>
                  <c:pt idx="2">
                    <c:v>49.985991946911106</c:v>
                  </c:pt>
                  <c:pt idx="3">
                    <c:v>42.640929550335393</c:v>
                  </c:pt>
                  <c:pt idx="4">
                    <c:v>28.918456125226811</c:v>
                  </c:pt>
                  <c:pt idx="5">
                    <c:v>30.591797380997388</c:v>
                  </c:pt>
                  <c:pt idx="6">
                    <c:v>21.687414497429913</c:v>
                  </c:pt>
                  <c:pt idx="7">
                    <c:v>21.43685776686192</c:v>
                  </c:pt>
                  <c:pt idx="8">
                    <c:v>17.610698651671967</c:v>
                  </c:pt>
                  <c:pt idx="9">
                    <c:v>17.29026503315281</c:v>
                  </c:pt>
                  <c:pt idx="10">
                    <c:v>12.181673188304911</c:v>
                  </c:pt>
                  <c:pt idx="11">
                    <c:v>12.748791115892754</c:v>
                  </c:pt>
                  <c:pt idx="12">
                    <c:v>220.55679157135478</c:v>
                  </c:pt>
                  <c:pt idx="13">
                    <c:v>35.048905612966941</c:v>
                  </c:pt>
                  <c:pt idx="14">
                    <c:v>45.285212026112916</c:v>
                  </c:pt>
                  <c:pt idx="15">
                    <c:v>62.363991818863987</c:v>
                  </c:pt>
                  <c:pt idx="16">
                    <c:v>94.775948683812757</c:v>
                  </c:pt>
                  <c:pt idx="17">
                    <c:v>101.7689905406683</c:v>
                  </c:pt>
                  <c:pt idx="18">
                    <c:v>123.31335179533515</c:v>
                  </c:pt>
                  <c:pt idx="19">
                    <c:v>137.99363300619999</c:v>
                  </c:pt>
                  <c:pt idx="20">
                    <c:v>166.03358724542275</c:v>
                  </c:pt>
                  <c:pt idx="21">
                    <c:v>179.97992435546769</c:v>
                  </c:pt>
                  <c:pt idx="22">
                    <c:v>193.81300440115049</c:v>
                  </c:pt>
                  <c:pt idx="23">
                    <c:v>206.00614420125177</c:v>
                  </c:pt>
                  <c:pt idx="24">
                    <c:v>207.2756193113799</c:v>
                  </c:pt>
                  <c:pt idx="25">
                    <c:v>213.03211456961176</c:v>
                  </c:pt>
                  <c:pt idx="26">
                    <c:v>229.43918321057106</c:v>
                  </c:pt>
                  <c:pt idx="27">
                    <c:v>236.63066557612493</c:v>
                  </c:pt>
                  <c:pt idx="28">
                    <c:v>248.43244370435252</c:v>
                  </c:pt>
                  <c:pt idx="29">
                    <c:v>235.56980518238484</c:v>
                  </c:pt>
                  <c:pt idx="30">
                    <c:v>242.14839316281572</c:v>
                  </c:pt>
                  <c:pt idx="31">
                    <c:v>258.46270972601883</c:v>
                  </c:pt>
                  <c:pt idx="32">
                    <c:v>225.44125158822789</c:v>
                  </c:pt>
                  <c:pt idx="33">
                    <c:v>258.836734385954</c:v>
                  </c:pt>
                  <c:pt idx="34">
                    <c:v>251.92507457707484</c:v>
                  </c:pt>
                  <c:pt idx="35">
                    <c:v>294.01055892872967</c:v>
                  </c:pt>
                  <c:pt idx="36">
                    <c:v>306.17015778308092</c:v>
                  </c:pt>
                  <c:pt idx="37">
                    <c:v>336.30299358403568</c:v>
                  </c:pt>
                  <c:pt idx="38">
                    <c:v>314.85201627219465</c:v>
                  </c:pt>
                  <c:pt idx="39">
                    <c:v>355.1612894639087</c:v>
                  </c:pt>
                  <c:pt idx="40">
                    <c:v>361.48213655022664</c:v>
                  </c:pt>
                  <c:pt idx="41">
                    <c:v>381.26018049008718</c:v>
                  </c:pt>
                  <c:pt idx="42">
                    <c:v>418.98774815927999</c:v>
                  </c:pt>
                  <c:pt idx="43">
                    <c:v>430.70479138306865</c:v>
                  </c:pt>
                  <c:pt idx="44">
                    <c:v>466.52320763449922</c:v>
                  </c:pt>
                  <c:pt idx="45">
                    <c:v>460.78026088870735</c:v>
                  </c:pt>
                  <c:pt idx="46">
                    <c:v>527.99982640298401</c:v>
                  </c:pt>
                  <c:pt idx="47">
                    <c:v>526.05769900482323</c:v>
                  </c:pt>
                  <c:pt idx="48">
                    <c:v>518.5908956563602</c:v>
                  </c:pt>
                  <c:pt idx="49">
                    <c:v>588.43993068586349</c:v>
                  </c:pt>
                  <c:pt idx="50">
                    <c:v>634.0059709700447</c:v>
                  </c:pt>
                  <c:pt idx="51">
                    <c:v>653.18451788468599</c:v>
                  </c:pt>
                  <c:pt idx="52">
                    <c:v>672.6687053904526</c:v>
                  </c:pt>
                  <c:pt idx="53">
                    <c:v>673.88553014217359</c:v>
                  </c:pt>
                  <c:pt idx="54">
                    <c:v>604.58406300530316</c:v>
                  </c:pt>
                  <c:pt idx="55">
                    <c:v>672.72694492558935</c:v>
                  </c:pt>
                  <c:pt idx="56">
                    <c:v>706.1750988866595</c:v>
                  </c:pt>
                  <c:pt idx="57">
                    <c:v>747.912758076047</c:v>
                  </c:pt>
                  <c:pt idx="58">
                    <c:v>789.09700286778184</c:v>
                  </c:pt>
                  <c:pt idx="59">
                    <c:v>741.40726226840457</c:v>
                  </c:pt>
                  <c:pt idx="60">
                    <c:v>783.20796591428007</c:v>
                  </c:pt>
                  <c:pt idx="61">
                    <c:v>769.21870556082092</c:v>
                  </c:pt>
                  <c:pt idx="62">
                    <c:v>733.29148563014633</c:v>
                  </c:pt>
                  <c:pt idx="63">
                    <c:v>731.32821639215808</c:v>
                  </c:pt>
                </c:numCache>
              </c:numRef>
            </c:minus>
          </c:errBars>
          <c:xVal>
            <c:numRef>
              <c:f>'Fig1-source data'!$W$115:$W$178</c:f>
              <c:numCache>
                <c:formatCode>General</c:formatCode>
                <c:ptCount val="64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30</c:v>
                </c:pt>
                <c:pt idx="14">
                  <c:v>32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40</c:v>
                </c:pt>
                <c:pt idx="19">
                  <c:v>42</c:v>
                </c:pt>
                <c:pt idx="20">
                  <c:v>44</c:v>
                </c:pt>
                <c:pt idx="21">
                  <c:v>46</c:v>
                </c:pt>
                <c:pt idx="22">
                  <c:v>48</c:v>
                </c:pt>
                <c:pt idx="23">
                  <c:v>50</c:v>
                </c:pt>
                <c:pt idx="24">
                  <c:v>52</c:v>
                </c:pt>
                <c:pt idx="25">
                  <c:v>54</c:v>
                </c:pt>
                <c:pt idx="26">
                  <c:v>56</c:v>
                </c:pt>
                <c:pt idx="27">
                  <c:v>58</c:v>
                </c:pt>
                <c:pt idx="28">
                  <c:v>60</c:v>
                </c:pt>
                <c:pt idx="29">
                  <c:v>62</c:v>
                </c:pt>
                <c:pt idx="30">
                  <c:v>64</c:v>
                </c:pt>
                <c:pt idx="31">
                  <c:v>66</c:v>
                </c:pt>
                <c:pt idx="32">
                  <c:v>68</c:v>
                </c:pt>
                <c:pt idx="33">
                  <c:v>70</c:v>
                </c:pt>
                <c:pt idx="34">
                  <c:v>72</c:v>
                </c:pt>
                <c:pt idx="35">
                  <c:v>74</c:v>
                </c:pt>
                <c:pt idx="36">
                  <c:v>76</c:v>
                </c:pt>
                <c:pt idx="37">
                  <c:v>78</c:v>
                </c:pt>
                <c:pt idx="38">
                  <c:v>80</c:v>
                </c:pt>
                <c:pt idx="39">
                  <c:v>82</c:v>
                </c:pt>
                <c:pt idx="40">
                  <c:v>84</c:v>
                </c:pt>
                <c:pt idx="41">
                  <c:v>86</c:v>
                </c:pt>
                <c:pt idx="42">
                  <c:v>88</c:v>
                </c:pt>
                <c:pt idx="43">
                  <c:v>90</c:v>
                </c:pt>
                <c:pt idx="44">
                  <c:v>92</c:v>
                </c:pt>
                <c:pt idx="45">
                  <c:v>94</c:v>
                </c:pt>
                <c:pt idx="46">
                  <c:v>96</c:v>
                </c:pt>
                <c:pt idx="47">
                  <c:v>98</c:v>
                </c:pt>
                <c:pt idx="48">
                  <c:v>100</c:v>
                </c:pt>
                <c:pt idx="49">
                  <c:v>102</c:v>
                </c:pt>
                <c:pt idx="50">
                  <c:v>104</c:v>
                </c:pt>
                <c:pt idx="51">
                  <c:v>106</c:v>
                </c:pt>
                <c:pt idx="52">
                  <c:v>108</c:v>
                </c:pt>
                <c:pt idx="53">
                  <c:v>110</c:v>
                </c:pt>
                <c:pt idx="54">
                  <c:v>112</c:v>
                </c:pt>
                <c:pt idx="55">
                  <c:v>114</c:v>
                </c:pt>
                <c:pt idx="56">
                  <c:v>116</c:v>
                </c:pt>
                <c:pt idx="57">
                  <c:v>118</c:v>
                </c:pt>
                <c:pt idx="58">
                  <c:v>120</c:v>
                </c:pt>
                <c:pt idx="59">
                  <c:v>122</c:v>
                </c:pt>
                <c:pt idx="60">
                  <c:v>124</c:v>
                </c:pt>
                <c:pt idx="61">
                  <c:v>126</c:v>
                </c:pt>
                <c:pt idx="62">
                  <c:v>128</c:v>
                </c:pt>
                <c:pt idx="63">
                  <c:v>130</c:v>
                </c:pt>
              </c:numCache>
            </c:numRef>
          </c:xVal>
          <c:yVal>
            <c:numRef>
              <c:f>'Fig1-source data'!$Z$115:$Z$178</c:f>
              <c:numCache>
                <c:formatCode>General</c:formatCode>
                <c:ptCount val="64"/>
                <c:pt idx="0">
                  <c:v>1031.0417499999999</c:v>
                </c:pt>
                <c:pt idx="1">
                  <c:v>784.59374999999989</c:v>
                </c:pt>
                <c:pt idx="2">
                  <c:v>717.14075000000003</c:v>
                </c:pt>
                <c:pt idx="3">
                  <c:v>674.18124999999998</c:v>
                </c:pt>
                <c:pt idx="4">
                  <c:v>637.82800000000009</c:v>
                </c:pt>
                <c:pt idx="5">
                  <c:v>621.0954999999999</c:v>
                </c:pt>
                <c:pt idx="6">
                  <c:v>602.40274999999997</c:v>
                </c:pt>
                <c:pt idx="7">
                  <c:v>597.85024999999996</c:v>
                </c:pt>
                <c:pt idx="8">
                  <c:v>581.58449999999993</c:v>
                </c:pt>
                <c:pt idx="9">
                  <c:v>575.37924999999996</c:v>
                </c:pt>
                <c:pt idx="10">
                  <c:v>583.69749999999999</c:v>
                </c:pt>
                <c:pt idx="11">
                  <c:v>581.36775</c:v>
                </c:pt>
                <c:pt idx="12">
                  <c:v>710.71175000000005</c:v>
                </c:pt>
                <c:pt idx="13">
                  <c:v>617.48</c:v>
                </c:pt>
                <c:pt idx="14">
                  <c:v>655.16674999999998</c:v>
                </c:pt>
                <c:pt idx="15">
                  <c:v>693.29724999999996</c:v>
                </c:pt>
                <c:pt idx="16">
                  <c:v>747.11175000000003</c:v>
                </c:pt>
                <c:pt idx="17">
                  <c:v>794.2355</c:v>
                </c:pt>
                <c:pt idx="18">
                  <c:v>846.17849999999999</c:v>
                </c:pt>
                <c:pt idx="19">
                  <c:v>932.04275000000007</c:v>
                </c:pt>
                <c:pt idx="20">
                  <c:v>994.67324999999994</c:v>
                </c:pt>
                <c:pt idx="21">
                  <c:v>1071.4745</c:v>
                </c:pt>
                <c:pt idx="22">
                  <c:v>1155.2784999999999</c:v>
                </c:pt>
                <c:pt idx="23">
                  <c:v>1255.346</c:v>
                </c:pt>
                <c:pt idx="24">
                  <c:v>1321.7437500000001</c:v>
                </c:pt>
                <c:pt idx="25">
                  <c:v>1402.9010000000001</c:v>
                </c:pt>
                <c:pt idx="26">
                  <c:v>1514.1394999999998</c:v>
                </c:pt>
                <c:pt idx="27">
                  <c:v>1584.8195000000001</c:v>
                </c:pt>
                <c:pt idx="28">
                  <c:v>1684.2672500000001</c:v>
                </c:pt>
                <c:pt idx="29">
                  <c:v>1768.3024999999998</c:v>
                </c:pt>
                <c:pt idx="30">
                  <c:v>1840.961</c:v>
                </c:pt>
                <c:pt idx="31">
                  <c:v>1933.02575</c:v>
                </c:pt>
                <c:pt idx="32">
                  <c:v>1997.6685</c:v>
                </c:pt>
                <c:pt idx="33">
                  <c:v>2076.2787499999999</c:v>
                </c:pt>
                <c:pt idx="34">
                  <c:v>2155.9920000000002</c:v>
                </c:pt>
                <c:pt idx="35">
                  <c:v>2240.22075</c:v>
                </c:pt>
                <c:pt idx="36">
                  <c:v>2314.7492499999998</c:v>
                </c:pt>
                <c:pt idx="37">
                  <c:v>2390.08475</c:v>
                </c:pt>
                <c:pt idx="38">
                  <c:v>2384.183</c:v>
                </c:pt>
                <c:pt idx="39">
                  <c:v>2460.8845000000001</c:v>
                </c:pt>
                <c:pt idx="40">
                  <c:v>2470.9112500000001</c:v>
                </c:pt>
                <c:pt idx="41">
                  <c:v>2496.596</c:v>
                </c:pt>
                <c:pt idx="42">
                  <c:v>2510.9542499999998</c:v>
                </c:pt>
                <c:pt idx="43">
                  <c:v>2583.2545</c:v>
                </c:pt>
                <c:pt idx="44">
                  <c:v>2675.6102500000002</c:v>
                </c:pt>
                <c:pt idx="45">
                  <c:v>2644.0920000000001</c:v>
                </c:pt>
                <c:pt idx="46">
                  <c:v>2655.0547500000002</c:v>
                </c:pt>
                <c:pt idx="47">
                  <c:v>2627.9917500000001</c:v>
                </c:pt>
                <c:pt idx="48">
                  <c:v>2608.3175000000001</c:v>
                </c:pt>
                <c:pt idx="49">
                  <c:v>2616.8097499999999</c:v>
                </c:pt>
                <c:pt idx="50">
                  <c:v>2664.8254999999999</c:v>
                </c:pt>
                <c:pt idx="51">
                  <c:v>2693.50875</c:v>
                </c:pt>
                <c:pt idx="52">
                  <c:v>2700.5284999999999</c:v>
                </c:pt>
                <c:pt idx="53">
                  <c:v>2707.0305000000003</c:v>
                </c:pt>
                <c:pt idx="54">
                  <c:v>2675.6179999999999</c:v>
                </c:pt>
                <c:pt idx="55">
                  <c:v>2691.18975</c:v>
                </c:pt>
                <c:pt idx="56">
                  <c:v>2724.91725</c:v>
                </c:pt>
                <c:pt idx="57">
                  <c:v>2785.6542499999996</c:v>
                </c:pt>
                <c:pt idx="58">
                  <c:v>2794.1287499999999</c:v>
                </c:pt>
                <c:pt idx="59">
                  <c:v>2755.7915000000003</c:v>
                </c:pt>
                <c:pt idx="60">
                  <c:v>2773.16525</c:v>
                </c:pt>
                <c:pt idx="61">
                  <c:v>2775.0140000000001</c:v>
                </c:pt>
                <c:pt idx="62">
                  <c:v>2790.0594999999998</c:v>
                </c:pt>
                <c:pt idx="63">
                  <c:v>2838.723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'Fig1-source data'!$AA$114</c:f>
              <c:strCache>
                <c:ptCount val="1"/>
                <c:pt idx="0">
                  <c:v>NAA+CHI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'Fig1-source data'!$AE$115:$AE$178</c:f>
                <c:numCache>
                  <c:formatCode>General</c:formatCode>
                  <c:ptCount val="64"/>
                  <c:pt idx="0">
                    <c:v>53.269811612206787</c:v>
                  </c:pt>
                  <c:pt idx="1">
                    <c:v>47.69627573825862</c:v>
                  </c:pt>
                  <c:pt idx="2">
                    <c:v>46.308371726935079</c:v>
                  </c:pt>
                  <c:pt idx="3">
                    <c:v>45.64756676428658</c:v>
                  </c:pt>
                  <c:pt idx="4">
                    <c:v>45.327421904405739</c:v>
                  </c:pt>
                  <c:pt idx="5">
                    <c:v>47.991281015409463</c:v>
                  </c:pt>
                  <c:pt idx="6">
                    <c:v>33.191625612494526</c:v>
                  </c:pt>
                  <c:pt idx="7">
                    <c:v>40.370594029565652</c:v>
                  </c:pt>
                  <c:pt idx="8">
                    <c:v>27.780488239050104</c:v>
                  </c:pt>
                  <c:pt idx="9">
                    <c:v>37.304823611699334</c:v>
                  </c:pt>
                  <c:pt idx="10">
                    <c:v>27.832158360429048</c:v>
                  </c:pt>
                  <c:pt idx="11">
                    <c:v>24.122566326989318</c:v>
                  </c:pt>
                  <c:pt idx="12">
                    <c:v>26.697456498700387</c:v>
                  </c:pt>
                  <c:pt idx="13">
                    <c:v>25.417494384773633</c:v>
                  </c:pt>
                  <c:pt idx="14">
                    <c:v>23.621305609555115</c:v>
                  </c:pt>
                  <c:pt idx="15">
                    <c:v>19.70421857877141</c:v>
                  </c:pt>
                  <c:pt idx="16">
                    <c:v>21.983858971982141</c:v>
                  </c:pt>
                  <c:pt idx="17">
                    <c:v>27.395788888075504</c:v>
                  </c:pt>
                  <c:pt idx="18">
                    <c:v>18.369363195277071</c:v>
                  </c:pt>
                  <c:pt idx="19">
                    <c:v>20.651421880829403</c:v>
                  </c:pt>
                  <c:pt idx="20">
                    <c:v>17.177780822911902</c:v>
                  </c:pt>
                  <c:pt idx="21">
                    <c:v>21.487008067667318</c:v>
                  </c:pt>
                  <c:pt idx="22">
                    <c:v>18.003727966729542</c:v>
                  </c:pt>
                  <c:pt idx="23">
                    <c:v>18.728817936538334</c:v>
                  </c:pt>
                  <c:pt idx="24">
                    <c:v>19.353216445852095</c:v>
                  </c:pt>
                  <c:pt idx="25">
                    <c:v>17.309605203470081</c:v>
                  </c:pt>
                  <c:pt idx="26">
                    <c:v>13.796519369029266</c:v>
                  </c:pt>
                  <c:pt idx="27">
                    <c:v>13.116919501163364</c:v>
                  </c:pt>
                  <c:pt idx="28">
                    <c:v>12.214483812261555</c:v>
                  </c:pt>
                  <c:pt idx="29">
                    <c:v>14.505226327086389</c:v>
                  </c:pt>
                  <c:pt idx="30">
                    <c:v>9.4261309241915328</c:v>
                  </c:pt>
                  <c:pt idx="31">
                    <c:v>14.945022622933692</c:v>
                  </c:pt>
                  <c:pt idx="32">
                    <c:v>15.313864806116069</c:v>
                  </c:pt>
                  <c:pt idx="33">
                    <c:v>15.737589825001791</c:v>
                  </c:pt>
                  <c:pt idx="34">
                    <c:v>14.132403327106109</c:v>
                  </c:pt>
                  <c:pt idx="35">
                    <c:v>14.102181969468429</c:v>
                  </c:pt>
                  <c:pt idx="36">
                    <c:v>18.149349828575119</c:v>
                  </c:pt>
                  <c:pt idx="37">
                    <c:v>16.21736047265399</c:v>
                  </c:pt>
                  <c:pt idx="38">
                    <c:v>17.476833772168227</c:v>
                  </c:pt>
                  <c:pt idx="39">
                    <c:v>15.397935536947811</c:v>
                  </c:pt>
                  <c:pt idx="40">
                    <c:v>14.291684862184759</c:v>
                  </c:pt>
                  <c:pt idx="41">
                    <c:v>14.480602173252324</c:v>
                  </c:pt>
                  <c:pt idx="42">
                    <c:v>7.7187909156810273</c:v>
                  </c:pt>
                  <c:pt idx="43">
                    <c:v>14.022230867447586</c:v>
                  </c:pt>
                  <c:pt idx="44">
                    <c:v>12.93160681044707</c:v>
                  </c:pt>
                  <c:pt idx="45">
                    <c:v>8.4634854699467859</c:v>
                  </c:pt>
                  <c:pt idx="46">
                    <c:v>10.689101365409547</c:v>
                  </c:pt>
                  <c:pt idx="47">
                    <c:v>15.302077381845892</c:v>
                  </c:pt>
                  <c:pt idx="48">
                    <c:v>13.161607945080242</c:v>
                  </c:pt>
                  <c:pt idx="49">
                    <c:v>15.458392144721897</c:v>
                  </c:pt>
                  <c:pt idx="50">
                    <c:v>14.250507019050229</c:v>
                  </c:pt>
                  <c:pt idx="51">
                    <c:v>11.106295408460939</c:v>
                  </c:pt>
                  <c:pt idx="52">
                    <c:v>9.7789155482599295</c:v>
                  </c:pt>
                  <c:pt idx="53">
                    <c:v>10.275138451621967</c:v>
                  </c:pt>
                  <c:pt idx="54">
                    <c:v>8.0649069120480199</c:v>
                  </c:pt>
                  <c:pt idx="55">
                    <c:v>10.501322188181799</c:v>
                  </c:pt>
                  <c:pt idx="56">
                    <c:v>9.6760478398982439</c:v>
                  </c:pt>
                  <c:pt idx="57">
                    <c:v>7.5580471485695346</c:v>
                  </c:pt>
                  <c:pt idx="58">
                    <c:v>5.4263766732507746</c:v>
                  </c:pt>
                  <c:pt idx="59">
                    <c:v>6.776707998726204</c:v>
                  </c:pt>
                  <c:pt idx="60">
                    <c:v>6.6710099160471996</c:v>
                  </c:pt>
                  <c:pt idx="61">
                    <c:v>9.3004826326379373</c:v>
                  </c:pt>
                  <c:pt idx="62">
                    <c:v>9.9323909860617192</c:v>
                  </c:pt>
                  <c:pt idx="63">
                    <c:v>12.153602498847837</c:v>
                  </c:pt>
                </c:numCache>
              </c:numRef>
            </c:plus>
            <c:minus>
              <c:numRef>
                <c:f>'Fig1-source data'!$AE$115:$AE$178</c:f>
                <c:numCache>
                  <c:formatCode>General</c:formatCode>
                  <c:ptCount val="64"/>
                  <c:pt idx="0">
                    <c:v>53.269811612206787</c:v>
                  </c:pt>
                  <c:pt idx="1">
                    <c:v>47.69627573825862</c:v>
                  </c:pt>
                  <c:pt idx="2">
                    <c:v>46.308371726935079</c:v>
                  </c:pt>
                  <c:pt idx="3">
                    <c:v>45.64756676428658</c:v>
                  </c:pt>
                  <c:pt idx="4">
                    <c:v>45.327421904405739</c:v>
                  </c:pt>
                  <c:pt idx="5">
                    <c:v>47.991281015409463</c:v>
                  </c:pt>
                  <c:pt idx="6">
                    <c:v>33.191625612494526</c:v>
                  </c:pt>
                  <c:pt idx="7">
                    <c:v>40.370594029565652</c:v>
                  </c:pt>
                  <c:pt idx="8">
                    <c:v>27.780488239050104</c:v>
                  </c:pt>
                  <c:pt idx="9">
                    <c:v>37.304823611699334</c:v>
                  </c:pt>
                  <c:pt idx="10">
                    <c:v>27.832158360429048</c:v>
                  </c:pt>
                  <c:pt idx="11">
                    <c:v>24.122566326989318</c:v>
                  </c:pt>
                  <c:pt idx="12">
                    <c:v>26.697456498700387</c:v>
                  </c:pt>
                  <c:pt idx="13">
                    <c:v>25.417494384773633</c:v>
                  </c:pt>
                  <c:pt idx="14">
                    <c:v>23.621305609555115</c:v>
                  </c:pt>
                  <c:pt idx="15">
                    <c:v>19.70421857877141</c:v>
                  </c:pt>
                  <c:pt idx="16">
                    <c:v>21.983858971982141</c:v>
                  </c:pt>
                  <c:pt idx="17">
                    <c:v>27.395788888075504</c:v>
                  </c:pt>
                  <c:pt idx="18">
                    <c:v>18.369363195277071</c:v>
                  </c:pt>
                  <c:pt idx="19">
                    <c:v>20.651421880829403</c:v>
                  </c:pt>
                  <c:pt idx="20">
                    <c:v>17.177780822911902</c:v>
                  </c:pt>
                  <c:pt idx="21">
                    <c:v>21.487008067667318</c:v>
                  </c:pt>
                  <c:pt idx="22">
                    <c:v>18.003727966729542</c:v>
                  </c:pt>
                  <c:pt idx="23">
                    <c:v>18.728817936538334</c:v>
                  </c:pt>
                  <c:pt idx="24">
                    <c:v>19.353216445852095</c:v>
                  </c:pt>
                  <c:pt idx="25">
                    <c:v>17.309605203470081</c:v>
                  </c:pt>
                  <c:pt idx="26">
                    <c:v>13.796519369029266</c:v>
                  </c:pt>
                  <c:pt idx="27">
                    <c:v>13.116919501163364</c:v>
                  </c:pt>
                  <c:pt idx="28">
                    <c:v>12.214483812261555</c:v>
                  </c:pt>
                  <c:pt idx="29">
                    <c:v>14.505226327086389</c:v>
                  </c:pt>
                  <c:pt idx="30">
                    <c:v>9.4261309241915328</c:v>
                  </c:pt>
                  <c:pt idx="31">
                    <c:v>14.945022622933692</c:v>
                  </c:pt>
                  <c:pt idx="32">
                    <c:v>15.313864806116069</c:v>
                  </c:pt>
                  <c:pt idx="33">
                    <c:v>15.737589825001791</c:v>
                  </c:pt>
                  <c:pt idx="34">
                    <c:v>14.132403327106109</c:v>
                  </c:pt>
                  <c:pt idx="35">
                    <c:v>14.102181969468429</c:v>
                  </c:pt>
                  <c:pt idx="36">
                    <c:v>18.149349828575119</c:v>
                  </c:pt>
                  <c:pt idx="37">
                    <c:v>16.21736047265399</c:v>
                  </c:pt>
                  <c:pt idx="38">
                    <c:v>17.476833772168227</c:v>
                  </c:pt>
                  <c:pt idx="39">
                    <c:v>15.397935536947811</c:v>
                  </c:pt>
                  <c:pt idx="40">
                    <c:v>14.291684862184759</c:v>
                  </c:pt>
                  <c:pt idx="41">
                    <c:v>14.480602173252324</c:v>
                  </c:pt>
                  <c:pt idx="42">
                    <c:v>7.7187909156810273</c:v>
                  </c:pt>
                  <c:pt idx="43">
                    <c:v>14.022230867447586</c:v>
                  </c:pt>
                  <c:pt idx="44">
                    <c:v>12.93160681044707</c:v>
                  </c:pt>
                  <c:pt idx="45">
                    <c:v>8.4634854699467859</c:v>
                  </c:pt>
                  <c:pt idx="46">
                    <c:v>10.689101365409547</c:v>
                  </c:pt>
                  <c:pt idx="47">
                    <c:v>15.302077381845892</c:v>
                  </c:pt>
                  <c:pt idx="48">
                    <c:v>13.161607945080242</c:v>
                  </c:pt>
                  <c:pt idx="49">
                    <c:v>15.458392144721897</c:v>
                  </c:pt>
                  <c:pt idx="50">
                    <c:v>14.250507019050229</c:v>
                  </c:pt>
                  <c:pt idx="51">
                    <c:v>11.106295408460939</c:v>
                  </c:pt>
                  <c:pt idx="52">
                    <c:v>9.7789155482599295</c:v>
                  </c:pt>
                  <c:pt idx="53">
                    <c:v>10.275138451621967</c:v>
                  </c:pt>
                  <c:pt idx="54">
                    <c:v>8.0649069120480199</c:v>
                  </c:pt>
                  <c:pt idx="55">
                    <c:v>10.501322188181799</c:v>
                  </c:pt>
                  <c:pt idx="56">
                    <c:v>9.6760478398982439</c:v>
                  </c:pt>
                  <c:pt idx="57">
                    <c:v>7.5580471485695346</c:v>
                  </c:pt>
                  <c:pt idx="58">
                    <c:v>5.4263766732507746</c:v>
                  </c:pt>
                  <c:pt idx="59">
                    <c:v>6.776707998726204</c:v>
                  </c:pt>
                  <c:pt idx="60">
                    <c:v>6.6710099160471996</c:v>
                  </c:pt>
                  <c:pt idx="61">
                    <c:v>9.3004826326379373</c:v>
                  </c:pt>
                  <c:pt idx="62">
                    <c:v>9.9323909860617192</c:v>
                  </c:pt>
                  <c:pt idx="63">
                    <c:v>12.153602498847837</c:v>
                  </c:pt>
                </c:numCache>
              </c:numRef>
            </c:minus>
          </c:errBars>
          <c:xVal>
            <c:numRef>
              <c:f>'Fig1-source data'!$W$115:$W$178</c:f>
              <c:numCache>
                <c:formatCode>General</c:formatCode>
                <c:ptCount val="64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30</c:v>
                </c:pt>
                <c:pt idx="14">
                  <c:v>32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40</c:v>
                </c:pt>
                <c:pt idx="19">
                  <c:v>42</c:v>
                </c:pt>
                <c:pt idx="20">
                  <c:v>44</c:v>
                </c:pt>
                <c:pt idx="21">
                  <c:v>46</c:v>
                </c:pt>
                <c:pt idx="22">
                  <c:v>48</c:v>
                </c:pt>
                <c:pt idx="23">
                  <c:v>50</c:v>
                </c:pt>
                <c:pt idx="24">
                  <c:v>52</c:v>
                </c:pt>
                <c:pt idx="25">
                  <c:v>54</c:v>
                </c:pt>
                <c:pt idx="26">
                  <c:v>56</c:v>
                </c:pt>
                <c:pt idx="27">
                  <c:v>58</c:v>
                </c:pt>
                <c:pt idx="28">
                  <c:v>60</c:v>
                </c:pt>
                <c:pt idx="29">
                  <c:v>62</c:v>
                </c:pt>
                <c:pt idx="30">
                  <c:v>64</c:v>
                </c:pt>
                <c:pt idx="31">
                  <c:v>66</c:v>
                </c:pt>
                <c:pt idx="32">
                  <c:v>68</c:v>
                </c:pt>
                <c:pt idx="33">
                  <c:v>70</c:v>
                </c:pt>
                <c:pt idx="34">
                  <c:v>72</c:v>
                </c:pt>
                <c:pt idx="35">
                  <c:v>74</c:v>
                </c:pt>
                <c:pt idx="36">
                  <c:v>76</c:v>
                </c:pt>
                <c:pt idx="37">
                  <c:v>78</c:v>
                </c:pt>
                <c:pt idx="38">
                  <c:v>80</c:v>
                </c:pt>
                <c:pt idx="39">
                  <c:v>82</c:v>
                </c:pt>
                <c:pt idx="40">
                  <c:v>84</c:v>
                </c:pt>
                <c:pt idx="41">
                  <c:v>86</c:v>
                </c:pt>
                <c:pt idx="42">
                  <c:v>88</c:v>
                </c:pt>
                <c:pt idx="43">
                  <c:v>90</c:v>
                </c:pt>
                <c:pt idx="44">
                  <c:v>92</c:v>
                </c:pt>
                <c:pt idx="45">
                  <c:v>94</c:v>
                </c:pt>
                <c:pt idx="46">
                  <c:v>96</c:v>
                </c:pt>
                <c:pt idx="47">
                  <c:v>98</c:v>
                </c:pt>
                <c:pt idx="48">
                  <c:v>100</c:v>
                </c:pt>
                <c:pt idx="49">
                  <c:v>102</c:v>
                </c:pt>
                <c:pt idx="50">
                  <c:v>104</c:v>
                </c:pt>
                <c:pt idx="51">
                  <c:v>106</c:v>
                </c:pt>
                <c:pt idx="52">
                  <c:v>108</c:v>
                </c:pt>
                <c:pt idx="53">
                  <c:v>110</c:v>
                </c:pt>
                <c:pt idx="54">
                  <c:v>112</c:v>
                </c:pt>
                <c:pt idx="55">
                  <c:v>114</c:v>
                </c:pt>
                <c:pt idx="56">
                  <c:v>116</c:v>
                </c:pt>
                <c:pt idx="57">
                  <c:v>118</c:v>
                </c:pt>
                <c:pt idx="58">
                  <c:v>120</c:v>
                </c:pt>
                <c:pt idx="59">
                  <c:v>122</c:v>
                </c:pt>
                <c:pt idx="60">
                  <c:v>124</c:v>
                </c:pt>
                <c:pt idx="61">
                  <c:v>126</c:v>
                </c:pt>
                <c:pt idx="62">
                  <c:v>128</c:v>
                </c:pt>
                <c:pt idx="63">
                  <c:v>130</c:v>
                </c:pt>
              </c:numCache>
            </c:numRef>
          </c:xVal>
          <c:yVal>
            <c:numRef>
              <c:f>'Fig1-source data'!$AA$115:$AA$178</c:f>
              <c:numCache>
                <c:formatCode>General</c:formatCode>
                <c:ptCount val="64"/>
                <c:pt idx="0">
                  <c:v>1102.1042</c:v>
                </c:pt>
                <c:pt idx="1">
                  <c:v>837.25260000000003</c:v>
                </c:pt>
                <c:pt idx="2">
                  <c:v>771.91200000000003</c:v>
                </c:pt>
                <c:pt idx="3">
                  <c:v>726.24099999999999</c:v>
                </c:pt>
                <c:pt idx="4">
                  <c:v>701.94</c:v>
                </c:pt>
                <c:pt idx="5">
                  <c:v>665.44</c:v>
                </c:pt>
                <c:pt idx="6">
                  <c:v>647.78060000000005</c:v>
                </c:pt>
                <c:pt idx="7">
                  <c:v>640.96839999999997</c:v>
                </c:pt>
                <c:pt idx="8">
                  <c:v>630.76239999999996</c:v>
                </c:pt>
                <c:pt idx="9">
                  <c:v>618.03520000000003</c:v>
                </c:pt>
                <c:pt idx="10">
                  <c:v>603.76599999999996</c:v>
                </c:pt>
                <c:pt idx="11">
                  <c:v>604.28579999999999</c:v>
                </c:pt>
                <c:pt idx="12">
                  <c:v>595.21600000000001</c:v>
                </c:pt>
                <c:pt idx="13">
                  <c:v>590.04259999999999</c:v>
                </c:pt>
                <c:pt idx="14">
                  <c:v>582.13519999999994</c:v>
                </c:pt>
                <c:pt idx="15">
                  <c:v>586.67160000000001</c:v>
                </c:pt>
                <c:pt idx="16">
                  <c:v>572.64359999999999</c:v>
                </c:pt>
                <c:pt idx="17">
                  <c:v>572.8596</c:v>
                </c:pt>
                <c:pt idx="18">
                  <c:v>572.05579999999986</c:v>
                </c:pt>
                <c:pt idx="19">
                  <c:v>564.30920000000003</c:v>
                </c:pt>
                <c:pt idx="20">
                  <c:v>570.51900000000001</c:v>
                </c:pt>
                <c:pt idx="21">
                  <c:v>561.77980000000002</c:v>
                </c:pt>
                <c:pt idx="22">
                  <c:v>563.1662</c:v>
                </c:pt>
                <c:pt idx="23">
                  <c:v>567.45640000000003</c:v>
                </c:pt>
                <c:pt idx="24">
                  <c:v>567.99559999999997</c:v>
                </c:pt>
                <c:pt idx="25">
                  <c:v>560.31460000000004</c:v>
                </c:pt>
                <c:pt idx="26">
                  <c:v>552.78719999999998</c:v>
                </c:pt>
                <c:pt idx="27">
                  <c:v>556.01819999999998</c:v>
                </c:pt>
                <c:pt idx="28">
                  <c:v>550.42340000000002</c:v>
                </c:pt>
                <c:pt idx="29">
                  <c:v>558.73140000000001</c:v>
                </c:pt>
                <c:pt idx="30">
                  <c:v>546.75980000000004</c:v>
                </c:pt>
                <c:pt idx="31">
                  <c:v>547.85580000000004</c:v>
                </c:pt>
                <c:pt idx="32">
                  <c:v>548.21260000000007</c:v>
                </c:pt>
                <c:pt idx="33">
                  <c:v>550.04899999999998</c:v>
                </c:pt>
                <c:pt idx="34">
                  <c:v>552.09359999999992</c:v>
                </c:pt>
                <c:pt idx="35">
                  <c:v>548.57439999999997</c:v>
                </c:pt>
                <c:pt idx="36">
                  <c:v>544.9742</c:v>
                </c:pt>
                <c:pt idx="37">
                  <c:v>553.43420000000003</c:v>
                </c:pt>
                <c:pt idx="38">
                  <c:v>552.71379999999999</c:v>
                </c:pt>
                <c:pt idx="39">
                  <c:v>547.55340000000001</c:v>
                </c:pt>
                <c:pt idx="40">
                  <c:v>536.10980000000006</c:v>
                </c:pt>
                <c:pt idx="41">
                  <c:v>545.04840000000002</c:v>
                </c:pt>
                <c:pt idx="42">
                  <c:v>547.35079999999994</c:v>
                </c:pt>
                <c:pt idx="43">
                  <c:v>546.24599999999987</c:v>
                </c:pt>
                <c:pt idx="44">
                  <c:v>550.82219999999995</c:v>
                </c:pt>
                <c:pt idx="45">
                  <c:v>552.5766000000001</c:v>
                </c:pt>
                <c:pt idx="46">
                  <c:v>545.70000000000005</c:v>
                </c:pt>
                <c:pt idx="47">
                  <c:v>543.56579999999997</c:v>
                </c:pt>
                <c:pt idx="48">
                  <c:v>546.14279999999997</c:v>
                </c:pt>
                <c:pt idx="49">
                  <c:v>537.83619999999996</c:v>
                </c:pt>
                <c:pt idx="50">
                  <c:v>547.05759999999987</c:v>
                </c:pt>
                <c:pt idx="51">
                  <c:v>546.04279999999994</c:v>
                </c:pt>
                <c:pt idx="52">
                  <c:v>547.21960000000001</c:v>
                </c:pt>
                <c:pt idx="53">
                  <c:v>542.63220000000001</c:v>
                </c:pt>
                <c:pt idx="54">
                  <c:v>543.87900000000013</c:v>
                </c:pt>
                <c:pt idx="55">
                  <c:v>540.11019999999996</c:v>
                </c:pt>
                <c:pt idx="56">
                  <c:v>542.32260000000008</c:v>
                </c:pt>
                <c:pt idx="57">
                  <c:v>540.9828</c:v>
                </c:pt>
                <c:pt idx="58">
                  <c:v>537.17640000000006</c:v>
                </c:pt>
                <c:pt idx="59">
                  <c:v>544.90159999999992</c:v>
                </c:pt>
                <c:pt idx="60">
                  <c:v>539.7346</c:v>
                </c:pt>
                <c:pt idx="61">
                  <c:v>536.46180000000004</c:v>
                </c:pt>
                <c:pt idx="62">
                  <c:v>541.0132000000001</c:v>
                </c:pt>
                <c:pt idx="63">
                  <c:v>537.23380000000009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'Fig1-source data'!$X$114</c:f>
              <c:strCache>
                <c:ptCount val="1"/>
                <c:pt idx="0">
                  <c:v>NAA+DMSO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triang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'Fig1-source data'!$AB$115:$AB$178</c:f>
                <c:numCache>
                  <c:formatCode>General</c:formatCode>
                  <c:ptCount val="64"/>
                  <c:pt idx="0">
                    <c:v>233.65667244848808</c:v>
                  </c:pt>
                  <c:pt idx="1">
                    <c:v>165.35762731576651</c:v>
                  </c:pt>
                  <c:pt idx="2">
                    <c:v>136.93532756925833</c:v>
                  </c:pt>
                  <c:pt idx="3">
                    <c:v>111.06083986581356</c:v>
                  </c:pt>
                  <c:pt idx="4">
                    <c:v>95.296273190508572</c:v>
                  </c:pt>
                  <c:pt idx="5">
                    <c:v>72.482837430663707</c:v>
                  </c:pt>
                  <c:pt idx="6">
                    <c:v>62.490477860230826</c:v>
                  </c:pt>
                  <c:pt idx="7">
                    <c:v>62.991381996269922</c:v>
                  </c:pt>
                  <c:pt idx="8">
                    <c:v>50.22582546160892</c:v>
                  </c:pt>
                  <c:pt idx="9">
                    <c:v>38.991052342813177</c:v>
                  </c:pt>
                  <c:pt idx="10">
                    <c:v>42.331948576695574</c:v>
                  </c:pt>
                  <c:pt idx="11">
                    <c:v>45.422781930436635</c:v>
                  </c:pt>
                  <c:pt idx="12">
                    <c:v>69.85306695127997</c:v>
                  </c:pt>
                  <c:pt idx="13">
                    <c:v>86.776784477185984</c:v>
                  </c:pt>
                  <c:pt idx="14">
                    <c:v>107.09927488876862</c:v>
                  </c:pt>
                  <c:pt idx="15">
                    <c:v>170.41211600059435</c:v>
                  </c:pt>
                  <c:pt idx="16">
                    <c:v>225.36123193730558</c:v>
                  </c:pt>
                  <c:pt idx="17">
                    <c:v>483.1474966984714</c:v>
                  </c:pt>
                  <c:pt idx="18">
                    <c:v>320.73535306277091</c:v>
                  </c:pt>
                  <c:pt idx="19">
                    <c:v>423.4133292617268</c:v>
                  </c:pt>
                  <c:pt idx="20">
                    <c:v>561.38821688587291</c:v>
                  </c:pt>
                  <c:pt idx="21">
                    <c:v>623.03587370728565</c:v>
                  </c:pt>
                  <c:pt idx="22">
                    <c:v>798.26977921928039</c:v>
                  </c:pt>
                  <c:pt idx="23">
                    <c:v>982.99674517914912</c:v>
                  </c:pt>
                  <c:pt idx="24">
                    <c:v>1208.4665381710815</c:v>
                  </c:pt>
                  <c:pt idx="25">
                    <c:v>1379.9318698165139</c:v>
                  </c:pt>
                  <c:pt idx="26">
                    <c:v>1577.5161344686769</c:v>
                  </c:pt>
                  <c:pt idx="27">
                    <c:v>1744.5205529695836</c:v>
                  </c:pt>
                  <c:pt idx="28">
                    <c:v>1937.7028749652775</c:v>
                  </c:pt>
                  <c:pt idx="29">
                    <c:v>2057.6630202239626</c:v>
                  </c:pt>
                  <c:pt idx="30">
                    <c:v>2318.1073184837251</c:v>
                  </c:pt>
                  <c:pt idx="31">
                    <c:v>2384.4567840255145</c:v>
                  </c:pt>
                  <c:pt idx="32">
                    <c:v>2560.4013664164436</c:v>
                  </c:pt>
                  <c:pt idx="33">
                    <c:v>2801.5489350150219</c:v>
                  </c:pt>
                  <c:pt idx="34">
                    <c:v>2868.8282587454064</c:v>
                  </c:pt>
                  <c:pt idx="35">
                    <c:v>3061.2585223277374</c:v>
                  </c:pt>
                  <c:pt idx="36">
                    <c:v>3244.1607950858875</c:v>
                  </c:pt>
                  <c:pt idx="37">
                    <c:v>3354.5613036504178</c:v>
                  </c:pt>
                  <c:pt idx="38">
                    <c:v>3251.2764487938125</c:v>
                  </c:pt>
                  <c:pt idx="39">
                    <c:v>3237.8368608603955</c:v>
                  </c:pt>
                  <c:pt idx="40">
                    <c:v>3237.5488179678773</c:v>
                  </c:pt>
                  <c:pt idx="41">
                    <c:v>3177.5896072454525</c:v>
                  </c:pt>
                  <c:pt idx="42">
                    <c:v>3187.4761084183065</c:v>
                  </c:pt>
                  <c:pt idx="43">
                    <c:v>3171.8340818558409</c:v>
                  </c:pt>
                  <c:pt idx="44">
                    <c:v>3180.4322209425877</c:v>
                  </c:pt>
                  <c:pt idx="45">
                    <c:v>3086.1282247713393</c:v>
                  </c:pt>
                  <c:pt idx="46">
                    <c:v>3056.528678010613</c:v>
                  </c:pt>
                  <c:pt idx="47">
                    <c:v>2943.2418553192829</c:v>
                  </c:pt>
                  <c:pt idx="48">
                    <c:v>2839.2672231187939</c:v>
                  </c:pt>
                  <c:pt idx="49">
                    <c:v>2722.3536792494833</c:v>
                  </c:pt>
                  <c:pt idx="50">
                    <c:v>2702.442849860161</c:v>
                  </c:pt>
                  <c:pt idx="51">
                    <c:v>2603.4407567194976</c:v>
                  </c:pt>
                  <c:pt idx="52">
                    <c:v>2445.8359633131163</c:v>
                  </c:pt>
                  <c:pt idx="53">
                    <c:v>2316.4129105695283</c:v>
                  </c:pt>
                  <c:pt idx="54">
                    <c:v>2245.0275792570365</c:v>
                  </c:pt>
                  <c:pt idx="55">
                    <c:v>2139.1224197285433</c:v>
                  </c:pt>
                  <c:pt idx="56">
                    <c:v>2065.4846134301515</c:v>
                  </c:pt>
                  <c:pt idx="57">
                    <c:v>2005.7565708466466</c:v>
                  </c:pt>
                  <c:pt idx="58">
                    <c:v>1994.1352890499434</c:v>
                  </c:pt>
                  <c:pt idx="59">
                    <c:v>1923.2834417127137</c:v>
                  </c:pt>
                  <c:pt idx="60">
                    <c:v>1856.3732293316732</c:v>
                  </c:pt>
                  <c:pt idx="61">
                    <c:v>1807.1891343147206</c:v>
                  </c:pt>
                  <c:pt idx="62">
                    <c:v>1777.3731974878835</c:v>
                  </c:pt>
                  <c:pt idx="63">
                    <c:v>1732.4798916996685</c:v>
                  </c:pt>
                </c:numCache>
              </c:numRef>
            </c:plus>
            <c:minus>
              <c:numRef>
                <c:f>'Fig1-source data'!$AB$115:$AB$178</c:f>
                <c:numCache>
                  <c:formatCode>General</c:formatCode>
                  <c:ptCount val="64"/>
                  <c:pt idx="0">
                    <c:v>233.65667244848808</c:v>
                  </c:pt>
                  <c:pt idx="1">
                    <c:v>165.35762731576651</c:v>
                  </c:pt>
                  <c:pt idx="2">
                    <c:v>136.93532756925833</c:v>
                  </c:pt>
                  <c:pt idx="3">
                    <c:v>111.06083986581356</c:v>
                  </c:pt>
                  <c:pt idx="4">
                    <c:v>95.296273190508572</c:v>
                  </c:pt>
                  <c:pt idx="5">
                    <c:v>72.482837430663707</c:v>
                  </c:pt>
                  <c:pt idx="6">
                    <c:v>62.490477860230826</c:v>
                  </c:pt>
                  <c:pt idx="7">
                    <c:v>62.991381996269922</c:v>
                  </c:pt>
                  <c:pt idx="8">
                    <c:v>50.22582546160892</c:v>
                  </c:pt>
                  <c:pt idx="9">
                    <c:v>38.991052342813177</c:v>
                  </c:pt>
                  <c:pt idx="10">
                    <c:v>42.331948576695574</c:v>
                  </c:pt>
                  <c:pt idx="11">
                    <c:v>45.422781930436635</c:v>
                  </c:pt>
                  <c:pt idx="12">
                    <c:v>69.85306695127997</c:v>
                  </c:pt>
                  <c:pt idx="13">
                    <c:v>86.776784477185984</c:v>
                  </c:pt>
                  <c:pt idx="14">
                    <c:v>107.09927488876862</c:v>
                  </c:pt>
                  <c:pt idx="15">
                    <c:v>170.41211600059435</c:v>
                  </c:pt>
                  <c:pt idx="16">
                    <c:v>225.36123193730558</c:v>
                  </c:pt>
                  <c:pt idx="17">
                    <c:v>483.1474966984714</c:v>
                  </c:pt>
                  <c:pt idx="18">
                    <c:v>320.73535306277091</c:v>
                  </c:pt>
                  <c:pt idx="19">
                    <c:v>423.4133292617268</c:v>
                  </c:pt>
                  <c:pt idx="20">
                    <c:v>561.38821688587291</c:v>
                  </c:pt>
                  <c:pt idx="21">
                    <c:v>623.03587370728565</c:v>
                  </c:pt>
                  <c:pt idx="22">
                    <c:v>798.26977921928039</c:v>
                  </c:pt>
                  <c:pt idx="23">
                    <c:v>982.99674517914912</c:v>
                  </c:pt>
                  <c:pt idx="24">
                    <c:v>1208.4665381710815</c:v>
                  </c:pt>
                  <c:pt idx="25">
                    <c:v>1379.9318698165139</c:v>
                  </c:pt>
                  <c:pt idx="26">
                    <c:v>1577.5161344686769</c:v>
                  </c:pt>
                  <c:pt idx="27">
                    <c:v>1744.5205529695836</c:v>
                  </c:pt>
                  <c:pt idx="28">
                    <c:v>1937.7028749652775</c:v>
                  </c:pt>
                  <c:pt idx="29">
                    <c:v>2057.6630202239626</c:v>
                  </c:pt>
                  <c:pt idx="30">
                    <c:v>2318.1073184837251</c:v>
                  </c:pt>
                  <c:pt idx="31">
                    <c:v>2384.4567840255145</c:v>
                  </c:pt>
                  <c:pt idx="32">
                    <c:v>2560.4013664164436</c:v>
                  </c:pt>
                  <c:pt idx="33">
                    <c:v>2801.5489350150219</c:v>
                  </c:pt>
                  <c:pt idx="34">
                    <c:v>2868.8282587454064</c:v>
                  </c:pt>
                  <c:pt idx="35">
                    <c:v>3061.2585223277374</c:v>
                  </c:pt>
                  <c:pt idx="36">
                    <c:v>3244.1607950858875</c:v>
                  </c:pt>
                  <c:pt idx="37">
                    <c:v>3354.5613036504178</c:v>
                  </c:pt>
                  <c:pt idx="38">
                    <c:v>3251.2764487938125</c:v>
                  </c:pt>
                  <c:pt idx="39">
                    <c:v>3237.8368608603955</c:v>
                  </c:pt>
                  <c:pt idx="40">
                    <c:v>3237.5488179678773</c:v>
                  </c:pt>
                  <c:pt idx="41">
                    <c:v>3177.5896072454525</c:v>
                  </c:pt>
                  <c:pt idx="42">
                    <c:v>3187.4761084183065</c:v>
                  </c:pt>
                  <c:pt idx="43">
                    <c:v>3171.8340818558409</c:v>
                  </c:pt>
                  <c:pt idx="44">
                    <c:v>3180.4322209425877</c:v>
                  </c:pt>
                  <c:pt idx="45">
                    <c:v>3086.1282247713393</c:v>
                  </c:pt>
                  <c:pt idx="46">
                    <c:v>3056.528678010613</c:v>
                  </c:pt>
                  <c:pt idx="47">
                    <c:v>2943.2418553192829</c:v>
                  </c:pt>
                  <c:pt idx="48">
                    <c:v>2839.2672231187939</c:v>
                  </c:pt>
                  <c:pt idx="49">
                    <c:v>2722.3536792494833</c:v>
                  </c:pt>
                  <c:pt idx="50">
                    <c:v>2702.442849860161</c:v>
                  </c:pt>
                  <c:pt idx="51">
                    <c:v>2603.4407567194976</c:v>
                  </c:pt>
                  <c:pt idx="52">
                    <c:v>2445.8359633131163</c:v>
                  </c:pt>
                  <c:pt idx="53">
                    <c:v>2316.4129105695283</c:v>
                  </c:pt>
                  <c:pt idx="54">
                    <c:v>2245.0275792570365</c:v>
                  </c:pt>
                  <c:pt idx="55">
                    <c:v>2139.1224197285433</c:v>
                  </c:pt>
                  <c:pt idx="56">
                    <c:v>2065.4846134301515</c:v>
                  </c:pt>
                  <c:pt idx="57">
                    <c:v>2005.7565708466466</c:v>
                  </c:pt>
                  <c:pt idx="58">
                    <c:v>1994.1352890499434</c:v>
                  </c:pt>
                  <c:pt idx="59">
                    <c:v>1923.2834417127137</c:v>
                  </c:pt>
                  <c:pt idx="60">
                    <c:v>1856.3732293316732</c:v>
                  </c:pt>
                  <c:pt idx="61">
                    <c:v>1807.1891343147206</c:v>
                  </c:pt>
                  <c:pt idx="62">
                    <c:v>1777.3731974878835</c:v>
                  </c:pt>
                  <c:pt idx="63">
                    <c:v>1732.4798916996685</c:v>
                  </c:pt>
                </c:numCache>
              </c:numRef>
            </c:minus>
          </c:errBars>
          <c:xVal>
            <c:numRef>
              <c:f>'Fig1-source data'!$W$115:$W$178</c:f>
              <c:numCache>
                <c:formatCode>General</c:formatCode>
                <c:ptCount val="64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16</c:v>
                </c:pt>
                <c:pt idx="7">
                  <c:v>18</c:v>
                </c:pt>
                <c:pt idx="8">
                  <c:v>20</c:v>
                </c:pt>
                <c:pt idx="9">
                  <c:v>22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30</c:v>
                </c:pt>
                <c:pt idx="14">
                  <c:v>32</c:v>
                </c:pt>
                <c:pt idx="15">
                  <c:v>34</c:v>
                </c:pt>
                <c:pt idx="16">
                  <c:v>36</c:v>
                </c:pt>
                <c:pt idx="17">
                  <c:v>38</c:v>
                </c:pt>
                <c:pt idx="18">
                  <c:v>40</c:v>
                </c:pt>
                <c:pt idx="19">
                  <c:v>42</c:v>
                </c:pt>
                <c:pt idx="20">
                  <c:v>44</c:v>
                </c:pt>
                <c:pt idx="21">
                  <c:v>46</c:v>
                </c:pt>
                <c:pt idx="22">
                  <c:v>48</c:v>
                </c:pt>
                <c:pt idx="23">
                  <c:v>50</c:v>
                </c:pt>
                <c:pt idx="24">
                  <c:v>52</c:v>
                </c:pt>
                <c:pt idx="25">
                  <c:v>54</c:v>
                </c:pt>
                <c:pt idx="26">
                  <c:v>56</c:v>
                </c:pt>
                <c:pt idx="27">
                  <c:v>58</c:v>
                </c:pt>
                <c:pt idx="28">
                  <c:v>60</c:v>
                </c:pt>
                <c:pt idx="29">
                  <c:v>62</c:v>
                </c:pt>
                <c:pt idx="30">
                  <c:v>64</c:v>
                </c:pt>
                <c:pt idx="31">
                  <c:v>66</c:v>
                </c:pt>
                <c:pt idx="32">
                  <c:v>68</c:v>
                </c:pt>
                <c:pt idx="33">
                  <c:v>70</c:v>
                </c:pt>
                <c:pt idx="34">
                  <c:v>72</c:v>
                </c:pt>
                <c:pt idx="35">
                  <c:v>74</c:v>
                </c:pt>
                <c:pt idx="36">
                  <c:v>76</c:v>
                </c:pt>
                <c:pt idx="37">
                  <c:v>78</c:v>
                </c:pt>
                <c:pt idx="38">
                  <c:v>80</c:v>
                </c:pt>
                <c:pt idx="39">
                  <c:v>82</c:v>
                </c:pt>
                <c:pt idx="40">
                  <c:v>84</c:v>
                </c:pt>
                <c:pt idx="41">
                  <c:v>86</c:v>
                </c:pt>
                <c:pt idx="42">
                  <c:v>88</c:v>
                </c:pt>
                <c:pt idx="43">
                  <c:v>90</c:v>
                </c:pt>
                <c:pt idx="44">
                  <c:v>92</c:v>
                </c:pt>
                <c:pt idx="45">
                  <c:v>94</c:v>
                </c:pt>
                <c:pt idx="46">
                  <c:v>96</c:v>
                </c:pt>
                <c:pt idx="47">
                  <c:v>98</c:v>
                </c:pt>
                <c:pt idx="48">
                  <c:v>100</c:v>
                </c:pt>
                <c:pt idx="49">
                  <c:v>102</c:v>
                </c:pt>
                <c:pt idx="50">
                  <c:v>104</c:v>
                </c:pt>
                <c:pt idx="51">
                  <c:v>106</c:v>
                </c:pt>
                <c:pt idx="52">
                  <c:v>108</c:v>
                </c:pt>
                <c:pt idx="53">
                  <c:v>110</c:v>
                </c:pt>
                <c:pt idx="54">
                  <c:v>112</c:v>
                </c:pt>
                <c:pt idx="55">
                  <c:v>114</c:v>
                </c:pt>
                <c:pt idx="56">
                  <c:v>116</c:v>
                </c:pt>
                <c:pt idx="57">
                  <c:v>118</c:v>
                </c:pt>
                <c:pt idx="58">
                  <c:v>120</c:v>
                </c:pt>
                <c:pt idx="59">
                  <c:v>122</c:v>
                </c:pt>
                <c:pt idx="60">
                  <c:v>124</c:v>
                </c:pt>
                <c:pt idx="61">
                  <c:v>126</c:v>
                </c:pt>
                <c:pt idx="62">
                  <c:v>128</c:v>
                </c:pt>
                <c:pt idx="63">
                  <c:v>130</c:v>
                </c:pt>
              </c:numCache>
            </c:numRef>
          </c:xVal>
          <c:yVal>
            <c:numRef>
              <c:f>'Fig1-source data'!$X$115:$X$178</c:f>
              <c:numCache>
                <c:formatCode>General</c:formatCode>
                <c:ptCount val="64"/>
                <c:pt idx="0">
                  <c:v>1082.8997999999999</c:v>
                </c:pt>
                <c:pt idx="1">
                  <c:v>840.8950000000001</c:v>
                </c:pt>
                <c:pt idx="2">
                  <c:v>754.65800000000002</c:v>
                </c:pt>
                <c:pt idx="3">
                  <c:v>716.78820000000007</c:v>
                </c:pt>
                <c:pt idx="4">
                  <c:v>672.00599999999997</c:v>
                </c:pt>
                <c:pt idx="5">
                  <c:v>638.98199999999997</c:v>
                </c:pt>
                <c:pt idx="6">
                  <c:v>626.03379999999993</c:v>
                </c:pt>
                <c:pt idx="7">
                  <c:v>616.24659999999994</c:v>
                </c:pt>
                <c:pt idx="8">
                  <c:v>605.05960000000005</c:v>
                </c:pt>
                <c:pt idx="9">
                  <c:v>613.85659999999996</c:v>
                </c:pt>
                <c:pt idx="10">
                  <c:v>622.55740000000003</c:v>
                </c:pt>
                <c:pt idx="11">
                  <c:v>642.28559999999993</c:v>
                </c:pt>
                <c:pt idx="12">
                  <c:v>694.70999999999992</c:v>
                </c:pt>
                <c:pt idx="13">
                  <c:v>738.69280000000003</c:v>
                </c:pt>
                <c:pt idx="14">
                  <c:v>800.78219999999999</c:v>
                </c:pt>
                <c:pt idx="15">
                  <c:v>908.02160000000003</c:v>
                </c:pt>
                <c:pt idx="16">
                  <c:v>1023.8466000000001</c:v>
                </c:pt>
                <c:pt idx="17">
                  <c:v>1257.0830000000001</c:v>
                </c:pt>
                <c:pt idx="18">
                  <c:v>1272.7783999999999</c:v>
                </c:pt>
                <c:pt idx="19">
                  <c:v>1456.6790000000001</c:v>
                </c:pt>
                <c:pt idx="20">
                  <c:v>1624.6215999999999</c:v>
                </c:pt>
                <c:pt idx="21">
                  <c:v>1826.2417999999998</c:v>
                </c:pt>
                <c:pt idx="22">
                  <c:v>2072.7824000000001</c:v>
                </c:pt>
                <c:pt idx="23">
                  <c:v>2340.0155999999997</c:v>
                </c:pt>
                <c:pt idx="24">
                  <c:v>2594.7118</c:v>
                </c:pt>
                <c:pt idx="25">
                  <c:v>2860.6945999999998</c:v>
                </c:pt>
                <c:pt idx="26">
                  <c:v>3169.4620000000004</c:v>
                </c:pt>
                <c:pt idx="27">
                  <c:v>3451.0495999999998</c:v>
                </c:pt>
                <c:pt idx="28">
                  <c:v>3715.4832000000001</c:v>
                </c:pt>
                <c:pt idx="29">
                  <c:v>3984.9078</c:v>
                </c:pt>
                <c:pt idx="30">
                  <c:v>4354.3206</c:v>
                </c:pt>
                <c:pt idx="31">
                  <c:v>4535.9103999999998</c:v>
                </c:pt>
                <c:pt idx="32">
                  <c:v>4855.4758000000002</c:v>
                </c:pt>
                <c:pt idx="33">
                  <c:v>5168.4524000000001</c:v>
                </c:pt>
                <c:pt idx="34">
                  <c:v>5326.5398000000005</c:v>
                </c:pt>
                <c:pt idx="35">
                  <c:v>5566.3648000000003</c:v>
                </c:pt>
                <c:pt idx="36">
                  <c:v>5832.9773999999998</c:v>
                </c:pt>
                <c:pt idx="37">
                  <c:v>6049.5375999999997</c:v>
                </c:pt>
                <c:pt idx="38">
                  <c:v>6044.2496000000001</c:v>
                </c:pt>
                <c:pt idx="39">
                  <c:v>6192.5524000000005</c:v>
                </c:pt>
                <c:pt idx="40">
                  <c:v>6247.5628000000015</c:v>
                </c:pt>
                <c:pt idx="41">
                  <c:v>6194.3444</c:v>
                </c:pt>
                <c:pt idx="42">
                  <c:v>6252.3579999999993</c:v>
                </c:pt>
                <c:pt idx="43">
                  <c:v>6319.3136000000004</c:v>
                </c:pt>
                <c:pt idx="44">
                  <c:v>6271.5604000000003</c:v>
                </c:pt>
                <c:pt idx="45">
                  <c:v>6210.0396000000001</c:v>
                </c:pt>
                <c:pt idx="46">
                  <c:v>6164.3823999999995</c:v>
                </c:pt>
                <c:pt idx="47">
                  <c:v>6135.8764000000001</c:v>
                </c:pt>
                <c:pt idx="48">
                  <c:v>5981.8331999999991</c:v>
                </c:pt>
                <c:pt idx="49">
                  <c:v>5901.3131999999996</c:v>
                </c:pt>
                <c:pt idx="50">
                  <c:v>5919.4833999999992</c:v>
                </c:pt>
                <c:pt idx="51">
                  <c:v>5829.7408000000005</c:v>
                </c:pt>
                <c:pt idx="52">
                  <c:v>5673.1146000000008</c:v>
                </c:pt>
                <c:pt idx="53">
                  <c:v>5566.0072</c:v>
                </c:pt>
                <c:pt idx="54">
                  <c:v>5516.5562</c:v>
                </c:pt>
                <c:pt idx="55">
                  <c:v>5380.3095999999996</c:v>
                </c:pt>
                <c:pt idx="56">
                  <c:v>5323.3847999999998</c:v>
                </c:pt>
                <c:pt idx="57">
                  <c:v>5388.3370000000004</c:v>
                </c:pt>
                <c:pt idx="58">
                  <c:v>5262.0833999999995</c:v>
                </c:pt>
                <c:pt idx="59">
                  <c:v>5231.3144000000002</c:v>
                </c:pt>
                <c:pt idx="60">
                  <c:v>5138.3624</c:v>
                </c:pt>
                <c:pt idx="61">
                  <c:v>5152.4128000000001</c:v>
                </c:pt>
                <c:pt idx="62">
                  <c:v>5108.8865999999998</c:v>
                </c:pt>
                <c:pt idx="63">
                  <c:v>5048.5578000000005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969600"/>
        <c:axId val="48979968"/>
      </c:scatterChart>
      <c:valAx>
        <c:axId val="48969600"/>
        <c:scaling>
          <c:orientation val="minMax"/>
          <c:max val="10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6258455788264563"/>
              <c:y val="0.938404426920704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crossAx val="48979968"/>
        <c:crosses val="autoZero"/>
        <c:crossBetween val="midCat"/>
      </c:valAx>
      <c:valAx>
        <c:axId val="489799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luciferase intensity (AU)</a:t>
                </a:r>
              </a:p>
            </c:rich>
          </c:tx>
          <c:layout>
            <c:manualLayout>
              <c:xMode val="edge"/>
              <c:yMode val="edge"/>
              <c:x val="1.4821480648252302E-2"/>
              <c:y val="0.3147238844395299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89696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0808821100159677"/>
          <c:y val="0.16879696943226227"/>
          <c:w val="0.28943358270692354"/>
          <c:h val="0.2179113085817435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29722949466412"/>
          <c:y val="4.9180596611470076E-2"/>
          <c:w val="0.73053073783049804"/>
          <c:h val="0.78486230158730164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'Fig2-source data'!$C$31</c:f>
              <c:strCache>
                <c:ptCount val="1"/>
                <c:pt idx="0">
                  <c:v>growth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'Fig2-source data'!$A$32:$A$49</c:f>
              <c:numCache>
                <c:formatCode>General</c:formatCode>
                <c:ptCount val="18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35</c:v>
                </c:pt>
                <c:pt idx="11">
                  <c:v>40</c:v>
                </c:pt>
                <c:pt idx="12">
                  <c:v>45</c:v>
                </c:pt>
                <c:pt idx="13">
                  <c:v>50</c:v>
                </c:pt>
                <c:pt idx="14">
                  <c:v>55</c:v>
                </c:pt>
                <c:pt idx="15">
                  <c:v>60</c:v>
                </c:pt>
                <c:pt idx="16">
                  <c:v>65</c:v>
                </c:pt>
                <c:pt idx="17">
                  <c:v>70</c:v>
                </c:pt>
              </c:numCache>
            </c:numRef>
          </c:xVal>
          <c:yVal>
            <c:numRef>
              <c:f>'Fig2-source data'!$C$32:$C$49</c:f>
              <c:numCache>
                <c:formatCode>General</c:formatCode>
                <c:ptCount val="1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8.8499999999999995E-2</c:v>
                </c:pt>
                <c:pt idx="7">
                  <c:v>1.3740000000000001</c:v>
                </c:pt>
                <c:pt idx="8">
                  <c:v>2.6855000000000002</c:v>
                </c:pt>
                <c:pt idx="9">
                  <c:v>2.4749999999999996</c:v>
                </c:pt>
                <c:pt idx="10">
                  <c:v>1.794</c:v>
                </c:pt>
                <c:pt idx="11">
                  <c:v>1.8474999999999999</c:v>
                </c:pt>
                <c:pt idx="12">
                  <c:v>2.2945000000000002</c:v>
                </c:pt>
                <c:pt idx="13">
                  <c:v>2.5750000000000002</c:v>
                </c:pt>
                <c:pt idx="14">
                  <c:v>2.3600000000000003</c:v>
                </c:pt>
                <c:pt idx="15">
                  <c:v>1.9355</c:v>
                </c:pt>
                <c:pt idx="16">
                  <c:v>2.2104999999999997</c:v>
                </c:pt>
                <c:pt idx="17">
                  <c:v>1.71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31040"/>
        <c:axId val="49041792"/>
      </c:scatterChart>
      <c:scatterChart>
        <c:scatterStyle val="lineMarker"/>
        <c:varyColors val="0"/>
        <c:ser>
          <c:idx val="1"/>
          <c:order val="1"/>
          <c:tx>
            <c:strRef>
              <c:f>'Fig2-source data'!$D$31</c:f>
              <c:strCache>
                <c:ptCount val="1"/>
                <c:pt idx="0">
                  <c:v>GFP/RFP ratio</c:v>
                </c:pt>
              </c:strCache>
            </c:strRef>
          </c:tx>
          <c:spPr>
            <a:ln w="19050">
              <a:solidFill>
                <a:srgbClr val="FF00FF"/>
              </a:solidFill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xVal>
            <c:numRef>
              <c:f>'Fig2-source data'!$A$32:$A$49</c:f>
              <c:numCache>
                <c:formatCode>General</c:formatCode>
                <c:ptCount val="18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30</c:v>
                </c:pt>
                <c:pt idx="10">
                  <c:v>35</c:v>
                </c:pt>
                <c:pt idx="11">
                  <c:v>40</c:v>
                </c:pt>
                <c:pt idx="12">
                  <c:v>45</c:v>
                </c:pt>
                <c:pt idx="13">
                  <c:v>50</c:v>
                </c:pt>
                <c:pt idx="14">
                  <c:v>55</c:v>
                </c:pt>
                <c:pt idx="15">
                  <c:v>60</c:v>
                </c:pt>
                <c:pt idx="16">
                  <c:v>65</c:v>
                </c:pt>
                <c:pt idx="17">
                  <c:v>70</c:v>
                </c:pt>
              </c:numCache>
            </c:numRef>
          </c:xVal>
          <c:yVal>
            <c:numRef>
              <c:f>'Fig2-source data'!$D$32:$D$49</c:f>
              <c:numCache>
                <c:formatCode>General</c:formatCode>
                <c:ptCount val="18"/>
                <c:pt idx="0">
                  <c:v>0.67555548583758984</c:v>
                </c:pt>
                <c:pt idx="1">
                  <c:v>0.65253011379463643</c:v>
                </c:pt>
                <c:pt idx="2">
                  <c:v>0.70952635359404015</c:v>
                </c:pt>
                <c:pt idx="3">
                  <c:v>0.69557491787182191</c:v>
                </c:pt>
                <c:pt idx="4">
                  <c:v>0.63303815763789562</c:v>
                </c:pt>
                <c:pt idx="5">
                  <c:v>0.60756896139352823</c:v>
                </c:pt>
                <c:pt idx="6">
                  <c:v>0.51593484338946105</c:v>
                </c:pt>
                <c:pt idx="7">
                  <c:v>0.45997007984980115</c:v>
                </c:pt>
                <c:pt idx="8">
                  <c:v>0.48888383623098142</c:v>
                </c:pt>
                <c:pt idx="9">
                  <c:v>0.5141143353410158</c:v>
                </c:pt>
                <c:pt idx="10">
                  <c:v>0.49520390641126483</c:v>
                </c:pt>
                <c:pt idx="11">
                  <c:v>0.50135720648229631</c:v>
                </c:pt>
                <c:pt idx="12">
                  <c:v>0.51394574401952342</c:v>
                </c:pt>
                <c:pt idx="13">
                  <c:v>0.50711417689074523</c:v>
                </c:pt>
                <c:pt idx="14">
                  <c:v>0.49948338786685281</c:v>
                </c:pt>
                <c:pt idx="15">
                  <c:v>0.49767540231161489</c:v>
                </c:pt>
                <c:pt idx="16">
                  <c:v>0.49262481031914529</c:v>
                </c:pt>
                <c:pt idx="17">
                  <c:v>0.48512205538129843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45888"/>
        <c:axId val="49043712"/>
      </c:scatterChart>
      <c:valAx>
        <c:axId val="4903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9041792"/>
        <c:crosses val="autoZero"/>
        <c:crossBetween val="midCat"/>
        <c:majorUnit val="20"/>
      </c:valAx>
      <c:valAx>
        <c:axId val="49041792"/>
        <c:scaling>
          <c:orientation val="minMax"/>
          <c:max val="3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growth (um per 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9031040"/>
        <c:crossesAt val="-20"/>
        <c:crossBetween val="midCat"/>
      </c:valAx>
      <c:valAx>
        <c:axId val="4904371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GFP/RFP ratio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FF00FF"/>
            </a:solidFill>
            <a:prstDash val="solid"/>
          </a:ln>
        </c:spPr>
        <c:crossAx val="49045888"/>
        <c:crosses val="max"/>
        <c:crossBetween val="midCat"/>
      </c:valAx>
      <c:valAx>
        <c:axId val="49045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043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787542735042738"/>
          <c:y val="0.54530912698412703"/>
          <c:w val="0.2848061965811966"/>
          <c:h val="0.2339682539682539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6745420727351"/>
          <c:y val="4.3731276849830629E-2"/>
          <c:w val="0.83517249367612056"/>
          <c:h val="0.85303823308212967"/>
        </c:manualLayout>
      </c:layout>
      <c:scatterChart>
        <c:scatterStyle val="lineMarker"/>
        <c:varyColors val="0"/>
        <c:ser>
          <c:idx val="1"/>
          <c:order val="0"/>
          <c:tx>
            <c:strRef>
              <c:f>'Fig3-source data'!$A$11</c:f>
              <c:strCache>
                <c:ptCount val="1"/>
                <c:pt idx="0">
                  <c:v>Col0-1NAA</c:v>
                </c:pt>
              </c:strCache>
            </c:strRef>
          </c:tx>
          <c:spPr>
            <a:ln w="22225">
              <a:solidFill>
                <a:schemeClr val="tx1"/>
              </a:solidFill>
              <a:prstDash val="sysDot"/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minus"/>
            <c:errValType val="cust"/>
            <c:noEndCap val="0"/>
            <c:plus>
              <c:numRef>
                <c:f>'Fig3-source data'!$R$11:$AE$11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0.19964935554025731</c:v>
                  </c:pt>
                  <c:pt idx="2">
                    <c:v>0.34322711910411347</c:v>
                  </c:pt>
                  <c:pt idx="3">
                    <c:v>0.76239845968051279</c:v>
                  </c:pt>
                  <c:pt idx="4">
                    <c:v>1.2406604048977403</c:v>
                  </c:pt>
                  <c:pt idx="5">
                    <c:v>1.7775499044809069</c:v>
                  </c:pt>
                  <c:pt idx="6">
                    <c:v>2.3071947447651011</c:v>
                  </c:pt>
                  <c:pt idx="7">
                    <c:v>3.243531151528829</c:v>
                  </c:pt>
                  <c:pt idx="8">
                    <c:v>3.56661776310811</c:v>
                  </c:pt>
                  <c:pt idx="9">
                    <c:v>3.4379102646237443</c:v>
                  </c:pt>
                  <c:pt idx="10">
                    <c:v>3.6103474329772047</c:v>
                  </c:pt>
                  <c:pt idx="11">
                    <c:v>3.9173063176594685</c:v>
                  </c:pt>
                  <c:pt idx="12">
                    <c:v>4.0617720809395346</c:v>
                  </c:pt>
                  <c:pt idx="13">
                    <c:v>4.2040114329630667</c:v>
                  </c:pt>
                </c:numCache>
              </c:numRef>
            </c:plus>
            <c:minus>
              <c:numRef>
                <c:f>'Fig3-source data'!$R$11:$AE$11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0.19964935554025731</c:v>
                  </c:pt>
                  <c:pt idx="2">
                    <c:v>0.34322711910411347</c:v>
                  </c:pt>
                  <c:pt idx="3">
                    <c:v>0.76239845968051279</c:v>
                  </c:pt>
                  <c:pt idx="4">
                    <c:v>1.2406604048977403</c:v>
                  </c:pt>
                  <c:pt idx="5">
                    <c:v>1.7775499044809069</c:v>
                  </c:pt>
                  <c:pt idx="6">
                    <c:v>2.3071947447651011</c:v>
                  </c:pt>
                  <c:pt idx="7">
                    <c:v>3.243531151528829</c:v>
                  </c:pt>
                  <c:pt idx="8">
                    <c:v>3.56661776310811</c:v>
                  </c:pt>
                  <c:pt idx="9">
                    <c:v>3.4379102646237443</c:v>
                  </c:pt>
                  <c:pt idx="10">
                    <c:v>3.6103474329772047</c:v>
                  </c:pt>
                  <c:pt idx="11">
                    <c:v>3.9173063176594685</c:v>
                  </c:pt>
                  <c:pt idx="12">
                    <c:v>4.0617720809395346</c:v>
                  </c:pt>
                  <c:pt idx="13">
                    <c:v>4.2040114329630667</c:v>
                  </c:pt>
                </c:numCache>
              </c:numRef>
            </c:minus>
          </c:errBars>
          <c:xVal>
            <c:numRef>
              <c:f>'Fig3-source data'!$B$9:$O$9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'Fig3-source data'!$B$11:$O$11</c:f>
              <c:numCache>
                <c:formatCode>General</c:formatCode>
                <c:ptCount val="14"/>
                <c:pt idx="0">
                  <c:v>100</c:v>
                </c:pt>
                <c:pt idx="1">
                  <c:v>100.79671154798983</c:v>
                </c:pt>
                <c:pt idx="2">
                  <c:v>101.00608213005455</c:v>
                </c:pt>
                <c:pt idx="3">
                  <c:v>101.66073862311174</c:v>
                </c:pt>
                <c:pt idx="4">
                  <c:v>102.84294170452459</c:v>
                </c:pt>
                <c:pt idx="5">
                  <c:v>104.01114291047328</c:v>
                </c:pt>
                <c:pt idx="6">
                  <c:v>105.42424706850738</c:v>
                </c:pt>
                <c:pt idx="7">
                  <c:v>106.89453030454058</c:v>
                </c:pt>
                <c:pt idx="8">
                  <c:v>108.38477380251511</c:v>
                </c:pt>
                <c:pt idx="9">
                  <c:v>109.46745809857087</c:v>
                </c:pt>
                <c:pt idx="10">
                  <c:v>110.54963234019914</c:v>
                </c:pt>
                <c:pt idx="11">
                  <c:v>111.43630113400131</c:v>
                </c:pt>
                <c:pt idx="12">
                  <c:v>112.23356737095959</c:v>
                </c:pt>
                <c:pt idx="13">
                  <c:v>112.83148222242077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'Fig3-source data'!$A$12</c:f>
              <c:strCache>
                <c:ptCount val="1"/>
                <c:pt idx="0">
                  <c:v>Col0-10NAA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triang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'Fig3-source data'!$R$12:$AE$12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0.88610836745253319</c:v>
                  </c:pt>
                  <c:pt idx="2">
                    <c:v>1.3997273420511389</c:v>
                  </c:pt>
                  <c:pt idx="3">
                    <c:v>1.8324013830997559</c:v>
                  </c:pt>
                  <c:pt idx="4">
                    <c:v>2.2609543275334336</c:v>
                  </c:pt>
                  <c:pt idx="5">
                    <c:v>2.6078097539680698</c:v>
                  </c:pt>
                  <c:pt idx="6">
                    <c:v>3.1526612782658905</c:v>
                  </c:pt>
                  <c:pt idx="7">
                    <c:v>3.4200303556116722</c:v>
                  </c:pt>
                  <c:pt idx="8">
                    <c:v>3.8089452192067697</c:v>
                  </c:pt>
                  <c:pt idx="9">
                    <c:v>3.8878249902135584</c:v>
                  </c:pt>
                  <c:pt idx="10">
                    <c:v>4.2293186668834277</c:v>
                  </c:pt>
                  <c:pt idx="11">
                    <c:v>4.2162829077773196</c:v>
                  </c:pt>
                  <c:pt idx="12">
                    <c:v>4.2759730185500393</c:v>
                  </c:pt>
                  <c:pt idx="13">
                    <c:v>4.2728822773696606</c:v>
                  </c:pt>
                </c:numCache>
              </c:numRef>
            </c:plus>
            <c:minus>
              <c:numRef>
                <c:f>'Fig3-source data'!$R$12:$AE$12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0.88610836745253319</c:v>
                  </c:pt>
                  <c:pt idx="2">
                    <c:v>1.3997273420511389</c:v>
                  </c:pt>
                  <c:pt idx="3">
                    <c:v>1.8324013830997559</c:v>
                  </c:pt>
                  <c:pt idx="4">
                    <c:v>2.2609543275334336</c:v>
                  </c:pt>
                  <c:pt idx="5">
                    <c:v>2.6078097539680698</c:v>
                  </c:pt>
                  <c:pt idx="6">
                    <c:v>3.1526612782658905</c:v>
                  </c:pt>
                  <c:pt idx="7">
                    <c:v>3.4200303556116722</c:v>
                  </c:pt>
                  <c:pt idx="8">
                    <c:v>3.8089452192067697</c:v>
                  </c:pt>
                  <c:pt idx="9">
                    <c:v>3.8878249902135584</c:v>
                  </c:pt>
                  <c:pt idx="10">
                    <c:v>4.2293186668834277</c:v>
                  </c:pt>
                  <c:pt idx="11">
                    <c:v>4.2162829077773196</c:v>
                  </c:pt>
                  <c:pt idx="12">
                    <c:v>4.2759730185500393</c:v>
                  </c:pt>
                  <c:pt idx="13">
                    <c:v>4.2728822773696606</c:v>
                  </c:pt>
                </c:numCache>
              </c:numRef>
            </c:minus>
          </c:errBars>
          <c:xVal>
            <c:numRef>
              <c:f>'Fig3-source data'!$B$9:$O$9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'Fig3-source data'!$B$12:$O$12</c:f>
              <c:numCache>
                <c:formatCode>General</c:formatCode>
                <c:ptCount val="14"/>
                <c:pt idx="0">
                  <c:v>100</c:v>
                </c:pt>
                <c:pt idx="1">
                  <c:v>100.37554444882149</c:v>
                </c:pt>
                <c:pt idx="2">
                  <c:v>101.0075719944107</c:v>
                </c:pt>
                <c:pt idx="3">
                  <c:v>102.46562637906145</c:v>
                </c:pt>
                <c:pt idx="4">
                  <c:v>103.97745058271323</c:v>
                </c:pt>
                <c:pt idx="5">
                  <c:v>105.30168899479075</c:v>
                </c:pt>
                <c:pt idx="6">
                  <c:v>107.13722210959213</c:v>
                </c:pt>
                <c:pt idx="7">
                  <c:v>108.86967801306457</c:v>
                </c:pt>
                <c:pt idx="8">
                  <c:v>110.6843129295501</c:v>
                </c:pt>
                <c:pt idx="9">
                  <c:v>112.25562660423479</c:v>
                </c:pt>
                <c:pt idx="10">
                  <c:v>113.58834010916731</c:v>
                </c:pt>
                <c:pt idx="11">
                  <c:v>114.84156035923247</c:v>
                </c:pt>
                <c:pt idx="12">
                  <c:v>115.93198152324521</c:v>
                </c:pt>
                <c:pt idx="13">
                  <c:v>116.80399327935918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'Fig3-source data'!$A$10</c:f>
              <c:strCache>
                <c:ptCount val="1"/>
                <c:pt idx="0">
                  <c:v>Col-DM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'Fig3-source data'!$R$10:$AE$10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0.25393705130554262</c:v>
                  </c:pt>
                  <c:pt idx="2">
                    <c:v>0.34326097403285827</c:v>
                  </c:pt>
                  <c:pt idx="3">
                    <c:v>0.23876475697723301</c:v>
                  </c:pt>
                  <c:pt idx="4">
                    <c:v>0.37435132921206943</c:v>
                  </c:pt>
                  <c:pt idx="5">
                    <c:v>0.32740251606440673</c:v>
                  </c:pt>
                  <c:pt idx="6">
                    <c:v>0.42750891431324606</c:v>
                  </c:pt>
                  <c:pt idx="7">
                    <c:v>0.84134870414311802</c:v>
                  </c:pt>
                  <c:pt idx="8">
                    <c:v>1.0364617274292518</c:v>
                  </c:pt>
                  <c:pt idx="9">
                    <c:v>0.82928023601373557</c:v>
                  </c:pt>
                  <c:pt idx="10">
                    <c:v>0.93203869873324952</c:v>
                  </c:pt>
                  <c:pt idx="11">
                    <c:v>0.97852682764917376</c:v>
                  </c:pt>
                  <c:pt idx="12">
                    <c:v>0.99518872217287202</c:v>
                  </c:pt>
                  <c:pt idx="13">
                    <c:v>1.1786104691340193</c:v>
                  </c:pt>
                </c:numCache>
              </c:numRef>
            </c:plus>
            <c:minus>
              <c:numRef>
                <c:f>'Fig3-source data'!$R$10:$AE$10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0.25393705130554262</c:v>
                  </c:pt>
                  <c:pt idx="2">
                    <c:v>0.34326097403285827</c:v>
                  </c:pt>
                  <c:pt idx="3">
                    <c:v>0.23876475697723301</c:v>
                  </c:pt>
                  <c:pt idx="4">
                    <c:v>0.37435132921206943</c:v>
                  </c:pt>
                  <c:pt idx="5">
                    <c:v>0.32740251606440673</c:v>
                  </c:pt>
                  <c:pt idx="6">
                    <c:v>0.42750891431324606</c:v>
                  </c:pt>
                  <c:pt idx="7">
                    <c:v>0.84134870414311802</c:v>
                  </c:pt>
                  <c:pt idx="8">
                    <c:v>1.0364617274292518</c:v>
                  </c:pt>
                  <c:pt idx="9">
                    <c:v>0.82928023601373557</c:v>
                  </c:pt>
                  <c:pt idx="10">
                    <c:v>0.93203869873324952</c:v>
                  </c:pt>
                  <c:pt idx="11">
                    <c:v>0.97852682764917376</c:v>
                  </c:pt>
                  <c:pt idx="12">
                    <c:v>0.99518872217287202</c:v>
                  </c:pt>
                  <c:pt idx="13">
                    <c:v>1.1786104691340193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'Fig3-source data'!$B$9:$O$9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'Fig3-source data'!$B$10:$O$10</c:f>
              <c:numCache>
                <c:formatCode>General</c:formatCode>
                <c:ptCount val="14"/>
                <c:pt idx="0">
                  <c:v>100</c:v>
                </c:pt>
                <c:pt idx="1">
                  <c:v>100.49800856034484</c:v>
                </c:pt>
                <c:pt idx="2">
                  <c:v>100.50357939578095</c:v>
                </c:pt>
                <c:pt idx="3">
                  <c:v>100.80917994037698</c:v>
                </c:pt>
                <c:pt idx="4">
                  <c:v>100.72059093099011</c:v>
                </c:pt>
                <c:pt idx="5">
                  <c:v>100.82701845580181</c:v>
                </c:pt>
                <c:pt idx="6">
                  <c:v>100.80807453327903</c:v>
                </c:pt>
                <c:pt idx="7">
                  <c:v>100.91875973272182</c:v>
                </c:pt>
                <c:pt idx="8">
                  <c:v>101.17874074595643</c:v>
                </c:pt>
                <c:pt idx="9">
                  <c:v>101.31521482091266</c:v>
                </c:pt>
                <c:pt idx="10">
                  <c:v>101.48121495356736</c:v>
                </c:pt>
                <c:pt idx="11">
                  <c:v>101.47367881683681</c:v>
                </c:pt>
                <c:pt idx="12">
                  <c:v>101.69992717510776</c:v>
                </c:pt>
                <c:pt idx="13">
                  <c:v>101.8528991168664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'Fig3-source data'!$A$13</c:f>
              <c:strCache>
                <c:ptCount val="1"/>
                <c:pt idx="0">
                  <c:v>abp1-TD1-DM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'Fig3-source data'!$R$13:$AE$13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0.50904039765187648</c:v>
                  </c:pt>
                  <c:pt idx="2">
                    <c:v>0.31462578402096425</c:v>
                  </c:pt>
                  <c:pt idx="3">
                    <c:v>0.54608485453398092</c:v>
                  </c:pt>
                  <c:pt idx="4">
                    <c:v>0.54654209433268397</c:v>
                  </c:pt>
                  <c:pt idx="5">
                    <c:v>0.55635860232561041</c:v>
                  </c:pt>
                  <c:pt idx="6">
                    <c:v>0.51655726887190012</c:v>
                  </c:pt>
                  <c:pt idx="7">
                    <c:v>0.51666040382050937</c:v>
                  </c:pt>
                  <c:pt idx="8">
                    <c:v>0.22376477143360954</c:v>
                  </c:pt>
                  <c:pt idx="9">
                    <c:v>0.30177400646454516</c:v>
                  </c:pt>
                  <c:pt idx="10">
                    <c:v>0.31170973522357437</c:v>
                  </c:pt>
                  <c:pt idx="11">
                    <c:v>0.3738363937933496</c:v>
                  </c:pt>
                  <c:pt idx="12">
                    <c:v>0.29794805774445471</c:v>
                  </c:pt>
                  <c:pt idx="13">
                    <c:v>0.28599563236086079</c:v>
                  </c:pt>
                </c:numCache>
              </c:numRef>
            </c:plus>
            <c:minus>
              <c:numRef>
                <c:f>'Fig3-source data'!$R$13:$AE$13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0.50904039765187648</c:v>
                  </c:pt>
                  <c:pt idx="2">
                    <c:v>0.31462578402096425</c:v>
                  </c:pt>
                  <c:pt idx="3">
                    <c:v>0.54608485453398092</c:v>
                  </c:pt>
                  <c:pt idx="4">
                    <c:v>0.54654209433268397</c:v>
                  </c:pt>
                  <c:pt idx="5">
                    <c:v>0.55635860232561041</c:v>
                  </c:pt>
                  <c:pt idx="6">
                    <c:v>0.51655726887190012</c:v>
                  </c:pt>
                  <c:pt idx="7">
                    <c:v>0.51666040382050937</c:v>
                  </c:pt>
                  <c:pt idx="8">
                    <c:v>0.22376477143360954</c:v>
                  </c:pt>
                  <c:pt idx="9">
                    <c:v>0.30177400646454516</c:v>
                  </c:pt>
                  <c:pt idx="10">
                    <c:v>0.31170973522357437</c:v>
                  </c:pt>
                  <c:pt idx="11">
                    <c:v>0.3738363937933496</c:v>
                  </c:pt>
                  <c:pt idx="12">
                    <c:v>0.29794805774445471</c:v>
                  </c:pt>
                  <c:pt idx="13">
                    <c:v>0.28599563236086079</c:v>
                  </c:pt>
                </c:numCache>
              </c:numRef>
            </c:minus>
            <c:spPr>
              <a:ln>
                <a:solidFill>
                  <a:srgbClr val="FF00FF"/>
                </a:solidFill>
              </a:ln>
            </c:spPr>
          </c:errBars>
          <c:xVal>
            <c:numRef>
              <c:f>'Fig3-source data'!$B$9:$O$9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'Fig3-source data'!$B$13:$O$13</c:f>
              <c:numCache>
                <c:formatCode>General</c:formatCode>
                <c:ptCount val="14"/>
                <c:pt idx="0">
                  <c:v>100</c:v>
                </c:pt>
                <c:pt idx="1">
                  <c:v>100.62106795259835</c:v>
                </c:pt>
                <c:pt idx="2">
                  <c:v>100.45612952743154</c:v>
                </c:pt>
                <c:pt idx="3">
                  <c:v>100.5746370022443</c:v>
                </c:pt>
                <c:pt idx="4">
                  <c:v>100.68437322763988</c:v>
                </c:pt>
                <c:pt idx="5">
                  <c:v>100.69820710178846</c:v>
                </c:pt>
                <c:pt idx="6">
                  <c:v>100.68905466970045</c:v>
                </c:pt>
                <c:pt idx="7">
                  <c:v>100.88252404262137</c:v>
                </c:pt>
                <c:pt idx="8">
                  <c:v>101.06077307529183</c:v>
                </c:pt>
                <c:pt idx="9">
                  <c:v>101.16704896341001</c:v>
                </c:pt>
                <c:pt idx="10">
                  <c:v>101.35321730866769</c:v>
                </c:pt>
                <c:pt idx="11">
                  <c:v>101.51905969791399</c:v>
                </c:pt>
                <c:pt idx="12">
                  <c:v>101.61203009189883</c:v>
                </c:pt>
                <c:pt idx="13">
                  <c:v>101.89897830090787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'Fig3-source data'!$A$14</c:f>
              <c:strCache>
                <c:ptCount val="1"/>
                <c:pt idx="0">
                  <c:v>abp1-TD1-1NAA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errBars>
            <c:errDir val="y"/>
            <c:errBarType val="minus"/>
            <c:errValType val="cust"/>
            <c:noEndCap val="0"/>
            <c:plus>
              <c:numRef>
                <c:f>'Fig3-source data'!$R$14:$AE$14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0.58111727410197977</c:v>
                  </c:pt>
                  <c:pt idx="2">
                    <c:v>1.0239840830927505</c:v>
                  </c:pt>
                  <c:pt idx="3">
                    <c:v>1.5896232631003695</c:v>
                  </c:pt>
                  <c:pt idx="4">
                    <c:v>1.9350479925263568</c:v>
                  </c:pt>
                  <c:pt idx="5">
                    <c:v>2.1198350375311659</c:v>
                  </c:pt>
                  <c:pt idx="6">
                    <c:v>2.0046786479931398</c:v>
                  </c:pt>
                  <c:pt idx="7">
                    <c:v>2.5927881877665016</c:v>
                  </c:pt>
                  <c:pt idx="8">
                    <c:v>2.7678582816964168</c:v>
                  </c:pt>
                  <c:pt idx="9">
                    <c:v>3.0008881090112802</c:v>
                  </c:pt>
                  <c:pt idx="10">
                    <c:v>2.8679370847590349</c:v>
                  </c:pt>
                  <c:pt idx="11">
                    <c:v>3.356019344414455</c:v>
                  </c:pt>
                  <c:pt idx="12">
                    <c:v>3.6908058194876845</c:v>
                  </c:pt>
                  <c:pt idx="13">
                    <c:v>3.742776961023194</c:v>
                  </c:pt>
                </c:numCache>
              </c:numRef>
            </c:plus>
            <c:minus>
              <c:numRef>
                <c:f>'Fig3-source data'!$R$14:$AE$14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0.58111727410197977</c:v>
                  </c:pt>
                  <c:pt idx="2">
                    <c:v>1.0239840830927505</c:v>
                  </c:pt>
                  <c:pt idx="3">
                    <c:v>1.5896232631003695</c:v>
                  </c:pt>
                  <c:pt idx="4">
                    <c:v>1.9350479925263568</c:v>
                  </c:pt>
                  <c:pt idx="5">
                    <c:v>2.1198350375311659</c:v>
                  </c:pt>
                  <c:pt idx="6">
                    <c:v>2.0046786479931398</c:v>
                  </c:pt>
                  <c:pt idx="7">
                    <c:v>2.5927881877665016</c:v>
                  </c:pt>
                  <c:pt idx="8">
                    <c:v>2.7678582816964168</c:v>
                  </c:pt>
                  <c:pt idx="9">
                    <c:v>3.0008881090112802</c:v>
                  </c:pt>
                  <c:pt idx="10">
                    <c:v>2.8679370847590349</c:v>
                  </c:pt>
                  <c:pt idx="11">
                    <c:v>3.356019344414455</c:v>
                  </c:pt>
                  <c:pt idx="12">
                    <c:v>3.6908058194876845</c:v>
                  </c:pt>
                  <c:pt idx="13">
                    <c:v>3.742776961023194</c:v>
                  </c:pt>
                </c:numCache>
              </c:numRef>
            </c:minus>
            <c:spPr>
              <a:ln>
                <a:solidFill>
                  <a:srgbClr val="FF00FF"/>
                </a:solidFill>
              </a:ln>
            </c:spPr>
          </c:errBars>
          <c:xVal>
            <c:numRef>
              <c:f>'Fig3-source data'!$B$9:$O$9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'Fig3-source data'!$B$14:$O$14</c:f>
              <c:numCache>
                <c:formatCode>General</c:formatCode>
                <c:ptCount val="14"/>
                <c:pt idx="0">
                  <c:v>100</c:v>
                </c:pt>
                <c:pt idx="1">
                  <c:v>100.68667441399437</c:v>
                </c:pt>
                <c:pt idx="2">
                  <c:v>101.19475958705965</c:v>
                </c:pt>
                <c:pt idx="3">
                  <c:v>102.42910168813098</c:v>
                </c:pt>
                <c:pt idx="4">
                  <c:v>103.45042648248763</c:v>
                </c:pt>
                <c:pt idx="5">
                  <c:v>104.64030737916244</c:v>
                </c:pt>
                <c:pt idx="6">
                  <c:v>106.04517615514082</c:v>
                </c:pt>
                <c:pt idx="7">
                  <c:v>107.63587071742165</c:v>
                </c:pt>
                <c:pt idx="8">
                  <c:v>108.94241428368805</c:v>
                </c:pt>
                <c:pt idx="9">
                  <c:v>110.11388491144326</c:v>
                </c:pt>
                <c:pt idx="10">
                  <c:v>111.35805494361851</c:v>
                </c:pt>
                <c:pt idx="11">
                  <c:v>112.4533430358123</c:v>
                </c:pt>
                <c:pt idx="12">
                  <c:v>113.477691037284</c:v>
                </c:pt>
                <c:pt idx="13">
                  <c:v>113.90091776280036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'Fig3-source data'!$A$15</c:f>
              <c:strCache>
                <c:ptCount val="1"/>
                <c:pt idx="0">
                  <c:v>abp1-TD1-10NAA</c:v>
                </c:pt>
              </c:strCache>
            </c:strRef>
          </c:tx>
          <c:spPr>
            <a:ln w="22225">
              <a:solidFill>
                <a:srgbClr val="FF00FF"/>
              </a:solidFill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'Fig3-source data'!$R$15:$AE$15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1.1298738506276036</c:v>
                  </c:pt>
                  <c:pt idx="2">
                    <c:v>1.5150867636586445</c:v>
                  </c:pt>
                  <c:pt idx="3">
                    <c:v>2.125545273773445</c:v>
                  </c:pt>
                  <c:pt idx="4">
                    <c:v>2.7439258265116098</c:v>
                  </c:pt>
                  <c:pt idx="5">
                    <c:v>2.9975344353657469</c:v>
                  </c:pt>
                  <c:pt idx="6">
                    <c:v>3.2502815569915451</c:v>
                  </c:pt>
                  <c:pt idx="7">
                    <c:v>3.4020131216080975</c:v>
                  </c:pt>
                  <c:pt idx="8">
                    <c:v>3.2232944324366533</c:v>
                  </c:pt>
                  <c:pt idx="9">
                    <c:v>2.9856929498611837</c:v>
                  </c:pt>
                  <c:pt idx="10">
                    <c:v>2.5231164108988202</c:v>
                  </c:pt>
                  <c:pt idx="11">
                    <c:v>2.4236410777356303</c:v>
                  </c:pt>
                  <c:pt idx="12">
                    <c:v>2.1567597578784072</c:v>
                  </c:pt>
                  <c:pt idx="13">
                    <c:v>2.1957253443500306</c:v>
                  </c:pt>
                </c:numCache>
              </c:numRef>
            </c:plus>
            <c:minus>
              <c:numRef>
                <c:f>'Fig3-source data'!$R$15:$AE$15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1.1298738506276036</c:v>
                  </c:pt>
                  <c:pt idx="2">
                    <c:v>1.5150867636586445</c:v>
                  </c:pt>
                  <c:pt idx="3">
                    <c:v>2.125545273773445</c:v>
                  </c:pt>
                  <c:pt idx="4">
                    <c:v>2.7439258265116098</c:v>
                  </c:pt>
                  <c:pt idx="5">
                    <c:v>2.9975344353657469</c:v>
                  </c:pt>
                  <c:pt idx="6">
                    <c:v>3.2502815569915451</c:v>
                  </c:pt>
                  <c:pt idx="7">
                    <c:v>3.4020131216080975</c:v>
                  </c:pt>
                  <c:pt idx="8">
                    <c:v>3.2232944324366533</c:v>
                  </c:pt>
                  <c:pt idx="9">
                    <c:v>2.9856929498611837</c:v>
                  </c:pt>
                  <c:pt idx="10">
                    <c:v>2.5231164108988202</c:v>
                  </c:pt>
                  <c:pt idx="11">
                    <c:v>2.4236410777356303</c:v>
                  </c:pt>
                  <c:pt idx="12">
                    <c:v>2.1567597578784072</c:v>
                  </c:pt>
                  <c:pt idx="13">
                    <c:v>2.1957253443500306</c:v>
                  </c:pt>
                </c:numCache>
              </c:numRef>
            </c:minus>
            <c:spPr>
              <a:ln>
                <a:solidFill>
                  <a:srgbClr val="FF00FF"/>
                </a:solidFill>
              </a:ln>
            </c:spPr>
          </c:errBars>
          <c:xVal>
            <c:numRef>
              <c:f>'Fig3-source data'!$B$9:$O$9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'Fig3-source data'!$B$15:$O$15</c:f>
              <c:numCache>
                <c:formatCode>General</c:formatCode>
                <c:ptCount val="14"/>
                <c:pt idx="0">
                  <c:v>100</c:v>
                </c:pt>
                <c:pt idx="1">
                  <c:v>100.27596386890906</c:v>
                </c:pt>
                <c:pt idx="2">
                  <c:v>100.7199226297875</c:v>
                </c:pt>
                <c:pt idx="3">
                  <c:v>102.09011931145837</c:v>
                </c:pt>
                <c:pt idx="4">
                  <c:v>103.28323869082219</c:v>
                </c:pt>
                <c:pt idx="5">
                  <c:v>104.54928629033992</c:v>
                </c:pt>
                <c:pt idx="6">
                  <c:v>105.97818733199973</c:v>
                </c:pt>
                <c:pt idx="7">
                  <c:v>107.56004197740128</c:v>
                </c:pt>
                <c:pt idx="8">
                  <c:v>109.3668227512934</c:v>
                </c:pt>
                <c:pt idx="9">
                  <c:v>111.06394225463129</c:v>
                </c:pt>
                <c:pt idx="10">
                  <c:v>112.39991121783264</c:v>
                </c:pt>
                <c:pt idx="11">
                  <c:v>113.68887042334832</c:v>
                </c:pt>
                <c:pt idx="12">
                  <c:v>114.51512983368049</c:v>
                </c:pt>
                <c:pt idx="13">
                  <c:v>115.29019132183065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'Fig3-source data'!$A$16</c:f>
              <c:strCache>
                <c:ptCount val="1"/>
                <c:pt idx="0">
                  <c:v>abp1-c1-DM</c:v>
                </c:pt>
              </c:strCache>
            </c:strRef>
          </c:tx>
          <c:spPr>
            <a:ln w="22225">
              <a:solidFill>
                <a:srgbClr val="00B05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'Fig3-source data'!$R$16:$AE$16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0.60985918039122111</c:v>
                  </c:pt>
                  <c:pt idx="2">
                    <c:v>0.60179144610163993</c:v>
                  </c:pt>
                  <c:pt idx="3">
                    <c:v>0.39704620368117999</c:v>
                  </c:pt>
                  <c:pt idx="4">
                    <c:v>0.41424943364091027</c:v>
                  </c:pt>
                  <c:pt idx="5">
                    <c:v>0.48031862789535595</c:v>
                  </c:pt>
                  <c:pt idx="6">
                    <c:v>0.46117400914639134</c:v>
                  </c:pt>
                  <c:pt idx="7">
                    <c:v>0.61071154667312022</c:v>
                  </c:pt>
                  <c:pt idx="8">
                    <c:v>0.6549173973483593</c:v>
                  </c:pt>
                  <c:pt idx="9">
                    <c:v>0.60508089072160554</c:v>
                  </c:pt>
                  <c:pt idx="10">
                    <c:v>0.81038622018431683</c:v>
                  </c:pt>
                  <c:pt idx="11">
                    <c:v>0.86388627295805709</c:v>
                  </c:pt>
                  <c:pt idx="12">
                    <c:v>0.57770959736081062</c:v>
                  </c:pt>
                  <c:pt idx="13">
                    <c:v>0.65765208642385331</c:v>
                  </c:pt>
                </c:numCache>
              </c:numRef>
            </c:plus>
            <c:minus>
              <c:numRef>
                <c:f>'Fig3-source data'!$R$16:$AE$16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0.60985918039122111</c:v>
                  </c:pt>
                  <c:pt idx="2">
                    <c:v>0.60179144610163993</c:v>
                  </c:pt>
                  <c:pt idx="3">
                    <c:v>0.39704620368117999</c:v>
                  </c:pt>
                  <c:pt idx="4">
                    <c:v>0.41424943364091027</c:v>
                  </c:pt>
                  <c:pt idx="5">
                    <c:v>0.48031862789535595</c:v>
                  </c:pt>
                  <c:pt idx="6">
                    <c:v>0.46117400914639134</c:v>
                  </c:pt>
                  <c:pt idx="7">
                    <c:v>0.61071154667312022</c:v>
                  </c:pt>
                  <c:pt idx="8">
                    <c:v>0.6549173973483593</c:v>
                  </c:pt>
                  <c:pt idx="9">
                    <c:v>0.60508089072160554</c:v>
                  </c:pt>
                  <c:pt idx="10">
                    <c:v>0.81038622018431683</c:v>
                  </c:pt>
                  <c:pt idx="11">
                    <c:v>0.86388627295805709</c:v>
                  </c:pt>
                  <c:pt idx="12">
                    <c:v>0.57770959736081062</c:v>
                  </c:pt>
                  <c:pt idx="13">
                    <c:v>0.65765208642385331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'Fig3-source data'!$B$9:$O$9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'Fig3-source data'!$B$16:$O$16</c:f>
              <c:numCache>
                <c:formatCode>General</c:formatCode>
                <c:ptCount val="14"/>
                <c:pt idx="0">
                  <c:v>100</c:v>
                </c:pt>
                <c:pt idx="1">
                  <c:v>100.49946475981481</c:v>
                </c:pt>
                <c:pt idx="2">
                  <c:v>100.55568762128441</c:v>
                </c:pt>
                <c:pt idx="3">
                  <c:v>100.73446263239289</c:v>
                </c:pt>
                <c:pt idx="4">
                  <c:v>100.67004821597062</c:v>
                </c:pt>
                <c:pt idx="5">
                  <c:v>100.67112732866501</c:v>
                </c:pt>
                <c:pt idx="6">
                  <c:v>100.84820681029437</c:v>
                </c:pt>
                <c:pt idx="7">
                  <c:v>101.33005105503447</c:v>
                </c:pt>
                <c:pt idx="8">
                  <c:v>101.39896149331175</c:v>
                </c:pt>
                <c:pt idx="9">
                  <c:v>101.75733608270609</c:v>
                </c:pt>
                <c:pt idx="10">
                  <c:v>101.79694667902997</c:v>
                </c:pt>
                <c:pt idx="11">
                  <c:v>102.0708100694974</c:v>
                </c:pt>
                <c:pt idx="12">
                  <c:v>102.49292846289462</c:v>
                </c:pt>
                <c:pt idx="13">
                  <c:v>102.5302652617919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'Fig3-source data'!$A$17</c:f>
              <c:strCache>
                <c:ptCount val="1"/>
                <c:pt idx="0">
                  <c:v>abp1-c1-1NAA</c:v>
                </c:pt>
              </c:strCache>
            </c:strRef>
          </c:tx>
          <c:spPr>
            <a:ln w="22225">
              <a:solidFill>
                <a:srgbClr val="00B050"/>
              </a:solidFill>
              <a:prstDash val="sysDot"/>
            </a:ln>
          </c:spPr>
          <c:marker>
            <c:symbol val="diamond"/>
            <c:size val="5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errBars>
            <c:errDir val="y"/>
            <c:errBarType val="minus"/>
            <c:errValType val="cust"/>
            <c:noEndCap val="0"/>
            <c:plus>
              <c:numRef>
                <c:f>'Fig3-source data'!$R$17:$AE$17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0.48208733004896687</c:v>
                  </c:pt>
                  <c:pt idx="2">
                    <c:v>0.539150246597491</c:v>
                  </c:pt>
                  <c:pt idx="3">
                    <c:v>0.64390385566809394</c:v>
                  </c:pt>
                  <c:pt idx="4">
                    <c:v>0.73021254581129758</c:v>
                  </c:pt>
                  <c:pt idx="5">
                    <c:v>0.6640653651046039</c:v>
                  </c:pt>
                  <c:pt idx="6">
                    <c:v>1.6159185611366849</c:v>
                  </c:pt>
                  <c:pt idx="7">
                    <c:v>2.1591296758063354</c:v>
                  </c:pt>
                  <c:pt idx="8">
                    <c:v>2.300042617935937</c:v>
                  </c:pt>
                  <c:pt idx="9">
                    <c:v>2.0993779972643476</c:v>
                  </c:pt>
                  <c:pt idx="10">
                    <c:v>2.2764876205303159</c:v>
                  </c:pt>
                  <c:pt idx="11">
                    <c:v>2.3862906218160678</c:v>
                  </c:pt>
                  <c:pt idx="12">
                    <c:v>2.2899373600428121</c:v>
                  </c:pt>
                  <c:pt idx="13">
                    <c:v>2.1537522902880308</c:v>
                  </c:pt>
                </c:numCache>
              </c:numRef>
            </c:plus>
            <c:minus>
              <c:numRef>
                <c:f>'Fig3-source data'!$R$17:$AE$17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0.48208733004896687</c:v>
                  </c:pt>
                  <c:pt idx="2">
                    <c:v>0.539150246597491</c:v>
                  </c:pt>
                  <c:pt idx="3">
                    <c:v>0.64390385566809394</c:v>
                  </c:pt>
                  <c:pt idx="4">
                    <c:v>0.73021254581129758</c:v>
                  </c:pt>
                  <c:pt idx="5">
                    <c:v>0.6640653651046039</c:v>
                  </c:pt>
                  <c:pt idx="6">
                    <c:v>1.6159185611366849</c:v>
                  </c:pt>
                  <c:pt idx="7">
                    <c:v>2.1591296758063354</c:v>
                  </c:pt>
                  <c:pt idx="8">
                    <c:v>2.300042617935937</c:v>
                  </c:pt>
                  <c:pt idx="9">
                    <c:v>2.0993779972643476</c:v>
                  </c:pt>
                  <c:pt idx="10">
                    <c:v>2.2764876205303159</c:v>
                  </c:pt>
                  <c:pt idx="11">
                    <c:v>2.3862906218160678</c:v>
                  </c:pt>
                  <c:pt idx="12">
                    <c:v>2.2899373600428121</c:v>
                  </c:pt>
                  <c:pt idx="13">
                    <c:v>2.1537522902880308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'Fig3-source data'!$B$9:$O$9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'Fig3-source data'!$B$17:$O$17</c:f>
              <c:numCache>
                <c:formatCode>General</c:formatCode>
                <c:ptCount val="14"/>
                <c:pt idx="0">
                  <c:v>100</c:v>
                </c:pt>
                <c:pt idx="1">
                  <c:v>100.57640551985419</c:v>
                </c:pt>
                <c:pt idx="2">
                  <c:v>101.24368525425507</c:v>
                </c:pt>
                <c:pt idx="3">
                  <c:v>102.59374625326046</c:v>
                </c:pt>
                <c:pt idx="4">
                  <c:v>103.31572860697577</c:v>
                </c:pt>
                <c:pt idx="5">
                  <c:v>104.48930032987361</c:v>
                </c:pt>
                <c:pt idx="6">
                  <c:v>105.30081683375147</c:v>
                </c:pt>
                <c:pt idx="7">
                  <c:v>106.55325432680435</c:v>
                </c:pt>
                <c:pt idx="8">
                  <c:v>107.80897252663789</c:v>
                </c:pt>
                <c:pt idx="9">
                  <c:v>108.84407262275023</c:v>
                </c:pt>
                <c:pt idx="10">
                  <c:v>109.9779505077888</c:v>
                </c:pt>
                <c:pt idx="11">
                  <c:v>110.77568262111068</c:v>
                </c:pt>
                <c:pt idx="12">
                  <c:v>111.28496009835999</c:v>
                </c:pt>
                <c:pt idx="13">
                  <c:v>111.70820300747694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'Fig3-source data'!$A$18</c:f>
              <c:strCache>
                <c:ptCount val="1"/>
                <c:pt idx="0">
                  <c:v>abp1-c1-10NAA</c:v>
                </c:pt>
              </c:strCache>
            </c:strRef>
          </c:tx>
          <c:spPr>
            <a:ln w="22225"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'Fig3-source data'!$R$18:$AE$18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0.77317994313849125</c:v>
                  </c:pt>
                  <c:pt idx="2">
                    <c:v>0.73252456678494948</c:v>
                  </c:pt>
                  <c:pt idx="3">
                    <c:v>0.61752708425426195</c:v>
                  </c:pt>
                  <c:pt idx="4">
                    <c:v>1.0903783023064912</c:v>
                  </c:pt>
                  <c:pt idx="5">
                    <c:v>1.3060183140211916</c:v>
                  </c:pt>
                  <c:pt idx="6">
                    <c:v>1.7281091364805166</c:v>
                  </c:pt>
                  <c:pt idx="7">
                    <c:v>2.1585396649872042</c:v>
                  </c:pt>
                  <c:pt idx="8">
                    <c:v>2.132901553900985</c:v>
                  </c:pt>
                  <c:pt idx="9">
                    <c:v>2.1940182944892688</c:v>
                  </c:pt>
                  <c:pt idx="10">
                    <c:v>2.0749771008655413</c:v>
                  </c:pt>
                  <c:pt idx="11">
                    <c:v>2.1802983798026614</c:v>
                  </c:pt>
                  <c:pt idx="12">
                    <c:v>2.0935623418705847</c:v>
                  </c:pt>
                  <c:pt idx="13">
                    <c:v>2.4852513454694058</c:v>
                  </c:pt>
                </c:numCache>
              </c:numRef>
            </c:plus>
            <c:minus>
              <c:numRef>
                <c:f>'Fig3-source data'!$R$18:$AE$18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0.77317994313849125</c:v>
                  </c:pt>
                  <c:pt idx="2">
                    <c:v>0.73252456678494948</c:v>
                  </c:pt>
                  <c:pt idx="3">
                    <c:v>0.61752708425426195</c:v>
                  </c:pt>
                  <c:pt idx="4">
                    <c:v>1.0903783023064912</c:v>
                  </c:pt>
                  <c:pt idx="5">
                    <c:v>1.3060183140211916</c:v>
                  </c:pt>
                  <c:pt idx="6">
                    <c:v>1.7281091364805166</c:v>
                  </c:pt>
                  <c:pt idx="7">
                    <c:v>2.1585396649872042</c:v>
                  </c:pt>
                  <c:pt idx="8">
                    <c:v>2.132901553900985</c:v>
                  </c:pt>
                  <c:pt idx="9">
                    <c:v>2.1940182944892688</c:v>
                  </c:pt>
                  <c:pt idx="10">
                    <c:v>2.0749771008655413</c:v>
                  </c:pt>
                  <c:pt idx="11">
                    <c:v>2.1802983798026614</c:v>
                  </c:pt>
                  <c:pt idx="12">
                    <c:v>2.0935623418705847</c:v>
                  </c:pt>
                  <c:pt idx="13">
                    <c:v>2.4852513454694058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'Fig3-source data'!$B$9:$O$9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'Fig3-source data'!$B$18:$O$18</c:f>
              <c:numCache>
                <c:formatCode>General</c:formatCode>
                <c:ptCount val="14"/>
                <c:pt idx="0">
                  <c:v>100</c:v>
                </c:pt>
                <c:pt idx="1">
                  <c:v>100.34653653429599</c:v>
                </c:pt>
                <c:pt idx="2">
                  <c:v>101.23035428917882</c:v>
                </c:pt>
                <c:pt idx="3">
                  <c:v>102.70559778834514</c:v>
                </c:pt>
                <c:pt idx="4">
                  <c:v>104.32621661446557</c:v>
                </c:pt>
                <c:pt idx="5">
                  <c:v>105.71349852138484</c:v>
                </c:pt>
                <c:pt idx="6">
                  <c:v>107.39357326081522</c:v>
                </c:pt>
                <c:pt idx="7">
                  <c:v>108.98949748784666</c:v>
                </c:pt>
                <c:pt idx="8">
                  <c:v>110.44034818118382</c:v>
                </c:pt>
                <c:pt idx="9">
                  <c:v>111.76974225585957</c:v>
                </c:pt>
                <c:pt idx="10">
                  <c:v>113.04174046743741</c:v>
                </c:pt>
                <c:pt idx="11">
                  <c:v>113.99504738213965</c:v>
                </c:pt>
                <c:pt idx="12">
                  <c:v>114.8120368679523</c:v>
                </c:pt>
                <c:pt idx="13">
                  <c:v>115.95359177919953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09248"/>
        <c:axId val="49131904"/>
      </c:scatterChart>
      <c:valAx>
        <c:axId val="49109248"/>
        <c:scaling>
          <c:orientation val="minMax"/>
          <c:max val="14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9131904"/>
        <c:crosses val="autoZero"/>
        <c:crossBetween val="midCat"/>
      </c:valAx>
      <c:valAx>
        <c:axId val="49131904"/>
        <c:scaling>
          <c:orientation val="minMax"/>
          <c:max val="122"/>
          <c:min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of initial length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91092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2753360375407619"/>
          <c:y val="4.4363668591107061E-2"/>
          <c:w val="0.26834853582205098"/>
          <c:h val="0.5714139572571660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36745420727351"/>
          <c:y val="4.3731276849830629E-2"/>
          <c:w val="0.83517249367612056"/>
          <c:h val="0.85303823308212967"/>
        </c:manualLayout>
      </c:layout>
      <c:scatterChart>
        <c:scatterStyle val="lineMarker"/>
        <c:varyColors val="0"/>
        <c:ser>
          <c:idx val="1"/>
          <c:order val="0"/>
          <c:tx>
            <c:strRef>
              <c:f>'Fig3-source data'!$A$54</c:f>
              <c:strCache>
                <c:ptCount val="1"/>
                <c:pt idx="0">
                  <c:v>Col0 NAA</c:v>
                </c:pt>
              </c:strCache>
            </c:strRef>
          </c:tx>
          <c:spPr>
            <a:ln w="22225">
              <a:solidFill>
                <a:schemeClr val="tx1"/>
              </a:solidFill>
              <a:prstDash val="sysDot"/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minus"/>
            <c:errValType val="cust"/>
            <c:noEndCap val="0"/>
            <c:plus>
              <c:numRef>
                <c:f>'Fig3-source data'!$R$54:$AE$54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0.73489030023277235</c:v>
                  </c:pt>
                  <c:pt idx="2">
                    <c:v>0.76900444366102227</c:v>
                  </c:pt>
                  <c:pt idx="3">
                    <c:v>0.50307573754400059</c:v>
                  </c:pt>
                  <c:pt idx="4">
                    <c:v>0.70389672925619973</c:v>
                  </c:pt>
                  <c:pt idx="5">
                    <c:v>0.60211709605292119</c:v>
                  </c:pt>
                  <c:pt idx="6">
                    <c:v>1.0667778818348617</c:v>
                  </c:pt>
                  <c:pt idx="7">
                    <c:v>1.2866735428983866</c:v>
                  </c:pt>
                  <c:pt idx="8">
                    <c:v>1.5892374513971033</c:v>
                  </c:pt>
                  <c:pt idx="9">
                    <c:v>1.9447561550535375</c:v>
                  </c:pt>
                  <c:pt idx="10">
                    <c:v>2.0714403761316493</c:v>
                  </c:pt>
                  <c:pt idx="11">
                    <c:v>2.4182021302960641</c:v>
                  </c:pt>
                  <c:pt idx="12">
                    <c:v>2.5777763568772438</c:v>
                  </c:pt>
                  <c:pt idx="13">
                    <c:v>2.5695691409693322</c:v>
                  </c:pt>
                </c:numCache>
              </c:numRef>
            </c:plus>
            <c:minus>
              <c:numRef>
                <c:f>'Fig3-source data'!$R$54:$AE$54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0.73489030023277235</c:v>
                  </c:pt>
                  <c:pt idx="2">
                    <c:v>0.76900444366102227</c:v>
                  </c:pt>
                  <c:pt idx="3">
                    <c:v>0.50307573754400059</c:v>
                  </c:pt>
                  <c:pt idx="4">
                    <c:v>0.70389672925619973</c:v>
                  </c:pt>
                  <c:pt idx="5">
                    <c:v>0.60211709605292119</c:v>
                  </c:pt>
                  <c:pt idx="6">
                    <c:v>1.0667778818348617</c:v>
                  </c:pt>
                  <c:pt idx="7">
                    <c:v>1.2866735428983866</c:v>
                  </c:pt>
                  <c:pt idx="8">
                    <c:v>1.5892374513971033</c:v>
                  </c:pt>
                  <c:pt idx="9">
                    <c:v>1.9447561550535375</c:v>
                  </c:pt>
                  <c:pt idx="10">
                    <c:v>2.0714403761316493</c:v>
                  </c:pt>
                  <c:pt idx="11">
                    <c:v>2.4182021302960641</c:v>
                  </c:pt>
                  <c:pt idx="12">
                    <c:v>2.5777763568772438</c:v>
                  </c:pt>
                  <c:pt idx="13">
                    <c:v>2.5695691409693322</c:v>
                  </c:pt>
                </c:numCache>
              </c:numRef>
            </c:minus>
          </c:errBars>
          <c:xVal>
            <c:numRef>
              <c:f>'Fig3-source data'!$B$52:$O$52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'Fig3-source data'!$B$54:$O$54</c:f>
              <c:numCache>
                <c:formatCode>General</c:formatCode>
                <c:ptCount val="14"/>
                <c:pt idx="0">
                  <c:v>100</c:v>
                </c:pt>
                <c:pt idx="1">
                  <c:v>101.33897402506859</c:v>
                </c:pt>
                <c:pt idx="2">
                  <c:v>101.62296075039613</c:v>
                </c:pt>
                <c:pt idx="3">
                  <c:v>102.55569446952023</c:v>
                </c:pt>
                <c:pt idx="4">
                  <c:v>103.51373653604556</c:v>
                </c:pt>
                <c:pt idx="5">
                  <c:v>104.30327866181341</c:v>
                </c:pt>
                <c:pt idx="6">
                  <c:v>104.90863900357139</c:v>
                </c:pt>
                <c:pt idx="7">
                  <c:v>105.63653039276933</c:v>
                </c:pt>
                <c:pt idx="8">
                  <c:v>106.53396109938394</c:v>
                </c:pt>
                <c:pt idx="9">
                  <c:v>107.68460817776781</c:v>
                </c:pt>
                <c:pt idx="10">
                  <c:v>108.50019875602898</c:v>
                </c:pt>
                <c:pt idx="11">
                  <c:v>109.20675700728926</c:v>
                </c:pt>
                <c:pt idx="12">
                  <c:v>110.08757090641997</c:v>
                </c:pt>
                <c:pt idx="13">
                  <c:v>110.64088743233746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'Fig3-source data'!$A$55</c:f>
              <c:strCache>
                <c:ptCount val="1"/>
                <c:pt idx="0">
                  <c:v>Col0 FC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triang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'Fig3-source data'!$R$55:$AE$55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0.42553341595544597</c:v>
                  </c:pt>
                  <c:pt idx="2">
                    <c:v>0.75085797935850851</c:v>
                  </c:pt>
                  <c:pt idx="3">
                    <c:v>0.93859798980739917</c:v>
                  </c:pt>
                  <c:pt idx="4">
                    <c:v>1.3819765632611503</c:v>
                  </c:pt>
                  <c:pt idx="5">
                    <c:v>1.7850546251893684</c:v>
                  </c:pt>
                  <c:pt idx="6">
                    <c:v>1.9338326319236228</c:v>
                  </c:pt>
                  <c:pt idx="7">
                    <c:v>1.8481087761540189</c:v>
                  </c:pt>
                  <c:pt idx="8">
                    <c:v>1.5671548803022486</c:v>
                  </c:pt>
                  <c:pt idx="9">
                    <c:v>1.5619959943260431</c:v>
                  </c:pt>
                  <c:pt idx="10">
                    <c:v>1.3597375915897205</c:v>
                  </c:pt>
                  <c:pt idx="11">
                    <c:v>1.5187107249732197</c:v>
                  </c:pt>
                  <c:pt idx="12">
                    <c:v>1.6126596228821479</c:v>
                  </c:pt>
                  <c:pt idx="13">
                    <c:v>1.1578709531623264</c:v>
                  </c:pt>
                </c:numCache>
              </c:numRef>
            </c:plus>
            <c:minus>
              <c:numRef>
                <c:f>'Fig3-source data'!$R$55:$AE$55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0.42553341595544597</c:v>
                  </c:pt>
                  <c:pt idx="2">
                    <c:v>0.75085797935850851</c:v>
                  </c:pt>
                  <c:pt idx="3">
                    <c:v>0.93859798980739917</c:v>
                  </c:pt>
                  <c:pt idx="4">
                    <c:v>1.3819765632611503</c:v>
                  </c:pt>
                  <c:pt idx="5">
                    <c:v>1.7850546251893684</c:v>
                  </c:pt>
                  <c:pt idx="6">
                    <c:v>1.9338326319236228</c:v>
                  </c:pt>
                  <c:pt idx="7">
                    <c:v>1.8481087761540189</c:v>
                  </c:pt>
                  <c:pt idx="8">
                    <c:v>1.5671548803022486</c:v>
                  </c:pt>
                  <c:pt idx="9">
                    <c:v>1.5619959943260431</c:v>
                  </c:pt>
                  <c:pt idx="10">
                    <c:v>1.3597375915897205</c:v>
                  </c:pt>
                  <c:pt idx="11">
                    <c:v>1.5187107249732197</c:v>
                  </c:pt>
                  <c:pt idx="12">
                    <c:v>1.6126596228821479</c:v>
                  </c:pt>
                  <c:pt idx="13">
                    <c:v>1.1578709531623264</c:v>
                  </c:pt>
                </c:numCache>
              </c:numRef>
            </c:minus>
          </c:errBars>
          <c:xVal>
            <c:numRef>
              <c:f>'Fig3-source data'!$B$52:$O$52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'Fig3-source data'!$B$55:$O$55</c:f>
              <c:numCache>
                <c:formatCode>General</c:formatCode>
                <c:ptCount val="14"/>
                <c:pt idx="0">
                  <c:v>100</c:v>
                </c:pt>
                <c:pt idx="1">
                  <c:v>100.95639115725338</c:v>
                </c:pt>
                <c:pt idx="2">
                  <c:v>101.97029472033068</c:v>
                </c:pt>
                <c:pt idx="3">
                  <c:v>103.2439367383049</c:v>
                </c:pt>
                <c:pt idx="4">
                  <c:v>104.58740191682034</c:v>
                </c:pt>
                <c:pt idx="5">
                  <c:v>106.50946576806403</c:v>
                </c:pt>
                <c:pt idx="6">
                  <c:v>108.2499688330787</c:v>
                </c:pt>
                <c:pt idx="7">
                  <c:v>109.8017117614492</c:v>
                </c:pt>
                <c:pt idx="8">
                  <c:v>111.75368045418988</c:v>
                </c:pt>
                <c:pt idx="9">
                  <c:v>113.94906902187734</c:v>
                </c:pt>
                <c:pt idx="10">
                  <c:v>115.92549562017273</c:v>
                </c:pt>
                <c:pt idx="11">
                  <c:v>117.68256818176864</c:v>
                </c:pt>
                <c:pt idx="12">
                  <c:v>119.57713963966152</c:v>
                </c:pt>
                <c:pt idx="13">
                  <c:v>121.85980324693013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'Fig3-source data'!$A$53</c:f>
              <c:strCache>
                <c:ptCount val="1"/>
                <c:pt idx="0">
                  <c:v>Col0 DM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'Fig3-source data'!$R$53:$AE$53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0.26738187723854601</c:v>
                  </c:pt>
                  <c:pt idx="2">
                    <c:v>0.31009994899383986</c:v>
                  </c:pt>
                  <c:pt idx="3">
                    <c:v>0.36503453902718852</c:v>
                  </c:pt>
                  <c:pt idx="4">
                    <c:v>0.26276463744504441</c:v>
                  </c:pt>
                  <c:pt idx="5">
                    <c:v>0.34961490874267565</c:v>
                  </c:pt>
                  <c:pt idx="6">
                    <c:v>0.32153866881346777</c:v>
                  </c:pt>
                  <c:pt idx="7">
                    <c:v>0.37736538228748551</c:v>
                  </c:pt>
                  <c:pt idx="8">
                    <c:v>0.36671882705768433</c:v>
                  </c:pt>
                  <c:pt idx="9">
                    <c:v>0.35405265639718791</c:v>
                  </c:pt>
                  <c:pt idx="10">
                    <c:v>0.46118744146197044</c:v>
                  </c:pt>
                  <c:pt idx="11">
                    <c:v>0.36326171105504951</c:v>
                  </c:pt>
                  <c:pt idx="12">
                    <c:v>0.47075595688498673</c:v>
                  </c:pt>
                  <c:pt idx="13">
                    <c:v>0.51793058536005532</c:v>
                  </c:pt>
                </c:numCache>
              </c:numRef>
            </c:plus>
            <c:minus>
              <c:numRef>
                <c:f>'Fig3-source data'!$R$53:$AE$53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0.26738187723854601</c:v>
                  </c:pt>
                  <c:pt idx="2">
                    <c:v>0.31009994899383986</c:v>
                  </c:pt>
                  <c:pt idx="3">
                    <c:v>0.36503453902718852</c:v>
                  </c:pt>
                  <c:pt idx="4">
                    <c:v>0.26276463744504441</c:v>
                  </c:pt>
                  <c:pt idx="5">
                    <c:v>0.34961490874267565</c:v>
                  </c:pt>
                  <c:pt idx="6">
                    <c:v>0.32153866881346777</c:v>
                  </c:pt>
                  <c:pt idx="7">
                    <c:v>0.37736538228748551</c:v>
                  </c:pt>
                  <c:pt idx="8">
                    <c:v>0.36671882705768433</c:v>
                  </c:pt>
                  <c:pt idx="9">
                    <c:v>0.35405265639718791</c:v>
                  </c:pt>
                  <c:pt idx="10">
                    <c:v>0.46118744146197044</c:v>
                  </c:pt>
                  <c:pt idx="11">
                    <c:v>0.36326171105504951</c:v>
                  </c:pt>
                  <c:pt idx="12">
                    <c:v>0.47075595688498673</c:v>
                  </c:pt>
                  <c:pt idx="13">
                    <c:v>0.51793058536005532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'Fig3-source data'!$B$52:$O$52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'Fig3-source data'!$B$53:$O$53</c:f>
              <c:numCache>
                <c:formatCode>General</c:formatCode>
                <c:ptCount val="14"/>
                <c:pt idx="0">
                  <c:v>100</c:v>
                </c:pt>
                <c:pt idx="1">
                  <c:v>101.27668241868331</c:v>
                </c:pt>
                <c:pt idx="2">
                  <c:v>101.14172624557131</c:v>
                </c:pt>
                <c:pt idx="3">
                  <c:v>101.00521305689691</c:v>
                </c:pt>
                <c:pt idx="4">
                  <c:v>100.7703589653628</c:v>
                </c:pt>
                <c:pt idx="5">
                  <c:v>100.62917660249627</c:v>
                </c:pt>
                <c:pt idx="6">
                  <c:v>100.65517651582989</c:v>
                </c:pt>
                <c:pt idx="7">
                  <c:v>100.51317296271645</c:v>
                </c:pt>
                <c:pt idx="8">
                  <c:v>100.33541382930972</c:v>
                </c:pt>
                <c:pt idx="9">
                  <c:v>100.30146949801305</c:v>
                </c:pt>
                <c:pt idx="10">
                  <c:v>100.35887329623371</c:v>
                </c:pt>
                <c:pt idx="11">
                  <c:v>100.29099731069812</c:v>
                </c:pt>
                <c:pt idx="12">
                  <c:v>100.15761998163498</c:v>
                </c:pt>
                <c:pt idx="13">
                  <c:v>100.15761998163498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'Fig3-source data'!$A$57</c:f>
              <c:strCache>
                <c:ptCount val="1"/>
                <c:pt idx="0">
                  <c:v>HS::axr3-1 DM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'Fig3-source data'!$R$57:$AE$57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0.36005871665766848</c:v>
                  </c:pt>
                  <c:pt idx="2">
                    <c:v>0.38154983109379864</c:v>
                  </c:pt>
                  <c:pt idx="3">
                    <c:v>0.47801235709561379</c:v>
                  </c:pt>
                  <c:pt idx="4">
                    <c:v>0.42734445855908404</c:v>
                  </c:pt>
                  <c:pt idx="5">
                    <c:v>0.45260863508469257</c:v>
                  </c:pt>
                  <c:pt idx="6">
                    <c:v>0.39865572472501765</c:v>
                  </c:pt>
                  <c:pt idx="7">
                    <c:v>0.37843621547871792</c:v>
                  </c:pt>
                  <c:pt idx="8">
                    <c:v>0.49962208806986758</c:v>
                  </c:pt>
                  <c:pt idx="9">
                    <c:v>0.56767644125949479</c:v>
                  </c:pt>
                  <c:pt idx="10">
                    <c:v>0.34152069061448992</c:v>
                  </c:pt>
                  <c:pt idx="11">
                    <c:v>0.43011666699479512</c:v>
                  </c:pt>
                  <c:pt idx="12">
                    <c:v>0.41702299347818667</c:v>
                  </c:pt>
                  <c:pt idx="13">
                    <c:v>0.38004125198043187</c:v>
                  </c:pt>
                </c:numCache>
              </c:numRef>
            </c:plus>
            <c:minus>
              <c:numRef>
                <c:f>'Fig3-source data'!$R$57:$AE$57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0.36005871665766848</c:v>
                  </c:pt>
                  <c:pt idx="2">
                    <c:v>0.38154983109379864</c:v>
                  </c:pt>
                  <c:pt idx="3">
                    <c:v>0.47801235709561379</c:v>
                  </c:pt>
                  <c:pt idx="4">
                    <c:v>0.42734445855908404</c:v>
                  </c:pt>
                  <c:pt idx="5">
                    <c:v>0.45260863508469257</c:v>
                  </c:pt>
                  <c:pt idx="6">
                    <c:v>0.39865572472501765</c:v>
                  </c:pt>
                  <c:pt idx="7">
                    <c:v>0.37843621547871792</c:v>
                  </c:pt>
                  <c:pt idx="8">
                    <c:v>0.49962208806986758</c:v>
                  </c:pt>
                  <c:pt idx="9">
                    <c:v>0.56767644125949479</c:v>
                  </c:pt>
                  <c:pt idx="10">
                    <c:v>0.34152069061448992</c:v>
                  </c:pt>
                  <c:pt idx="11">
                    <c:v>0.43011666699479512</c:v>
                  </c:pt>
                  <c:pt idx="12">
                    <c:v>0.41702299347818667</c:v>
                  </c:pt>
                  <c:pt idx="13">
                    <c:v>0.38004125198043187</c:v>
                  </c:pt>
                </c:numCache>
              </c:numRef>
            </c:minus>
            <c:spPr>
              <a:ln>
                <a:solidFill>
                  <a:srgbClr val="FF00FF"/>
                </a:solidFill>
              </a:ln>
            </c:spPr>
          </c:errBars>
          <c:xVal>
            <c:numRef>
              <c:f>'Fig3-source data'!$B$52:$O$52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'Fig3-source data'!$B$57:$O$57</c:f>
              <c:numCache>
                <c:formatCode>General</c:formatCode>
                <c:ptCount val="14"/>
                <c:pt idx="0">
                  <c:v>100</c:v>
                </c:pt>
                <c:pt idx="1">
                  <c:v>100.8343789</c:v>
                </c:pt>
                <c:pt idx="2">
                  <c:v>101.0880911</c:v>
                </c:pt>
                <c:pt idx="3">
                  <c:v>101.3665154</c:v>
                </c:pt>
                <c:pt idx="4">
                  <c:v>101.45800680000001</c:v>
                </c:pt>
                <c:pt idx="5">
                  <c:v>101.3566306</c:v>
                </c:pt>
                <c:pt idx="6">
                  <c:v>101.37403089999999</c:v>
                </c:pt>
                <c:pt idx="7">
                  <c:v>101.3340329</c:v>
                </c:pt>
                <c:pt idx="8">
                  <c:v>101.4636493</c:v>
                </c:pt>
                <c:pt idx="9">
                  <c:v>101.4542045</c:v>
                </c:pt>
                <c:pt idx="10">
                  <c:v>101.15197089999999</c:v>
                </c:pt>
                <c:pt idx="11">
                  <c:v>101.2619299</c:v>
                </c:pt>
                <c:pt idx="12">
                  <c:v>101.20971470000001</c:v>
                </c:pt>
                <c:pt idx="13">
                  <c:v>101.2981329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'Fig3-source data'!$A$58</c:f>
              <c:strCache>
                <c:ptCount val="1"/>
                <c:pt idx="0">
                  <c:v>HS::axr3-1 NAA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'Fig3-source data'!$R$58:$AE$58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0.42551192106612923</c:v>
                  </c:pt>
                  <c:pt idx="2">
                    <c:v>0.52715083087360959</c:v>
                  </c:pt>
                  <c:pt idx="3">
                    <c:v>0.67479619696867676</c:v>
                  </c:pt>
                  <c:pt idx="4">
                    <c:v>0.7071425765212761</c:v>
                  </c:pt>
                  <c:pt idx="5">
                    <c:v>0.64228095206871183</c:v>
                  </c:pt>
                  <c:pt idx="6">
                    <c:v>0.72436815880143746</c:v>
                  </c:pt>
                  <c:pt idx="7">
                    <c:v>0.6049580764766419</c:v>
                  </c:pt>
                  <c:pt idx="8">
                    <c:v>0.54202559538598838</c:v>
                  </c:pt>
                  <c:pt idx="9">
                    <c:v>0.61243103490822537</c:v>
                  </c:pt>
                  <c:pt idx="10">
                    <c:v>0.7756997906482751</c:v>
                  </c:pt>
                  <c:pt idx="11">
                    <c:v>0.71453607189571955</c:v>
                  </c:pt>
                  <c:pt idx="12">
                    <c:v>0.73686307119010275</c:v>
                  </c:pt>
                  <c:pt idx="13">
                    <c:v>0.74503952748631974</c:v>
                  </c:pt>
                </c:numCache>
              </c:numRef>
            </c:plus>
            <c:minus>
              <c:numRef>
                <c:f>'Fig3-source data'!$R$58:$AE$58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0.42551192106612923</c:v>
                  </c:pt>
                  <c:pt idx="2">
                    <c:v>0.52715083087360959</c:v>
                  </c:pt>
                  <c:pt idx="3">
                    <c:v>0.67479619696867676</c:v>
                  </c:pt>
                  <c:pt idx="4">
                    <c:v>0.7071425765212761</c:v>
                  </c:pt>
                  <c:pt idx="5">
                    <c:v>0.64228095206871183</c:v>
                  </c:pt>
                  <c:pt idx="6">
                    <c:v>0.72436815880143746</c:v>
                  </c:pt>
                  <c:pt idx="7">
                    <c:v>0.6049580764766419</c:v>
                  </c:pt>
                  <c:pt idx="8">
                    <c:v>0.54202559538598838</c:v>
                  </c:pt>
                  <c:pt idx="9">
                    <c:v>0.61243103490822537</c:v>
                  </c:pt>
                  <c:pt idx="10">
                    <c:v>0.7756997906482751</c:v>
                  </c:pt>
                  <c:pt idx="11">
                    <c:v>0.71453607189571955</c:v>
                  </c:pt>
                  <c:pt idx="12">
                    <c:v>0.73686307119010275</c:v>
                  </c:pt>
                  <c:pt idx="13">
                    <c:v>0.74503952748631974</c:v>
                  </c:pt>
                </c:numCache>
              </c:numRef>
            </c:minus>
            <c:spPr>
              <a:ln>
                <a:solidFill>
                  <a:srgbClr val="FF00FF"/>
                </a:solidFill>
              </a:ln>
            </c:spPr>
          </c:errBars>
          <c:xVal>
            <c:numRef>
              <c:f>'Fig3-source data'!$B$52:$O$52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'Fig3-source data'!$B$58:$O$58</c:f>
              <c:numCache>
                <c:formatCode>General</c:formatCode>
                <c:ptCount val="14"/>
                <c:pt idx="0">
                  <c:v>100</c:v>
                </c:pt>
                <c:pt idx="1">
                  <c:v>100.3858099203281</c:v>
                </c:pt>
                <c:pt idx="2">
                  <c:v>100.38977965309618</c:v>
                </c:pt>
                <c:pt idx="3">
                  <c:v>100.58263602573474</c:v>
                </c:pt>
                <c:pt idx="4">
                  <c:v>100.52194399151833</c:v>
                </c:pt>
                <c:pt idx="5">
                  <c:v>100.53149084726056</c:v>
                </c:pt>
                <c:pt idx="6">
                  <c:v>100.56470848505899</c:v>
                </c:pt>
                <c:pt idx="7">
                  <c:v>100.38943683322935</c:v>
                </c:pt>
                <c:pt idx="8">
                  <c:v>100.41957436489329</c:v>
                </c:pt>
                <c:pt idx="9">
                  <c:v>100.27127466216348</c:v>
                </c:pt>
                <c:pt idx="10">
                  <c:v>100.21680273704239</c:v>
                </c:pt>
                <c:pt idx="11">
                  <c:v>100.21454604934652</c:v>
                </c:pt>
                <c:pt idx="12">
                  <c:v>100.26139310296506</c:v>
                </c:pt>
                <c:pt idx="13">
                  <c:v>100.23701973478529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'Fig3-source data'!$A$59</c:f>
              <c:strCache>
                <c:ptCount val="1"/>
                <c:pt idx="0">
                  <c:v>HS::axr3-1 FC</c:v>
                </c:pt>
              </c:strCache>
            </c:strRef>
          </c:tx>
          <c:spPr>
            <a:ln w="22225">
              <a:solidFill>
                <a:srgbClr val="FF00FF"/>
              </a:solidFill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'Fig3-source data'!$R$63:$AE$63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0.5489334522952295</c:v>
                  </c:pt>
                  <c:pt idx="2">
                    <c:v>1.4380302647497085</c:v>
                  </c:pt>
                  <c:pt idx="3">
                    <c:v>2.2083245181165156</c:v>
                  </c:pt>
                  <c:pt idx="4">
                    <c:v>2.477540429575706</c:v>
                  </c:pt>
                  <c:pt idx="5">
                    <c:v>3.5328145939363864</c:v>
                  </c:pt>
                  <c:pt idx="6">
                    <c:v>3.5446149047772382</c:v>
                  </c:pt>
                  <c:pt idx="7">
                    <c:v>3.9474575931116958</c:v>
                  </c:pt>
                  <c:pt idx="8">
                    <c:v>4.0322685834051457</c:v>
                  </c:pt>
                  <c:pt idx="9">
                    <c:v>3.809978221394223</c:v>
                  </c:pt>
                  <c:pt idx="10">
                    <c:v>4.0639035916394874</c:v>
                  </c:pt>
                  <c:pt idx="11">
                    <c:v>3.7718660268189068</c:v>
                  </c:pt>
                  <c:pt idx="12">
                    <c:v>3.7067145589393977</c:v>
                  </c:pt>
                  <c:pt idx="13">
                    <c:v>3.2146742549046117</c:v>
                  </c:pt>
                </c:numCache>
              </c:numRef>
            </c:plus>
            <c:minus>
              <c:numRef>
                <c:f>'Fig3-source data'!$R$63:$AE$63</c:f>
                <c:numCache>
                  <c:formatCode>General</c:formatCode>
                  <c:ptCount val="14"/>
                  <c:pt idx="0">
                    <c:v>0</c:v>
                  </c:pt>
                  <c:pt idx="1">
                    <c:v>0.5489334522952295</c:v>
                  </c:pt>
                  <c:pt idx="2">
                    <c:v>1.4380302647497085</c:v>
                  </c:pt>
                  <c:pt idx="3">
                    <c:v>2.2083245181165156</c:v>
                  </c:pt>
                  <c:pt idx="4">
                    <c:v>2.477540429575706</c:v>
                  </c:pt>
                  <c:pt idx="5">
                    <c:v>3.5328145939363864</c:v>
                  </c:pt>
                  <c:pt idx="6">
                    <c:v>3.5446149047772382</c:v>
                  </c:pt>
                  <c:pt idx="7">
                    <c:v>3.9474575931116958</c:v>
                  </c:pt>
                  <c:pt idx="8">
                    <c:v>4.0322685834051457</c:v>
                  </c:pt>
                  <c:pt idx="9">
                    <c:v>3.809978221394223</c:v>
                  </c:pt>
                  <c:pt idx="10">
                    <c:v>4.0639035916394874</c:v>
                  </c:pt>
                  <c:pt idx="11">
                    <c:v>3.7718660268189068</c:v>
                  </c:pt>
                  <c:pt idx="12">
                    <c:v>3.7067145589393977</c:v>
                  </c:pt>
                  <c:pt idx="13">
                    <c:v>3.2146742549046117</c:v>
                  </c:pt>
                </c:numCache>
              </c:numRef>
            </c:minus>
            <c:spPr>
              <a:ln>
                <a:solidFill>
                  <a:srgbClr val="FF00FF"/>
                </a:solidFill>
              </a:ln>
            </c:spPr>
          </c:errBars>
          <c:xVal>
            <c:numRef>
              <c:f>'Fig3-source data'!$B$52:$O$52</c:f>
              <c:numCache>
                <c:formatCode>General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</c:numCache>
            </c:numRef>
          </c:xVal>
          <c:yVal>
            <c:numRef>
              <c:f>'Fig3-source data'!$B$59:$O$59</c:f>
              <c:numCache>
                <c:formatCode>General</c:formatCode>
                <c:ptCount val="14"/>
                <c:pt idx="0">
                  <c:v>100</c:v>
                </c:pt>
                <c:pt idx="1">
                  <c:v>100.5226006165414</c:v>
                </c:pt>
                <c:pt idx="2">
                  <c:v>101.34713581973763</c:v>
                </c:pt>
                <c:pt idx="3">
                  <c:v>102.59740284537524</c:v>
                </c:pt>
                <c:pt idx="4">
                  <c:v>103.84912012200685</c:v>
                </c:pt>
                <c:pt idx="5">
                  <c:v>105.42095607997756</c:v>
                </c:pt>
                <c:pt idx="6">
                  <c:v>106.91601643392384</c:v>
                </c:pt>
                <c:pt idx="7">
                  <c:v>109.14351635805529</c:v>
                </c:pt>
                <c:pt idx="8">
                  <c:v>109.87260093183217</c:v>
                </c:pt>
                <c:pt idx="9">
                  <c:v>111.95742886722871</c:v>
                </c:pt>
                <c:pt idx="10">
                  <c:v>113.77025770038968</c:v>
                </c:pt>
                <c:pt idx="11">
                  <c:v>115.90192100309655</c:v>
                </c:pt>
                <c:pt idx="12">
                  <c:v>118.03042140955237</c:v>
                </c:pt>
                <c:pt idx="13">
                  <c:v>119.76659583985592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32896"/>
        <c:axId val="49235072"/>
      </c:scatterChart>
      <c:valAx>
        <c:axId val="49232896"/>
        <c:scaling>
          <c:orientation val="minMax"/>
          <c:max val="14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9235072"/>
        <c:crosses val="autoZero"/>
        <c:crossBetween val="midCat"/>
      </c:valAx>
      <c:valAx>
        <c:axId val="49235072"/>
        <c:scaling>
          <c:orientation val="minMax"/>
          <c:max val="125"/>
          <c:min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of initial length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92328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2753360375407619"/>
          <c:y val="4.4363668591107061E-2"/>
          <c:w val="0.26834853582205098"/>
          <c:h val="0.5714139572571660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250438933228585"/>
          <c:y val="3.5037412775414285E-2"/>
          <c:w val="0.78636194285238159"/>
          <c:h val="0.849992431176607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'Fig3-source data'!$AA$105</c:f>
              <c:strCache>
                <c:ptCount val="1"/>
                <c:pt idx="0">
                  <c:v>control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'Fig3-source data'!$AD$106:$AD$123</c:f>
                <c:numCache>
                  <c:formatCode>General</c:formatCode>
                  <c:ptCount val="18"/>
                  <c:pt idx="0">
                    <c:v>578.69347695502779</c:v>
                  </c:pt>
                  <c:pt idx="1">
                    <c:v>382.01815506242787</c:v>
                  </c:pt>
                  <c:pt idx="2">
                    <c:v>362.50331098860346</c:v>
                  </c:pt>
                  <c:pt idx="3">
                    <c:v>314.29261920987</c:v>
                  </c:pt>
                  <c:pt idx="4">
                    <c:v>277.64002201177658</c:v>
                  </c:pt>
                  <c:pt idx="5">
                    <c:v>263.85754746681079</c:v>
                  </c:pt>
                  <c:pt idx="6">
                    <c:v>252.01848321998139</c:v>
                  </c:pt>
                  <c:pt idx="7">
                    <c:v>213.03412006812462</c:v>
                  </c:pt>
                  <c:pt idx="8">
                    <c:v>196.70852636782115</c:v>
                  </c:pt>
                  <c:pt idx="9">
                    <c:v>184.97509558045843</c:v>
                  </c:pt>
                  <c:pt idx="10">
                    <c:v>188.94168897519728</c:v>
                  </c:pt>
                  <c:pt idx="11">
                    <c:v>158.26135278930181</c:v>
                  </c:pt>
                  <c:pt idx="12">
                    <c:v>151.6258540793759</c:v>
                  </c:pt>
                  <c:pt idx="13">
                    <c:v>147.71940753096732</c:v>
                  </c:pt>
                  <c:pt idx="14">
                    <c:v>123.92517740273769</c:v>
                  </c:pt>
                  <c:pt idx="15">
                    <c:v>106.72880163620346</c:v>
                  </c:pt>
                  <c:pt idx="16">
                    <c:v>100.40113523909947</c:v>
                  </c:pt>
                  <c:pt idx="17">
                    <c:v>89.691835697569672</c:v>
                  </c:pt>
                </c:numCache>
              </c:numRef>
            </c:plus>
            <c:minus>
              <c:numRef>
                <c:f>'Fig3-source data'!$AD$106:$AD$123</c:f>
                <c:numCache>
                  <c:formatCode>General</c:formatCode>
                  <c:ptCount val="18"/>
                  <c:pt idx="0">
                    <c:v>578.69347695502779</c:v>
                  </c:pt>
                  <c:pt idx="1">
                    <c:v>382.01815506242787</c:v>
                  </c:pt>
                  <c:pt idx="2">
                    <c:v>362.50331098860346</c:v>
                  </c:pt>
                  <c:pt idx="3">
                    <c:v>314.29261920987</c:v>
                  </c:pt>
                  <c:pt idx="4">
                    <c:v>277.64002201177658</c:v>
                  </c:pt>
                  <c:pt idx="5">
                    <c:v>263.85754746681079</c:v>
                  </c:pt>
                  <c:pt idx="6">
                    <c:v>252.01848321998139</c:v>
                  </c:pt>
                  <c:pt idx="7">
                    <c:v>213.03412006812462</c:v>
                  </c:pt>
                  <c:pt idx="8">
                    <c:v>196.70852636782115</c:v>
                  </c:pt>
                  <c:pt idx="9">
                    <c:v>184.97509558045843</c:v>
                  </c:pt>
                  <c:pt idx="10">
                    <c:v>188.94168897519728</c:v>
                  </c:pt>
                  <c:pt idx="11">
                    <c:v>158.26135278930181</c:v>
                  </c:pt>
                  <c:pt idx="12">
                    <c:v>151.6258540793759</c:v>
                  </c:pt>
                  <c:pt idx="13">
                    <c:v>147.71940753096732</c:v>
                  </c:pt>
                  <c:pt idx="14">
                    <c:v>123.92517740273769</c:v>
                  </c:pt>
                  <c:pt idx="15">
                    <c:v>106.72880163620346</c:v>
                  </c:pt>
                  <c:pt idx="16">
                    <c:v>100.40113523909947</c:v>
                  </c:pt>
                  <c:pt idx="17">
                    <c:v>89.691835697569672</c:v>
                  </c:pt>
                </c:numCache>
              </c:numRef>
            </c:minus>
          </c:errBars>
          <c:xVal>
            <c:numRef>
              <c:f>'Fig3-source data'!$Z$106:$Z$123</c:f>
              <c:numCache>
                <c:formatCode>General</c:formatCode>
                <c:ptCount val="18"/>
                <c:pt idx="0">
                  <c:v>6</c:v>
                </c:pt>
                <c:pt idx="1">
                  <c:v>9</c:v>
                </c:pt>
                <c:pt idx="2">
                  <c:v>12</c:v>
                </c:pt>
                <c:pt idx="3">
                  <c:v>15</c:v>
                </c:pt>
                <c:pt idx="4">
                  <c:v>18</c:v>
                </c:pt>
                <c:pt idx="5">
                  <c:v>21</c:v>
                </c:pt>
                <c:pt idx="6">
                  <c:v>24</c:v>
                </c:pt>
                <c:pt idx="7">
                  <c:v>27</c:v>
                </c:pt>
                <c:pt idx="8">
                  <c:v>30</c:v>
                </c:pt>
                <c:pt idx="9">
                  <c:v>33</c:v>
                </c:pt>
                <c:pt idx="10">
                  <c:v>36</c:v>
                </c:pt>
                <c:pt idx="11">
                  <c:v>39</c:v>
                </c:pt>
                <c:pt idx="12">
                  <c:v>42</c:v>
                </c:pt>
                <c:pt idx="13">
                  <c:v>45</c:v>
                </c:pt>
                <c:pt idx="14">
                  <c:v>48</c:v>
                </c:pt>
                <c:pt idx="15">
                  <c:v>51</c:v>
                </c:pt>
                <c:pt idx="16">
                  <c:v>54</c:v>
                </c:pt>
                <c:pt idx="17">
                  <c:v>57</c:v>
                </c:pt>
              </c:numCache>
            </c:numRef>
          </c:xVal>
          <c:yVal>
            <c:numRef>
              <c:f>'Fig3-source data'!$AA$106:$AA$123</c:f>
              <c:numCache>
                <c:formatCode>General</c:formatCode>
                <c:ptCount val="18"/>
                <c:pt idx="0">
                  <c:v>2267.6196</c:v>
                </c:pt>
                <c:pt idx="1">
                  <c:v>1558.1945999999998</c:v>
                </c:pt>
                <c:pt idx="2">
                  <c:v>1268.8152</c:v>
                </c:pt>
                <c:pt idx="3">
                  <c:v>1147.0354</c:v>
                </c:pt>
                <c:pt idx="4">
                  <c:v>1081.5272</c:v>
                </c:pt>
                <c:pt idx="5">
                  <c:v>993.79079999999999</c:v>
                </c:pt>
                <c:pt idx="6">
                  <c:v>988.62199999999996</c:v>
                </c:pt>
                <c:pt idx="7">
                  <c:v>958.14380000000006</c:v>
                </c:pt>
                <c:pt idx="8">
                  <c:v>928.9126</c:v>
                </c:pt>
                <c:pt idx="9">
                  <c:v>932.34500000000003</c:v>
                </c:pt>
                <c:pt idx="10">
                  <c:v>890.58940000000007</c:v>
                </c:pt>
                <c:pt idx="11">
                  <c:v>837.32020000000011</c:v>
                </c:pt>
                <c:pt idx="12">
                  <c:v>821.07459999999992</c:v>
                </c:pt>
                <c:pt idx="13">
                  <c:v>786.91859999999997</c:v>
                </c:pt>
                <c:pt idx="14">
                  <c:v>773.73860000000002</c:v>
                </c:pt>
                <c:pt idx="15">
                  <c:v>776.55079999999998</c:v>
                </c:pt>
                <c:pt idx="16">
                  <c:v>729.56140000000005</c:v>
                </c:pt>
                <c:pt idx="17">
                  <c:v>730.00660000000005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'Fig3-source data'!$AB$105</c:f>
              <c:strCache>
                <c:ptCount val="1"/>
                <c:pt idx="0">
                  <c:v>10 uM NAA</c:v>
                </c:pt>
              </c:strCache>
            </c:strRef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'Fig3-source data'!$AE$106:$AE$123</c:f>
                <c:numCache>
                  <c:formatCode>General</c:formatCode>
                  <c:ptCount val="18"/>
                  <c:pt idx="0">
                    <c:v>426.23931194752464</c:v>
                  </c:pt>
                  <c:pt idx="1">
                    <c:v>256.93318926172185</c:v>
                  </c:pt>
                  <c:pt idx="2">
                    <c:v>229.28144719100158</c:v>
                  </c:pt>
                  <c:pt idx="3">
                    <c:v>172.0374700212142</c:v>
                  </c:pt>
                  <c:pt idx="4">
                    <c:v>139.62862679909284</c:v>
                  </c:pt>
                  <c:pt idx="5">
                    <c:v>150.25993573571037</c:v>
                  </c:pt>
                  <c:pt idx="6">
                    <c:v>179.86967521180463</c:v>
                  </c:pt>
                  <c:pt idx="7">
                    <c:v>257.0301896425787</c:v>
                  </c:pt>
                  <c:pt idx="8">
                    <c:v>422.69605423223646</c:v>
                  </c:pt>
                  <c:pt idx="9">
                    <c:v>720.28299602677043</c:v>
                  </c:pt>
                  <c:pt idx="10">
                    <c:v>959.93978192317081</c:v>
                  </c:pt>
                  <c:pt idx="11">
                    <c:v>1316.5427161312643</c:v>
                  </c:pt>
                  <c:pt idx="12">
                    <c:v>1784.4319750771419</c:v>
                  </c:pt>
                  <c:pt idx="13">
                    <c:v>2266.376275650362</c:v>
                  </c:pt>
                  <c:pt idx="14">
                    <c:v>2781.0181413898194</c:v>
                  </c:pt>
                  <c:pt idx="15">
                    <c:v>3516.8508255282013</c:v>
                  </c:pt>
                  <c:pt idx="16">
                    <c:v>4115.9906984785548</c:v>
                  </c:pt>
                  <c:pt idx="17">
                    <c:v>4906.0699617986829</c:v>
                  </c:pt>
                </c:numCache>
              </c:numRef>
            </c:plus>
            <c:minus>
              <c:numRef>
                <c:f>'Fig3-source data'!$AE$106:$AE$123</c:f>
                <c:numCache>
                  <c:formatCode>General</c:formatCode>
                  <c:ptCount val="18"/>
                  <c:pt idx="0">
                    <c:v>426.23931194752464</c:v>
                  </c:pt>
                  <c:pt idx="1">
                    <c:v>256.93318926172185</c:v>
                  </c:pt>
                  <c:pt idx="2">
                    <c:v>229.28144719100158</c:v>
                  </c:pt>
                  <c:pt idx="3">
                    <c:v>172.0374700212142</c:v>
                  </c:pt>
                  <c:pt idx="4">
                    <c:v>139.62862679909284</c:v>
                  </c:pt>
                  <c:pt idx="5">
                    <c:v>150.25993573571037</c:v>
                  </c:pt>
                  <c:pt idx="6">
                    <c:v>179.86967521180463</c:v>
                  </c:pt>
                  <c:pt idx="7">
                    <c:v>257.0301896425787</c:v>
                  </c:pt>
                  <c:pt idx="8">
                    <c:v>422.69605423223646</c:v>
                  </c:pt>
                  <c:pt idx="9">
                    <c:v>720.28299602677043</c:v>
                  </c:pt>
                  <c:pt idx="10">
                    <c:v>959.93978192317081</c:v>
                  </c:pt>
                  <c:pt idx="11">
                    <c:v>1316.5427161312643</c:v>
                  </c:pt>
                  <c:pt idx="12">
                    <c:v>1784.4319750771419</c:v>
                  </c:pt>
                  <c:pt idx="13">
                    <c:v>2266.376275650362</c:v>
                  </c:pt>
                  <c:pt idx="14">
                    <c:v>2781.0181413898194</c:v>
                  </c:pt>
                  <c:pt idx="15">
                    <c:v>3516.8508255282013</c:v>
                  </c:pt>
                  <c:pt idx="16">
                    <c:v>4115.9906984785548</c:v>
                  </c:pt>
                  <c:pt idx="17">
                    <c:v>4906.0699617986829</c:v>
                  </c:pt>
                </c:numCache>
              </c:numRef>
            </c:minus>
          </c:errBars>
          <c:xVal>
            <c:numRef>
              <c:f>'Fig3-source data'!$Z$106:$Z$123</c:f>
              <c:numCache>
                <c:formatCode>General</c:formatCode>
                <c:ptCount val="18"/>
                <c:pt idx="0">
                  <c:v>6</c:v>
                </c:pt>
                <c:pt idx="1">
                  <c:v>9</c:v>
                </c:pt>
                <c:pt idx="2">
                  <c:v>12</c:v>
                </c:pt>
                <c:pt idx="3">
                  <c:v>15</c:v>
                </c:pt>
                <c:pt idx="4">
                  <c:v>18</c:v>
                </c:pt>
                <c:pt idx="5">
                  <c:v>21</c:v>
                </c:pt>
                <c:pt idx="6">
                  <c:v>24</c:v>
                </c:pt>
                <c:pt idx="7">
                  <c:v>27</c:v>
                </c:pt>
                <c:pt idx="8">
                  <c:v>30</c:v>
                </c:pt>
                <c:pt idx="9">
                  <c:v>33</c:v>
                </c:pt>
                <c:pt idx="10">
                  <c:v>36</c:v>
                </c:pt>
                <c:pt idx="11">
                  <c:v>39</c:v>
                </c:pt>
                <c:pt idx="12">
                  <c:v>42</c:v>
                </c:pt>
                <c:pt idx="13">
                  <c:v>45</c:v>
                </c:pt>
                <c:pt idx="14">
                  <c:v>48</c:v>
                </c:pt>
                <c:pt idx="15">
                  <c:v>51</c:v>
                </c:pt>
                <c:pt idx="16">
                  <c:v>54</c:v>
                </c:pt>
                <c:pt idx="17">
                  <c:v>57</c:v>
                </c:pt>
              </c:numCache>
            </c:numRef>
          </c:xVal>
          <c:yVal>
            <c:numRef>
              <c:f>'Fig3-source data'!$AB$106:$AB$123</c:f>
              <c:numCache>
                <c:formatCode>General</c:formatCode>
                <c:ptCount val="18"/>
                <c:pt idx="0">
                  <c:v>1991.1880000000001</c:v>
                </c:pt>
                <c:pt idx="1">
                  <c:v>1261.5852</c:v>
                </c:pt>
                <c:pt idx="2">
                  <c:v>1137.5260000000001</c:v>
                </c:pt>
                <c:pt idx="3">
                  <c:v>925.30259999999998</c:v>
                </c:pt>
                <c:pt idx="4">
                  <c:v>890.37739999999997</c:v>
                </c:pt>
                <c:pt idx="5">
                  <c:v>895.38360000000011</c:v>
                </c:pt>
                <c:pt idx="6">
                  <c:v>1034.4483999999998</c:v>
                </c:pt>
                <c:pt idx="7">
                  <c:v>1370.1302000000001</c:v>
                </c:pt>
                <c:pt idx="8">
                  <c:v>1891.828</c:v>
                </c:pt>
                <c:pt idx="9">
                  <c:v>2739.0706</c:v>
                </c:pt>
                <c:pt idx="10">
                  <c:v>3770.8602000000001</c:v>
                </c:pt>
                <c:pt idx="11">
                  <c:v>5098.8154000000013</c:v>
                </c:pt>
                <c:pt idx="12">
                  <c:v>6584.3238000000001</c:v>
                </c:pt>
                <c:pt idx="13">
                  <c:v>8560.384399999999</c:v>
                </c:pt>
                <c:pt idx="14">
                  <c:v>10788.4606</c:v>
                </c:pt>
                <c:pt idx="15">
                  <c:v>13187.453399999999</c:v>
                </c:pt>
                <c:pt idx="16">
                  <c:v>16053.361999999999</c:v>
                </c:pt>
                <c:pt idx="17">
                  <c:v>19088.108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'Fig3-source data'!$AC$105</c:f>
              <c:strCache>
                <c:ptCount val="1"/>
                <c:pt idx="0">
                  <c:v>10 uM picloram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triang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'Fig3-source data'!$AF$106:$AF$123</c:f>
                <c:numCache>
                  <c:formatCode>General</c:formatCode>
                  <c:ptCount val="18"/>
                  <c:pt idx="0">
                    <c:v>322.35001806855735</c:v>
                  </c:pt>
                  <c:pt idx="1">
                    <c:v>214.11639080766437</c:v>
                  </c:pt>
                  <c:pt idx="2">
                    <c:v>173.79507215482312</c:v>
                  </c:pt>
                  <c:pt idx="3">
                    <c:v>149.81649797936157</c:v>
                  </c:pt>
                  <c:pt idx="4">
                    <c:v>150.9051303677245</c:v>
                  </c:pt>
                  <c:pt idx="5">
                    <c:v>162.93884499560056</c:v>
                  </c:pt>
                  <c:pt idx="6">
                    <c:v>135.45304362029006</c:v>
                  </c:pt>
                  <c:pt idx="7">
                    <c:v>160.42646364206863</c:v>
                  </c:pt>
                  <c:pt idx="8">
                    <c:v>191.22442680212177</c:v>
                  </c:pt>
                  <c:pt idx="9">
                    <c:v>218.35706870811472</c:v>
                  </c:pt>
                  <c:pt idx="10">
                    <c:v>349.86857793563075</c:v>
                  </c:pt>
                  <c:pt idx="11">
                    <c:v>469.91862752097768</c:v>
                  </c:pt>
                  <c:pt idx="12">
                    <c:v>722.60647132689155</c:v>
                  </c:pt>
                  <c:pt idx="13">
                    <c:v>997.28922463310516</c:v>
                  </c:pt>
                  <c:pt idx="14">
                    <c:v>1508.8693152341923</c:v>
                  </c:pt>
                  <c:pt idx="15">
                    <c:v>2368.7967305516731</c:v>
                  </c:pt>
                  <c:pt idx="16">
                    <c:v>3439.249153246024</c:v>
                  </c:pt>
                  <c:pt idx="17">
                    <c:v>4882.1905177814906</c:v>
                  </c:pt>
                </c:numCache>
              </c:numRef>
            </c:plus>
            <c:minus>
              <c:numRef>
                <c:f>'Fig3-source data'!$AF$106:$AF$123</c:f>
                <c:numCache>
                  <c:formatCode>General</c:formatCode>
                  <c:ptCount val="18"/>
                  <c:pt idx="0">
                    <c:v>322.35001806855735</c:v>
                  </c:pt>
                  <c:pt idx="1">
                    <c:v>214.11639080766437</c:v>
                  </c:pt>
                  <c:pt idx="2">
                    <c:v>173.79507215482312</c:v>
                  </c:pt>
                  <c:pt idx="3">
                    <c:v>149.81649797936157</c:v>
                  </c:pt>
                  <c:pt idx="4">
                    <c:v>150.9051303677245</c:v>
                  </c:pt>
                  <c:pt idx="5">
                    <c:v>162.93884499560056</c:v>
                  </c:pt>
                  <c:pt idx="6">
                    <c:v>135.45304362029006</c:v>
                  </c:pt>
                  <c:pt idx="7">
                    <c:v>160.42646364206863</c:v>
                  </c:pt>
                  <c:pt idx="8">
                    <c:v>191.22442680212177</c:v>
                  </c:pt>
                  <c:pt idx="9">
                    <c:v>218.35706870811472</c:v>
                  </c:pt>
                  <c:pt idx="10">
                    <c:v>349.86857793563075</c:v>
                  </c:pt>
                  <c:pt idx="11">
                    <c:v>469.91862752097768</c:v>
                  </c:pt>
                  <c:pt idx="12">
                    <c:v>722.60647132689155</c:v>
                  </c:pt>
                  <c:pt idx="13">
                    <c:v>997.28922463310516</c:v>
                  </c:pt>
                  <c:pt idx="14">
                    <c:v>1508.8693152341923</c:v>
                  </c:pt>
                  <c:pt idx="15">
                    <c:v>2368.7967305516731</c:v>
                  </c:pt>
                  <c:pt idx="16">
                    <c:v>3439.249153246024</c:v>
                  </c:pt>
                  <c:pt idx="17">
                    <c:v>4882.1905177814906</c:v>
                  </c:pt>
                </c:numCache>
              </c:numRef>
            </c:minus>
          </c:errBars>
          <c:xVal>
            <c:numRef>
              <c:f>'Fig3-source data'!$Z$106:$Z$123</c:f>
              <c:numCache>
                <c:formatCode>General</c:formatCode>
                <c:ptCount val="18"/>
                <c:pt idx="0">
                  <c:v>6</c:v>
                </c:pt>
                <c:pt idx="1">
                  <c:v>9</c:v>
                </c:pt>
                <c:pt idx="2">
                  <c:v>12</c:v>
                </c:pt>
                <c:pt idx="3">
                  <c:v>15</c:v>
                </c:pt>
                <c:pt idx="4">
                  <c:v>18</c:v>
                </c:pt>
                <c:pt idx="5">
                  <c:v>21</c:v>
                </c:pt>
                <c:pt idx="6">
                  <c:v>24</c:v>
                </c:pt>
                <c:pt idx="7">
                  <c:v>27</c:v>
                </c:pt>
                <c:pt idx="8">
                  <c:v>30</c:v>
                </c:pt>
                <c:pt idx="9">
                  <c:v>33</c:v>
                </c:pt>
                <c:pt idx="10">
                  <c:v>36</c:v>
                </c:pt>
                <c:pt idx="11">
                  <c:v>39</c:v>
                </c:pt>
                <c:pt idx="12">
                  <c:v>42</c:v>
                </c:pt>
                <c:pt idx="13">
                  <c:v>45</c:v>
                </c:pt>
                <c:pt idx="14">
                  <c:v>48</c:v>
                </c:pt>
                <c:pt idx="15">
                  <c:v>51</c:v>
                </c:pt>
                <c:pt idx="16">
                  <c:v>54</c:v>
                </c:pt>
                <c:pt idx="17">
                  <c:v>57</c:v>
                </c:pt>
              </c:numCache>
            </c:numRef>
          </c:xVal>
          <c:yVal>
            <c:numRef>
              <c:f>'Fig3-source data'!$AC$106:$AC$123</c:f>
              <c:numCache>
                <c:formatCode>General</c:formatCode>
                <c:ptCount val="18"/>
                <c:pt idx="0">
                  <c:v>2303.1596</c:v>
                </c:pt>
                <c:pt idx="1">
                  <c:v>1481.357</c:v>
                </c:pt>
                <c:pt idx="2">
                  <c:v>1294.1525999999999</c:v>
                </c:pt>
                <c:pt idx="3">
                  <c:v>1143.3694</c:v>
                </c:pt>
                <c:pt idx="4">
                  <c:v>1079.7506000000001</c:v>
                </c:pt>
                <c:pt idx="5">
                  <c:v>1007.4959999999999</c:v>
                </c:pt>
                <c:pt idx="6">
                  <c:v>987.16599999999994</c:v>
                </c:pt>
                <c:pt idx="7">
                  <c:v>958.14020000000005</c:v>
                </c:pt>
                <c:pt idx="8">
                  <c:v>989.11239999999998</c:v>
                </c:pt>
                <c:pt idx="9">
                  <c:v>1096.4513999999999</c:v>
                </c:pt>
                <c:pt idx="10">
                  <c:v>1268.2567999999999</c:v>
                </c:pt>
                <c:pt idx="11">
                  <c:v>1543.1588000000002</c:v>
                </c:pt>
                <c:pt idx="12">
                  <c:v>1961.9879999999998</c:v>
                </c:pt>
                <c:pt idx="13">
                  <c:v>2521.6576</c:v>
                </c:pt>
                <c:pt idx="14">
                  <c:v>3307.2683999999999</c:v>
                </c:pt>
                <c:pt idx="15">
                  <c:v>4498.6446000000005</c:v>
                </c:pt>
                <c:pt idx="16">
                  <c:v>6033.6460000000006</c:v>
                </c:pt>
                <c:pt idx="17">
                  <c:v>7888.57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83072"/>
        <c:axId val="49284992"/>
      </c:scatterChart>
      <c:valAx>
        <c:axId val="49283072"/>
        <c:scaling>
          <c:orientation val="minMax"/>
          <c:max val="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layout>
            <c:manualLayout>
              <c:xMode val="edge"/>
              <c:yMode val="edge"/>
              <c:x val="0.46258455788264563"/>
              <c:y val="0.938404426920704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crossAx val="49284992"/>
        <c:crosses val="autoZero"/>
        <c:crossBetween val="midCat"/>
      </c:valAx>
      <c:valAx>
        <c:axId val="49284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luciferase intensity (AU)</a:t>
                </a:r>
              </a:p>
            </c:rich>
          </c:tx>
          <c:layout>
            <c:manualLayout>
              <c:xMode val="edge"/>
              <c:yMode val="edge"/>
              <c:x val="1.4821480648252302E-2"/>
              <c:y val="0.3147238844395299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92830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0204141149023036"/>
          <c:y val="7.5773688382588564E-2"/>
          <c:w val="0.31362103546580489"/>
          <c:h val="0.2179113085817435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447675</xdr:colOff>
      <xdr:row>7</xdr:row>
      <xdr:rowOff>161925</xdr:rowOff>
    </xdr:from>
    <xdr:to>
      <xdr:col>12</xdr:col>
      <xdr:colOff>381000</xdr:colOff>
      <xdr:row>27</xdr:row>
      <xdr:rowOff>38099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200024</xdr:colOff>
      <xdr:row>8</xdr:row>
      <xdr:rowOff>28575</xdr:rowOff>
    </xdr:from>
    <xdr:to>
      <xdr:col>20</xdr:col>
      <xdr:colOff>134024</xdr:colOff>
      <xdr:row>27</xdr:row>
      <xdr:rowOff>95251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118782</xdr:colOff>
      <xdr:row>58</xdr:row>
      <xdr:rowOff>134471</xdr:rowOff>
    </xdr:from>
    <xdr:to>
      <xdr:col>14</xdr:col>
      <xdr:colOff>257735</xdr:colOff>
      <xdr:row>79</xdr:row>
      <xdr:rowOff>84602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123825</xdr:colOff>
      <xdr:row>81</xdr:row>
      <xdr:rowOff>133350</xdr:rowOff>
    </xdr:from>
    <xdr:to>
      <xdr:col>14</xdr:col>
      <xdr:colOff>261825</xdr:colOff>
      <xdr:row>102</xdr:row>
      <xdr:rowOff>82050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485775</xdr:colOff>
      <xdr:row>117</xdr:row>
      <xdr:rowOff>133350</xdr:rowOff>
    </xdr:from>
    <xdr:to>
      <xdr:col>14</xdr:col>
      <xdr:colOff>419100</xdr:colOff>
      <xdr:row>138</xdr:row>
      <xdr:rowOff>82050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457199</xdr:colOff>
      <xdr:row>32</xdr:row>
      <xdr:rowOff>0</xdr:rowOff>
    </xdr:from>
    <xdr:to>
      <xdr:col>14</xdr:col>
      <xdr:colOff>176511</xdr:colOff>
      <xdr:row>45</xdr:row>
      <xdr:rowOff>43500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496613</xdr:colOff>
      <xdr:row>9</xdr:row>
      <xdr:rowOff>118241</xdr:rowOff>
    </xdr:from>
    <xdr:to>
      <xdr:col>13</xdr:col>
      <xdr:colOff>39413</xdr:colOff>
      <xdr:row>30</xdr:row>
      <xdr:rowOff>66941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381000</xdr:colOff>
      <xdr:row>53</xdr:row>
      <xdr:rowOff>161925</xdr:rowOff>
    </xdr:from>
    <xdr:to>
      <xdr:col>13</xdr:col>
      <xdr:colOff>533400</xdr:colOff>
      <xdr:row>74</xdr:row>
      <xdr:rowOff>110625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495300</xdr:colOff>
      <xdr:row>108</xdr:row>
      <xdr:rowOff>47625</xdr:rowOff>
    </xdr:from>
    <xdr:to>
      <xdr:col>15</xdr:col>
      <xdr:colOff>428625</xdr:colOff>
      <xdr:row>127</xdr:row>
      <xdr:rowOff>114299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295275</xdr:colOff>
      <xdr:row>156</xdr:row>
      <xdr:rowOff>85725</xdr:rowOff>
    </xdr:from>
    <xdr:to>
      <xdr:col>16</xdr:col>
      <xdr:colOff>819150</xdr:colOff>
      <xdr:row>177</xdr:row>
      <xdr:rowOff>34425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123826</xdr:colOff>
      <xdr:row>187</xdr:row>
      <xdr:rowOff>161924</xdr:rowOff>
    </xdr:from>
    <xdr:to>
      <xdr:col>16</xdr:col>
      <xdr:colOff>415426</xdr:colOff>
      <xdr:row>208</xdr:row>
      <xdr:rowOff>110624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12</xdr:row>
      <xdr:rowOff>161925</xdr:rowOff>
    </xdr:from>
    <xdr:to>
      <xdr:col>13</xdr:col>
      <xdr:colOff>504825</xdr:colOff>
      <xdr:row>33</xdr:row>
      <xdr:rowOff>110625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66675</xdr:colOff>
      <xdr:row>52</xdr:row>
      <xdr:rowOff>152400</xdr:rowOff>
    </xdr:from>
    <xdr:to>
      <xdr:col>14</xdr:col>
      <xdr:colOff>457200</xdr:colOff>
      <xdr:row>73</xdr:row>
      <xdr:rowOff>101100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428625</xdr:colOff>
      <xdr:row>124</xdr:row>
      <xdr:rowOff>114300</xdr:rowOff>
    </xdr:from>
    <xdr:to>
      <xdr:col>15</xdr:col>
      <xdr:colOff>476250</xdr:colOff>
      <xdr:row>139</xdr:row>
      <xdr:rowOff>91574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552450</xdr:colOff>
      <xdr:row>92</xdr:row>
      <xdr:rowOff>95250</xdr:rowOff>
    </xdr:from>
    <xdr:to>
      <xdr:col>15</xdr:col>
      <xdr:colOff>333375</xdr:colOff>
      <xdr:row>113</xdr:row>
      <xdr:rowOff>43950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0</xdr:colOff>
      <xdr:row>157</xdr:row>
      <xdr:rowOff>0</xdr:rowOff>
    </xdr:from>
    <xdr:to>
      <xdr:col>25</xdr:col>
      <xdr:colOff>46800</xdr:colOff>
      <xdr:row>171</xdr:row>
      <xdr:rowOff>167774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366712</xdr:colOff>
      <xdr:row>296</xdr:row>
      <xdr:rowOff>104775</xdr:rowOff>
    </xdr:from>
    <xdr:to>
      <xdr:col>14</xdr:col>
      <xdr:colOff>571500</xdr:colOff>
      <xdr:row>315</xdr:row>
      <xdr:rowOff>133350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6</xdr:row>
      <xdr:rowOff>114300</xdr:rowOff>
    </xdr:from>
    <xdr:to>
      <xdr:col>12</xdr:col>
      <xdr:colOff>381000</xdr:colOff>
      <xdr:row>27</xdr:row>
      <xdr:rowOff>63000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43</xdr:row>
      <xdr:rowOff>123825</xdr:rowOff>
    </xdr:from>
    <xdr:to>
      <xdr:col>12</xdr:col>
      <xdr:colOff>409575</xdr:colOff>
      <xdr:row>64</xdr:row>
      <xdr:rowOff>72525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84"/>
  <sheetViews>
    <sheetView tabSelected="1" zoomScaleNormal="100" workbookViewId="0">
      <selection activeCell="B65" sqref="B65"/>
    </sheetView>
  </sheetViews>
  <sheetFormatPr defaultRowHeight="15" x14ac:dyDescent="0.25"/>
  <cols>
    <col min="1" max="1" width="10.7109375" bestFit="1" customWidth="1"/>
  </cols>
  <sheetData>
    <row r="1" spans="1:33" x14ac:dyDescent="0.25">
      <c r="A1" t="s">
        <v>0</v>
      </c>
    </row>
    <row r="2" spans="1:33" x14ac:dyDescent="0.25">
      <c r="A2" s="1" t="s">
        <v>1</v>
      </c>
    </row>
    <row r="3" spans="1:33" x14ac:dyDescent="0.25">
      <c r="A3" t="s">
        <v>2</v>
      </c>
      <c r="D3" t="s">
        <v>3</v>
      </c>
      <c r="E3" t="s">
        <v>4</v>
      </c>
      <c r="AD3" t="s">
        <v>9</v>
      </c>
    </row>
    <row r="4" spans="1:33" x14ac:dyDescent="0.25">
      <c r="E4" t="s">
        <v>5</v>
      </c>
      <c r="I4" t="s">
        <v>6</v>
      </c>
      <c r="L4" t="s">
        <v>7</v>
      </c>
      <c r="R4" t="s">
        <v>8</v>
      </c>
      <c r="Y4" t="s">
        <v>10</v>
      </c>
      <c r="Z4" t="s">
        <v>11</v>
      </c>
      <c r="AA4" t="s">
        <v>12</v>
      </c>
      <c r="AB4" t="s">
        <v>7</v>
      </c>
      <c r="AC4" t="s">
        <v>13</v>
      </c>
    </row>
    <row r="5" spans="1:33" x14ac:dyDescent="0.25">
      <c r="D5">
        <v>1</v>
      </c>
      <c r="E5">
        <v>1084.7929999999999</v>
      </c>
      <c r="F5">
        <v>1150.0340000000001</v>
      </c>
      <c r="G5">
        <v>1016.9589999999999</v>
      </c>
      <c r="H5">
        <v>1166.5920000000001</v>
      </c>
      <c r="I5">
        <v>1097.134</v>
      </c>
      <c r="J5">
        <v>1077.865</v>
      </c>
      <c r="K5">
        <v>1106.0139999999999</v>
      </c>
      <c r="L5">
        <v>941.63800000000003</v>
      </c>
      <c r="M5">
        <v>1001.833</v>
      </c>
      <c r="N5">
        <v>1060.5540000000001</v>
      </c>
      <c r="O5">
        <v>1066.1669999999999</v>
      </c>
      <c r="P5">
        <v>997.72900000000004</v>
      </c>
      <c r="Q5">
        <v>969.5</v>
      </c>
      <c r="R5">
        <v>1020.105</v>
      </c>
      <c r="S5">
        <v>865.13</v>
      </c>
      <c r="T5">
        <v>908.85699999999997</v>
      </c>
      <c r="U5">
        <v>1051.463</v>
      </c>
      <c r="V5">
        <v>1049.241</v>
      </c>
      <c r="W5">
        <v>1115.0360000000001</v>
      </c>
      <c r="Y5">
        <v>4</v>
      </c>
      <c r="Z5">
        <f>AVERAGE(E5:H5)</f>
        <v>1104.5945000000002</v>
      </c>
      <c r="AA5">
        <f>AVERAGE(I5:K5)</f>
        <v>1093.671</v>
      </c>
      <c r="AB5">
        <f>AVERAGE(L5:Q5)</f>
        <v>1006.2368333333334</v>
      </c>
      <c r="AC5">
        <f>AVERAGE(R5:W5)</f>
        <v>1001.6386666666667</v>
      </c>
      <c r="AD5">
        <f>_xlfn.STDEV.S(E5:H5)</f>
        <v>68.265458393441392</v>
      </c>
      <c r="AE5">
        <f>_xlfn.STDEV.S(I5:K5)</f>
        <v>14.3904769552645</v>
      </c>
      <c r="AF5">
        <f>_xlfn.STDEV.S(L5:Q5)</f>
        <v>49.307931692240608</v>
      </c>
      <c r="AG5">
        <f>_xlfn.STDEV.S(R5:W5)</f>
        <v>95.069932943421549</v>
      </c>
    </row>
    <row r="6" spans="1:33" x14ac:dyDescent="0.25">
      <c r="D6">
        <v>2</v>
      </c>
      <c r="E6">
        <v>760.19299999999998</v>
      </c>
      <c r="F6">
        <v>784.41</v>
      </c>
      <c r="G6">
        <v>735.56100000000004</v>
      </c>
      <c r="H6">
        <v>841.38199999999995</v>
      </c>
      <c r="I6">
        <v>794.97199999999998</v>
      </c>
      <c r="J6">
        <v>763.48099999999999</v>
      </c>
      <c r="K6">
        <v>776.71400000000006</v>
      </c>
      <c r="L6">
        <v>786.60900000000004</v>
      </c>
      <c r="M6">
        <v>752.66700000000003</v>
      </c>
      <c r="N6">
        <v>796.70299999999997</v>
      </c>
      <c r="O6">
        <v>829.03700000000003</v>
      </c>
      <c r="P6">
        <v>793.26199999999994</v>
      </c>
      <c r="Q6">
        <v>725.95799999999997</v>
      </c>
      <c r="R6">
        <v>778.76300000000003</v>
      </c>
      <c r="S6">
        <v>699.41300000000001</v>
      </c>
      <c r="T6">
        <v>756.77099999999996</v>
      </c>
      <c r="U6">
        <v>799.851</v>
      </c>
      <c r="V6">
        <v>780.22199999999998</v>
      </c>
      <c r="W6">
        <v>785.89099999999996</v>
      </c>
      <c r="Y6">
        <v>6</v>
      </c>
      <c r="Z6">
        <f t="shared" ref="Z6:Z54" si="0">AVERAGE(E6:H6)</f>
        <v>780.38650000000007</v>
      </c>
      <c r="AA6">
        <f t="shared" ref="AA6:AA54" si="1">AVERAGE(I6:K6)</f>
        <v>778.38900000000001</v>
      </c>
      <c r="AB6">
        <f t="shared" ref="AB6:AB54" si="2">AVERAGE(L6:Q6)</f>
        <v>780.70600000000002</v>
      </c>
      <c r="AC6">
        <f t="shared" ref="AC6:AC54" si="3">AVERAGE(R6:W6)</f>
        <v>766.81849999999997</v>
      </c>
      <c r="AD6">
        <f t="shared" ref="AD6:AD54" si="4">_xlfn.STDEV.S(E6:H6)</f>
        <v>45.290699799554105</v>
      </c>
      <c r="AE6">
        <f t="shared" ref="AE6:AE54" si="5">_xlfn.STDEV.S(I6:K6)</f>
        <v>15.812178502660526</v>
      </c>
      <c r="AF6">
        <f t="shared" ref="AF6:AF54" si="6">_xlfn.STDEV.S(L6:Q6)</f>
        <v>36.243115594551206</v>
      </c>
      <c r="AG6">
        <f t="shared" ref="AG6:AG54" si="7">_xlfn.STDEV.S(R6:W6)</f>
        <v>35.837647499522056</v>
      </c>
    </row>
    <row r="7" spans="1:33" x14ac:dyDescent="0.25">
      <c r="D7">
        <v>3</v>
      </c>
      <c r="E7">
        <v>715.428</v>
      </c>
      <c r="F7">
        <v>692.42700000000002</v>
      </c>
      <c r="G7">
        <v>675.745</v>
      </c>
      <c r="H7">
        <v>729.53899999999999</v>
      </c>
      <c r="I7">
        <v>701.78899999999999</v>
      </c>
      <c r="J7">
        <v>694.30799999999999</v>
      </c>
      <c r="K7">
        <v>695.91800000000001</v>
      </c>
      <c r="L7">
        <v>660.43499999999995</v>
      </c>
      <c r="M7">
        <v>670.024</v>
      </c>
      <c r="N7">
        <v>730.48699999999997</v>
      </c>
      <c r="O7">
        <v>764.55600000000004</v>
      </c>
      <c r="P7">
        <v>687.37400000000002</v>
      </c>
      <c r="Q7">
        <v>670.97900000000004</v>
      </c>
      <c r="R7">
        <v>714.13199999999995</v>
      </c>
      <c r="S7">
        <v>680.58699999999999</v>
      </c>
      <c r="T7">
        <v>623.05700000000002</v>
      </c>
      <c r="U7">
        <v>714.31299999999999</v>
      </c>
      <c r="V7">
        <v>695.53700000000003</v>
      </c>
      <c r="W7">
        <v>724.63599999999997</v>
      </c>
      <c r="Y7">
        <v>8</v>
      </c>
      <c r="Z7">
        <f t="shared" si="0"/>
        <v>703.28475000000003</v>
      </c>
      <c r="AA7">
        <f t="shared" si="1"/>
        <v>697.33833333333325</v>
      </c>
      <c r="AB7">
        <f t="shared" si="2"/>
        <v>697.30916666666678</v>
      </c>
      <c r="AC7">
        <f t="shared" si="3"/>
        <v>692.04366666666681</v>
      </c>
      <c r="AD7">
        <f t="shared" si="4"/>
        <v>23.896113552556326</v>
      </c>
      <c r="AE7">
        <f t="shared" si="5"/>
        <v>3.9375563911305815</v>
      </c>
      <c r="AF7">
        <f t="shared" si="6"/>
        <v>41.277293803817464</v>
      </c>
      <c r="AG7">
        <f t="shared" si="7"/>
        <v>37.279207704384831</v>
      </c>
    </row>
    <row r="8" spans="1:33" x14ac:dyDescent="0.25">
      <c r="D8">
        <v>4</v>
      </c>
      <c r="E8">
        <v>677.2</v>
      </c>
      <c r="F8">
        <v>708.48699999999997</v>
      </c>
      <c r="G8">
        <v>656.54100000000005</v>
      </c>
      <c r="H8">
        <v>705.5</v>
      </c>
      <c r="I8">
        <v>674.35199999999998</v>
      </c>
      <c r="J8">
        <v>639.827</v>
      </c>
      <c r="K8">
        <v>663.78200000000004</v>
      </c>
      <c r="L8">
        <v>638.18799999999999</v>
      </c>
      <c r="M8">
        <v>635.16700000000003</v>
      </c>
      <c r="N8">
        <v>669.94600000000003</v>
      </c>
      <c r="O8">
        <v>716.40700000000004</v>
      </c>
      <c r="P8">
        <v>672.74800000000005</v>
      </c>
      <c r="Q8">
        <v>673.13499999999999</v>
      </c>
      <c r="R8">
        <v>631.947</v>
      </c>
      <c r="S8">
        <v>638.69600000000003</v>
      </c>
      <c r="T8">
        <v>681.85699999999997</v>
      </c>
      <c r="U8">
        <v>673.13400000000001</v>
      </c>
      <c r="V8">
        <v>704.57399999999996</v>
      </c>
      <c r="W8">
        <v>709.30899999999997</v>
      </c>
      <c r="Y8">
        <v>10</v>
      </c>
      <c r="Z8">
        <f t="shared" si="0"/>
        <v>686.93200000000002</v>
      </c>
      <c r="AA8">
        <f t="shared" si="1"/>
        <v>659.32033333333345</v>
      </c>
      <c r="AB8">
        <f t="shared" si="2"/>
        <v>667.59850000000006</v>
      </c>
      <c r="AC8">
        <f t="shared" si="3"/>
        <v>673.25283333333334</v>
      </c>
      <c r="AD8">
        <f t="shared" si="4"/>
        <v>24.682742648795429</v>
      </c>
      <c r="AE8">
        <f t="shared" si="5"/>
        <v>17.68965116482892</v>
      </c>
      <c r="AF8">
        <f t="shared" si="6"/>
        <v>29.535505120109267</v>
      </c>
      <c r="AG8">
        <f t="shared" si="7"/>
        <v>32.420533736609968</v>
      </c>
    </row>
    <row r="9" spans="1:33" x14ac:dyDescent="0.25">
      <c r="D9">
        <v>5</v>
      </c>
      <c r="E9">
        <v>647.19299999999998</v>
      </c>
      <c r="F9">
        <v>695.69200000000001</v>
      </c>
      <c r="G9">
        <v>617.26499999999999</v>
      </c>
      <c r="H9">
        <v>678.63199999999995</v>
      </c>
      <c r="I9">
        <v>664.53499999999997</v>
      </c>
      <c r="J9">
        <v>627.19200000000001</v>
      </c>
      <c r="K9">
        <v>638.88400000000001</v>
      </c>
      <c r="L9">
        <v>638.029</v>
      </c>
      <c r="M9">
        <v>604.40499999999997</v>
      </c>
      <c r="N9">
        <v>661.51300000000003</v>
      </c>
      <c r="O9">
        <v>704.75900000000001</v>
      </c>
      <c r="P9">
        <v>660.73800000000006</v>
      </c>
      <c r="Q9">
        <v>642.18799999999999</v>
      </c>
      <c r="R9">
        <v>611.21100000000001</v>
      </c>
      <c r="S9">
        <v>609.60900000000004</v>
      </c>
      <c r="T9">
        <v>635.11400000000003</v>
      </c>
      <c r="U9">
        <v>646.65700000000004</v>
      </c>
      <c r="V9">
        <v>643.68499999999995</v>
      </c>
      <c r="W9">
        <v>673.03599999999994</v>
      </c>
      <c r="Y9">
        <v>12</v>
      </c>
      <c r="Z9">
        <f t="shared" si="0"/>
        <v>659.69550000000004</v>
      </c>
      <c r="AA9">
        <f t="shared" si="1"/>
        <v>643.53699999999992</v>
      </c>
      <c r="AB9">
        <f t="shared" si="2"/>
        <v>651.93866666666679</v>
      </c>
      <c r="AC9">
        <f t="shared" si="3"/>
        <v>636.55200000000002</v>
      </c>
      <c r="AD9">
        <f t="shared" si="4"/>
        <v>34.693894184231709</v>
      </c>
      <c r="AE9">
        <f t="shared" si="5"/>
        <v>19.101380028678534</v>
      </c>
      <c r="AF9">
        <f t="shared" si="6"/>
        <v>33.187610740556003</v>
      </c>
      <c r="AG9">
        <f t="shared" si="7"/>
        <v>23.892393534344748</v>
      </c>
    </row>
    <row r="10" spans="1:33" x14ac:dyDescent="0.25">
      <c r="D10">
        <v>6</v>
      </c>
      <c r="E10">
        <v>642.69000000000005</v>
      </c>
      <c r="F10">
        <v>684.59</v>
      </c>
      <c r="G10">
        <v>599.84699999999998</v>
      </c>
      <c r="H10">
        <v>661.01300000000003</v>
      </c>
      <c r="I10">
        <v>638.81700000000001</v>
      </c>
      <c r="J10">
        <v>611.48099999999999</v>
      </c>
      <c r="K10">
        <v>638.72799999999995</v>
      </c>
      <c r="L10">
        <v>600.01400000000001</v>
      </c>
      <c r="M10">
        <v>606.476</v>
      </c>
      <c r="N10">
        <v>695.82399999999996</v>
      </c>
      <c r="O10">
        <v>736.46299999999997</v>
      </c>
      <c r="P10">
        <v>637.495</v>
      </c>
      <c r="Q10">
        <v>630.64599999999996</v>
      </c>
      <c r="R10">
        <v>606.86800000000005</v>
      </c>
      <c r="S10">
        <v>604.13</v>
      </c>
      <c r="T10">
        <v>619.77099999999996</v>
      </c>
      <c r="U10">
        <v>643.55200000000002</v>
      </c>
      <c r="V10">
        <v>640.31500000000005</v>
      </c>
      <c r="W10">
        <v>642.98199999999997</v>
      </c>
      <c r="Y10">
        <v>14</v>
      </c>
      <c r="Z10">
        <f t="shared" si="0"/>
        <v>647.03500000000008</v>
      </c>
      <c r="AA10">
        <f t="shared" si="1"/>
        <v>629.67533333333324</v>
      </c>
      <c r="AB10">
        <f t="shared" si="2"/>
        <v>651.15299999999991</v>
      </c>
      <c r="AC10">
        <f t="shared" si="3"/>
        <v>626.26966666666669</v>
      </c>
      <c r="AD10">
        <f t="shared" si="4"/>
        <v>35.829917099169165</v>
      </c>
      <c r="AE10">
        <f t="shared" si="5"/>
        <v>15.756817709592665</v>
      </c>
      <c r="AF10">
        <f t="shared" si="6"/>
        <v>53.836054840599139</v>
      </c>
      <c r="AG10">
        <f t="shared" si="7"/>
        <v>18.352518613712579</v>
      </c>
    </row>
    <row r="11" spans="1:33" x14ac:dyDescent="0.25">
      <c r="D11">
        <v>7</v>
      </c>
      <c r="E11">
        <v>633.91</v>
      </c>
      <c r="F11">
        <v>669.59799999999996</v>
      </c>
      <c r="G11">
        <v>591.27599999999995</v>
      </c>
      <c r="H11">
        <v>639.303</v>
      </c>
      <c r="I11">
        <v>622.26800000000003</v>
      </c>
      <c r="J11">
        <v>609.64400000000001</v>
      </c>
      <c r="K11">
        <v>618.85699999999997</v>
      </c>
      <c r="L11">
        <v>583.39099999999996</v>
      </c>
      <c r="M11">
        <v>629</v>
      </c>
      <c r="N11">
        <v>652.56799999999998</v>
      </c>
      <c r="O11">
        <v>692.13</v>
      </c>
      <c r="P11">
        <v>632.21500000000003</v>
      </c>
      <c r="Q11">
        <v>631.47900000000004</v>
      </c>
      <c r="R11">
        <v>615.81600000000003</v>
      </c>
      <c r="S11">
        <v>583.19600000000003</v>
      </c>
      <c r="T11">
        <v>621.54300000000001</v>
      </c>
      <c r="U11">
        <v>643.76099999999997</v>
      </c>
      <c r="V11">
        <v>636.11099999999999</v>
      </c>
      <c r="W11">
        <v>639.16399999999999</v>
      </c>
      <c r="Y11">
        <v>16</v>
      </c>
      <c r="Z11">
        <f t="shared" si="0"/>
        <v>633.52174999999988</v>
      </c>
      <c r="AA11">
        <f t="shared" si="1"/>
        <v>616.923</v>
      </c>
      <c r="AB11">
        <f t="shared" si="2"/>
        <v>636.79716666666673</v>
      </c>
      <c r="AC11">
        <f t="shared" si="3"/>
        <v>623.26516666666669</v>
      </c>
      <c r="AD11">
        <f t="shared" si="4"/>
        <v>32.247856759532617</v>
      </c>
      <c r="AE11">
        <f t="shared" si="5"/>
        <v>6.5304372747925585</v>
      </c>
      <c r="AF11">
        <f t="shared" si="6"/>
        <v>35.419585606930347</v>
      </c>
      <c r="AG11">
        <f t="shared" si="7"/>
        <v>22.369003459400371</v>
      </c>
    </row>
    <row r="12" spans="1:33" x14ac:dyDescent="0.25">
      <c r="D12">
        <v>8</v>
      </c>
      <c r="E12">
        <v>610.61400000000003</v>
      </c>
      <c r="F12">
        <v>630.846</v>
      </c>
      <c r="G12">
        <v>583.13300000000004</v>
      </c>
      <c r="H12">
        <v>607.97400000000005</v>
      </c>
      <c r="I12">
        <v>604.14800000000002</v>
      </c>
      <c r="J12">
        <v>600.221</v>
      </c>
      <c r="K12">
        <v>602.89800000000002</v>
      </c>
      <c r="L12">
        <v>586.928</v>
      </c>
      <c r="M12">
        <v>637.30999999999995</v>
      </c>
      <c r="N12">
        <v>630.20299999999997</v>
      </c>
      <c r="O12">
        <v>637.33299999999997</v>
      </c>
      <c r="P12">
        <v>595.47699999999998</v>
      </c>
      <c r="Q12">
        <v>601.20799999999997</v>
      </c>
      <c r="R12">
        <v>591.5</v>
      </c>
      <c r="S12">
        <v>586.65200000000004</v>
      </c>
      <c r="T12">
        <v>601.45699999999999</v>
      </c>
      <c r="U12">
        <v>656.56700000000001</v>
      </c>
      <c r="V12">
        <v>612.59299999999996</v>
      </c>
      <c r="W12">
        <v>628.29100000000005</v>
      </c>
      <c r="Y12">
        <v>18</v>
      </c>
      <c r="Z12">
        <f t="shared" si="0"/>
        <v>608.14175</v>
      </c>
      <c r="AA12">
        <f t="shared" si="1"/>
        <v>602.42233333333343</v>
      </c>
      <c r="AB12">
        <f t="shared" si="2"/>
        <v>614.74316666666664</v>
      </c>
      <c r="AC12">
        <f t="shared" si="3"/>
        <v>612.84333333333336</v>
      </c>
      <c r="AD12">
        <f t="shared" si="4"/>
        <v>19.553863256400241</v>
      </c>
      <c r="AE12">
        <f t="shared" si="5"/>
        <v>2.0062468276195178</v>
      </c>
      <c r="AF12">
        <f t="shared" si="6"/>
        <v>22.744838512653065</v>
      </c>
      <c r="AG12">
        <f t="shared" si="7"/>
        <v>26.159604375193954</v>
      </c>
    </row>
    <row r="13" spans="1:33" x14ac:dyDescent="0.25">
      <c r="D13">
        <v>9</v>
      </c>
      <c r="E13">
        <v>606.51700000000005</v>
      </c>
      <c r="F13">
        <v>635.55600000000004</v>
      </c>
      <c r="G13">
        <v>567.85699999999997</v>
      </c>
      <c r="H13">
        <v>630.27599999999995</v>
      </c>
      <c r="I13">
        <v>600.62</v>
      </c>
      <c r="J13">
        <v>570.88499999999999</v>
      </c>
      <c r="K13">
        <v>586.94600000000003</v>
      </c>
      <c r="L13">
        <v>574.94200000000001</v>
      </c>
      <c r="M13">
        <v>575.76199999999994</v>
      </c>
      <c r="N13">
        <v>625.44600000000003</v>
      </c>
      <c r="O13">
        <v>649.96299999999997</v>
      </c>
      <c r="P13">
        <v>595.15</v>
      </c>
      <c r="Q13">
        <v>606.57299999999998</v>
      </c>
      <c r="R13">
        <v>601.07899999999995</v>
      </c>
      <c r="S13">
        <v>590.78300000000002</v>
      </c>
      <c r="T13">
        <v>673.17100000000005</v>
      </c>
      <c r="U13">
        <v>646.37300000000005</v>
      </c>
      <c r="V13">
        <v>607.92600000000004</v>
      </c>
      <c r="W13">
        <v>668.6</v>
      </c>
      <c r="Y13">
        <v>20</v>
      </c>
      <c r="Z13">
        <f t="shared" si="0"/>
        <v>610.05150000000003</v>
      </c>
      <c r="AA13">
        <f t="shared" si="1"/>
        <v>586.15033333333338</v>
      </c>
      <c r="AB13">
        <f t="shared" si="2"/>
        <v>604.63933333333341</v>
      </c>
      <c r="AC13">
        <f t="shared" si="3"/>
        <v>631.322</v>
      </c>
      <c r="AD13">
        <f t="shared" si="4"/>
        <v>30.834928468648464</v>
      </c>
      <c r="AE13">
        <f t="shared" si="5"/>
        <v>14.883459622457863</v>
      </c>
      <c r="AF13">
        <f t="shared" si="6"/>
        <v>29.314742500432555</v>
      </c>
      <c r="AG13">
        <f t="shared" si="7"/>
        <v>35.980392082355095</v>
      </c>
    </row>
    <row r="14" spans="1:33" x14ac:dyDescent="0.25">
      <c r="D14">
        <v>10</v>
      </c>
      <c r="E14">
        <v>607.37900000000002</v>
      </c>
      <c r="F14">
        <v>634.38499999999999</v>
      </c>
      <c r="G14">
        <v>592.81600000000003</v>
      </c>
      <c r="H14">
        <v>618.947</v>
      </c>
      <c r="I14">
        <v>584.27499999999998</v>
      </c>
      <c r="J14">
        <v>582.83699999999999</v>
      </c>
      <c r="K14">
        <v>573.34</v>
      </c>
      <c r="L14">
        <v>631.71</v>
      </c>
      <c r="M14">
        <v>621.69000000000005</v>
      </c>
      <c r="N14">
        <v>623.79700000000003</v>
      </c>
      <c r="O14">
        <v>662.18499999999995</v>
      </c>
      <c r="P14">
        <v>605.38300000000004</v>
      </c>
      <c r="Q14">
        <v>642.42700000000002</v>
      </c>
      <c r="R14">
        <v>645.15800000000002</v>
      </c>
      <c r="S14">
        <v>624.87</v>
      </c>
      <c r="T14">
        <v>684.17100000000005</v>
      </c>
      <c r="U14">
        <v>705.62699999999995</v>
      </c>
      <c r="V14">
        <v>678.53700000000003</v>
      </c>
      <c r="W14">
        <v>744.6</v>
      </c>
      <c r="Y14">
        <v>22</v>
      </c>
      <c r="Z14">
        <f t="shared" si="0"/>
        <v>613.38175000000001</v>
      </c>
      <c r="AA14">
        <f t="shared" si="1"/>
        <v>580.15066666666678</v>
      </c>
      <c r="AB14">
        <f t="shared" si="2"/>
        <v>631.19866666666678</v>
      </c>
      <c r="AC14">
        <f t="shared" si="3"/>
        <v>680.49383333333333</v>
      </c>
      <c r="AD14">
        <f t="shared" si="4"/>
        <v>17.617146938423353</v>
      </c>
      <c r="AE14">
        <f t="shared" si="5"/>
        <v>5.941872291907071</v>
      </c>
      <c r="AF14">
        <f t="shared" si="6"/>
        <v>19.484033675465291</v>
      </c>
      <c r="AG14">
        <f t="shared" si="7"/>
        <v>42.664409933417183</v>
      </c>
    </row>
    <row r="15" spans="1:33" x14ac:dyDescent="0.25">
      <c r="D15">
        <v>11</v>
      </c>
      <c r="E15">
        <v>628.09</v>
      </c>
      <c r="F15">
        <v>624.43600000000004</v>
      </c>
      <c r="G15">
        <v>583.31600000000003</v>
      </c>
      <c r="H15">
        <v>594.82899999999995</v>
      </c>
      <c r="I15">
        <v>584.803</v>
      </c>
      <c r="J15">
        <v>556.404</v>
      </c>
      <c r="K15">
        <v>573.952</v>
      </c>
      <c r="L15">
        <v>628.31899999999996</v>
      </c>
      <c r="M15">
        <v>597.38099999999997</v>
      </c>
      <c r="N15">
        <v>622.20299999999997</v>
      </c>
      <c r="O15">
        <v>698.5</v>
      </c>
      <c r="P15">
        <v>654.47699999999998</v>
      </c>
      <c r="Q15">
        <v>659.93799999999999</v>
      </c>
      <c r="R15">
        <v>711.553</v>
      </c>
      <c r="S15">
        <v>743.06500000000005</v>
      </c>
      <c r="T15">
        <v>852.57100000000003</v>
      </c>
      <c r="U15">
        <v>770.67200000000003</v>
      </c>
      <c r="V15">
        <v>695.90700000000004</v>
      </c>
      <c r="W15">
        <v>871.43600000000004</v>
      </c>
      <c r="Y15">
        <v>24</v>
      </c>
      <c r="Z15">
        <f t="shared" si="0"/>
        <v>607.66775000000007</v>
      </c>
      <c r="AA15">
        <f t="shared" si="1"/>
        <v>571.71966666666663</v>
      </c>
      <c r="AB15">
        <f t="shared" si="2"/>
        <v>643.46966666666663</v>
      </c>
      <c r="AC15">
        <f t="shared" si="3"/>
        <v>774.20066666666662</v>
      </c>
      <c r="AD15">
        <f t="shared" si="4"/>
        <v>22.030915647108287</v>
      </c>
      <c r="AE15">
        <f t="shared" si="5"/>
        <v>14.330501887000795</v>
      </c>
      <c r="AF15">
        <f t="shared" si="6"/>
        <v>35.28932978488919</v>
      </c>
      <c r="AG15">
        <f t="shared" si="7"/>
        <v>72.983736272313905</v>
      </c>
    </row>
    <row r="16" spans="1:33" x14ac:dyDescent="0.25">
      <c r="D16">
        <v>12</v>
      </c>
      <c r="E16">
        <v>596.77200000000005</v>
      </c>
      <c r="F16">
        <v>623.56399999999996</v>
      </c>
      <c r="G16">
        <v>578.327</v>
      </c>
      <c r="H16">
        <v>604.09199999999998</v>
      </c>
      <c r="I16">
        <v>603.06299999999999</v>
      </c>
      <c r="J16">
        <v>586.029</v>
      </c>
      <c r="L16">
        <v>697.13</v>
      </c>
      <c r="M16">
        <v>713.35699999999997</v>
      </c>
      <c r="N16">
        <v>665.33799999999997</v>
      </c>
      <c r="O16">
        <v>762.05600000000004</v>
      </c>
      <c r="P16">
        <v>708.73800000000006</v>
      </c>
      <c r="Q16">
        <v>723.27099999999996</v>
      </c>
      <c r="R16">
        <v>855.63199999999995</v>
      </c>
      <c r="S16">
        <v>827</v>
      </c>
      <c r="T16">
        <v>920</v>
      </c>
      <c r="U16">
        <v>992.74599999999998</v>
      </c>
      <c r="V16">
        <v>762.22199999999998</v>
      </c>
      <c r="W16">
        <v>1053.9269999999999</v>
      </c>
      <c r="Y16">
        <v>26</v>
      </c>
      <c r="Z16">
        <f t="shared" si="0"/>
        <v>600.68875000000003</v>
      </c>
      <c r="AA16">
        <f t="shared" si="1"/>
        <v>594.54600000000005</v>
      </c>
      <c r="AB16">
        <f t="shared" si="2"/>
        <v>711.6483333333332</v>
      </c>
      <c r="AC16">
        <f t="shared" si="3"/>
        <v>901.92116666666664</v>
      </c>
      <c r="AD16">
        <f t="shared" si="4"/>
        <v>18.710495866847911</v>
      </c>
      <c r="AE16">
        <f t="shared" si="5"/>
        <v>12.044856910731644</v>
      </c>
      <c r="AF16">
        <f t="shared" si="6"/>
        <v>31.757952696398235</v>
      </c>
      <c r="AG16">
        <f t="shared" si="7"/>
        <v>108.58498355190052</v>
      </c>
    </row>
    <row r="17" spans="4:33" x14ac:dyDescent="0.25">
      <c r="D17">
        <v>13</v>
      </c>
      <c r="E17">
        <v>579.31700000000001</v>
      </c>
      <c r="F17">
        <v>616.69200000000001</v>
      </c>
      <c r="G17">
        <v>567.87800000000004</v>
      </c>
      <c r="H17">
        <v>598.68399999999997</v>
      </c>
      <c r="I17">
        <v>596.02800000000002</v>
      </c>
      <c r="J17">
        <v>576.125</v>
      </c>
      <c r="K17">
        <v>574.93200000000002</v>
      </c>
      <c r="L17">
        <v>881.72500000000002</v>
      </c>
      <c r="M17">
        <v>755.452</v>
      </c>
      <c r="N17">
        <v>696.08100000000002</v>
      </c>
      <c r="O17">
        <v>844.48199999999997</v>
      </c>
      <c r="P17">
        <v>888.19600000000003</v>
      </c>
      <c r="Q17">
        <v>845.05200000000002</v>
      </c>
      <c r="R17">
        <v>1017.105</v>
      </c>
      <c r="S17">
        <v>1018.5650000000001</v>
      </c>
      <c r="T17">
        <v>1250.771</v>
      </c>
      <c r="U17">
        <v>1257.3579999999999</v>
      </c>
      <c r="V17">
        <v>950.46299999999997</v>
      </c>
      <c r="W17">
        <v>1318.854</v>
      </c>
      <c r="Y17">
        <v>28</v>
      </c>
      <c r="Z17">
        <f t="shared" si="0"/>
        <v>590.64274999999998</v>
      </c>
      <c r="AA17">
        <f t="shared" si="1"/>
        <v>582.36166666666668</v>
      </c>
      <c r="AB17">
        <f t="shared" si="2"/>
        <v>818.49800000000005</v>
      </c>
      <c r="AC17">
        <f t="shared" si="3"/>
        <v>1135.5193333333334</v>
      </c>
      <c r="AD17">
        <f t="shared" si="4"/>
        <v>21.523100634357167</v>
      </c>
      <c r="AE17">
        <f t="shared" si="5"/>
        <v>11.85041401527109</v>
      </c>
      <c r="AF17">
        <f t="shared" si="6"/>
        <v>76.415270607385807</v>
      </c>
      <c r="AG17">
        <f t="shared" si="7"/>
        <v>157.28021127741027</v>
      </c>
    </row>
    <row r="18" spans="4:33" x14ac:dyDescent="0.25">
      <c r="D18">
        <v>14</v>
      </c>
      <c r="E18">
        <v>591.60699999999997</v>
      </c>
      <c r="F18">
        <v>623.32500000000005</v>
      </c>
      <c r="G18">
        <v>571.56100000000004</v>
      </c>
      <c r="H18">
        <v>597.82899999999995</v>
      </c>
      <c r="I18">
        <v>592.14800000000002</v>
      </c>
      <c r="J18">
        <v>566.26</v>
      </c>
      <c r="K18">
        <v>556.673</v>
      </c>
      <c r="L18">
        <v>1152.2460000000001</v>
      </c>
      <c r="M18">
        <v>889.76199999999994</v>
      </c>
      <c r="N18">
        <v>758.93200000000002</v>
      </c>
      <c r="O18">
        <v>978.83299999999997</v>
      </c>
      <c r="P18">
        <v>1096.1869999999999</v>
      </c>
      <c r="Q18">
        <v>1067.5619999999999</v>
      </c>
      <c r="R18">
        <v>1214.0530000000001</v>
      </c>
      <c r="S18">
        <v>1265.848</v>
      </c>
      <c r="T18">
        <v>1529.8</v>
      </c>
      <c r="U18">
        <v>1710.702</v>
      </c>
      <c r="V18">
        <v>1097.8889999999999</v>
      </c>
      <c r="W18">
        <v>1716.9449999999999</v>
      </c>
      <c r="Y18">
        <v>30</v>
      </c>
      <c r="Z18">
        <f t="shared" si="0"/>
        <v>596.08050000000003</v>
      </c>
      <c r="AA18">
        <f t="shared" si="1"/>
        <v>571.69366666666667</v>
      </c>
      <c r="AB18">
        <f t="shared" si="2"/>
        <v>990.58699999999999</v>
      </c>
      <c r="AC18">
        <f t="shared" si="3"/>
        <v>1422.5395000000001</v>
      </c>
      <c r="AD18">
        <f t="shared" si="4"/>
        <v>21.342743614633996</v>
      </c>
      <c r="AE18">
        <f t="shared" si="5"/>
        <v>18.351088696132823</v>
      </c>
      <c r="AF18">
        <f t="shared" si="6"/>
        <v>146.40902914233121</v>
      </c>
      <c r="AG18">
        <f t="shared" si="7"/>
        <v>266.32079667254493</v>
      </c>
    </row>
    <row r="19" spans="4:33" x14ac:dyDescent="0.25">
      <c r="D19">
        <v>15</v>
      </c>
      <c r="E19">
        <v>587.44100000000003</v>
      </c>
      <c r="F19">
        <v>627.01700000000005</v>
      </c>
      <c r="G19">
        <v>561.68399999999997</v>
      </c>
      <c r="H19">
        <v>574.68399999999997</v>
      </c>
      <c r="I19">
        <v>585.65499999999997</v>
      </c>
      <c r="J19">
        <v>579.404</v>
      </c>
      <c r="K19">
        <v>566.93200000000002</v>
      </c>
      <c r="L19">
        <v>1371.797</v>
      </c>
      <c r="M19">
        <v>1057.8810000000001</v>
      </c>
      <c r="N19">
        <v>883.28399999999999</v>
      </c>
      <c r="O19">
        <v>1176.3330000000001</v>
      </c>
      <c r="P19">
        <v>1411.308</v>
      </c>
      <c r="Q19">
        <v>1383.615</v>
      </c>
      <c r="R19">
        <v>1546.7370000000001</v>
      </c>
      <c r="S19">
        <v>1495.6089999999999</v>
      </c>
      <c r="T19">
        <v>1954.114</v>
      </c>
      <c r="U19">
        <v>2329.5219999999999</v>
      </c>
      <c r="V19">
        <v>1470.204</v>
      </c>
      <c r="W19">
        <v>2208.6550000000002</v>
      </c>
      <c r="Y19">
        <v>32</v>
      </c>
      <c r="Z19">
        <f t="shared" si="0"/>
        <v>587.70650000000001</v>
      </c>
      <c r="AA19">
        <f t="shared" si="1"/>
        <v>577.33033333333333</v>
      </c>
      <c r="AB19">
        <f t="shared" si="2"/>
        <v>1214.0363333333332</v>
      </c>
      <c r="AC19">
        <f t="shared" si="3"/>
        <v>1834.1401666666668</v>
      </c>
      <c r="AD19">
        <f t="shared" si="4"/>
        <v>28.237929061223113</v>
      </c>
      <c r="AE19">
        <f t="shared" si="5"/>
        <v>9.5321955673041519</v>
      </c>
      <c r="AF19">
        <f t="shared" si="6"/>
        <v>213.43129952438281</v>
      </c>
      <c r="AG19">
        <f t="shared" si="7"/>
        <v>382.02400612810544</v>
      </c>
    </row>
    <row r="20" spans="4:33" x14ac:dyDescent="0.25">
      <c r="D20">
        <v>16</v>
      </c>
      <c r="E20">
        <v>595</v>
      </c>
      <c r="F20">
        <v>609.75199999999995</v>
      </c>
      <c r="G20">
        <v>558.29600000000005</v>
      </c>
      <c r="H20">
        <v>585.85500000000002</v>
      </c>
      <c r="I20">
        <v>579.96500000000003</v>
      </c>
      <c r="J20">
        <v>553.846</v>
      </c>
      <c r="K20">
        <v>573.16300000000001</v>
      </c>
      <c r="L20">
        <v>1747.681</v>
      </c>
      <c r="M20">
        <v>1231.3810000000001</v>
      </c>
      <c r="N20">
        <v>1001.3920000000001</v>
      </c>
      <c r="O20">
        <v>1504.481</v>
      </c>
      <c r="P20">
        <v>1706.0650000000001</v>
      </c>
      <c r="Q20">
        <v>1643.9380000000001</v>
      </c>
      <c r="R20">
        <v>1691.8679999999999</v>
      </c>
      <c r="S20">
        <v>1941.826</v>
      </c>
      <c r="T20">
        <v>2203.8000000000002</v>
      </c>
      <c r="U20">
        <v>3076.1489999999999</v>
      </c>
      <c r="V20">
        <v>1715.37</v>
      </c>
      <c r="W20">
        <v>2860.9090000000001</v>
      </c>
      <c r="Y20">
        <v>34</v>
      </c>
      <c r="Z20">
        <f t="shared" si="0"/>
        <v>587.22575000000006</v>
      </c>
      <c r="AA20">
        <f t="shared" si="1"/>
        <v>568.99133333333339</v>
      </c>
      <c r="AB20">
        <f t="shared" si="2"/>
        <v>1472.4896666666666</v>
      </c>
      <c r="AC20">
        <f t="shared" si="3"/>
        <v>2248.3203333333331</v>
      </c>
      <c r="AD20">
        <f t="shared" si="4"/>
        <v>21.653947236396995</v>
      </c>
      <c r="AE20">
        <f t="shared" si="5"/>
        <v>13.550005252151516</v>
      </c>
      <c r="AF20">
        <f t="shared" si="6"/>
        <v>296.9080946607333</v>
      </c>
      <c r="AG20">
        <f t="shared" si="7"/>
        <v>591.63523718611248</v>
      </c>
    </row>
    <row r="21" spans="4:33" x14ac:dyDescent="0.25">
      <c r="D21">
        <v>17</v>
      </c>
      <c r="E21">
        <v>580.303</v>
      </c>
      <c r="F21">
        <v>601.61500000000001</v>
      </c>
      <c r="G21">
        <v>555.96900000000005</v>
      </c>
      <c r="H21">
        <v>611.06600000000003</v>
      </c>
      <c r="I21">
        <v>586.54200000000003</v>
      </c>
      <c r="J21">
        <v>565.73099999999999</v>
      </c>
      <c r="K21">
        <v>559.15599999999995</v>
      </c>
      <c r="L21">
        <v>2302.2750000000001</v>
      </c>
      <c r="M21">
        <v>1465.357</v>
      </c>
      <c r="N21">
        <v>1225.3240000000001</v>
      </c>
      <c r="O21">
        <v>1906.6479999999999</v>
      </c>
      <c r="P21">
        <v>2076.2429999999999</v>
      </c>
      <c r="Q21">
        <v>2004.99</v>
      </c>
      <c r="R21">
        <v>2144.71</v>
      </c>
      <c r="S21">
        <v>2340</v>
      </c>
      <c r="T21">
        <v>2941.4</v>
      </c>
      <c r="U21">
        <v>3811.1489999999999</v>
      </c>
      <c r="V21">
        <v>2164.5189999999998</v>
      </c>
      <c r="W21">
        <v>3754.2730000000001</v>
      </c>
      <c r="Y21">
        <v>36</v>
      </c>
      <c r="Z21">
        <f t="shared" si="0"/>
        <v>587.23825000000011</v>
      </c>
      <c r="AA21">
        <f t="shared" si="1"/>
        <v>570.4763333333334</v>
      </c>
      <c r="AB21">
        <f t="shared" si="2"/>
        <v>1830.1395</v>
      </c>
      <c r="AC21">
        <f t="shared" si="3"/>
        <v>2859.3418333333334</v>
      </c>
      <c r="AD21">
        <f t="shared" si="4"/>
        <v>24.497049473695117</v>
      </c>
      <c r="AE21">
        <f t="shared" si="5"/>
        <v>14.296394312319956</v>
      </c>
      <c r="AF21">
        <f t="shared" si="6"/>
        <v>404.66607773360573</v>
      </c>
      <c r="AG21">
        <f t="shared" si="7"/>
        <v>771.59128884284735</v>
      </c>
    </row>
    <row r="22" spans="4:33" x14ac:dyDescent="0.25">
      <c r="D22">
        <v>18</v>
      </c>
      <c r="E22">
        <v>564.53099999999995</v>
      </c>
      <c r="F22">
        <v>585.62400000000002</v>
      </c>
      <c r="G22">
        <v>556.27599999999995</v>
      </c>
      <c r="H22">
        <v>574.78899999999999</v>
      </c>
      <c r="I22">
        <v>573.57000000000005</v>
      </c>
      <c r="J22">
        <v>559.18299999999999</v>
      </c>
      <c r="K22">
        <v>558.34699999999998</v>
      </c>
      <c r="L22">
        <v>2904.826</v>
      </c>
      <c r="M22">
        <v>1973.595</v>
      </c>
      <c r="N22">
        <v>1430.203</v>
      </c>
      <c r="O22">
        <v>2238.4070000000002</v>
      </c>
      <c r="P22">
        <v>2589.4389999999999</v>
      </c>
      <c r="Q22">
        <v>2559.9270000000001</v>
      </c>
      <c r="R22">
        <v>2580.6579999999999</v>
      </c>
      <c r="S22">
        <v>2999.9349999999999</v>
      </c>
      <c r="T22">
        <v>3408.6860000000001</v>
      </c>
      <c r="U22">
        <v>4955.7020000000002</v>
      </c>
      <c r="V22">
        <v>2633.6109999999999</v>
      </c>
      <c r="W22">
        <v>4355.3270000000002</v>
      </c>
      <c r="Y22">
        <v>38</v>
      </c>
      <c r="Z22">
        <f t="shared" si="0"/>
        <v>570.30500000000006</v>
      </c>
      <c r="AA22">
        <f t="shared" si="1"/>
        <v>563.70000000000005</v>
      </c>
      <c r="AB22">
        <f t="shared" si="2"/>
        <v>2282.732833333333</v>
      </c>
      <c r="AC22">
        <f t="shared" si="3"/>
        <v>3488.9865000000004</v>
      </c>
      <c r="AD22">
        <f t="shared" si="4"/>
        <v>12.713902285818236</v>
      </c>
      <c r="AE22">
        <f t="shared" si="5"/>
        <v>8.5578851943690299</v>
      </c>
      <c r="AF22">
        <f t="shared" si="6"/>
        <v>525.78384968365822</v>
      </c>
      <c r="AG22">
        <f t="shared" si="7"/>
        <v>969.96367661325235</v>
      </c>
    </row>
    <row r="23" spans="4:33" x14ac:dyDescent="0.25">
      <c r="D23">
        <v>19</v>
      </c>
      <c r="E23">
        <v>568.95899999999995</v>
      </c>
      <c r="F23">
        <v>594.91499999999996</v>
      </c>
      <c r="G23">
        <v>575.61199999999997</v>
      </c>
      <c r="H23">
        <v>568.39499999999998</v>
      </c>
      <c r="I23">
        <v>575.54899999999998</v>
      </c>
      <c r="J23">
        <v>554.24</v>
      </c>
      <c r="K23">
        <v>569.10900000000004</v>
      </c>
      <c r="L23">
        <v>3473.9270000000001</v>
      </c>
      <c r="M23">
        <v>2214.8809999999999</v>
      </c>
      <c r="N23">
        <v>1566.405</v>
      </c>
      <c r="O23">
        <v>2649.0189999999998</v>
      </c>
      <c r="P23">
        <v>3080.7849999999999</v>
      </c>
      <c r="Q23">
        <v>2931.4789999999998</v>
      </c>
      <c r="R23">
        <v>3385.8420000000001</v>
      </c>
      <c r="S23">
        <v>3657.152</v>
      </c>
      <c r="T23">
        <v>4332.6279999999997</v>
      </c>
      <c r="U23">
        <v>5878.8959999999997</v>
      </c>
      <c r="V23">
        <v>3261.056</v>
      </c>
      <c r="W23">
        <v>5435.2</v>
      </c>
      <c r="Y23">
        <v>40</v>
      </c>
      <c r="Z23">
        <f t="shared" si="0"/>
        <v>576.97024999999996</v>
      </c>
      <c r="AA23">
        <f t="shared" si="1"/>
        <v>566.29933333333338</v>
      </c>
      <c r="AB23">
        <f t="shared" si="2"/>
        <v>2652.7493333333332</v>
      </c>
      <c r="AC23">
        <f t="shared" si="3"/>
        <v>4325.1289999999999</v>
      </c>
      <c r="AD23">
        <f t="shared" si="4"/>
        <v>12.403950106720036</v>
      </c>
      <c r="AE23">
        <f t="shared" si="5"/>
        <v>10.928816968607952</v>
      </c>
      <c r="AF23">
        <f t="shared" si="6"/>
        <v>679.28258074814994</v>
      </c>
      <c r="AG23">
        <f t="shared" si="7"/>
        <v>1105.1887115382578</v>
      </c>
    </row>
    <row r="24" spans="4:33" x14ac:dyDescent="0.25">
      <c r="D24">
        <v>20</v>
      </c>
      <c r="E24">
        <v>588.952</v>
      </c>
      <c r="F24">
        <v>600.53</v>
      </c>
      <c r="G24">
        <v>570.99</v>
      </c>
      <c r="H24">
        <v>589.18399999999997</v>
      </c>
      <c r="I24">
        <v>574.65499999999997</v>
      </c>
      <c r="J24">
        <v>555.74</v>
      </c>
      <c r="K24">
        <v>567.16300000000001</v>
      </c>
      <c r="L24">
        <v>4243.42</v>
      </c>
      <c r="M24">
        <v>2657.7620000000002</v>
      </c>
      <c r="N24">
        <v>1995.338</v>
      </c>
      <c r="O24">
        <v>3198.6669999999999</v>
      </c>
      <c r="P24">
        <v>3720.2240000000002</v>
      </c>
      <c r="Q24">
        <v>3439.4690000000001</v>
      </c>
      <c r="R24">
        <v>3820.8679999999999</v>
      </c>
      <c r="S24">
        <v>4280.6090000000004</v>
      </c>
      <c r="T24">
        <v>5158.7139999999999</v>
      </c>
      <c r="U24">
        <v>7463.4179999999997</v>
      </c>
      <c r="V24">
        <v>3822.63</v>
      </c>
      <c r="W24">
        <v>6142.1270000000004</v>
      </c>
      <c r="Y24">
        <v>42</v>
      </c>
      <c r="Z24">
        <f t="shared" si="0"/>
        <v>587.41399999999999</v>
      </c>
      <c r="AA24">
        <f t="shared" si="1"/>
        <v>565.85266666666666</v>
      </c>
      <c r="AB24">
        <f t="shared" si="2"/>
        <v>3209.146666666667</v>
      </c>
      <c r="AC24">
        <f t="shared" si="3"/>
        <v>5114.7276666666667</v>
      </c>
      <c r="AD24">
        <f t="shared" si="4"/>
        <v>12.210317713584127</v>
      </c>
      <c r="AE24">
        <f t="shared" si="5"/>
        <v>9.5253365469852564</v>
      </c>
      <c r="AF24">
        <f t="shared" si="6"/>
        <v>795.16490104220793</v>
      </c>
      <c r="AG24">
        <f t="shared" si="7"/>
        <v>1456.9264660140741</v>
      </c>
    </row>
    <row r="25" spans="4:33" x14ac:dyDescent="0.25">
      <c r="D25">
        <v>21</v>
      </c>
      <c r="E25">
        <v>566.88300000000004</v>
      </c>
      <c r="F25">
        <v>586.74400000000003</v>
      </c>
      <c r="G25">
        <v>550.06100000000004</v>
      </c>
      <c r="H25">
        <v>576.06600000000003</v>
      </c>
      <c r="I25">
        <v>570.73900000000003</v>
      </c>
      <c r="J25">
        <v>563.952</v>
      </c>
      <c r="K25">
        <v>558.74099999999999</v>
      </c>
      <c r="L25">
        <v>5183.3770000000004</v>
      </c>
      <c r="M25">
        <v>3237.69</v>
      </c>
      <c r="N25">
        <v>2689.2429999999999</v>
      </c>
      <c r="O25">
        <v>4155.3710000000001</v>
      </c>
      <c r="P25">
        <v>4549.0190000000002</v>
      </c>
      <c r="Q25">
        <v>4319.9480000000003</v>
      </c>
      <c r="R25">
        <v>4307.2370000000001</v>
      </c>
      <c r="S25">
        <v>5197.0429999999997</v>
      </c>
      <c r="T25">
        <v>5685.9709999999995</v>
      </c>
      <c r="U25">
        <v>9023.6270000000004</v>
      </c>
      <c r="V25">
        <v>4650.7780000000002</v>
      </c>
      <c r="W25">
        <v>7566.2539999999999</v>
      </c>
      <c r="Y25">
        <v>44</v>
      </c>
      <c r="Z25">
        <f t="shared" si="0"/>
        <v>569.93849999999998</v>
      </c>
      <c r="AA25">
        <f t="shared" si="1"/>
        <v>564.47733333333338</v>
      </c>
      <c r="AB25">
        <f t="shared" si="2"/>
        <v>4022.4413333333337</v>
      </c>
      <c r="AC25">
        <f t="shared" si="3"/>
        <v>6071.8183333333327</v>
      </c>
      <c r="AD25">
        <f t="shared" si="4"/>
        <v>15.539435564610013</v>
      </c>
      <c r="AE25">
        <f t="shared" si="5"/>
        <v>6.016226585936872</v>
      </c>
      <c r="AF25">
        <f t="shared" si="6"/>
        <v>908.23880398641177</v>
      </c>
      <c r="AG25">
        <f t="shared" si="7"/>
        <v>1843.5685680641998</v>
      </c>
    </row>
    <row r="26" spans="4:33" x14ac:dyDescent="0.25">
      <c r="D26">
        <v>22</v>
      </c>
      <c r="E26">
        <v>583.83399999999995</v>
      </c>
      <c r="F26">
        <v>611</v>
      </c>
      <c r="G26">
        <v>553.31600000000003</v>
      </c>
      <c r="H26">
        <v>572.73699999999997</v>
      </c>
      <c r="I26">
        <v>572.59199999999998</v>
      </c>
      <c r="J26">
        <v>567.221</v>
      </c>
      <c r="K26">
        <v>576.952</v>
      </c>
      <c r="L26">
        <v>5989.4489999999996</v>
      </c>
      <c r="M26">
        <v>3480.9279999999999</v>
      </c>
      <c r="N26">
        <v>3204.8510000000001</v>
      </c>
      <c r="O26">
        <v>4878.9629999999997</v>
      </c>
      <c r="P26">
        <v>5311.43</v>
      </c>
      <c r="Q26">
        <v>5157.24</v>
      </c>
      <c r="R26">
        <v>5181.5</v>
      </c>
      <c r="S26">
        <v>6074.8909999999996</v>
      </c>
      <c r="T26">
        <v>6664.7139999999999</v>
      </c>
      <c r="U26">
        <v>10730.313</v>
      </c>
      <c r="V26">
        <v>5422.5559999999996</v>
      </c>
      <c r="W26">
        <v>8836.9449999999997</v>
      </c>
      <c r="Y26">
        <v>46</v>
      </c>
      <c r="Z26">
        <f t="shared" si="0"/>
        <v>580.22174999999993</v>
      </c>
      <c r="AA26">
        <f t="shared" si="1"/>
        <v>572.255</v>
      </c>
      <c r="AB26">
        <f t="shared" si="2"/>
        <v>4670.4768333333332</v>
      </c>
      <c r="AC26">
        <f t="shared" si="3"/>
        <v>7151.8198333333321</v>
      </c>
      <c r="AD26">
        <f t="shared" si="4"/>
        <v>24.085195236562498</v>
      </c>
      <c r="AE26">
        <f t="shared" si="5"/>
        <v>4.8742452749117957</v>
      </c>
      <c r="AF26">
        <f t="shared" si="6"/>
        <v>1094.8971559589384</v>
      </c>
      <c r="AG26">
        <f t="shared" si="7"/>
        <v>2186.9989312776029</v>
      </c>
    </row>
    <row r="27" spans="4:33" x14ac:dyDescent="0.25">
      <c r="D27">
        <v>23</v>
      </c>
      <c r="E27">
        <v>579.27599999999995</v>
      </c>
      <c r="F27">
        <v>584.93200000000002</v>
      </c>
      <c r="G27">
        <v>575.39800000000002</v>
      </c>
      <c r="H27">
        <v>566.78899999999999</v>
      </c>
      <c r="I27">
        <v>571.95799999999997</v>
      </c>
      <c r="J27">
        <v>568.51</v>
      </c>
      <c r="K27">
        <v>554.53099999999995</v>
      </c>
      <c r="L27">
        <v>7122.9709999999995</v>
      </c>
      <c r="M27">
        <v>4165.9290000000001</v>
      </c>
      <c r="N27">
        <v>3901.3380000000002</v>
      </c>
      <c r="O27">
        <v>5378.9070000000002</v>
      </c>
      <c r="P27">
        <v>5883.9719999999998</v>
      </c>
      <c r="Q27">
        <v>5717.76</v>
      </c>
      <c r="R27">
        <v>5835.5789999999997</v>
      </c>
      <c r="S27">
        <v>7077.674</v>
      </c>
      <c r="T27">
        <v>7605.3140000000003</v>
      </c>
      <c r="U27">
        <v>12734.97</v>
      </c>
      <c r="V27">
        <v>6336.5</v>
      </c>
      <c r="W27">
        <v>10097.473</v>
      </c>
      <c r="Y27">
        <v>48</v>
      </c>
      <c r="Z27">
        <f t="shared" si="0"/>
        <v>576.59875000000011</v>
      </c>
      <c r="AA27">
        <f t="shared" si="1"/>
        <v>564.9996666666666</v>
      </c>
      <c r="AB27">
        <f t="shared" si="2"/>
        <v>5361.8128333333334</v>
      </c>
      <c r="AC27">
        <f t="shared" si="3"/>
        <v>8281.251666666667</v>
      </c>
      <c r="AD27">
        <f t="shared" si="4"/>
        <v>7.6219795930366239</v>
      </c>
      <c r="AE27">
        <f t="shared" si="5"/>
        <v>9.228592110031391</v>
      </c>
      <c r="AF27">
        <f t="shared" si="6"/>
        <v>1188.6499704261832</v>
      </c>
      <c r="AG27">
        <f t="shared" si="7"/>
        <v>2638.2998954146688</v>
      </c>
    </row>
    <row r="28" spans="4:33" x14ac:dyDescent="0.25">
      <c r="D28">
        <v>24</v>
      </c>
      <c r="E28">
        <v>583.83399999999995</v>
      </c>
      <c r="F28">
        <v>573.76900000000001</v>
      </c>
      <c r="G28">
        <v>549.09199999999998</v>
      </c>
      <c r="H28">
        <v>574.89499999999998</v>
      </c>
      <c r="I28">
        <v>573.10599999999999</v>
      </c>
      <c r="J28">
        <v>559.51900000000001</v>
      </c>
      <c r="K28">
        <v>575.97299999999996</v>
      </c>
      <c r="L28">
        <v>7998.652</v>
      </c>
      <c r="M28">
        <v>4717.5240000000003</v>
      </c>
      <c r="N28">
        <v>4650.6890000000003</v>
      </c>
      <c r="O28">
        <v>6386</v>
      </c>
      <c r="P28">
        <v>6838.2430000000004</v>
      </c>
      <c r="Q28">
        <v>6724.6880000000001</v>
      </c>
      <c r="R28">
        <v>7045.5</v>
      </c>
      <c r="S28">
        <v>8411.3690000000006</v>
      </c>
      <c r="T28">
        <v>8413.2289999999994</v>
      </c>
      <c r="U28">
        <v>15007.074000000001</v>
      </c>
      <c r="V28">
        <v>7588.6670000000004</v>
      </c>
      <c r="W28">
        <v>11328.036</v>
      </c>
      <c r="Y28">
        <v>50</v>
      </c>
      <c r="Z28">
        <f t="shared" si="0"/>
        <v>570.39750000000004</v>
      </c>
      <c r="AA28">
        <f t="shared" si="1"/>
        <v>569.53266666666661</v>
      </c>
      <c r="AB28">
        <f t="shared" si="2"/>
        <v>6219.2993333333334</v>
      </c>
      <c r="AC28">
        <f t="shared" si="3"/>
        <v>9632.3125</v>
      </c>
      <c r="AD28">
        <f t="shared" si="4"/>
        <v>14.900317457468248</v>
      </c>
      <c r="AE28">
        <f t="shared" si="5"/>
        <v>8.7897703231275024</v>
      </c>
      <c r="AF28">
        <f t="shared" si="6"/>
        <v>1307.5367315063336</v>
      </c>
      <c r="AG28">
        <f t="shared" si="7"/>
        <v>3020.2149863983354</v>
      </c>
    </row>
    <row r="29" spans="4:33" x14ac:dyDescent="0.25">
      <c r="D29">
        <v>25</v>
      </c>
      <c r="E29">
        <v>590.58600000000001</v>
      </c>
      <c r="F29">
        <v>610.98299999999995</v>
      </c>
      <c r="G29">
        <v>556.11199999999997</v>
      </c>
      <c r="H29">
        <v>589.60500000000002</v>
      </c>
      <c r="I29">
        <v>590.91499999999996</v>
      </c>
      <c r="J29">
        <v>563.904</v>
      </c>
      <c r="K29">
        <v>566.42200000000003</v>
      </c>
      <c r="L29">
        <v>9323.7389999999996</v>
      </c>
      <c r="M29">
        <v>5492.1670000000004</v>
      </c>
      <c r="N29">
        <v>5196.9859999999999</v>
      </c>
      <c r="O29">
        <v>7429.5559999999996</v>
      </c>
      <c r="P29">
        <v>7873.4579999999996</v>
      </c>
      <c r="Q29">
        <v>7442.6769999999997</v>
      </c>
      <c r="R29">
        <v>8512.7630000000008</v>
      </c>
      <c r="S29">
        <v>9539.8690000000006</v>
      </c>
      <c r="T29">
        <v>10093.514999999999</v>
      </c>
      <c r="U29">
        <v>17470.373</v>
      </c>
      <c r="V29">
        <v>8454.1479999999992</v>
      </c>
      <c r="W29">
        <v>12874.6</v>
      </c>
      <c r="Y29">
        <v>52</v>
      </c>
      <c r="Z29">
        <f t="shared" si="0"/>
        <v>586.82150000000001</v>
      </c>
      <c r="AA29">
        <f t="shared" si="1"/>
        <v>573.74699999999996</v>
      </c>
      <c r="AB29">
        <f t="shared" si="2"/>
        <v>7126.4304999999995</v>
      </c>
      <c r="AC29">
        <f t="shared" si="3"/>
        <v>11157.544666666668</v>
      </c>
      <c r="AD29">
        <f t="shared" si="4"/>
        <v>22.721288145701596</v>
      </c>
      <c r="AE29">
        <f t="shared" si="5"/>
        <v>14.921134306747568</v>
      </c>
      <c r="AF29">
        <f t="shared" si="6"/>
        <v>1547.3645280575304</v>
      </c>
      <c r="AG29">
        <f t="shared" si="7"/>
        <v>3488.6197236046514</v>
      </c>
    </row>
    <row r="30" spans="4:33" x14ac:dyDescent="0.25">
      <c r="D30">
        <v>26</v>
      </c>
      <c r="E30">
        <v>579.99300000000005</v>
      </c>
      <c r="F30">
        <v>579.803</v>
      </c>
      <c r="G30">
        <v>555.68399999999997</v>
      </c>
      <c r="H30">
        <v>590.36800000000005</v>
      </c>
      <c r="I30">
        <v>574.36599999999999</v>
      </c>
      <c r="J30">
        <v>551.529</v>
      </c>
      <c r="K30">
        <v>565.34699999999998</v>
      </c>
      <c r="L30">
        <v>10226.521000000001</v>
      </c>
      <c r="M30">
        <v>5803.857</v>
      </c>
      <c r="N30">
        <v>6065.473</v>
      </c>
      <c r="O30">
        <v>7822.8149999999996</v>
      </c>
      <c r="P30">
        <v>8308.7009999999991</v>
      </c>
      <c r="Q30">
        <v>8328.0730000000003</v>
      </c>
      <c r="R30">
        <v>9601.1319999999996</v>
      </c>
      <c r="S30">
        <v>10553.739</v>
      </c>
      <c r="T30">
        <v>10399.314</v>
      </c>
      <c r="U30">
        <v>19674.103999999999</v>
      </c>
      <c r="V30">
        <v>9564.277</v>
      </c>
      <c r="W30">
        <v>13793.654</v>
      </c>
      <c r="Y30">
        <v>54</v>
      </c>
      <c r="Z30">
        <f t="shared" si="0"/>
        <v>576.46199999999999</v>
      </c>
      <c r="AA30">
        <f t="shared" si="1"/>
        <v>563.74733333333336</v>
      </c>
      <c r="AB30">
        <f t="shared" si="2"/>
        <v>7759.2400000000007</v>
      </c>
      <c r="AC30">
        <f t="shared" si="3"/>
        <v>12264.37</v>
      </c>
      <c r="AD30">
        <f t="shared" si="4"/>
        <v>14.70524126516351</v>
      </c>
      <c r="AE30">
        <f t="shared" si="5"/>
        <v>11.502232058749867</v>
      </c>
      <c r="AF30">
        <f t="shared" si="6"/>
        <v>1637.6425136747009</v>
      </c>
      <c r="AG30">
        <f t="shared" si="7"/>
        <v>3950.4657613502241</v>
      </c>
    </row>
    <row r="31" spans="4:33" x14ac:dyDescent="0.25">
      <c r="D31">
        <v>27</v>
      </c>
      <c r="E31">
        <v>578.37199999999996</v>
      </c>
      <c r="F31">
        <v>581.22199999999998</v>
      </c>
      <c r="G31">
        <v>550.15300000000002</v>
      </c>
      <c r="H31">
        <v>578.21100000000001</v>
      </c>
      <c r="I31">
        <v>573.67600000000004</v>
      </c>
      <c r="J31">
        <v>573.80799999999999</v>
      </c>
      <c r="K31">
        <v>539.92499999999995</v>
      </c>
      <c r="L31">
        <v>10859</v>
      </c>
      <c r="M31">
        <v>6296.6670000000004</v>
      </c>
      <c r="N31">
        <v>6714.6620000000003</v>
      </c>
      <c r="O31">
        <v>8749.223</v>
      </c>
      <c r="P31">
        <v>8941.9249999999993</v>
      </c>
      <c r="Q31">
        <v>9047.5419999999995</v>
      </c>
      <c r="R31">
        <v>10590.657999999999</v>
      </c>
      <c r="S31">
        <v>11741.413</v>
      </c>
      <c r="T31">
        <v>11857.228999999999</v>
      </c>
      <c r="U31">
        <v>22139.761999999999</v>
      </c>
      <c r="V31">
        <v>10815.277</v>
      </c>
      <c r="W31">
        <v>14954.346</v>
      </c>
      <c r="Y31">
        <v>56</v>
      </c>
      <c r="Z31">
        <f t="shared" si="0"/>
        <v>571.98950000000002</v>
      </c>
      <c r="AA31">
        <f t="shared" si="1"/>
        <v>562.46966666666663</v>
      </c>
      <c r="AB31">
        <f t="shared" si="2"/>
        <v>8434.8364999999994</v>
      </c>
      <c r="AC31">
        <f t="shared" si="3"/>
        <v>13683.114166666668</v>
      </c>
      <c r="AD31">
        <f t="shared" si="4"/>
        <v>14.62321393082472</v>
      </c>
      <c r="AE31">
        <f t="shared" si="5"/>
        <v>19.524365606424571</v>
      </c>
      <c r="AF31">
        <f t="shared" si="6"/>
        <v>1681.589928838627</v>
      </c>
      <c r="AG31">
        <f t="shared" si="7"/>
        <v>4427.7027490756054</v>
      </c>
    </row>
    <row r="32" spans="4:33" x14ac:dyDescent="0.25">
      <c r="D32">
        <v>28</v>
      </c>
      <c r="E32">
        <v>566.61400000000003</v>
      </c>
      <c r="F32">
        <v>594.35</v>
      </c>
      <c r="G32">
        <v>568.72400000000005</v>
      </c>
      <c r="H32">
        <v>563.31600000000003</v>
      </c>
      <c r="I32">
        <v>580.23199999999997</v>
      </c>
      <c r="J32">
        <v>547.61500000000001</v>
      </c>
      <c r="K32">
        <v>569.37400000000002</v>
      </c>
      <c r="L32">
        <v>11784.42</v>
      </c>
      <c r="M32">
        <v>6870.0479999999998</v>
      </c>
      <c r="N32">
        <v>7539.9189999999999</v>
      </c>
      <c r="O32">
        <v>9214.6669999999995</v>
      </c>
      <c r="P32">
        <v>9850.7289999999994</v>
      </c>
      <c r="Q32">
        <v>9337.8539999999994</v>
      </c>
      <c r="R32">
        <v>11702.157999999999</v>
      </c>
      <c r="S32">
        <v>13013.521000000001</v>
      </c>
      <c r="T32">
        <v>12327.370999999999</v>
      </c>
      <c r="U32">
        <v>24397.687999999998</v>
      </c>
      <c r="V32">
        <v>11547.425999999999</v>
      </c>
      <c r="W32">
        <v>16981.055</v>
      </c>
      <c r="Y32">
        <v>58</v>
      </c>
      <c r="Z32">
        <f t="shared" si="0"/>
        <v>573.25099999999998</v>
      </c>
      <c r="AA32">
        <f t="shared" si="1"/>
        <v>565.7403333333333</v>
      </c>
      <c r="AB32">
        <f t="shared" si="2"/>
        <v>9099.6061666666665</v>
      </c>
      <c r="AC32">
        <f t="shared" si="3"/>
        <v>14994.86983333333</v>
      </c>
      <c r="AD32">
        <f t="shared" si="4"/>
        <v>14.240968178697209</v>
      </c>
      <c r="AE32">
        <f t="shared" si="5"/>
        <v>16.609329376387624</v>
      </c>
      <c r="AF32">
        <f t="shared" si="6"/>
        <v>1746.193891426881</v>
      </c>
      <c r="AG32">
        <f t="shared" si="7"/>
        <v>5022.4701973875563</v>
      </c>
    </row>
    <row r="33" spans="4:33" x14ac:dyDescent="0.25">
      <c r="D33">
        <v>29</v>
      </c>
      <c r="E33">
        <v>572.85500000000002</v>
      </c>
      <c r="F33">
        <v>590.83799999999997</v>
      </c>
      <c r="G33">
        <v>561.13300000000004</v>
      </c>
      <c r="H33">
        <v>563.42100000000005</v>
      </c>
      <c r="I33">
        <v>573.50699999999995</v>
      </c>
      <c r="J33">
        <v>560.24</v>
      </c>
      <c r="K33">
        <v>559.10900000000004</v>
      </c>
      <c r="L33">
        <v>12400.478999999999</v>
      </c>
      <c r="M33">
        <v>7137.0479999999998</v>
      </c>
      <c r="N33">
        <v>8346.7839999999997</v>
      </c>
      <c r="O33">
        <v>9954.5190000000002</v>
      </c>
      <c r="P33">
        <v>10493.355</v>
      </c>
      <c r="Q33">
        <v>10137.478999999999</v>
      </c>
      <c r="R33">
        <v>12698.526</v>
      </c>
      <c r="S33">
        <v>13958.348</v>
      </c>
      <c r="T33">
        <v>12955.714</v>
      </c>
      <c r="U33">
        <v>26560.224999999999</v>
      </c>
      <c r="V33">
        <v>12871.241</v>
      </c>
      <c r="W33">
        <v>18371.509999999998</v>
      </c>
      <c r="Y33">
        <v>60</v>
      </c>
      <c r="Z33">
        <f t="shared" si="0"/>
        <v>572.06175000000007</v>
      </c>
      <c r="AA33">
        <f t="shared" si="1"/>
        <v>564.28533333333326</v>
      </c>
      <c r="AB33">
        <f t="shared" si="2"/>
        <v>9744.9439999999995</v>
      </c>
      <c r="AC33">
        <f t="shared" si="3"/>
        <v>16235.927333333331</v>
      </c>
      <c r="AD33">
        <f t="shared" si="4"/>
        <v>13.506503948715435</v>
      </c>
      <c r="AE33">
        <f t="shared" si="5"/>
        <v>8.0061939979826011</v>
      </c>
      <c r="AF33">
        <f t="shared" si="6"/>
        <v>1820.2177617203931</v>
      </c>
      <c r="AG33">
        <f t="shared" si="7"/>
        <v>5494.2392573075949</v>
      </c>
    </row>
    <row r="34" spans="4:33" x14ac:dyDescent="0.25">
      <c r="D34">
        <v>30</v>
      </c>
      <c r="E34">
        <v>567.428</v>
      </c>
      <c r="F34">
        <v>596.22199999999998</v>
      </c>
      <c r="G34">
        <v>556.34699999999998</v>
      </c>
      <c r="H34">
        <v>578.06600000000003</v>
      </c>
      <c r="I34">
        <v>575.62699999999995</v>
      </c>
      <c r="J34">
        <v>561.08699999999999</v>
      </c>
      <c r="K34">
        <v>573.35400000000004</v>
      </c>
      <c r="L34">
        <v>12890.956</v>
      </c>
      <c r="M34">
        <v>7722.0240000000003</v>
      </c>
      <c r="N34">
        <v>9010.8240000000005</v>
      </c>
      <c r="O34">
        <v>10319.723</v>
      </c>
      <c r="P34">
        <v>10997.71</v>
      </c>
      <c r="Q34">
        <v>10552.531000000001</v>
      </c>
      <c r="R34">
        <v>13270.553</v>
      </c>
      <c r="S34">
        <v>14430.261</v>
      </c>
      <c r="T34">
        <v>13460.8</v>
      </c>
      <c r="U34">
        <v>28391.148000000001</v>
      </c>
      <c r="V34">
        <v>13661.723</v>
      </c>
      <c r="W34">
        <v>18970.418000000001</v>
      </c>
      <c r="Y34">
        <v>62</v>
      </c>
      <c r="Z34">
        <f t="shared" si="0"/>
        <v>574.51575000000003</v>
      </c>
      <c r="AA34">
        <f t="shared" si="1"/>
        <v>570.02266666666662</v>
      </c>
      <c r="AB34">
        <f t="shared" si="2"/>
        <v>10248.961333333335</v>
      </c>
      <c r="AC34">
        <f t="shared" si="3"/>
        <v>17030.817166666668</v>
      </c>
      <c r="AD34">
        <f t="shared" si="4"/>
        <v>16.971596278782972</v>
      </c>
      <c r="AE34">
        <f t="shared" si="5"/>
        <v>7.8215239137480941</v>
      </c>
      <c r="AF34">
        <f t="shared" si="6"/>
        <v>1763.8774607839039</v>
      </c>
      <c r="AG34">
        <f t="shared" si="7"/>
        <v>5963.5134792958906</v>
      </c>
    </row>
    <row r="35" spans="4:33" x14ac:dyDescent="0.25">
      <c r="D35">
        <v>31</v>
      </c>
      <c r="E35">
        <v>573.476</v>
      </c>
      <c r="F35">
        <v>584.47</v>
      </c>
      <c r="G35">
        <v>558.66300000000001</v>
      </c>
      <c r="H35">
        <v>565.42100000000005</v>
      </c>
      <c r="I35">
        <v>564.23900000000003</v>
      </c>
      <c r="J35">
        <v>557.26</v>
      </c>
      <c r="K35">
        <v>552.42200000000003</v>
      </c>
      <c r="L35">
        <v>13119.58</v>
      </c>
      <c r="M35">
        <v>8297.6190000000006</v>
      </c>
      <c r="N35">
        <v>9504.9860000000008</v>
      </c>
      <c r="O35">
        <v>11121.241</v>
      </c>
      <c r="P35">
        <v>11471.785</v>
      </c>
      <c r="Q35">
        <v>10717.603999999999</v>
      </c>
      <c r="R35">
        <v>14106.236999999999</v>
      </c>
      <c r="S35">
        <v>15029.913</v>
      </c>
      <c r="T35">
        <v>13581.571</v>
      </c>
      <c r="U35">
        <v>29745.521000000001</v>
      </c>
      <c r="V35">
        <v>15180.574000000001</v>
      </c>
      <c r="W35">
        <v>20410.436000000002</v>
      </c>
      <c r="Y35">
        <v>64</v>
      </c>
      <c r="Z35">
        <f t="shared" si="0"/>
        <v>570.50749999999994</v>
      </c>
      <c r="AA35">
        <f t="shared" si="1"/>
        <v>557.97366666666665</v>
      </c>
      <c r="AB35">
        <f t="shared" si="2"/>
        <v>10705.469166666666</v>
      </c>
      <c r="AC35">
        <f t="shared" si="3"/>
        <v>18009.041999999998</v>
      </c>
      <c r="AD35">
        <f t="shared" si="4"/>
        <v>11.104474488541394</v>
      </c>
      <c r="AE35">
        <f t="shared" si="5"/>
        <v>5.9407375243595304</v>
      </c>
      <c r="AF35">
        <f t="shared" si="6"/>
        <v>1662.9544072027306</v>
      </c>
      <c r="AG35">
        <f t="shared" si="7"/>
        <v>6248.5431839782987</v>
      </c>
    </row>
    <row r="36" spans="4:33" x14ac:dyDescent="0.25">
      <c r="D36">
        <v>32</v>
      </c>
      <c r="E36">
        <v>570.73099999999999</v>
      </c>
      <c r="F36">
        <v>581.16200000000003</v>
      </c>
      <c r="G36">
        <v>577.54100000000005</v>
      </c>
      <c r="H36">
        <v>566.81600000000003</v>
      </c>
      <c r="I36">
        <v>582.08500000000004</v>
      </c>
      <c r="J36">
        <v>572.98099999999999</v>
      </c>
      <c r="K36">
        <v>556.89800000000002</v>
      </c>
      <c r="L36">
        <v>14262.521000000001</v>
      </c>
      <c r="M36">
        <v>8420.357</v>
      </c>
      <c r="N36">
        <v>10333.784</v>
      </c>
      <c r="O36">
        <v>11593.333000000001</v>
      </c>
      <c r="P36">
        <v>12042.794</v>
      </c>
      <c r="Q36">
        <v>11369.198</v>
      </c>
      <c r="R36">
        <v>14230.395</v>
      </c>
      <c r="S36">
        <v>15697.325999999999</v>
      </c>
      <c r="T36">
        <v>14373.543</v>
      </c>
      <c r="U36">
        <v>31248.687999999998</v>
      </c>
      <c r="V36">
        <v>16003.314</v>
      </c>
      <c r="W36">
        <v>20810.963</v>
      </c>
      <c r="Y36">
        <v>66</v>
      </c>
      <c r="Z36">
        <f t="shared" si="0"/>
        <v>574.0625</v>
      </c>
      <c r="AA36">
        <f t="shared" si="1"/>
        <v>570.65466666666669</v>
      </c>
      <c r="AB36">
        <f t="shared" si="2"/>
        <v>11336.997833333333</v>
      </c>
      <c r="AC36">
        <f t="shared" si="3"/>
        <v>18727.371499999997</v>
      </c>
      <c r="AD36">
        <f t="shared" si="4"/>
        <v>6.4836593834038005</v>
      </c>
      <c r="AE36">
        <f t="shared" si="5"/>
        <v>12.753631339086661</v>
      </c>
      <c r="AF36">
        <f t="shared" si="6"/>
        <v>1930.6377361922137</v>
      </c>
      <c r="AG36">
        <f t="shared" si="7"/>
        <v>6586.4255203621015</v>
      </c>
    </row>
    <row r="37" spans="4:33" x14ac:dyDescent="0.25">
      <c r="D37">
        <v>33</v>
      </c>
      <c r="E37">
        <v>584.93100000000004</v>
      </c>
      <c r="F37">
        <v>588.05100000000004</v>
      </c>
      <c r="G37">
        <v>574.49</v>
      </c>
      <c r="H37">
        <v>582.48699999999997</v>
      </c>
      <c r="I37">
        <v>592.21799999999996</v>
      </c>
      <c r="J37">
        <v>574.63499999999999</v>
      </c>
      <c r="K37">
        <v>570.57100000000003</v>
      </c>
      <c r="L37">
        <v>14800.188</v>
      </c>
      <c r="M37">
        <v>8902.4519999999993</v>
      </c>
      <c r="N37">
        <v>10059.5</v>
      </c>
      <c r="O37">
        <v>11911.186</v>
      </c>
      <c r="P37">
        <v>12444.159</v>
      </c>
      <c r="Q37">
        <v>11912.906000000001</v>
      </c>
      <c r="R37">
        <v>14991.105</v>
      </c>
      <c r="S37">
        <v>16589.717000000001</v>
      </c>
      <c r="T37">
        <v>14646.743</v>
      </c>
      <c r="U37">
        <v>32741.016</v>
      </c>
      <c r="V37">
        <v>16702.148000000001</v>
      </c>
      <c r="W37">
        <v>21397.599999999999</v>
      </c>
      <c r="Y37">
        <v>68</v>
      </c>
      <c r="Z37">
        <f t="shared" si="0"/>
        <v>582.48974999999996</v>
      </c>
      <c r="AA37">
        <f t="shared" si="1"/>
        <v>579.14133333333336</v>
      </c>
      <c r="AB37">
        <f t="shared" si="2"/>
        <v>11671.731833333333</v>
      </c>
      <c r="AC37">
        <f t="shared" si="3"/>
        <v>19511.388166666668</v>
      </c>
      <c r="AD37">
        <f t="shared" si="4"/>
        <v>5.7989427412819703</v>
      </c>
      <c r="AE37">
        <f t="shared" si="5"/>
        <v>11.505582659445484</v>
      </c>
      <c r="AF37">
        <f t="shared" si="6"/>
        <v>2038.018021062655</v>
      </c>
      <c r="AG37">
        <f t="shared" si="7"/>
        <v>6915.2956974128492</v>
      </c>
    </row>
    <row r="38" spans="4:33" x14ac:dyDescent="0.25">
      <c r="D38">
        <v>34</v>
      </c>
      <c r="E38">
        <v>570.96600000000001</v>
      </c>
      <c r="F38">
        <v>594.63199999999995</v>
      </c>
      <c r="G38">
        <v>561.91800000000001</v>
      </c>
      <c r="H38">
        <v>578.96100000000001</v>
      </c>
      <c r="I38">
        <v>591.88</v>
      </c>
      <c r="J38">
        <v>594.19200000000001</v>
      </c>
      <c r="K38">
        <v>556.524</v>
      </c>
      <c r="L38">
        <v>14908.392</v>
      </c>
      <c r="M38">
        <v>8899.7139999999999</v>
      </c>
      <c r="N38">
        <v>10518.703</v>
      </c>
      <c r="O38">
        <v>11840.241</v>
      </c>
      <c r="P38">
        <v>12395.953</v>
      </c>
      <c r="Q38">
        <v>11891.093999999999</v>
      </c>
      <c r="R38">
        <v>15679.315000000001</v>
      </c>
      <c r="S38">
        <v>17226.021000000001</v>
      </c>
      <c r="T38">
        <v>15096.2</v>
      </c>
      <c r="U38">
        <v>33389.18</v>
      </c>
      <c r="V38">
        <v>17409.518</v>
      </c>
      <c r="W38">
        <v>21306.346000000001</v>
      </c>
      <c r="Y38">
        <v>70</v>
      </c>
      <c r="Z38">
        <f t="shared" si="0"/>
        <v>576.61924999999997</v>
      </c>
      <c r="AA38">
        <f t="shared" si="1"/>
        <v>580.8653333333333</v>
      </c>
      <c r="AB38">
        <f t="shared" si="2"/>
        <v>11742.349500000002</v>
      </c>
      <c r="AC38">
        <f t="shared" si="3"/>
        <v>20017.763333333336</v>
      </c>
      <c r="AD38">
        <f t="shared" si="4"/>
        <v>13.880789395780031</v>
      </c>
      <c r="AE38">
        <f t="shared" si="5"/>
        <v>21.11188568871415</v>
      </c>
      <c r="AF38">
        <f t="shared" si="6"/>
        <v>2003.0285900053075</v>
      </c>
      <c r="AG38">
        <f t="shared" si="7"/>
        <v>6900.6654392462606</v>
      </c>
    </row>
    <row r="39" spans="4:33" x14ac:dyDescent="0.25">
      <c r="D39">
        <v>35</v>
      </c>
      <c r="E39">
        <v>578.01400000000001</v>
      </c>
      <c r="F39">
        <v>570.20500000000004</v>
      </c>
      <c r="G39">
        <v>549.66300000000001</v>
      </c>
      <c r="H39">
        <v>577.27599999999995</v>
      </c>
      <c r="I39">
        <v>587.04200000000003</v>
      </c>
      <c r="J39">
        <v>577.28800000000001</v>
      </c>
      <c r="K39">
        <v>551.803</v>
      </c>
      <c r="L39">
        <v>15237.333000000001</v>
      </c>
      <c r="M39">
        <v>9080.5709999999999</v>
      </c>
      <c r="N39">
        <v>10760.378000000001</v>
      </c>
      <c r="O39">
        <v>12279.037</v>
      </c>
      <c r="P39">
        <v>12758.130999999999</v>
      </c>
      <c r="Q39">
        <v>12343.552</v>
      </c>
      <c r="R39">
        <v>17335.974999999999</v>
      </c>
      <c r="S39">
        <v>17774.391</v>
      </c>
      <c r="T39">
        <v>16167.457</v>
      </c>
      <c r="U39">
        <v>34791.625</v>
      </c>
      <c r="V39">
        <v>18399.982</v>
      </c>
      <c r="W39">
        <v>21460.982</v>
      </c>
      <c r="Y39">
        <v>72</v>
      </c>
      <c r="Z39">
        <f t="shared" si="0"/>
        <v>568.78949999999998</v>
      </c>
      <c r="AA39">
        <f t="shared" si="1"/>
        <v>572.04433333333327</v>
      </c>
      <c r="AB39">
        <f t="shared" si="2"/>
        <v>12076.500333333335</v>
      </c>
      <c r="AC39">
        <f t="shared" si="3"/>
        <v>20988.402000000002</v>
      </c>
      <c r="AD39">
        <f t="shared" si="4"/>
        <v>13.22798454035987</v>
      </c>
      <c r="AE39">
        <f t="shared" si="5"/>
        <v>18.195296379376014</v>
      </c>
      <c r="AF39">
        <f t="shared" si="6"/>
        <v>2062.793822612779</v>
      </c>
      <c r="AG39">
        <f t="shared" si="7"/>
        <v>6990.9057429206323</v>
      </c>
    </row>
    <row r="40" spans="4:33" x14ac:dyDescent="0.25">
      <c r="D40">
        <v>36</v>
      </c>
      <c r="E40">
        <v>573.13099999999997</v>
      </c>
      <c r="F40">
        <v>577.64099999999996</v>
      </c>
      <c r="G40">
        <v>548.15300000000002</v>
      </c>
      <c r="H40">
        <v>582.34199999999998</v>
      </c>
      <c r="I40">
        <v>583.48599999999999</v>
      </c>
      <c r="J40">
        <v>579.86500000000001</v>
      </c>
      <c r="K40">
        <v>554.98</v>
      </c>
      <c r="L40">
        <v>16202.550999999999</v>
      </c>
      <c r="M40">
        <v>9132.7379999999994</v>
      </c>
      <c r="N40">
        <v>11190.716</v>
      </c>
      <c r="O40">
        <v>12502.388999999999</v>
      </c>
      <c r="P40">
        <v>13180.813</v>
      </c>
      <c r="Q40">
        <v>12679.291999999999</v>
      </c>
      <c r="R40">
        <v>18324.815999999999</v>
      </c>
      <c r="S40">
        <v>18693.738000000001</v>
      </c>
      <c r="T40">
        <v>16581.741999999998</v>
      </c>
      <c r="U40">
        <v>35850.671999999999</v>
      </c>
      <c r="V40">
        <v>19329.813999999998</v>
      </c>
      <c r="W40">
        <v>22563.563999999998</v>
      </c>
      <c r="Y40">
        <v>74</v>
      </c>
      <c r="Z40">
        <f t="shared" si="0"/>
        <v>570.31674999999996</v>
      </c>
      <c r="AA40">
        <f t="shared" si="1"/>
        <v>572.77700000000004</v>
      </c>
      <c r="AB40">
        <f t="shared" si="2"/>
        <v>12481.416499999999</v>
      </c>
      <c r="AC40">
        <f t="shared" si="3"/>
        <v>21890.724333333332</v>
      </c>
      <c r="AD40">
        <f t="shared" si="4"/>
        <v>15.246891407212575</v>
      </c>
      <c r="AE40">
        <f t="shared" si="5"/>
        <v>15.518628064361863</v>
      </c>
      <c r="AF40">
        <f t="shared" si="6"/>
        <v>2334.7439888613676</v>
      </c>
      <c r="AG40">
        <f t="shared" si="7"/>
        <v>7113.5480750661554</v>
      </c>
    </row>
    <row r="41" spans="4:33" x14ac:dyDescent="0.25">
      <c r="D41">
        <v>37</v>
      </c>
      <c r="E41">
        <v>579.68299999999999</v>
      </c>
      <c r="F41">
        <v>574.154</v>
      </c>
      <c r="G41">
        <v>575.33699999999999</v>
      </c>
      <c r="H41">
        <v>592.197</v>
      </c>
      <c r="I41">
        <v>578.38</v>
      </c>
      <c r="J41">
        <v>583.202</v>
      </c>
      <c r="K41">
        <v>558.74099999999999</v>
      </c>
      <c r="L41">
        <v>16045.928</v>
      </c>
      <c r="M41">
        <v>9154.5480000000007</v>
      </c>
      <c r="N41">
        <v>10969.689</v>
      </c>
      <c r="O41">
        <v>12783.814</v>
      </c>
      <c r="P41">
        <v>13322.804</v>
      </c>
      <c r="Q41">
        <v>12974.166999999999</v>
      </c>
      <c r="R41">
        <v>19842.263999999999</v>
      </c>
      <c r="S41">
        <v>18888.848000000002</v>
      </c>
      <c r="T41">
        <v>16671.686000000002</v>
      </c>
      <c r="U41">
        <v>36244.836000000003</v>
      </c>
      <c r="V41">
        <v>19743.370999999999</v>
      </c>
      <c r="W41">
        <v>22415.473000000002</v>
      </c>
      <c r="Y41">
        <v>76</v>
      </c>
      <c r="Z41">
        <f t="shared" si="0"/>
        <v>580.34275000000002</v>
      </c>
      <c r="AA41">
        <f t="shared" si="1"/>
        <v>573.44099999999992</v>
      </c>
      <c r="AB41">
        <f t="shared" si="2"/>
        <v>12541.824999999999</v>
      </c>
      <c r="AC41">
        <f t="shared" si="3"/>
        <v>22301.079666666668</v>
      </c>
      <c r="AD41">
        <f t="shared" si="4"/>
        <v>8.2526091379231943</v>
      </c>
      <c r="AE41">
        <f t="shared" si="5"/>
        <v>12.956867715617081</v>
      </c>
      <c r="AF41">
        <f t="shared" si="6"/>
        <v>2327.2043911680885</v>
      </c>
      <c r="AG41">
        <f t="shared" si="7"/>
        <v>7076.192092157783</v>
      </c>
    </row>
    <row r="42" spans="4:33" x14ac:dyDescent="0.25">
      <c r="D42">
        <v>38</v>
      </c>
      <c r="E42">
        <v>574.89700000000005</v>
      </c>
      <c r="F42">
        <v>594.24800000000005</v>
      </c>
      <c r="G42">
        <v>547.20399999999995</v>
      </c>
      <c r="H42">
        <v>563.197</v>
      </c>
      <c r="I42">
        <v>601.45100000000002</v>
      </c>
      <c r="J42">
        <v>608.13499999999999</v>
      </c>
      <c r="K42">
        <v>552.01400000000001</v>
      </c>
      <c r="L42">
        <v>15807.971</v>
      </c>
      <c r="M42">
        <v>9022.9290000000001</v>
      </c>
      <c r="N42">
        <v>11247.121999999999</v>
      </c>
      <c r="O42">
        <v>12981.906999999999</v>
      </c>
      <c r="P42">
        <v>13458.439</v>
      </c>
      <c r="Q42">
        <v>12875.521000000001</v>
      </c>
      <c r="R42">
        <v>21305.974999999999</v>
      </c>
      <c r="S42">
        <v>19864.305</v>
      </c>
      <c r="T42">
        <v>17898.285</v>
      </c>
      <c r="U42">
        <v>36772.343999999997</v>
      </c>
      <c r="V42">
        <v>20598.092000000001</v>
      </c>
      <c r="W42">
        <v>22829.653999999999</v>
      </c>
      <c r="Y42">
        <v>78</v>
      </c>
      <c r="Z42">
        <f t="shared" si="0"/>
        <v>569.88649999999996</v>
      </c>
      <c r="AA42">
        <f t="shared" si="1"/>
        <v>587.19999999999993</v>
      </c>
      <c r="AB42">
        <f t="shared" si="2"/>
        <v>12565.648166666666</v>
      </c>
      <c r="AC42">
        <f t="shared" si="3"/>
        <v>23211.442500000001</v>
      </c>
      <c r="AD42">
        <f t="shared" si="4"/>
        <v>19.814414021111038</v>
      </c>
      <c r="AE42">
        <f t="shared" si="5"/>
        <v>30.654688238506029</v>
      </c>
      <c r="AF42">
        <f t="shared" si="6"/>
        <v>2274.5723010208685</v>
      </c>
      <c r="AG42">
        <f t="shared" si="7"/>
        <v>6840.134373600471</v>
      </c>
    </row>
    <row r="43" spans="4:33" x14ac:dyDescent="0.25">
      <c r="D43">
        <v>39</v>
      </c>
      <c r="E43">
        <v>566.03399999999999</v>
      </c>
      <c r="F43">
        <v>575.50400000000002</v>
      </c>
      <c r="G43">
        <v>552.07100000000003</v>
      </c>
      <c r="H43">
        <v>572.72400000000005</v>
      </c>
      <c r="I43">
        <v>614.21799999999996</v>
      </c>
      <c r="J43">
        <v>588.51900000000001</v>
      </c>
      <c r="K43">
        <v>554.55100000000004</v>
      </c>
      <c r="L43">
        <v>16046.812</v>
      </c>
      <c r="M43">
        <v>9264.5959999999995</v>
      </c>
      <c r="N43">
        <v>11172.271000000001</v>
      </c>
      <c r="O43">
        <v>12914.759</v>
      </c>
      <c r="P43">
        <v>13810.683000000001</v>
      </c>
      <c r="Q43">
        <v>13197.718999999999</v>
      </c>
      <c r="R43">
        <v>23170.368999999999</v>
      </c>
      <c r="S43">
        <v>20252.738000000001</v>
      </c>
      <c r="T43">
        <v>18938.629000000001</v>
      </c>
      <c r="U43">
        <v>37040.285000000003</v>
      </c>
      <c r="V43">
        <v>20704</v>
      </c>
      <c r="W43">
        <v>22769.127</v>
      </c>
      <c r="Y43">
        <v>80</v>
      </c>
      <c r="Z43">
        <f t="shared" si="0"/>
        <v>566.58325000000002</v>
      </c>
      <c r="AA43">
        <f t="shared" si="1"/>
        <v>585.76266666666663</v>
      </c>
      <c r="AB43">
        <f t="shared" si="2"/>
        <v>12734.473333333333</v>
      </c>
      <c r="AC43">
        <f t="shared" si="3"/>
        <v>23812.524666666668</v>
      </c>
      <c r="AD43">
        <f t="shared" si="4"/>
        <v>10.459376443332241</v>
      </c>
      <c r="AE43">
        <f t="shared" si="5"/>
        <v>29.928844821231085</v>
      </c>
      <c r="AF43">
        <f t="shared" si="6"/>
        <v>2317.6470394460507</v>
      </c>
      <c r="AG43">
        <f t="shared" si="7"/>
        <v>6671.799632964844</v>
      </c>
    </row>
    <row r="44" spans="4:33" x14ac:dyDescent="0.25">
      <c r="D44">
        <v>40</v>
      </c>
      <c r="E44">
        <v>573.428</v>
      </c>
      <c r="F44">
        <v>560.30799999999999</v>
      </c>
      <c r="G44">
        <v>546.08199999999999</v>
      </c>
      <c r="H44">
        <v>570.78899999999999</v>
      </c>
      <c r="I44">
        <v>583.46500000000003</v>
      </c>
      <c r="J44">
        <v>572.548</v>
      </c>
      <c r="K44">
        <v>549.85699999999997</v>
      </c>
      <c r="L44">
        <v>16078.884</v>
      </c>
      <c r="M44">
        <v>9298.6190000000006</v>
      </c>
      <c r="N44">
        <v>11314.027</v>
      </c>
      <c r="O44">
        <v>13061.241</v>
      </c>
      <c r="P44">
        <v>14077.308999999999</v>
      </c>
      <c r="Q44">
        <v>13001.261</v>
      </c>
      <c r="R44">
        <v>23005.368999999999</v>
      </c>
      <c r="S44">
        <v>20632.151999999998</v>
      </c>
      <c r="T44">
        <v>19296.313999999998</v>
      </c>
      <c r="U44">
        <v>37645</v>
      </c>
      <c r="V44">
        <v>21816.5</v>
      </c>
      <c r="W44">
        <v>22458.817999999999</v>
      </c>
      <c r="Y44">
        <v>82</v>
      </c>
      <c r="Z44">
        <f t="shared" si="0"/>
        <v>562.65174999999999</v>
      </c>
      <c r="AA44">
        <f t="shared" si="1"/>
        <v>568.62333333333333</v>
      </c>
      <c r="AB44">
        <f t="shared" si="2"/>
        <v>12805.2235</v>
      </c>
      <c r="AC44">
        <f t="shared" si="3"/>
        <v>24142.358833333332</v>
      </c>
      <c r="AD44">
        <f t="shared" si="4"/>
        <v>12.41493966625157</v>
      </c>
      <c r="AE44">
        <f t="shared" si="5"/>
        <v>17.144289787953724</v>
      </c>
      <c r="AF44">
        <f t="shared" si="6"/>
        <v>2322.0237884791618</v>
      </c>
      <c r="AG44">
        <f t="shared" si="7"/>
        <v>6747.7951353966928</v>
      </c>
    </row>
    <row r="45" spans="4:33" x14ac:dyDescent="0.25">
      <c r="D45">
        <v>41</v>
      </c>
      <c r="E45">
        <v>572.61400000000003</v>
      </c>
      <c r="F45">
        <v>591.22199999999998</v>
      </c>
      <c r="G45">
        <v>543.12199999999996</v>
      </c>
      <c r="H45">
        <v>580.82899999999995</v>
      </c>
      <c r="I45">
        <v>588.62</v>
      </c>
      <c r="J45">
        <v>595.971</v>
      </c>
      <c r="K45">
        <v>544.28599999999994</v>
      </c>
      <c r="L45">
        <v>16027.348</v>
      </c>
      <c r="M45">
        <v>8587.0709999999999</v>
      </c>
      <c r="N45">
        <v>10916.040999999999</v>
      </c>
      <c r="O45">
        <v>12575.574000000001</v>
      </c>
      <c r="P45">
        <v>13740.468000000001</v>
      </c>
      <c r="Q45">
        <v>13056.593999999999</v>
      </c>
      <c r="R45">
        <v>23348.684000000001</v>
      </c>
      <c r="S45">
        <v>20567.109</v>
      </c>
      <c r="T45">
        <v>19815.428</v>
      </c>
      <c r="U45">
        <v>37392.491999999998</v>
      </c>
      <c r="V45">
        <v>21425.945</v>
      </c>
      <c r="W45">
        <v>22110.291000000001</v>
      </c>
      <c r="Y45">
        <v>84</v>
      </c>
      <c r="Z45">
        <f t="shared" si="0"/>
        <v>571.94675000000007</v>
      </c>
      <c r="AA45">
        <f t="shared" si="1"/>
        <v>576.29233333333332</v>
      </c>
      <c r="AB45">
        <f t="shared" si="2"/>
        <v>12483.849333333334</v>
      </c>
      <c r="AC45">
        <f t="shared" si="3"/>
        <v>24109.9915</v>
      </c>
      <c r="AD45">
        <f t="shared" si="4"/>
        <v>20.669954545587828</v>
      </c>
      <c r="AE45">
        <f t="shared" si="5"/>
        <v>27.960925062188753</v>
      </c>
      <c r="AF45">
        <f t="shared" si="6"/>
        <v>2534.3570186916954</v>
      </c>
      <c r="AG45">
        <f t="shared" si="7"/>
        <v>6621.2175377381736</v>
      </c>
    </row>
    <row r="46" spans="4:33" x14ac:dyDescent="0.25">
      <c r="D46">
        <v>42</v>
      </c>
      <c r="E46">
        <v>560.71699999999998</v>
      </c>
      <c r="F46">
        <v>580.17899999999997</v>
      </c>
      <c r="G46">
        <v>563.45899999999995</v>
      </c>
      <c r="H46">
        <v>573.71100000000001</v>
      </c>
      <c r="I46">
        <v>631.82399999999996</v>
      </c>
      <c r="J46">
        <v>586.779</v>
      </c>
      <c r="K46">
        <v>559.55100000000004</v>
      </c>
      <c r="L46">
        <v>16285.449000000001</v>
      </c>
      <c r="M46">
        <v>9053.0709999999999</v>
      </c>
      <c r="N46">
        <v>10835.405000000001</v>
      </c>
      <c r="O46">
        <v>12341.186</v>
      </c>
      <c r="P46">
        <v>13934.262000000001</v>
      </c>
      <c r="Q46">
        <v>12881.136</v>
      </c>
      <c r="R46">
        <v>23110.368999999999</v>
      </c>
      <c r="S46">
        <v>20572.436000000002</v>
      </c>
      <c r="T46">
        <v>19241.370999999999</v>
      </c>
      <c r="U46">
        <v>37956.163999999997</v>
      </c>
      <c r="V46">
        <v>22167.276999999998</v>
      </c>
      <c r="W46">
        <v>21882.164000000001</v>
      </c>
      <c r="Y46">
        <v>86</v>
      </c>
      <c r="Z46">
        <f t="shared" si="0"/>
        <v>569.51649999999995</v>
      </c>
      <c r="AA46">
        <f t="shared" si="1"/>
        <v>592.71799999999996</v>
      </c>
      <c r="AB46">
        <f t="shared" si="2"/>
        <v>12555.084833333334</v>
      </c>
      <c r="AC46">
        <f t="shared" si="3"/>
        <v>24154.963499999998</v>
      </c>
      <c r="AD46">
        <f t="shared" si="4"/>
        <v>9.0444687148186595</v>
      </c>
      <c r="AE46">
        <f t="shared" si="5"/>
        <v>36.500690719491828</v>
      </c>
      <c r="AF46">
        <f t="shared" si="6"/>
        <v>2497.6472194936932</v>
      </c>
      <c r="AG46">
        <f t="shared" si="7"/>
        <v>6894.3269815758786</v>
      </c>
    </row>
    <row r="47" spans="4:33" x14ac:dyDescent="0.25">
      <c r="D47">
        <v>43</v>
      </c>
      <c r="E47">
        <v>563.572</v>
      </c>
      <c r="F47">
        <v>604.17100000000005</v>
      </c>
      <c r="G47">
        <v>548.69399999999996</v>
      </c>
      <c r="H47">
        <v>573.75</v>
      </c>
      <c r="I47">
        <v>614.61300000000006</v>
      </c>
      <c r="J47">
        <v>591.85599999999999</v>
      </c>
      <c r="K47">
        <v>546.10900000000004</v>
      </c>
      <c r="L47">
        <v>16185.985000000001</v>
      </c>
      <c r="M47">
        <v>8785.5</v>
      </c>
      <c r="N47">
        <v>10714.878000000001</v>
      </c>
      <c r="O47">
        <v>11918.037</v>
      </c>
      <c r="P47">
        <v>14121.598</v>
      </c>
      <c r="Q47">
        <v>12979.073</v>
      </c>
      <c r="R47">
        <v>23928.131000000001</v>
      </c>
      <c r="S47">
        <v>21159.456999999999</v>
      </c>
      <c r="T47">
        <v>20202.028999999999</v>
      </c>
      <c r="U47">
        <v>38228.222999999998</v>
      </c>
      <c r="V47">
        <v>22641.723000000002</v>
      </c>
      <c r="W47">
        <v>22049.381000000001</v>
      </c>
      <c r="Y47">
        <v>88</v>
      </c>
      <c r="Z47">
        <f t="shared" si="0"/>
        <v>572.54674999999997</v>
      </c>
      <c r="AA47">
        <f t="shared" si="1"/>
        <v>584.1926666666667</v>
      </c>
      <c r="AB47">
        <f t="shared" si="2"/>
        <v>12450.845166666666</v>
      </c>
      <c r="AC47">
        <f t="shared" si="3"/>
        <v>24701.490666666665</v>
      </c>
      <c r="AD47">
        <f t="shared" si="4"/>
        <v>23.459474409784526</v>
      </c>
      <c r="AE47">
        <f t="shared" si="5"/>
        <v>34.889031404344458</v>
      </c>
      <c r="AF47">
        <f t="shared" si="6"/>
        <v>2598.2275106530187</v>
      </c>
      <c r="AG47">
        <f t="shared" si="7"/>
        <v>6747.4151954944682</v>
      </c>
    </row>
    <row r="48" spans="4:33" x14ac:dyDescent="0.25">
      <c r="D48">
        <v>44</v>
      </c>
      <c r="E48">
        <v>567.18600000000004</v>
      </c>
      <c r="F48">
        <v>588.55600000000004</v>
      </c>
      <c r="G48">
        <v>899.69399999999996</v>
      </c>
      <c r="H48">
        <v>565.5</v>
      </c>
      <c r="I48">
        <v>631.09199999999998</v>
      </c>
      <c r="J48">
        <v>599.01900000000001</v>
      </c>
      <c r="K48">
        <v>555.82299999999998</v>
      </c>
      <c r="L48">
        <v>16346.781999999999</v>
      </c>
      <c r="M48">
        <v>8704.4040000000005</v>
      </c>
      <c r="N48">
        <v>10341.243</v>
      </c>
      <c r="O48">
        <v>11656.777</v>
      </c>
      <c r="P48">
        <v>14049.700999999999</v>
      </c>
      <c r="Q48">
        <v>13056.062</v>
      </c>
      <c r="R48">
        <v>24714.289000000001</v>
      </c>
      <c r="S48">
        <v>20819.478999999999</v>
      </c>
      <c r="T48">
        <v>19523.313999999998</v>
      </c>
      <c r="U48">
        <v>37516.968999999997</v>
      </c>
      <c r="V48">
        <v>22441.925999999999</v>
      </c>
      <c r="W48">
        <v>21349.907999999999</v>
      </c>
      <c r="Y48">
        <v>90</v>
      </c>
      <c r="Z48">
        <f t="shared" si="0"/>
        <v>655.23400000000004</v>
      </c>
      <c r="AA48">
        <f t="shared" si="1"/>
        <v>595.31133333333321</v>
      </c>
      <c r="AB48">
        <f t="shared" si="2"/>
        <v>12359.161500000002</v>
      </c>
      <c r="AC48">
        <f t="shared" si="3"/>
        <v>24394.314166666663</v>
      </c>
      <c r="AD48">
        <f t="shared" si="4"/>
        <v>163.31083689700424</v>
      </c>
      <c r="AE48">
        <f t="shared" si="5"/>
        <v>37.771228260851323</v>
      </c>
      <c r="AF48">
        <f t="shared" si="6"/>
        <v>2726.4373384425771</v>
      </c>
      <c r="AG48">
        <f t="shared" si="7"/>
        <v>6661.723070231239</v>
      </c>
    </row>
    <row r="49" spans="1:33" x14ac:dyDescent="0.25">
      <c r="D49">
        <v>45</v>
      </c>
      <c r="E49">
        <v>553.51700000000005</v>
      </c>
      <c r="F49">
        <v>588.96600000000001</v>
      </c>
      <c r="G49">
        <v>551.19399999999996</v>
      </c>
      <c r="H49">
        <v>582.07899999999995</v>
      </c>
      <c r="I49">
        <v>622.16899999999998</v>
      </c>
      <c r="J49">
        <v>605.19200000000001</v>
      </c>
      <c r="K49">
        <v>547.30600000000004</v>
      </c>
      <c r="L49">
        <v>16350.348</v>
      </c>
      <c r="M49">
        <v>8719.3330000000005</v>
      </c>
      <c r="N49">
        <v>9952.2970000000005</v>
      </c>
      <c r="O49">
        <v>11106.444</v>
      </c>
      <c r="P49">
        <v>13942.028</v>
      </c>
      <c r="Q49">
        <v>13124.103999999999</v>
      </c>
      <c r="R49">
        <v>24892.236000000001</v>
      </c>
      <c r="S49">
        <v>20762.456999999999</v>
      </c>
      <c r="T49">
        <v>20278.857</v>
      </c>
      <c r="U49">
        <v>37609.163999999997</v>
      </c>
      <c r="V49">
        <v>21532.813999999998</v>
      </c>
      <c r="W49">
        <v>20846.963</v>
      </c>
      <c r="Y49">
        <v>92</v>
      </c>
      <c r="Z49">
        <f t="shared" si="0"/>
        <v>568.93900000000008</v>
      </c>
      <c r="AA49">
        <f t="shared" si="1"/>
        <v>591.55566666666664</v>
      </c>
      <c r="AB49">
        <f t="shared" si="2"/>
        <v>12199.092333333334</v>
      </c>
      <c r="AC49">
        <f t="shared" si="3"/>
        <v>24320.415166666669</v>
      </c>
      <c r="AD49">
        <f t="shared" si="4"/>
        <v>19.377507906505066</v>
      </c>
      <c r="AE49">
        <f t="shared" si="5"/>
        <v>39.250215060981908</v>
      </c>
      <c r="AF49">
        <f t="shared" si="6"/>
        <v>2809.8786308232279</v>
      </c>
      <c r="AG49">
        <f t="shared" si="7"/>
        <v>6719.325465694812</v>
      </c>
    </row>
    <row r="50" spans="1:33" x14ac:dyDescent="0.25">
      <c r="D50">
        <v>46</v>
      </c>
      <c r="E50">
        <v>554.57899999999995</v>
      </c>
      <c r="F50">
        <v>580.54700000000003</v>
      </c>
      <c r="G50">
        <v>1285.133</v>
      </c>
      <c r="H50">
        <v>574.40800000000002</v>
      </c>
      <c r="I50">
        <v>633.53499999999997</v>
      </c>
      <c r="J50">
        <v>605.85599999999999</v>
      </c>
      <c r="K50">
        <v>545.08799999999997</v>
      </c>
      <c r="L50">
        <v>16366.392</v>
      </c>
      <c r="M50">
        <v>8641.4290000000001</v>
      </c>
      <c r="N50">
        <v>9695.3379999999997</v>
      </c>
      <c r="O50">
        <v>10519.944</v>
      </c>
      <c r="P50">
        <v>13836.915999999999</v>
      </c>
      <c r="Q50">
        <v>13103.083000000001</v>
      </c>
      <c r="R50">
        <v>24786</v>
      </c>
      <c r="S50">
        <v>21212.588</v>
      </c>
      <c r="T50">
        <v>20700.199000000001</v>
      </c>
      <c r="U50">
        <v>38310.762000000002</v>
      </c>
      <c r="V50">
        <v>22009.723000000002</v>
      </c>
      <c r="W50">
        <v>20262.509999999998</v>
      </c>
      <c r="Y50">
        <v>94</v>
      </c>
      <c r="Z50">
        <f t="shared" si="0"/>
        <v>748.66674999999998</v>
      </c>
      <c r="AA50">
        <f t="shared" si="1"/>
        <v>594.82633333333331</v>
      </c>
      <c r="AB50">
        <f t="shared" si="2"/>
        <v>12027.183666666666</v>
      </c>
      <c r="AC50">
        <f t="shared" si="3"/>
        <v>24546.963666666667</v>
      </c>
      <c r="AD50">
        <f t="shared" si="4"/>
        <v>357.81580661039868</v>
      </c>
      <c r="AE50">
        <f t="shared" si="5"/>
        <v>45.243321190351772</v>
      </c>
      <c r="AF50">
        <f t="shared" si="6"/>
        <v>2913.212307492518</v>
      </c>
      <c r="AG50">
        <f t="shared" si="7"/>
        <v>6931.2203231306567</v>
      </c>
    </row>
    <row r="51" spans="1:33" x14ac:dyDescent="0.25">
      <c r="D51">
        <v>47</v>
      </c>
      <c r="E51">
        <v>578.06899999999996</v>
      </c>
      <c r="F51">
        <v>606.60699999999997</v>
      </c>
      <c r="G51">
        <v>557.48</v>
      </c>
      <c r="H51">
        <v>571.02599999999995</v>
      </c>
      <c r="I51">
        <v>638.51400000000001</v>
      </c>
      <c r="J51">
        <v>633.5</v>
      </c>
      <c r="K51">
        <v>550.78200000000004</v>
      </c>
      <c r="L51">
        <v>16958.812000000002</v>
      </c>
      <c r="M51">
        <v>8315.1669999999995</v>
      </c>
      <c r="N51">
        <v>9403.5409999999993</v>
      </c>
      <c r="O51">
        <v>10619.63</v>
      </c>
      <c r="P51">
        <v>13999.047</v>
      </c>
      <c r="Q51">
        <v>13067.688</v>
      </c>
      <c r="R51">
        <v>24879.263999999999</v>
      </c>
      <c r="S51">
        <v>20534.173999999999</v>
      </c>
      <c r="T51">
        <v>20785.057000000001</v>
      </c>
      <c r="U51">
        <v>38845.523000000001</v>
      </c>
      <c r="V51">
        <v>21731.648000000001</v>
      </c>
      <c r="W51">
        <v>20569.381000000001</v>
      </c>
      <c r="Y51">
        <v>96</v>
      </c>
      <c r="Z51">
        <f t="shared" si="0"/>
        <v>578.29549999999995</v>
      </c>
      <c r="AA51">
        <f t="shared" si="1"/>
        <v>607.59866666666676</v>
      </c>
      <c r="AB51">
        <f t="shared" si="2"/>
        <v>12060.647499999999</v>
      </c>
      <c r="AC51">
        <f t="shared" si="3"/>
        <v>24557.507833333333</v>
      </c>
      <c r="AD51">
        <f t="shared" si="4"/>
        <v>20.718132195414384</v>
      </c>
      <c r="AE51">
        <f t="shared" si="5"/>
        <v>49.268501675343565</v>
      </c>
      <c r="AF51">
        <f t="shared" si="6"/>
        <v>3222.6979139481782</v>
      </c>
      <c r="AG51">
        <f t="shared" si="7"/>
        <v>7191.1076239262047</v>
      </c>
    </row>
    <row r="52" spans="1:33" x14ac:dyDescent="0.25">
      <c r="D52">
        <v>48</v>
      </c>
      <c r="E52">
        <v>567.18600000000004</v>
      </c>
      <c r="F52">
        <v>614.28200000000004</v>
      </c>
      <c r="G52">
        <v>560.73500000000001</v>
      </c>
      <c r="H52">
        <v>587</v>
      </c>
      <c r="I52">
        <v>661.00699999999995</v>
      </c>
      <c r="J52">
        <v>643.952</v>
      </c>
      <c r="K52">
        <v>558.11599999999999</v>
      </c>
      <c r="L52">
        <v>16188.464</v>
      </c>
      <c r="M52">
        <v>8122.7139999999999</v>
      </c>
      <c r="N52">
        <v>9110.027</v>
      </c>
      <c r="O52">
        <v>10372.777</v>
      </c>
      <c r="P52">
        <v>13875.215</v>
      </c>
      <c r="Q52">
        <v>12739.625</v>
      </c>
      <c r="R52">
        <v>25475.474999999999</v>
      </c>
      <c r="S52">
        <v>20739.305</v>
      </c>
      <c r="T52">
        <v>20540.143</v>
      </c>
      <c r="U52">
        <v>38203.508000000002</v>
      </c>
      <c r="V52">
        <v>21707.351999999999</v>
      </c>
      <c r="W52">
        <v>20522.309000000001</v>
      </c>
      <c r="Y52">
        <v>98</v>
      </c>
      <c r="Z52">
        <f t="shared" si="0"/>
        <v>582.30074999999999</v>
      </c>
      <c r="AA52">
        <f t="shared" si="1"/>
        <v>621.02499999999998</v>
      </c>
      <c r="AB52">
        <f t="shared" si="2"/>
        <v>11734.803666666667</v>
      </c>
      <c r="AC52">
        <f t="shared" si="3"/>
        <v>24531.348666666669</v>
      </c>
      <c r="AD52">
        <f t="shared" si="4"/>
        <v>24.072256110510295</v>
      </c>
      <c r="AE52">
        <f t="shared" si="5"/>
        <v>55.144129034739493</v>
      </c>
      <c r="AF52">
        <f t="shared" si="6"/>
        <v>3073.0401202431267</v>
      </c>
      <c r="AG52">
        <f t="shared" si="7"/>
        <v>6959.5400628940597</v>
      </c>
    </row>
    <row r="53" spans="1:33" x14ac:dyDescent="0.25">
      <c r="D53">
        <v>49</v>
      </c>
      <c r="E53">
        <v>564.97199999999998</v>
      </c>
      <c r="F53">
        <v>592.44399999999996</v>
      </c>
      <c r="G53">
        <v>572.39800000000002</v>
      </c>
      <c r="H53">
        <v>582.28899999999999</v>
      </c>
      <c r="I53">
        <v>662.68299999999999</v>
      </c>
      <c r="J53">
        <v>636.60599999999999</v>
      </c>
      <c r="K53">
        <v>547.45600000000002</v>
      </c>
      <c r="L53">
        <v>16104.666999999999</v>
      </c>
      <c r="M53">
        <v>8153.0479999999998</v>
      </c>
      <c r="N53">
        <v>8897.6620000000003</v>
      </c>
      <c r="O53">
        <v>10061.111000000001</v>
      </c>
      <c r="P53">
        <v>14098.589</v>
      </c>
      <c r="Q53">
        <v>12675.271000000001</v>
      </c>
      <c r="R53">
        <v>25580.974999999999</v>
      </c>
      <c r="S53">
        <v>21202.217000000001</v>
      </c>
      <c r="T53">
        <v>20264.028999999999</v>
      </c>
      <c r="U53">
        <v>38004.285000000003</v>
      </c>
      <c r="V53">
        <v>21499.351999999999</v>
      </c>
      <c r="W53">
        <v>20022.092000000001</v>
      </c>
      <c r="Y53">
        <v>100</v>
      </c>
      <c r="Z53">
        <f t="shared" si="0"/>
        <v>578.02575000000002</v>
      </c>
      <c r="AA53">
        <f t="shared" si="1"/>
        <v>615.58166666666659</v>
      </c>
      <c r="AB53">
        <f t="shared" si="2"/>
        <v>11665.057999999999</v>
      </c>
      <c r="AC53">
        <f t="shared" si="3"/>
        <v>24428.824999999997</v>
      </c>
      <c r="AD53">
        <f t="shared" si="4"/>
        <v>11.946173623801037</v>
      </c>
      <c r="AE53">
        <f t="shared" si="5"/>
        <v>60.422117857067306</v>
      </c>
      <c r="AF53">
        <f t="shared" si="6"/>
        <v>3137.4535007211166</v>
      </c>
      <c r="AG53">
        <f t="shared" si="7"/>
        <v>6948.0673072790414</v>
      </c>
    </row>
    <row r="54" spans="1:33" x14ac:dyDescent="0.25">
      <c r="D54">
        <v>50</v>
      </c>
      <c r="E54">
        <v>566.28300000000002</v>
      </c>
      <c r="F54">
        <v>586.60699999999997</v>
      </c>
      <c r="G54">
        <v>556.27599999999995</v>
      </c>
      <c r="H54">
        <v>569.23699999999997</v>
      </c>
      <c r="I54">
        <v>684.24599999999998</v>
      </c>
      <c r="J54">
        <v>633.81700000000001</v>
      </c>
      <c r="K54">
        <v>559.673</v>
      </c>
      <c r="L54">
        <v>16046.956</v>
      </c>
      <c r="M54">
        <v>8547.7379999999994</v>
      </c>
      <c r="N54">
        <v>8888.3919999999998</v>
      </c>
      <c r="O54">
        <v>10186.037</v>
      </c>
      <c r="P54">
        <v>13697.168</v>
      </c>
      <c r="Q54">
        <v>12690.448</v>
      </c>
      <c r="R54">
        <v>25494.157999999999</v>
      </c>
      <c r="S54">
        <v>21313.848000000002</v>
      </c>
      <c r="T54">
        <v>21137.771000000001</v>
      </c>
      <c r="U54">
        <v>38619.940999999999</v>
      </c>
      <c r="V54">
        <v>22227.537</v>
      </c>
      <c r="W54">
        <v>21434.745999999999</v>
      </c>
      <c r="Y54">
        <v>102</v>
      </c>
      <c r="Z54">
        <f t="shared" si="0"/>
        <v>569.60074999999995</v>
      </c>
      <c r="AA54">
        <f t="shared" si="1"/>
        <v>625.91200000000003</v>
      </c>
      <c r="AB54">
        <f t="shared" si="2"/>
        <v>11676.123166666664</v>
      </c>
      <c r="AC54">
        <f t="shared" si="3"/>
        <v>25038.000166666665</v>
      </c>
      <c r="AD54">
        <f t="shared" si="4"/>
        <v>12.621427293165647</v>
      </c>
      <c r="AE54">
        <f t="shared" si="5"/>
        <v>62.661589917588259</v>
      </c>
      <c r="AF54">
        <f t="shared" si="6"/>
        <v>2966.3530584042455</v>
      </c>
      <c r="AG54">
        <f t="shared" si="7"/>
        <v>6850.4078343245428</v>
      </c>
    </row>
    <row r="60" spans="1:33" x14ac:dyDescent="0.25">
      <c r="A60" t="s">
        <v>33</v>
      </c>
    </row>
    <row r="61" spans="1:33" x14ac:dyDescent="0.25">
      <c r="A61" t="s">
        <v>34</v>
      </c>
    </row>
    <row r="65" spans="1:30" x14ac:dyDescent="0.25">
      <c r="A65" t="s">
        <v>36</v>
      </c>
      <c r="Q65" t="s">
        <v>37</v>
      </c>
    </row>
    <row r="66" spans="1:30" x14ac:dyDescent="0.25">
      <c r="A66" t="s">
        <v>26</v>
      </c>
      <c r="B66">
        <v>0</v>
      </c>
      <c r="C66">
        <v>10</v>
      </c>
      <c r="D66">
        <v>20</v>
      </c>
      <c r="E66">
        <v>30</v>
      </c>
      <c r="F66">
        <v>40</v>
      </c>
      <c r="G66">
        <v>50</v>
      </c>
      <c r="H66">
        <v>60</v>
      </c>
      <c r="I66">
        <v>70</v>
      </c>
      <c r="J66">
        <v>80</v>
      </c>
      <c r="K66">
        <v>90</v>
      </c>
      <c r="L66">
        <v>100</v>
      </c>
      <c r="M66">
        <v>110</v>
      </c>
      <c r="N66">
        <v>120</v>
      </c>
      <c r="O66">
        <v>130</v>
      </c>
      <c r="Q66">
        <v>0</v>
      </c>
      <c r="R66">
        <v>10</v>
      </c>
      <c r="S66">
        <v>20</v>
      </c>
      <c r="T66">
        <v>30</v>
      </c>
      <c r="U66">
        <v>40</v>
      </c>
      <c r="V66">
        <v>50</v>
      </c>
      <c r="W66">
        <v>60</v>
      </c>
      <c r="X66">
        <v>70</v>
      </c>
      <c r="Y66">
        <v>80</v>
      </c>
      <c r="Z66">
        <v>90</v>
      </c>
      <c r="AA66">
        <v>100</v>
      </c>
      <c r="AB66">
        <v>110</v>
      </c>
      <c r="AC66">
        <v>120</v>
      </c>
      <c r="AD66">
        <v>130</v>
      </c>
    </row>
    <row r="67" spans="1:30" x14ac:dyDescent="0.25">
      <c r="A67" t="s">
        <v>5</v>
      </c>
      <c r="B67">
        <v>100</v>
      </c>
      <c r="C67">
        <v>100.44466962035297</v>
      </c>
      <c r="D67">
        <v>100.42244600735985</v>
      </c>
      <c r="E67">
        <v>100.41260428808239</v>
      </c>
      <c r="F67">
        <v>100.27896344453187</v>
      </c>
      <c r="G67">
        <v>100.40002128720819</v>
      </c>
      <c r="H67">
        <v>100.32016357262269</v>
      </c>
      <c r="I67">
        <v>100.45079956194326</v>
      </c>
      <c r="J67">
        <v>100.50550143907356</v>
      </c>
      <c r="K67">
        <v>100.46455308661872</v>
      </c>
      <c r="L67">
        <v>100.57757138727273</v>
      </c>
      <c r="M67">
        <v>100.59181259635373</v>
      </c>
      <c r="N67">
        <v>100.59680158995116</v>
      </c>
      <c r="O67">
        <v>100.56468513825803</v>
      </c>
      <c r="P67" t="s">
        <v>5</v>
      </c>
      <c r="Q67">
        <v>0</v>
      </c>
      <c r="R67">
        <v>0.3077568983951659</v>
      </c>
      <c r="S67">
        <v>0.2936429395961489</v>
      </c>
      <c r="T67">
        <v>0.36978306733396066</v>
      </c>
      <c r="U67">
        <v>0.44687701591249723</v>
      </c>
      <c r="V67">
        <v>0.35461813861901542</v>
      </c>
      <c r="W67">
        <v>0.30895004302535584</v>
      </c>
      <c r="X67">
        <v>0.26313557481881344</v>
      </c>
      <c r="Y67">
        <v>0.31676067154808507</v>
      </c>
      <c r="Z67">
        <v>0.28325500826487676</v>
      </c>
      <c r="AA67">
        <v>0.42048300985143422</v>
      </c>
      <c r="AB67">
        <v>0.33969140195079867</v>
      </c>
      <c r="AC67">
        <v>0.47562324643787951</v>
      </c>
      <c r="AD67">
        <v>0.45101673179414148</v>
      </c>
    </row>
    <row r="68" spans="1:30" x14ac:dyDescent="0.25">
      <c r="A68" t="s">
        <v>38</v>
      </c>
      <c r="B68">
        <v>100</v>
      </c>
      <c r="C68">
        <v>100.46195505450642</v>
      </c>
      <c r="D68">
        <v>101.23760142835978</v>
      </c>
      <c r="E68">
        <v>102.46104860978352</v>
      </c>
      <c r="F68">
        <v>103.06864284620565</v>
      </c>
      <c r="G68">
        <v>105.24833245283502</v>
      </c>
      <c r="H68">
        <v>106.74524431480836</v>
      </c>
      <c r="I68">
        <v>107.72020871077807</v>
      </c>
      <c r="J68">
        <v>108.56874343406821</v>
      </c>
      <c r="K68">
        <v>109.18510563776063</v>
      </c>
      <c r="L68">
        <v>109.958715561701</v>
      </c>
      <c r="M68">
        <v>110.57593158166151</v>
      </c>
      <c r="N68">
        <v>111.20323197633257</v>
      </c>
      <c r="O68">
        <v>111.69489067830118</v>
      </c>
      <c r="P68" t="s">
        <v>38</v>
      </c>
      <c r="Q68">
        <v>0</v>
      </c>
      <c r="R68">
        <v>0.32017202576621046</v>
      </c>
      <c r="S68">
        <v>0.90495713417426871</v>
      </c>
      <c r="T68">
        <v>1.8359960828005797</v>
      </c>
      <c r="U68">
        <v>2.2555348002347957</v>
      </c>
      <c r="V68">
        <v>4.1698579697891489</v>
      </c>
      <c r="W68">
        <v>5.1864762946172966</v>
      </c>
      <c r="X68">
        <v>6.1725681038875209</v>
      </c>
      <c r="Y68">
        <v>6.4961938248626101</v>
      </c>
      <c r="Z68">
        <v>6.0976336611086941</v>
      </c>
      <c r="AA68">
        <v>6.0888895523189586</v>
      </c>
      <c r="AB68">
        <v>6.3336976230783568</v>
      </c>
      <c r="AC68">
        <v>6.3483567102956036</v>
      </c>
      <c r="AD68">
        <v>6.4915355100038701</v>
      </c>
    </row>
    <row r="69" spans="1:30" x14ac:dyDescent="0.25">
      <c r="A69" t="s">
        <v>39</v>
      </c>
      <c r="B69">
        <v>100</v>
      </c>
      <c r="C69">
        <v>100.49693065531949</v>
      </c>
      <c r="D69">
        <v>101.22833542134009</v>
      </c>
      <c r="E69">
        <v>102.21027964930994</v>
      </c>
      <c r="F69">
        <v>103.62178933288232</v>
      </c>
      <c r="G69">
        <v>105.30721893139871</v>
      </c>
      <c r="H69">
        <v>107.22680893853079</v>
      </c>
      <c r="I69">
        <v>109.29798175621947</v>
      </c>
      <c r="J69">
        <v>111.40172762900841</v>
      </c>
      <c r="K69">
        <v>113.73189435806194</v>
      </c>
      <c r="L69">
        <v>116.04405105778419</v>
      </c>
      <c r="M69">
        <v>118.40845180155122</v>
      </c>
      <c r="N69">
        <v>120.28156822488121</v>
      </c>
      <c r="O69">
        <v>122.15315945895078</v>
      </c>
      <c r="P69" t="s">
        <v>39</v>
      </c>
      <c r="Q69">
        <v>0</v>
      </c>
      <c r="R69">
        <v>0.48486909197484523</v>
      </c>
      <c r="S69">
        <v>0.79194813639156481</v>
      </c>
      <c r="T69">
        <v>1.2430267425993109</v>
      </c>
      <c r="U69">
        <v>1.8270653276875266</v>
      </c>
      <c r="V69">
        <v>2.3839809488415908</v>
      </c>
      <c r="W69">
        <v>3.1532340723002465</v>
      </c>
      <c r="X69">
        <v>3.5547620648186897</v>
      </c>
      <c r="Y69">
        <v>4.2425273630742319</v>
      </c>
      <c r="Z69">
        <v>4.3556847828655192</v>
      </c>
      <c r="AA69">
        <v>4.7291049802035516</v>
      </c>
      <c r="AB69">
        <v>4.9178049970853763</v>
      </c>
      <c r="AC69">
        <v>5.1693330998046711</v>
      </c>
      <c r="AD69">
        <v>5.1424030955014564</v>
      </c>
    </row>
    <row r="70" spans="1:30" x14ac:dyDescent="0.25">
      <c r="A70" t="s">
        <v>40</v>
      </c>
      <c r="B70">
        <v>100</v>
      </c>
      <c r="C70">
        <v>100.14296631770007</v>
      </c>
      <c r="D70">
        <v>100.32352396943611</v>
      </c>
      <c r="E70">
        <v>100.25018797204655</v>
      </c>
      <c r="F70">
        <v>100.407189225571</v>
      </c>
      <c r="G70">
        <v>100.45588984517742</v>
      </c>
      <c r="H70">
        <v>100.47324980993189</v>
      </c>
      <c r="I70">
        <v>100.6109977990666</v>
      </c>
      <c r="J70">
        <v>100.77475271839567</v>
      </c>
      <c r="K70">
        <v>100.79832068785777</v>
      </c>
      <c r="L70">
        <v>100.87083090009931</v>
      </c>
      <c r="M70">
        <v>100.94579281130667</v>
      </c>
      <c r="N70">
        <v>101.0087524909289</v>
      </c>
      <c r="O70">
        <v>101.31079799416547</v>
      </c>
      <c r="P70" t="s">
        <v>40</v>
      </c>
      <c r="Q70">
        <v>0</v>
      </c>
      <c r="R70">
        <v>0.26157933998050659</v>
      </c>
      <c r="S70">
        <v>0.29691526040151139</v>
      </c>
      <c r="T70">
        <v>0.409972867208658</v>
      </c>
      <c r="U70">
        <v>0.29935870946352666</v>
      </c>
      <c r="V70">
        <v>0.304763432610338</v>
      </c>
      <c r="W70">
        <v>0.48238020739917165</v>
      </c>
      <c r="X70">
        <v>0.50999579586868693</v>
      </c>
      <c r="Y70">
        <v>0.6773948261229098</v>
      </c>
      <c r="Z70">
        <v>0.8637370982432091</v>
      </c>
      <c r="AA70">
        <v>1.1470828536637097</v>
      </c>
      <c r="AB70">
        <v>1.1985800004069764</v>
      </c>
      <c r="AC70">
        <v>0.78181342708119239</v>
      </c>
      <c r="AD70">
        <v>1.0191696993381565</v>
      </c>
    </row>
    <row r="71" spans="1:30" x14ac:dyDescent="0.25">
      <c r="A71" t="s">
        <v>41</v>
      </c>
      <c r="B71">
        <v>100</v>
      </c>
      <c r="C71">
        <v>101.11837231966086</v>
      </c>
      <c r="D71">
        <v>101.90797333177193</v>
      </c>
      <c r="E71">
        <v>102.65163518742587</v>
      </c>
      <c r="F71">
        <v>103.57677180995718</v>
      </c>
      <c r="G71">
        <v>104.84497850037569</v>
      </c>
      <c r="H71">
        <v>106.2576716254473</v>
      </c>
      <c r="I71">
        <v>107.80185569602907</v>
      </c>
      <c r="J71">
        <v>109.23609234492601</v>
      </c>
      <c r="K71">
        <v>110.87632486472886</v>
      </c>
      <c r="L71">
        <v>112.28492902638197</v>
      </c>
      <c r="M71">
        <v>113.71077315948936</v>
      </c>
      <c r="N71">
        <v>115.04310551354979</v>
      </c>
      <c r="O71">
        <v>116.35192919844907</v>
      </c>
      <c r="P71" t="s">
        <v>41</v>
      </c>
      <c r="Q71">
        <v>0</v>
      </c>
      <c r="R71">
        <v>0.33566551874530171</v>
      </c>
      <c r="S71">
        <v>0.68741912971581831</v>
      </c>
      <c r="T71">
        <v>0.97786248800701903</v>
      </c>
      <c r="U71">
        <v>1.3109278322481068</v>
      </c>
      <c r="V71">
        <v>1.7046510828467361</v>
      </c>
      <c r="W71">
        <v>2.2894041916110579</v>
      </c>
      <c r="X71">
        <v>2.7074087592648191</v>
      </c>
      <c r="Y71">
        <v>3.4243358092396354</v>
      </c>
      <c r="Z71">
        <v>4.1340170507600789</v>
      </c>
      <c r="AA71">
        <v>4.9114358036831121</v>
      </c>
      <c r="AB71">
        <v>5.3859764337438341</v>
      </c>
      <c r="AC71">
        <v>6.0286898072537625</v>
      </c>
      <c r="AD71">
        <v>6.6019722716453826</v>
      </c>
    </row>
    <row r="76" spans="1:30" x14ac:dyDescent="0.25">
      <c r="A76" t="s">
        <v>42</v>
      </c>
    </row>
    <row r="77" spans="1:30" x14ac:dyDescent="0.25">
      <c r="A77" t="s">
        <v>43</v>
      </c>
    </row>
    <row r="79" spans="1:30" x14ac:dyDescent="0.25">
      <c r="A79" t="s">
        <v>35</v>
      </c>
    </row>
    <row r="80" spans="1:30" x14ac:dyDescent="0.25">
      <c r="A80" t="s">
        <v>44</v>
      </c>
    </row>
    <row r="81" spans="1:30" x14ac:dyDescent="0.25">
      <c r="A81" t="s">
        <v>26</v>
      </c>
      <c r="B81">
        <v>0</v>
      </c>
      <c r="C81">
        <v>10</v>
      </c>
      <c r="D81">
        <v>20</v>
      </c>
      <c r="E81">
        <v>30</v>
      </c>
      <c r="F81">
        <v>40</v>
      </c>
      <c r="G81">
        <v>50</v>
      </c>
      <c r="H81">
        <v>60</v>
      </c>
      <c r="I81">
        <v>70</v>
      </c>
      <c r="J81">
        <v>80</v>
      </c>
      <c r="K81">
        <v>90</v>
      </c>
      <c r="L81">
        <v>100</v>
      </c>
      <c r="M81">
        <v>110</v>
      </c>
      <c r="N81">
        <v>120</v>
      </c>
      <c r="O81">
        <v>130</v>
      </c>
      <c r="Q81" t="s">
        <v>37</v>
      </c>
    </row>
    <row r="82" spans="1:30" x14ac:dyDescent="0.25">
      <c r="A82" t="s">
        <v>5</v>
      </c>
      <c r="B82">
        <v>100</v>
      </c>
      <c r="C82">
        <v>101.37682022097935</v>
      </c>
      <c r="D82">
        <v>101.81526708811896</v>
      </c>
      <c r="E82">
        <v>102.00438874066225</v>
      </c>
      <c r="F82">
        <v>102.35004229425668</v>
      </c>
      <c r="G82">
        <v>102.26472343284217</v>
      </c>
      <c r="H82">
        <v>102.45884876107687</v>
      </c>
      <c r="I82">
        <v>102.71321580858769</v>
      </c>
      <c r="J82">
        <v>102.9704930722542</v>
      </c>
      <c r="K82">
        <v>103.10604146372172</v>
      </c>
      <c r="L82">
        <v>103.14055605936608</v>
      </c>
      <c r="M82">
        <v>102.67225517707477</v>
      </c>
      <c r="N82">
        <v>102.76129696252514</v>
      </c>
      <c r="O82">
        <v>102.89353642670558</v>
      </c>
      <c r="P82" t="s">
        <v>5</v>
      </c>
      <c r="Q82">
        <v>0</v>
      </c>
      <c r="R82">
        <v>0.93936042687127097</v>
      </c>
      <c r="S82">
        <v>1.0275010163866303</v>
      </c>
      <c r="T82">
        <v>1.0200996966447484</v>
      </c>
      <c r="U82">
        <v>1.3253518131100599</v>
      </c>
      <c r="V82">
        <v>1.2274813762813948</v>
      </c>
      <c r="W82">
        <v>1.2143636636453647</v>
      </c>
      <c r="X82">
        <v>1.0839096417835341</v>
      </c>
      <c r="Y82">
        <v>1.1976432276049893</v>
      </c>
      <c r="Z82">
        <v>1.5107512293736773</v>
      </c>
      <c r="AA82">
        <v>1.5126749111839752</v>
      </c>
      <c r="AB82">
        <v>1.2336948018836513</v>
      </c>
      <c r="AC82">
        <v>1.3457762486639941</v>
      </c>
      <c r="AD82">
        <v>1.3607405795708443</v>
      </c>
    </row>
    <row r="83" spans="1:30" x14ac:dyDescent="0.25">
      <c r="A83" t="s">
        <v>48</v>
      </c>
      <c r="B83">
        <v>100</v>
      </c>
      <c r="C83">
        <v>100.44124684327164</v>
      </c>
      <c r="D83">
        <v>100.69542488756736</v>
      </c>
      <c r="E83">
        <v>100.86637354140497</v>
      </c>
      <c r="F83">
        <v>101.17855512376399</v>
      </c>
      <c r="G83">
        <v>101.61199681627211</v>
      </c>
      <c r="H83">
        <v>101.46885384142145</v>
      </c>
      <c r="I83">
        <v>101.81469082242329</v>
      </c>
      <c r="J83">
        <v>101.94642563603009</v>
      </c>
      <c r="K83">
        <v>102.04625055922163</v>
      </c>
      <c r="L83">
        <v>101.97620781960575</v>
      </c>
      <c r="M83">
        <v>102.29741267961579</v>
      </c>
      <c r="N83">
        <v>102.64776858920692</v>
      </c>
      <c r="O83">
        <v>102.74080976983295</v>
      </c>
      <c r="P83" t="s">
        <v>45</v>
      </c>
      <c r="Q83">
        <v>0</v>
      </c>
      <c r="R83">
        <v>0.87150402927501436</v>
      </c>
      <c r="S83">
        <v>0.94054697920711317</v>
      </c>
      <c r="T83">
        <v>1.0185046945305367</v>
      </c>
      <c r="U83">
        <v>0.92559573463865197</v>
      </c>
      <c r="V83">
        <v>1.0603861647926272</v>
      </c>
      <c r="W83">
        <v>1.0970395471094978</v>
      </c>
      <c r="X83">
        <v>1.3416607198740473</v>
      </c>
      <c r="Y83">
        <v>1.1538060265065562</v>
      </c>
      <c r="Z83">
        <v>1.2485118948565881</v>
      </c>
      <c r="AA83">
        <v>1.2659949575054072</v>
      </c>
      <c r="AB83">
        <v>1.1609648503934602</v>
      </c>
      <c r="AC83">
        <v>0.88042241078889372</v>
      </c>
      <c r="AD83">
        <v>1.3370706650426634</v>
      </c>
    </row>
    <row r="84" spans="1:30" x14ac:dyDescent="0.25">
      <c r="A84" t="s">
        <v>39</v>
      </c>
      <c r="B84">
        <v>100</v>
      </c>
      <c r="C84">
        <v>102.12146813383227</v>
      </c>
      <c r="D84">
        <v>103.41644409505663</v>
      </c>
      <c r="E84">
        <v>104.94506279537113</v>
      </c>
      <c r="F84">
        <v>106.47265921661985</v>
      </c>
      <c r="G84">
        <v>108.07930294832074</v>
      </c>
      <c r="H84">
        <v>109.45326098636276</v>
      </c>
      <c r="I84">
        <v>111.37901340717845</v>
      </c>
      <c r="J84">
        <v>113.40903695308801</v>
      </c>
      <c r="K84">
        <v>115.46182581183952</v>
      </c>
      <c r="L84">
        <v>117.73129677337671</v>
      </c>
      <c r="M84">
        <v>119.85284385303909</v>
      </c>
      <c r="N84">
        <v>121.63800090740195</v>
      </c>
      <c r="O84">
        <v>123.80728971258223</v>
      </c>
      <c r="P84" t="s">
        <v>39</v>
      </c>
      <c r="Q84">
        <v>0</v>
      </c>
      <c r="R84">
        <v>0.85383836670692104</v>
      </c>
      <c r="S84">
        <v>1.0295687630016348</v>
      </c>
      <c r="T84">
        <v>1.3510463320330075</v>
      </c>
      <c r="U84">
        <v>1.8099970633582363</v>
      </c>
      <c r="V84">
        <v>2.1473668867139137</v>
      </c>
      <c r="W84">
        <v>2.5278869570388567</v>
      </c>
      <c r="X84">
        <v>3.2496032485102919</v>
      </c>
      <c r="Y84">
        <v>3.3744062580578165</v>
      </c>
      <c r="Z84">
        <v>3.5363063993249355</v>
      </c>
      <c r="AA84">
        <v>3.7488240799961905</v>
      </c>
      <c r="AB84">
        <v>3.8693529766426327</v>
      </c>
      <c r="AC84">
        <v>4.0840591466212155</v>
      </c>
      <c r="AD84">
        <v>4.3100303443875099</v>
      </c>
    </row>
    <row r="85" spans="1:30" x14ac:dyDescent="0.25">
      <c r="A85" t="s">
        <v>46</v>
      </c>
      <c r="B85">
        <v>100</v>
      </c>
      <c r="C85">
        <v>100.96803888814297</v>
      </c>
      <c r="D85">
        <v>101.78507917740349</v>
      </c>
      <c r="E85">
        <v>102.93316744574712</v>
      </c>
      <c r="F85">
        <v>103.90824075671635</v>
      </c>
      <c r="G85">
        <v>104.72396818445522</v>
      </c>
      <c r="H85">
        <v>106.0977310705797</v>
      </c>
      <c r="I85">
        <v>107.62065650149064</v>
      </c>
      <c r="J85">
        <v>109.28106371147889</v>
      </c>
      <c r="K85">
        <v>110.93931249892445</v>
      </c>
      <c r="L85">
        <v>112.55737764350086</v>
      </c>
      <c r="M85">
        <v>114.16471000651262</v>
      </c>
      <c r="N85">
        <v>115.64873630025045</v>
      </c>
      <c r="O85">
        <v>116.86293583296265</v>
      </c>
      <c r="P85" t="s">
        <v>46</v>
      </c>
      <c r="Q85">
        <v>0</v>
      </c>
      <c r="R85">
        <v>0.29346991392485655</v>
      </c>
      <c r="S85">
        <v>0.639993076837445</v>
      </c>
      <c r="T85">
        <v>0.51776135280792224</v>
      </c>
      <c r="U85">
        <v>0.69304273275320905</v>
      </c>
      <c r="V85">
        <v>0.963704040440722</v>
      </c>
      <c r="W85">
        <v>1.3424565593623263</v>
      </c>
      <c r="X85">
        <v>1.6064232752992247</v>
      </c>
      <c r="Y85">
        <v>1.7863645007114808</v>
      </c>
      <c r="Z85">
        <v>1.8284561984399488</v>
      </c>
      <c r="AA85">
        <v>1.8506651253856485</v>
      </c>
      <c r="AB85">
        <v>2.0338569988310509</v>
      </c>
      <c r="AC85">
        <v>1.9586826273550997</v>
      </c>
      <c r="AD85">
        <v>2.4175010928639398</v>
      </c>
    </row>
    <row r="86" spans="1:30" x14ac:dyDescent="0.25">
      <c r="A86" t="s">
        <v>8</v>
      </c>
      <c r="B86">
        <v>100</v>
      </c>
      <c r="C86">
        <v>101.22499150453496</v>
      </c>
      <c r="D86">
        <v>101.86159450921924</v>
      </c>
      <c r="E86">
        <v>102.83762510085977</v>
      </c>
      <c r="F86">
        <v>104.28267851538055</v>
      </c>
      <c r="G86">
        <v>105.17509915719323</v>
      </c>
      <c r="H86">
        <v>106.05486469965575</v>
      </c>
      <c r="I86">
        <v>107.47130489214867</v>
      </c>
      <c r="J86">
        <v>108.8910869275033</v>
      </c>
      <c r="K86">
        <v>110.13493725196588</v>
      </c>
      <c r="L86">
        <v>111.39121386230659</v>
      </c>
      <c r="M86">
        <v>112.3987276113179</v>
      </c>
      <c r="N86">
        <v>113.56259270693101</v>
      </c>
      <c r="O86">
        <v>114.39022541831365</v>
      </c>
      <c r="P86" t="s">
        <v>8</v>
      </c>
      <c r="Q86">
        <v>0</v>
      </c>
      <c r="R86">
        <v>0.45840020127202258</v>
      </c>
      <c r="S86">
        <v>0.73031364861925163</v>
      </c>
      <c r="T86">
        <v>0.94545985671412058</v>
      </c>
      <c r="U86">
        <v>1.4061855164774462</v>
      </c>
      <c r="V86">
        <v>1.3988848069700601</v>
      </c>
      <c r="W86">
        <v>1.6266565415227581</v>
      </c>
      <c r="X86">
        <v>1.8986867959819274</v>
      </c>
      <c r="Y86">
        <v>2.0814282991232642</v>
      </c>
      <c r="Z86">
        <v>2.1132870833938786</v>
      </c>
      <c r="AA86">
        <v>2.1199876914091393</v>
      </c>
      <c r="AB86">
        <v>2.3378482823318789</v>
      </c>
      <c r="AC86">
        <v>2.5069948137780753</v>
      </c>
      <c r="AD86">
        <v>2.6453427462220538</v>
      </c>
    </row>
    <row r="87" spans="1:30" x14ac:dyDescent="0.25">
      <c r="A87" t="s">
        <v>47</v>
      </c>
      <c r="B87">
        <v>100</v>
      </c>
      <c r="C87">
        <v>101.09630050446565</v>
      </c>
      <c r="D87">
        <v>101.48184680491663</v>
      </c>
      <c r="E87">
        <v>101.55257879571245</v>
      </c>
      <c r="F87">
        <v>102.09618438101626</v>
      </c>
      <c r="G87">
        <v>102.46048108335435</v>
      </c>
      <c r="H87">
        <v>103.03639621281759</v>
      </c>
      <c r="I87">
        <v>103.21558013058463</v>
      </c>
      <c r="J87">
        <v>103.40295318491411</v>
      </c>
      <c r="K87">
        <v>103.84319437883458</v>
      </c>
      <c r="L87">
        <v>103.84198517621792</v>
      </c>
      <c r="M87">
        <v>104.12889155521289</v>
      </c>
      <c r="N87">
        <v>104.52421175090582</v>
      </c>
      <c r="O87">
        <v>104.67657475017627</v>
      </c>
      <c r="P87" t="s">
        <v>47</v>
      </c>
      <c r="Q87">
        <v>0</v>
      </c>
      <c r="R87">
        <v>0.61744203354413718</v>
      </c>
      <c r="S87">
        <v>0.54782012006430736</v>
      </c>
      <c r="T87">
        <v>0.76180899249353973</v>
      </c>
      <c r="U87">
        <v>0.91271599543148929</v>
      </c>
      <c r="V87">
        <v>1.1523076139548267</v>
      </c>
      <c r="W87">
        <v>1.2699844975700649</v>
      </c>
      <c r="X87">
        <v>1.4059552455996764</v>
      </c>
      <c r="Y87">
        <v>1.4888484816815193</v>
      </c>
      <c r="Z87">
        <v>1.3781776983938929</v>
      </c>
      <c r="AA87">
        <v>1.4557358862716903</v>
      </c>
      <c r="AB87">
        <v>1.6316144440399225</v>
      </c>
      <c r="AC87">
        <v>1.5184515643944032</v>
      </c>
      <c r="AD87">
        <v>1.546262992608586</v>
      </c>
    </row>
    <row r="112" spans="1:1" x14ac:dyDescent="0.25">
      <c r="A112" s="1" t="s">
        <v>49</v>
      </c>
    </row>
    <row r="114" spans="1:31" x14ac:dyDescent="0.25">
      <c r="B114" t="s">
        <v>50</v>
      </c>
      <c r="G114" t="s">
        <v>51</v>
      </c>
      <c r="K114" t="s">
        <v>52</v>
      </c>
      <c r="O114" t="s">
        <v>53</v>
      </c>
      <c r="W114" t="s">
        <v>10</v>
      </c>
      <c r="X114" t="s">
        <v>54</v>
      </c>
      <c r="Y114" t="s">
        <v>55</v>
      </c>
      <c r="Z114" t="s">
        <v>56</v>
      </c>
      <c r="AA114" t="s">
        <v>57</v>
      </c>
      <c r="AB114" t="s">
        <v>37</v>
      </c>
    </row>
    <row r="115" spans="1:31" x14ac:dyDescent="0.25">
      <c r="A115">
        <v>1</v>
      </c>
      <c r="B115">
        <v>1129.2429999999999</v>
      </c>
      <c r="C115">
        <v>975.76800000000003</v>
      </c>
      <c r="D115">
        <v>1470.271</v>
      </c>
      <c r="E115">
        <v>945.803</v>
      </c>
      <c r="F115">
        <v>893.41399999999999</v>
      </c>
      <c r="G115">
        <v>930</v>
      </c>
      <c r="H115">
        <v>964.78300000000002</v>
      </c>
      <c r="I115">
        <v>1091.364</v>
      </c>
      <c r="J115">
        <v>1149.0150000000001</v>
      </c>
      <c r="K115">
        <v>980.779</v>
      </c>
      <c r="L115">
        <v>953.90200000000004</v>
      </c>
      <c r="M115">
        <v>1085.175</v>
      </c>
      <c r="N115">
        <v>1104.3109999999999</v>
      </c>
      <c r="O115">
        <v>1071.934</v>
      </c>
      <c r="P115">
        <v>1158.424</v>
      </c>
      <c r="Q115">
        <v>1072.011</v>
      </c>
      <c r="R115">
        <v>1047.7059999999999</v>
      </c>
      <c r="S115">
        <v>1160.4459999999999</v>
      </c>
      <c r="W115">
        <v>4</v>
      </c>
      <c r="X115">
        <f>AVERAGE(B115:F115)</f>
        <v>1082.8997999999999</v>
      </c>
      <c r="Y115">
        <f>AVERAGE(G115:J115)</f>
        <v>1033.7905000000001</v>
      </c>
      <c r="Z115">
        <f>AVERAGE(K115:N115)</f>
        <v>1031.0417499999999</v>
      </c>
      <c r="AA115">
        <f>AVERAGE(O115:S115)</f>
        <v>1102.1042</v>
      </c>
      <c r="AB115">
        <f>_xlfn.STDEV.S(B115:F115)</f>
        <v>233.65667244848808</v>
      </c>
      <c r="AC115">
        <f>_xlfn.STDEV.S(G115:J115)</f>
        <v>103.48252066411993</v>
      </c>
      <c r="AD115">
        <f>_xlfn.STDEV.S(K115:N115)</f>
        <v>74.778956083357158</v>
      </c>
      <c r="AE115">
        <f>_xlfn.STDEV.S(O115:S115)</f>
        <v>53.269811612206787</v>
      </c>
    </row>
    <row r="116" spans="1:31" x14ac:dyDescent="0.25">
      <c r="A116">
        <v>2</v>
      </c>
      <c r="B116">
        <v>872.06899999999996</v>
      </c>
      <c r="C116">
        <v>762.048</v>
      </c>
      <c r="D116">
        <v>1114.749</v>
      </c>
      <c r="E116">
        <v>756.16800000000001</v>
      </c>
      <c r="F116">
        <v>699.44100000000003</v>
      </c>
      <c r="G116">
        <v>704.29499999999996</v>
      </c>
      <c r="H116">
        <v>722.54399999999998</v>
      </c>
      <c r="I116">
        <v>794.99400000000003</v>
      </c>
      <c r="J116">
        <v>876.67600000000004</v>
      </c>
      <c r="K116">
        <v>752.74</v>
      </c>
      <c r="L116">
        <v>716.90700000000004</v>
      </c>
      <c r="M116">
        <v>822.10599999999999</v>
      </c>
      <c r="N116">
        <v>846.62199999999996</v>
      </c>
      <c r="O116">
        <v>836.80799999999999</v>
      </c>
      <c r="P116">
        <v>899.65899999999999</v>
      </c>
      <c r="Q116">
        <v>793.60900000000004</v>
      </c>
      <c r="R116">
        <v>788.51800000000003</v>
      </c>
      <c r="S116">
        <v>867.66899999999998</v>
      </c>
      <c r="W116">
        <v>6</v>
      </c>
      <c r="X116">
        <f t="shared" ref="X116:X179" si="8">AVERAGE(B116:F116)</f>
        <v>840.8950000000001</v>
      </c>
      <c r="Y116">
        <f t="shared" ref="Y116:Y179" si="9">AVERAGE(G116:J116)</f>
        <v>774.62725</v>
      </c>
      <c r="Z116">
        <f t="shared" ref="Z116:Z179" si="10">AVERAGE(K116:N116)</f>
        <v>784.59374999999989</v>
      </c>
      <c r="AA116">
        <f t="shared" ref="AA116:AA179" si="11">AVERAGE(O116:S116)</f>
        <v>837.25260000000003</v>
      </c>
      <c r="AB116">
        <f t="shared" ref="AB116:AB179" si="12">_xlfn.STDEV.S(B116:F116)</f>
        <v>165.35762731576651</v>
      </c>
      <c r="AC116">
        <f t="shared" ref="AC116:AC179" si="13">_xlfn.STDEV.S(G116:J116)</f>
        <v>78.502743482314088</v>
      </c>
      <c r="AD116">
        <f t="shared" ref="AD116:AD179" si="14">_xlfn.STDEV.S(K116:N116)</f>
        <v>60.141029291574284</v>
      </c>
      <c r="AE116">
        <f t="shared" ref="AE116:AE179" si="15">_xlfn.STDEV.S(O116:S116)</f>
        <v>47.69627573825862</v>
      </c>
    </row>
    <row r="117" spans="1:31" x14ac:dyDescent="0.25">
      <c r="A117">
        <v>3</v>
      </c>
      <c r="B117">
        <v>783.60599999999999</v>
      </c>
      <c r="C117">
        <v>692.01800000000003</v>
      </c>
      <c r="D117">
        <v>981.70299999999997</v>
      </c>
      <c r="E117">
        <v>658.774</v>
      </c>
      <c r="F117">
        <v>657.18899999999996</v>
      </c>
      <c r="G117">
        <v>631.28700000000003</v>
      </c>
      <c r="H117">
        <v>662.67200000000003</v>
      </c>
      <c r="I117">
        <v>748.80100000000004</v>
      </c>
      <c r="J117">
        <v>805.96100000000001</v>
      </c>
      <c r="K117">
        <v>693.05100000000004</v>
      </c>
      <c r="L117">
        <v>660.19100000000003</v>
      </c>
      <c r="M117">
        <v>743.72299999999996</v>
      </c>
      <c r="N117">
        <v>771.59799999999996</v>
      </c>
      <c r="O117">
        <v>753.84299999999996</v>
      </c>
      <c r="P117">
        <v>826.73500000000001</v>
      </c>
      <c r="Q117">
        <v>723.78300000000002</v>
      </c>
      <c r="R117">
        <v>739.75300000000004</v>
      </c>
      <c r="S117">
        <v>815.44600000000003</v>
      </c>
      <c r="W117">
        <v>8</v>
      </c>
      <c r="X117">
        <f t="shared" si="8"/>
        <v>754.65800000000002</v>
      </c>
      <c r="Y117">
        <f t="shared" si="9"/>
        <v>712.18025000000011</v>
      </c>
      <c r="Z117">
        <f t="shared" si="10"/>
        <v>717.14075000000003</v>
      </c>
      <c r="AA117">
        <f t="shared" si="11"/>
        <v>771.91200000000003</v>
      </c>
      <c r="AB117">
        <f t="shared" si="12"/>
        <v>136.93532756925833</v>
      </c>
      <c r="AC117">
        <f t="shared" si="13"/>
        <v>79.855480118252785</v>
      </c>
      <c r="AD117">
        <f t="shared" si="14"/>
        <v>49.985991946911106</v>
      </c>
      <c r="AE117">
        <f t="shared" si="15"/>
        <v>46.308371726935079</v>
      </c>
    </row>
    <row r="118" spans="1:31" x14ac:dyDescent="0.25">
      <c r="A118">
        <v>4</v>
      </c>
      <c r="B118">
        <v>738.25199999999995</v>
      </c>
      <c r="C118">
        <v>659.64300000000003</v>
      </c>
      <c r="D118">
        <v>901.40200000000004</v>
      </c>
      <c r="E118">
        <v>657.13900000000001</v>
      </c>
      <c r="F118">
        <v>627.505</v>
      </c>
      <c r="G118">
        <v>598.74800000000005</v>
      </c>
      <c r="H118">
        <v>612.81700000000001</v>
      </c>
      <c r="I118">
        <v>699.52800000000002</v>
      </c>
      <c r="J118">
        <v>723.20299999999997</v>
      </c>
      <c r="K118">
        <v>657.64599999999996</v>
      </c>
      <c r="L118">
        <v>621.65200000000004</v>
      </c>
      <c r="M118">
        <v>704.40899999999999</v>
      </c>
      <c r="N118">
        <v>713.01800000000003</v>
      </c>
      <c r="O118">
        <v>715.15099999999995</v>
      </c>
      <c r="P118">
        <v>779.54100000000005</v>
      </c>
      <c r="Q118">
        <v>677.95699999999999</v>
      </c>
      <c r="R118">
        <v>690.41200000000003</v>
      </c>
      <c r="S118">
        <v>768.14400000000001</v>
      </c>
      <c r="W118">
        <v>10</v>
      </c>
      <c r="X118">
        <f t="shared" si="8"/>
        <v>716.78820000000007</v>
      </c>
      <c r="Y118">
        <f t="shared" si="9"/>
        <v>658.57400000000007</v>
      </c>
      <c r="Z118">
        <f t="shared" si="10"/>
        <v>674.18124999999998</v>
      </c>
      <c r="AA118">
        <f t="shared" si="11"/>
        <v>726.24099999999999</v>
      </c>
      <c r="AB118">
        <f t="shared" si="12"/>
        <v>111.06083986581356</v>
      </c>
      <c r="AC118">
        <f t="shared" si="13"/>
        <v>61.986533704238248</v>
      </c>
      <c r="AD118">
        <f t="shared" si="14"/>
        <v>42.640929550335393</v>
      </c>
      <c r="AE118">
        <f t="shared" si="15"/>
        <v>45.64756676428658</v>
      </c>
    </row>
    <row r="119" spans="1:31" x14ac:dyDescent="0.25">
      <c r="A119">
        <v>5</v>
      </c>
      <c r="B119">
        <v>696.42700000000002</v>
      </c>
      <c r="C119">
        <v>618.173</v>
      </c>
      <c r="D119">
        <v>829.08</v>
      </c>
      <c r="E119">
        <v>605.92700000000002</v>
      </c>
      <c r="F119">
        <v>610.423</v>
      </c>
      <c r="G119">
        <v>588.17100000000005</v>
      </c>
      <c r="H119">
        <v>598.01700000000005</v>
      </c>
      <c r="I119">
        <v>651.98299999999995</v>
      </c>
      <c r="J119">
        <v>684.71</v>
      </c>
      <c r="K119">
        <v>625.57600000000002</v>
      </c>
      <c r="L119">
        <v>603.35299999999995</v>
      </c>
      <c r="M119">
        <v>667.45600000000002</v>
      </c>
      <c r="N119">
        <v>654.92700000000002</v>
      </c>
      <c r="O119">
        <v>688.66200000000003</v>
      </c>
      <c r="P119">
        <v>759.04700000000003</v>
      </c>
      <c r="Q119">
        <v>669.19600000000003</v>
      </c>
      <c r="R119">
        <v>653.69399999999996</v>
      </c>
      <c r="S119">
        <v>739.101</v>
      </c>
      <c r="W119">
        <v>12</v>
      </c>
      <c r="X119">
        <f t="shared" si="8"/>
        <v>672.00599999999997</v>
      </c>
      <c r="Y119">
        <f t="shared" si="9"/>
        <v>630.72025000000008</v>
      </c>
      <c r="Z119">
        <f t="shared" si="10"/>
        <v>637.82800000000009</v>
      </c>
      <c r="AA119">
        <f t="shared" si="11"/>
        <v>701.94</v>
      </c>
      <c r="AB119">
        <f t="shared" si="12"/>
        <v>95.296273190508572</v>
      </c>
      <c r="AC119">
        <f t="shared" si="13"/>
        <v>45.632367455385562</v>
      </c>
      <c r="AD119">
        <f t="shared" si="14"/>
        <v>28.918456125226811</v>
      </c>
      <c r="AE119">
        <f t="shared" si="15"/>
        <v>45.327421904405739</v>
      </c>
    </row>
    <row r="120" spans="1:31" x14ac:dyDescent="0.25">
      <c r="A120">
        <v>6</v>
      </c>
      <c r="B120">
        <v>663.41300000000001</v>
      </c>
      <c r="C120">
        <v>610.28</v>
      </c>
      <c r="D120">
        <v>754.63300000000004</v>
      </c>
      <c r="E120">
        <v>586.16099999999994</v>
      </c>
      <c r="F120">
        <v>580.423</v>
      </c>
      <c r="G120">
        <v>561.75199999999995</v>
      </c>
      <c r="H120">
        <v>573.63900000000001</v>
      </c>
      <c r="I120">
        <v>633.15899999999999</v>
      </c>
      <c r="J120">
        <v>658.55100000000004</v>
      </c>
      <c r="K120">
        <v>614.17100000000005</v>
      </c>
      <c r="L120">
        <v>581.755</v>
      </c>
      <c r="M120">
        <v>635.80999999999995</v>
      </c>
      <c r="N120">
        <v>652.64599999999996</v>
      </c>
      <c r="O120">
        <v>666.51</v>
      </c>
      <c r="P120">
        <v>721.28800000000001</v>
      </c>
      <c r="Q120">
        <v>618</v>
      </c>
      <c r="R120">
        <v>617.12900000000002</v>
      </c>
      <c r="S120">
        <v>704.27300000000002</v>
      </c>
      <c r="W120">
        <v>14</v>
      </c>
      <c r="X120">
        <f t="shared" si="8"/>
        <v>638.98199999999997</v>
      </c>
      <c r="Y120">
        <f t="shared" si="9"/>
        <v>606.77525000000003</v>
      </c>
      <c r="Z120">
        <f t="shared" si="10"/>
        <v>621.0954999999999</v>
      </c>
      <c r="AA120">
        <f t="shared" si="11"/>
        <v>665.44</v>
      </c>
      <c r="AB120">
        <f t="shared" si="12"/>
        <v>72.482837430663707</v>
      </c>
      <c r="AC120">
        <f t="shared" si="13"/>
        <v>46.554393479563267</v>
      </c>
      <c r="AD120">
        <f t="shared" si="14"/>
        <v>30.591797380997388</v>
      </c>
      <c r="AE120">
        <f t="shared" si="15"/>
        <v>47.991281015409463</v>
      </c>
    </row>
    <row r="121" spans="1:31" x14ac:dyDescent="0.25">
      <c r="A121">
        <v>7</v>
      </c>
      <c r="B121">
        <v>664.83900000000006</v>
      </c>
      <c r="C121">
        <v>588.54200000000003</v>
      </c>
      <c r="D121">
        <v>716.46199999999999</v>
      </c>
      <c r="E121">
        <v>592.87599999999998</v>
      </c>
      <c r="F121">
        <v>567.45000000000005</v>
      </c>
      <c r="G121">
        <v>560.91899999999998</v>
      </c>
      <c r="H121">
        <v>577.88300000000004</v>
      </c>
      <c r="I121">
        <v>617.86400000000003</v>
      </c>
      <c r="J121">
        <v>640.11099999999999</v>
      </c>
      <c r="K121">
        <v>590.74</v>
      </c>
      <c r="L121">
        <v>577.92600000000004</v>
      </c>
      <c r="M121">
        <v>617.09100000000001</v>
      </c>
      <c r="N121">
        <v>623.85400000000004</v>
      </c>
      <c r="O121">
        <v>631.21199999999999</v>
      </c>
      <c r="P121">
        <v>689.11800000000005</v>
      </c>
      <c r="Q121">
        <v>628.72799999999995</v>
      </c>
      <c r="R121">
        <v>612.95299999999997</v>
      </c>
      <c r="S121">
        <v>676.89200000000005</v>
      </c>
      <c r="W121">
        <v>16</v>
      </c>
      <c r="X121">
        <f t="shared" si="8"/>
        <v>626.03379999999993</v>
      </c>
      <c r="Y121">
        <f t="shared" si="9"/>
        <v>599.19425000000001</v>
      </c>
      <c r="Z121">
        <f t="shared" si="10"/>
        <v>602.40274999999997</v>
      </c>
      <c r="AA121">
        <f t="shared" si="11"/>
        <v>647.78060000000005</v>
      </c>
      <c r="AB121">
        <f t="shared" si="12"/>
        <v>62.490477860230826</v>
      </c>
      <c r="AC121">
        <f t="shared" si="13"/>
        <v>36.24869714785163</v>
      </c>
      <c r="AD121">
        <f t="shared" si="14"/>
        <v>21.687414497429913</v>
      </c>
      <c r="AE121">
        <f t="shared" si="15"/>
        <v>33.191625612494526</v>
      </c>
    </row>
    <row r="122" spans="1:31" x14ac:dyDescent="0.25">
      <c r="A122">
        <v>8</v>
      </c>
      <c r="B122">
        <v>643.90800000000002</v>
      </c>
      <c r="C122">
        <v>586.75</v>
      </c>
      <c r="D122">
        <v>714.27599999999995</v>
      </c>
      <c r="E122">
        <v>568.029</v>
      </c>
      <c r="F122">
        <v>568.27</v>
      </c>
      <c r="G122">
        <v>561.25199999999995</v>
      </c>
      <c r="H122">
        <v>568.67200000000003</v>
      </c>
      <c r="I122">
        <v>607.90300000000002</v>
      </c>
      <c r="J122">
        <v>640.27499999999998</v>
      </c>
      <c r="K122">
        <v>589.03200000000004</v>
      </c>
      <c r="L122">
        <v>571.87699999999995</v>
      </c>
      <c r="M122">
        <v>612.00400000000002</v>
      </c>
      <c r="N122">
        <v>618.48800000000006</v>
      </c>
      <c r="O122">
        <v>638.65099999999995</v>
      </c>
      <c r="P122">
        <v>687.72400000000005</v>
      </c>
      <c r="Q122">
        <v>620.23900000000003</v>
      </c>
      <c r="R122">
        <v>586.58799999999997</v>
      </c>
      <c r="S122">
        <v>671.64</v>
      </c>
      <c r="W122">
        <v>18</v>
      </c>
      <c r="X122">
        <f t="shared" si="8"/>
        <v>616.24659999999994</v>
      </c>
      <c r="Y122">
        <f t="shared" si="9"/>
        <v>594.52549999999997</v>
      </c>
      <c r="Z122">
        <f t="shared" si="10"/>
        <v>597.85024999999996</v>
      </c>
      <c r="AA122">
        <f t="shared" si="11"/>
        <v>640.96839999999997</v>
      </c>
      <c r="AB122">
        <f t="shared" si="12"/>
        <v>62.991381996269922</v>
      </c>
      <c r="AC122">
        <f t="shared" si="13"/>
        <v>36.731020137389777</v>
      </c>
      <c r="AD122">
        <f t="shared" si="14"/>
        <v>21.43685776686192</v>
      </c>
      <c r="AE122">
        <f t="shared" si="15"/>
        <v>40.370594029565652</v>
      </c>
    </row>
    <row r="123" spans="1:31" x14ac:dyDescent="0.25">
      <c r="A123">
        <v>9</v>
      </c>
      <c r="B123">
        <v>632.73400000000004</v>
      </c>
      <c r="C123">
        <v>566.798</v>
      </c>
      <c r="D123">
        <v>680.64300000000003</v>
      </c>
      <c r="E123">
        <v>576.78099999999995</v>
      </c>
      <c r="F123">
        <v>568.34199999999998</v>
      </c>
      <c r="G123">
        <v>553.92200000000003</v>
      </c>
      <c r="H123">
        <v>571.41099999999994</v>
      </c>
      <c r="I123">
        <v>588.25599999999997</v>
      </c>
      <c r="J123">
        <v>655.30899999999997</v>
      </c>
      <c r="K123">
        <v>570.21500000000003</v>
      </c>
      <c r="L123">
        <v>563.05399999999997</v>
      </c>
      <c r="M123">
        <v>594.21500000000003</v>
      </c>
      <c r="N123">
        <v>598.85400000000004</v>
      </c>
      <c r="O123">
        <v>618.14599999999996</v>
      </c>
      <c r="P123">
        <v>665.86500000000001</v>
      </c>
      <c r="Q123">
        <v>611.85900000000004</v>
      </c>
      <c r="R123">
        <v>603.16499999999996</v>
      </c>
      <c r="S123">
        <v>654.77700000000004</v>
      </c>
      <c r="W123">
        <v>20</v>
      </c>
      <c r="X123">
        <f t="shared" si="8"/>
        <v>605.05960000000005</v>
      </c>
      <c r="Y123">
        <f t="shared" si="9"/>
        <v>592.22450000000003</v>
      </c>
      <c r="Z123">
        <f t="shared" si="10"/>
        <v>581.58449999999993</v>
      </c>
      <c r="AA123">
        <f t="shared" si="11"/>
        <v>630.76239999999996</v>
      </c>
      <c r="AB123">
        <f t="shared" si="12"/>
        <v>50.22582546160892</v>
      </c>
      <c r="AC123">
        <f t="shared" si="13"/>
        <v>44.330901265370173</v>
      </c>
      <c r="AD123">
        <f t="shared" si="14"/>
        <v>17.610698651671967</v>
      </c>
      <c r="AE123">
        <f t="shared" si="15"/>
        <v>27.780488239050104</v>
      </c>
    </row>
    <row r="124" spans="1:31" x14ac:dyDescent="0.25">
      <c r="A124">
        <v>10</v>
      </c>
      <c r="B124">
        <v>624.69299999999998</v>
      </c>
      <c r="C124">
        <v>588.452</v>
      </c>
      <c r="D124">
        <v>677.83399999999995</v>
      </c>
      <c r="E124">
        <v>587.62800000000004</v>
      </c>
      <c r="F124">
        <v>590.67600000000004</v>
      </c>
      <c r="G124">
        <v>584.01599999999996</v>
      </c>
      <c r="H124">
        <v>576.76700000000005</v>
      </c>
      <c r="I124">
        <v>607.89800000000002</v>
      </c>
      <c r="J124">
        <v>662.69600000000003</v>
      </c>
      <c r="K124">
        <v>569.26599999999996</v>
      </c>
      <c r="L124">
        <v>557.255</v>
      </c>
      <c r="M124">
        <v>576.60599999999999</v>
      </c>
      <c r="N124">
        <v>598.39</v>
      </c>
      <c r="O124">
        <v>599.72199999999998</v>
      </c>
      <c r="P124">
        <v>673.553</v>
      </c>
      <c r="Q124">
        <v>578.87</v>
      </c>
      <c r="R124">
        <v>601.50599999999997</v>
      </c>
      <c r="S124">
        <v>636.52499999999998</v>
      </c>
      <c r="W124">
        <v>22</v>
      </c>
      <c r="X124">
        <f t="shared" si="8"/>
        <v>613.85659999999996</v>
      </c>
      <c r="Y124">
        <f t="shared" si="9"/>
        <v>607.84424999999999</v>
      </c>
      <c r="Z124">
        <f t="shared" si="10"/>
        <v>575.37924999999996</v>
      </c>
      <c r="AA124">
        <f t="shared" si="11"/>
        <v>618.03520000000003</v>
      </c>
      <c r="AB124">
        <f t="shared" si="12"/>
        <v>38.991052342813177</v>
      </c>
      <c r="AC124">
        <f t="shared" si="13"/>
        <v>38.91143076590734</v>
      </c>
      <c r="AD124">
        <f t="shared" si="14"/>
        <v>17.29026503315281</v>
      </c>
      <c r="AE124">
        <f t="shared" si="15"/>
        <v>37.304823611699334</v>
      </c>
    </row>
    <row r="125" spans="1:31" x14ac:dyDescent="0.25">
      <c r="A125">
        <v>11</v>
      </c>
      <c r="B125">
        <v>639.70600000000002</v>
      </c>
      <c r="C125">
        <v>597.36300000000006</v>
      </c>
      <c r="D125">
        <v>685.35699999999997</v>
      </c>
      <c r="E125">
        <v>575.226</v>
      </c>
      <c r="F125">
        <v>615.13499999999999</v>
      </c>
      <c r="G125">
        <v>602.36800000000005</v>
      </c>
      <c r="H125">
        <v>587.59400000000005</v>
      </c>
      <c r="I125">
        <v>618.80700000000002</v>
      </c>
      <c r="J125">
        <v>672.87900000000002</v>
      </c>
      <c r="K125">
        <v>575.26599999999996</v>
      </c>
      <c r="L125">
        <v>572.28399999999999</v>
      </c>
      <c r="M125">
        <v>588.77700000000004</v>
      </c>
      <c r="N125">
        <v>598.46299999999997</v>
      </c>
      <c r="O125">
        <v>593.48500000000001</v>
      </c>
      <c r="P125">
        <v>638.65899999999999</v>
      </c>
      <c r="Q125">
        <v>587.45699999999999</v>
      </c>
      <c r="R125">
        <v>572.45899999999995</v>
      </c>
      <c r="S125">
        <v>626.77</v>
      </c>
      <c r="W125">
        <v>24</v>
      </c>
      <c r="X125">
        <f t="shared" si="8"/>
        <v>622.55740000000003</v>
      </c>
      <c r="Y125">
        <f t="shared" si="9"/>
        <v>620.41200000000003</v>
      </c>
      <c r="Z125">
        <f t="shared" si="10"/>
        <v>583.69749999999999</v>
      </c>
      <c r="AA125">
        <f t="shared" si="11"/>
        <v>603.76599999999996</v>
      </c>
      <c r="AB125">
        <f t="shared" si="12"/>
        <v>42.331948576695574</v>
      </c>
      <c r="AC125">
        <f t="shared" si="13"/>
        <v>37.228882936057396</v>
      </c>
      <c r="AD125">
        <f t="shared" si="14"/>
        <v>12.181673188304911</v>
      </c>
      <c r="AE125">
        <f t="shared" si="15"/>
        <v>27.832158360429048</v>
      </c>
    </row>
    <row r="126" spans="1:31" x14ac:dyDescent="0.25">
      <c r="A126">
        <v>12</v>
      </c>
      <c r="B126">
        <v>652.61500000000001</v>
      </c>
      <c r="C126">
        <v>596</v>
      </c>
      <c r="D126">
        <v>709.11099999999999</v>
      </c>
      <c r="E126">
        <v>603.80999999999995</v>
      </c>
      <c r="F126">
        <v>649.89200000000005</v>
      </c>
      <c r="G126">
        <v>634.20899999999995</v>
      </c>
      <c r="H126">
        <v>612.20600000000002</v>
      </c>
      <c r="I126">
        <v>612.60799999999995</v>
      </c>
      <c r="J126">
        <v>693.73400000000004</v>
      </c>
      <c r="K126">
        <v>570.29100000000005</v>
      </c>
      <c r="L126">
        <v>578.46600000000001</v>
      </c>
      <c r="M126">
        <v>576.98199999999997</v>
      </c>
      <c r="N126">
        <v>599.73199999999997</v>
      </c>
      <c r="O126">
        <v>600.005</v>
      </c>
      <c r="P126">
        <v>627.90599999999995</v>
      </c>
      <c r="Q126">
        <v>593.09799999999996</v>
      </c>
      <c r="R126">
        <v>571.98800000000006</v>
      </c>
      <c r="S126">
        <v>628.43200000000002</v>
      </c>
      <c r="W126">
        <v>26</v>
      </c>
      <c r="X126">
        <f t="shared" si="8"/>
        <v>642.28559999999993</v>
      </c>
      <c r="Y126">
        <f t="shared" si="9"/>
        <v>638.18925000000002</v>
      </c>
      <c r="Z126">
        <f t="shared" si="10"/>
        <v>581.36775</v>
      </c>
      <c r="AA126">
        <f t="shared" si="11"/>
        <v>604.28579999999999</v>
      </c>
      <c r="AB126">
        <f t="shared" si="12"/>
        <v>45.422781930436635</v>
      </c>
      <c r="AC126">
        <f t="shared" si="13"/>
        <v>38.429985145066112</v>
      </c>
      <c r="AD126">
        <f t="shared" si="14"/>
        <v>12.748791115892754</v>
      </c>
      <c r="AE126">
        <f t="shared" si="15"/>
        <v>24.122566326989318</v>
      </c>
    </row>
    <row r="127" spans="1:31" x14ac:dyDescent="0.25">
      <c r="A127">
        <v>13</v>
      </c>
      <c r="B127">
        <v>712.67899999999997</v>
      </c>
      <c r="C127">
        <v>621.28599999999994</v>
      </c>
      <c r="D127">
        <v>778.06500000000005</v>
      </c>
      <c r="E127">
        <v>623.89800000000002</v>
      </c>
      <c r="F127">
        <v>737.62199999999996</v>
      </c>
      <c r="G127">
        <v>682.11599999999999</v>
      </c>
      <c r="H127">
        <v>646.54399999999998</v>
      </c>
      <c r="I127">
        <v>653.85799999999995</v>
      </c>
      <c r="J127">
        <v>788.19299999999998</v>
      </c>
      <c r="K127">
        <v>581.67700000000002</v>
      </c>
      <c r="L127">
        <v>602.23</v>
      </c>
      <c r="M127">
        <v>1040.788</v>
      </c>
      <c r="N127">
        <v>618.15200000000004</v>
      </c>
      <c r="O127">
        <v>590.08100000000002</v>
      </c>
      <c r="P127">
        <v>628.524</v>
      </c>
      <c r="Q127">
        <v>577.69600000000003</v>
      </c>
      <c r="R127">
        <v>563.89400000000001</v>
      </c>
      <c r="S127">
        <v>615.88499999999999</v>
      </c>
      <c r="W127">
        <v>28</v>
      </c>
      <c r="X127">
        <f t="shared" si="8"/>
        <v>694.70999999999992</v>
      </c>
      <c r="Y127">
        <f t="shared" si="9"/>
        <v>692.67774999999995</v>
      </c>
      <c r="Z127">
        <f t="shared" si="10"/>
        <v>710.71175000000005</v>
      </c>
      <c r="AA127">
        <f t="shared" si="11"/>
        <v>595.21600000000001</v>
      </c>
      <c r="AB127">
        <f t="shared" si="12"/>
        <v>69.85306695127997</v>
      </c>
      <c r="AC127">
        <f t="shared" si="13"/>
        <v>65.498115557497798</v>
      </c>
      <c r="AD127">
        <f t="shared" si="14"/>
        <v>220.55679157135478</v>
      </c>
      <c r="AE127">
        <f t="shared" si="15"/>
        <v>26.697456498700387</v>
      </c>
    </row>
    <row r="128" spans="1:31" x14ac:dyDescent="0.25">
      <c r="A128">
        <v>14</v>
      </c>
      <c r="B128">
        <v>747.67899999999997</v>
      </c>
      <c r="C128">
        <v>640.57100000000003</v>
      </c>
      <c r="D128">
        <v>848.83900000000006</v>
      </c>
      <c r="E128">
        <v>664.70799999999997</v>
      </c>
      <c r="F128">
        <v>791.66700000000003</v>
      </c>
      <c r="G128">
        <v>757.21299999999997</v>
      </c>
      <c r="H128">
        <v>693.59400000000005</v>
      </c>
      <c r="I128">
        <v>688.83</v>
      </c>
      <c r="J128">
        <v>860.93200000000002</v>
      </c>
      <c r="K128">
        <v>583.35400000000004</v>
      </c>
      <c r="L128">
        <v>639.20600000000002</v>
      </c>
      <c r="M128">
        <v>592.28099999999995</v>
      </c>
      <c r="N128">
        <v>655.07899999999995</v>
      </c>
      <c r="O128">
        <v>581.68700000000001</v>
      </c>
      <c r="P128">
        <v>628.4</v>
      </c>
      <c r="Q128">
        <v>580</v>
      </c>
      <c r="R128">
        <v>560.78800000000001</v>
      </c>
      <c r="S128">
        <v>599.33799999999997</v>
      </c>
      <c r="W128">
        <v>30</v>
      </c>
      <c r="X128">
        <f t="shared" si="8"/>
        <v>738.69280000000003</v>
      </c>
      <c r="Y128">
        <f t="shared" si="9"/>
        <v>750.1422500000001</v>
      </c>
      <c r="Z128">
        <f t="shared" si="10"/>
        <v>617.48</v>
      </c>
      <c r="AA128">
        <f t="shared" si="11"/>
        <v>590.04259999999999</v>
      </c>
      <c r="AB128">
        <f t="shared" si="12"/>
        <v>86.776784477185984</v>
      </c>
      <c r="AC128">
        <f t="shared" si="13"/>
        <v>80.169114561552504</v>
      </c>
      <c r="AD128">
        <f t="shared" si="14"/>
        <v>35.048905612966941</v>
      </c>
      <c r="AE128">
        <f t="shared" si="15"/>
        <v>25.417494384773633</v>
      </c>
    </row>
    <row r="129" spans="1:31" x14ac:dyDescent="0.25">
      <c r="A129">
        <v>15</v>
      </c>
      <c r="B129">
        <v>826.67899999999997</v>
      </c>
      <c r="C129">
        <v>681.94600000000003</v>
      </c>
      <c r="D129">
        <v>913.35199999999998</v>
      </c>
      <c r="E129">
        <v>695.51099999999997</v>
      </c>
      <c r="F129">
        <v>886.423</v>
      </c>
      <c r="G129">
        <v>846.64</v>
      </c>
      <c r="H129">
        <v>994.08900000000006</v>
      </c>
      <c r="I129">
        <v>754.375</v>
      </c>
      <c r="J129">
        <v>932.13499999999999</v>
      </c>
      <c r="K129">
        <v>615.18399999999997</v>
      </c>
      <c r="L129">
        <v>693.96100000000001</v>
      </c>
      <c r="M129">
        <v>616.72299999999996</v>
      </c>
      <c r="N129">
        <v>694.79899999999998</v>
      </c>
      <c r="O129">
        <v>581.78300000000002</v>
      </c>
      <c r="P129">
        <v>611.1</v>
      </c>
      <c r="Q129">
        <v>565.59799999999996</v>
      </c>
      <c r="R129">
        <v>553.22400000000005</v>
      </c>
      <c r="S129">
        <v>598.971</v>
      </c>
      <c r="W129">
        <v>32</v>
      </c>
      <c r="X129">
        <f t="shared" si="8"/>
        <v>800.78219999999999</v>
      </c>
      <c r="Y129">
        <f t="shared" si="9"/>
        <v>881.80975000000012</v>
      </c>
      <c r="Z129">
        <f t="shared" si="10"/>
        <v>655.16674999999998</v>
      </c>
      <c r="AA129">
        <f t="shared" si="11"/>
        <v>582.13519999999994</v>
      </c>
      <c r="AB129">
        <f t="shared" si="12"/>
        <v>107.09927488876862</v>
      </c>
      <c r="AC129">
        <f t="shared" si="13"/>
        <v>104.26854365970841</v>
      </c>
      <c r="AD129">
        <f t="shared" si="14"/>
        <v>45.285212026112916</v>
      </c>
      <c r="AE129">
        <f t="shared" si="15"/>
        <v>23.621305609555115</v>
      </c>
    </row>
    <row r="130" spans="1:31" x14ac:dyDescent="0.25">
      <c r="A130">
        <v>16</v>
      </c>
      <c r="B130">
        <v>940.22500000000002</v>
      </c>
      <c r="C130">
        <v>716.09500000000003</v>
      </c>
      <c r="D130">
        <v>1042.6880000000001</v>
      </c>
      <c r="E130">
        <v>747.577</v>
      </c>
      <c r="F130">
        <v>1093.5229999999999</v>
      </c>
      <c r="G130">
        <v>937.73299999999995</v>
      </c>
      <c r="H130">
        <v>845.18299999999999</v>
      </c>
      <c r="I130">
        <v>833.61400000000003</v>
      </c>
      <c r="J130">
        <v>1057.8019999999999</v>
      </c>
      <c r="K130">
        <v>642.22799999999995</v>
      </c>
      <c r="L130">
        <v>737.18100000000004</v>
      </c>
      <c r="M130">
        <v>637.274</v>
      </c>
      <c r="N130">
        <v>756.50599999999997</v>
      </c>
      <c r="O130">
        <v>582.40899999999999</v>
      </c>
      <c r="P130">
        <v>606.40599999999995</v>
      </c>
      <c r="Q130">
        <v>578.58699999999999</v>
      </c>
      <c r="R130">
        <v>560.03499999999997</v>
      </c>
      <c r="S130">
        <v>605.92100000000005</v>
      </c>
      <c r="W130">
        <v>34</v>
      </c>
      <c r="X130">
        <f t="shared" si="8"/>
        <v>908.02160000000003</v>
      </c>
      <c r="Y130">
        <f t="shared" si="9"/>
        <v>918.58299999999986</v>
      </c>
      <c r="Z130">
        <f t="shared" si="10"/>
        <v>693.29724999999996</v>
      </c>
      <c r="AA130">
        <f t="shared" si="11"/>
        <v>586.67160000000001</v>
      </c>
      <c r="AB130">
        <f t="shared" si="12"/>
        <v>170.41211600059435</v>
      </c>
      <c r="AC130">
        <f t="shared" si="13"/>
        <v>103.85236864896241</v>
      </c>
      <c r="AD130">
        <f t="shared" si="14"/>
        <v>62.363991818863987</v>
      </c>
      <c r="AE130">
        <f t="shared" si="15"/>
        <v>19.70421857877141</v>
      </c>
    </row>
    <row r="131" spans="1:31" x14ac:dyDescent="0.25">
      <c r="A131">
        <v>17</v>
      </c>
      <c r="B131">
        <v>1078.2750000000001</v>
      </c>
      <c r="C131">
        <v>757.89300000000003</v>
      </c>
      <c r="D131">
        <v>1155.93</v>
      </c>
      <c r="E131">
        <v>830.27</v>
      </c>
      <c r="F131">
        <v>1296.865</v>
      </c>
      <c r="G131">
        <v>1055.7670000000001</v>
      </c>
      <c r="H131">
        <v>988.33299999999997</v>
      </c>
      <c r="I131">
        <v>906.46600000000001</v>
      </c>
      <c r="J131">
        <v>1186.58</v>
      </c>
      <c r="K131">
        <v>666.17100000000005</v>
      </c>
      <c r="L131">
        <v>812.18100000000004</v>
      </c>
      <c r="M131">
        <v>665.50400000000002</v>
      </c>
      <c r="N131">
        <v>844.59100000000001</v>
      </c>
      <c r="O131">
        <v>563.51</v>
      </c>
      <c r="P131">
        <v>600.89400000000001</v>
      </c>
      <c r="Q131">
        <v>559.59799999999996</v>
      </c>
      <c r="R131">
        <v>548.83500000000004</v>
      </c>
      <c r="S131">
        <v>590.38099999999997</v>
      </c>
      <c r="W131">
        <v>36</v>
      </c>
      <c r="X131">
        <f t="shared" si="8"/>
        <v>1023.8466000000001</v>
      </c>
      <c r="Y131">
        <f t="shared" si="9"/>
        <v>1034.2864999999999</v>
      </c>
      <c r="Z131">
        <f t="shared" si="10"/>
        <v>747.11175000000003</v>
      </c>
      <c r="AA131">
        <f t="shared" si="11"/>
        <v>572.64359999999999</v>
      </c>
      <c r="AB131">
        <f t="shared" si="12"/>
        <v>225.36123193730558</v>
      </c>
      <c r="AC131">
        <f t="shared" si="13"/>
        <v>118.46873906225217</v>
      </c>
      <c r="AD131">
        <f t="shared" si="14"/>
        <v>94.775948683812757</v>
      </c>
      <c r="AE131">
        <f t="shared" si="15"/>
        <v>21.983858971982141</v>
      </c>
    </row>
    <row r="132" spans="1:31" x14ac:dyDescent="0.25">
      <c r="A132">
        <v>18</v>
      </c>
      <c r="B132">
        <v>1218.1279999999999</v>
      </c>
      <c r="C132">
        <v>831.51199999999994</v>
      </c>
      <c r="D132">
        <v>1270.673</v>
      </c>
      <c r="E132">
        <v>912.79600000000005</v>
      </c>
      <c r="F132">
        <v>2052.306</v>
      </c>
      <c r="G132">
        <v>1222.8910000000001</v>
      </c>
      <c r="H132">
        <v>1074.7719999999999</v>
      </c>
      <c r="I132">
        <v>1024.5509999999999</v>
      </c>
      <c r="J132">
        <v>1319.6669999999999</v>
      </c>
      <c r="K132">
        <v>710.39200000000005</v>
      </c>
      <c r="L132">
        <v>863.46600000000001</v>
      </c>
      <c r="M132">
        <v>703.71199999999999</v>
      </c>
      <c r="N132">
        <v>899.37199999999996</v>
      </c>
      <c r="O132">
        <v>569.995</v>
      </c>
      <c r="P132">
        <v>603.85900000000004</v>
      </c>
      <c r="Q132">
        <v>554.06500000000005</v>
      </c>
      <c r="R132">
        <v>539.58799999999997</v>
      </c>
      <c r="S132">
        <v>596.79100000000005</v>
      </c>
      <c r="W132">
        <v>38</v>
      </c>
      <c r="X132">
        <f t="shared" si="8"/>
        <v>1257.0830000000001</v>
      </c>
      <c r="Y132">
        <f t="shared" si="9"/>
        <v>1160.4702499999999</v>
      </c>
      <c r="Z132">
        <f t="shared" si="10"/>
        <v>794.2355</v>
      </c>
      <c r="AA132">
        <f t="shared" si="11"/>
        <v>572.8596</v>
      </c>
      <c r="AB132">
        <f t="shared" si="12"/>
        <v>483.1474966984714</v>
      </c>
      <c r="AC132">
        <f t="shared" si="13"/>
        <v>135.47224539212408</v>
      </c>
      <c r="AD132">
        <f t="shared" si="14"/>
        <v>101.7689905406683</v>
      </c>
      <c r="AE132">
        <f t="shared" si="15"/>
        <v>27.395788888075504</v>
      </c>
    </row>
    <row r="133" spans="1:31" x14ac:dyDescent="0.25">
      <c r="A133">
        <v>19</v>
      </c>
      <c r="B133">
        <v>1391.9860000000001</v>
      </c>
      <c r="C133">
        <v>873.39300000000003</v>
      </c>
      <c r="D133">
        <v>1427.085</v>
      </c>
      <c r="E133">
        <v>1014.752</v>
      </c>
      <c r="F133">
        <v>1656.6759999999999</v>
      </c>
      <c r="G133">
        <v>1452.24</v>
      </c>
      <c r="H133">
        <v>1151.394</v>
      </c>
      <c r="I133">
        <v>1187.4829999999999</v>
      </c>
      <c r="J133">
        <v>1493.348</v>
      </c>
      <c r="K133">
        <v>747.101</v>
      </c>
      <c r="L133">
        <v>934.35299999999995</v>
      </c>
      <c r="M133">
        <v>733.37599999999998</v>
      </c>
      <c r="N133">
        <v>969.88400000000001</v>
      </c>
      <c r="O133">
        <v>567.43399999999997</v>
      </c>
      <c r="P133">
        <v>597.88199999999995</v>
      </c>
      <c r="Q133">
        <v>559.75</v>
      </c>
      <c r="R133">
        <v>552.27099999999996</v>
      </c>
      <c r="S133">
        <v>582.94200000000001</v>
      </c>
      <c r="W133">
        <v>40</v>
      </c>
      <c r="X133">
        <f t="shared" si="8"/>
        <v>1272.7783999999999</v>
      </c>
      <c r="Y133">
        <f t="shared" si="9"/>
        <v>1321.11625</v>
      </c>
      <c r="Z133">
        <f t="shared" si="10"/>
        <v>846.17849999999999</v>
      </c>
      <c r="AA133">
        <f t="shared" si="11"/>
        <v>572.05579999999986</v>
      </c>
      <c r="AB133">
        <f t="shared" si="12"/>
        <v>320.73535306277091</v>
      </c>
      <c r="AC133">
        <f t="shared" si="13"/>
        <v>176.56037793792484</v>
      </c>
      <c r="AD133">
        <f t="shared" si="14"/>
        <v>123.31335179533515</v>
      </c>
      <c r="AE133">
        <f t="shared" si="15"/>
        <v>18.369363195277071</v>
      </c>
    </row>
    <row r="134" spans="1:31" x14ac:dyDescent="0.25">
      <c r="A134">
        <v>20</v>
      </c>
      <c r="B134">
        <v>1595.6610000000001</v>
      </c>
      <c r="C134">
        <v>964.78599999999994</v>
      </c>
      <c r="D134">
        <v>1629.377</v>
      </c>
      <c r="E134">
        <v>1094.1389999999999</v>
      </c>
      <c r="F134">
        <v>1999.432</v>
      </c>
      <c r="G134">
        <v>1606.3409999999999</v>
      </c>
      <c r="H134">
        <v>1265.644</v>
      </c>
      <c r="I134">
        <v>1294.9090000000001</v>
      </c>
      <c r="J134">
        <v>1738.5409999999999</v>
      </c>
      <c r="K134">
        <v>815.72799999999995</v>
      </c>
      <c r="L134">
        <v>1034.848</v>
      </c>
      <c r="M134">
        <v>810.46699999999998</v>
      </c>
      <c r="N134">
        <v>1067.1279999999999</v>
      </c>
      <c r="O134">
        <v>562.76800000000003</v>
      </c>
      <c r="P134">
        <v>589.92399999999998</v>
      </c>
      <c r="Q134">
        <v>545.01099999999997</v>
      </c>
      <c r="R134">
        <v>543.70600000000002</v>
      </c>
      <c r="S134">
        <v>580.13699999999994</v>
      </c>
      <c r="W134">
        <v>42</v>
      </c>
      <c r="X134">
        <f t="shared" si="8"/>
        <v>1456.6790000000001</v>
      </c>
      <c r="Y134">
        <f t="shared" si="9"/>
        <v>1476.3587500000001</v>
      </c>
      <c r="Z134">
        <f t="shared" si="10"/>
        <v>932.04275000000007</v>
      </c>
      <c r="AA134">
        <f t="shared" si="11"/>
        <v>564.30920000000003</v>
      </c>
      <c r="AB134">
        <f t="shared" si="12"/>
        <v>423.4133292617268</v>
      </c>
      <c r="AC134">
        <f t="shared" si="13"/>
        <v>233.06625322194611</v>
      </c>
      <c r="AD134">
        <f t="shared" si="14"/>
        <v>137.99363300619999</v>
      </c>
      <c r="AE134">
        <f t="shared" si="15"/>
        <v>20.651421880829403</v>
      </c>
    </row>
    <row r="135" spans="1:31" x14ac:dyDescent="0.25">
      <c r="A135">
        <v>21</v>
      </c>
      <c r="B135">
        <v>1807.3720000000001</v>
      </c>
      <c r="C135">
        <v>966.226</v>
      </c>
      <c r="D135">
        <v>1805.171</v>
      </c>
      <c r="E135">
        <v>1173.1679999999999</v>
      </c>
      <c r="F135">
        <v>2371.1709999999998</v>
      </c>
      <c r="G135">
        <v>1810.0160000000001</v>
      </c>
      <c r="H135">
        <v>1369.8389999999999</v>
      </c>
      <c r="I135">
        <v>1467.932</v>
      </c>
      <c r="J135">
        <v>1950.415</v>
      </c>
      <c r="K135">
        <v>878.98699999999997</v>
      </c>
      <c r="L135">
        <v>1105.6420000000001</v>
      </c>
      <c r="M135">
        <v>828.22299999999996</v>
      </c>
      <c r="N135">
        <v>1165.8409999999999</v>
      </c>
      <c r="O135">
        <v>563.16700000000003</v>
      </c>
      <c r="P135">
        <v>589.75300000000004</v>
      </c>
      <c r="Q135">
        <v>562.08699999999999</v>
      </c>
      <c r="R135">
        <v>550.36500000000001</v>
      </c>
      <c r="S135">
        <v>587.22299999999996</v>
      </c>
      <c r="W135">
        <v>44</v>
      </c>
      <c r="X135">
        <f t="shared" si="8"/>
        <v>1624.6215999999999</v>
      </c>
      <c r="Y135">
        <f t="shared" si="9"/>
        <v>1649.5505000000001</v>
      </c>
      <c r="Z135">
        <f t="shared" si="10"/>
        <v>994.67324999999994</v>
      </c>
      <c r="AA135">
        <f t="shared" si="11"/>
        <v>570.51900000000001</v>
      </c>
      <c r="AB135">
        <f t="shared" si="12"/>
        <v>561.38821688587291</v>
      </c>
      <c r="AC135">
        <f t="shared" si="13"/>
        <v>275.37394383214013</v>
      </c>
      <c r="AD135">
        <f t="shared" si="14"/>
        <v>166.03358724542275</v>
      </c>
      <c r="AE135">
        <f t="shared" si="15"/>
        <v>17.177780822911902</v>
      </c>
    </row>
    <row r="136" spans="1:31" x14ac:dyDescent="0.25">
      <c r="A136">
        <v>22</v>
      </c>
      <c r="B136">
        <v>2032.7059999999999</v>
      </c>
      <c r="C136">
        <v>1109.56</v>
      </c>
      <c r="D136">
        <v>1960.93</v>
      </c>
      <c r="E136">
        <v>1340.2919999999999</v>
      </c>
      <c r="F136">
        <v>2687.721</v>
      </c>
      <c r="G136">
        <v>1935.7090000000001</v>
      </c>
      <c r="H136">
        <v>1528.239</v>
      </c>
      <c r="I136">
        <v>1630.1079999999999</v>
      </c>
      <c r="J136">
        <v>2113.8209999999999</v>
      </c>
      <c r="K136">
        <v>950.96199999999999</v>
      </c>
      <c r="L136">
        <v>1199.77</v>
      </c>
      <c r="M136">
        <v>885.697</v>
      </c>
      <c r="N136">
        <v>1249.4690000000001</v>
      </c>
      <c r="O136">
        <v>560.83299999999997</v>
      </c>
      <c r="P136">
        <v>582.74099999999999</v>
      </c>
      <c r="Q136">
        <v>554.09799999999996</v>
      </c>
      <c r="R136">
        <v>530.4</v>
      </c>
      <c r="S136">
        <v>580.827</v>
      </c>
      <c r="W136">
        <v>46</v>
      </c>
      <c r="X136">
        <f t="shared" si="8"/>
        <v>1826.2417999999998</v>
      </c>
      <c r="Y136">
        <f t="shared" si="9"/>
        <v>1801.9692500000001</v>
      </c>
      <c r="Z136">
        <f t="shared" si="10"/>
        <v>1071.4745</v>
      </c>
      <c r="AA136">
        <f t="shared" si="11"/>
        <v>561.77980000000002</v>
      </c>
      <c r="AB136">
        <f t="shared" si="12"/>
        <v>623.03587370728565</v>
      </c>
      <c r="AC136">
        <f t="shared" si="13"/>
        <v>270.55644742194391</v>
      </c>
      <c r="AD136">
        <f t="shared" si="14"/>
        <v>179.97992435546769</v>
      </c>
      <c r="AE136">
        <f t="shared" si="15"/>
        <v>21.487008067667318</v>
      </c>
    </row>
    <row r="137" spans="1:31" x14ac:dyDescent="0.25">
      <c r="A137">
        <v>23</v>
      </c>
      <c r="B137">
        <v>2381.0369999999998</v>
      </c>
      <c r="C137">
        <v>1178.518</v>
      </c>
      <c r="D137">
        <v>2176.8389999999999</v>
      </c>
      <c r="E137">
        <v>1439.905</v>
      </c>
      <c r="F137">
        <v>3187.6129999999998</v>
      </c>
      <c r="G137">
        <v>2131.9879999999998</v>
      </c>
      <c r="H137">
        <v>1671.4939999999999</v>
      </c>
      <c r="I137">
        <v>1820.7329999999999</v>
      </c>
      <c r="J137">
        <v>2500.7629999999999</v>
      </c>
      <c r="K137">
        <v>1043.595</v>
      </c>
      <c r="L137">
        <v>1301.3579999999999</v>
      </c>
      <c r="M137">
        <v>940.23400000000004</v>
      </c>
      <c r="N137">
        <v>1335.9269999999999</v>
      </c>
      <c r="O137">
        <v>559.96</v>
      </c>
      <c r="P137">
        <v>575.42399999999998</v>
      </c>
      <c r="Q137">
        <v>552.01099999999997</v>
      </c>
      <c r="R137">
        <v>541.75300000000004</v>
      </c>
      <c r="S137">
        <v>586.68299999999999</v>
      </c>
      <c r="W137">
        <v>48</v>
      </c>
      <c r="X137">
        <f t="shared" si="8"/>
        <v>2072.7824000000001</v>
      </c>
      <c r="Y137">
        <f t="shared" si="9"/>
        <v>2031.2445</v>
      </c>
      <c r="Z137">
        <f t="shared" si="10"/>
        <v>1155.2784999999999</v>
      </c>
      <c r="AA137">
        <f t="shared" si="11"/>
        <v>563.1662</v>
      </c>
      <c r="AB137">
        <f t="shared" si="12"/>
        <v>798.26977921928039</v>
      </c>
      <c r="AC137">
        <f t="shared" si="13"/>
        <v>367.12050179607058</v>
      </c>
      <c r="AD137">
        <f t="shared" si="14"/>
        <v>193.81300440115049</v>
      </c>
      <c r="AE137">
        <f t="shared" si="15"/>
        <v>18.003727966729542</v>
      </c>
    </row>
    <row r="138" spans="1:31" x14ac:dyDescent="0.25">
      <c r="A138">
        <v>24</v>
      </c>
      <c r="B138">
        <v>2663.78</v>
      </c>
      <c r="C138">
        <v>1334.548</v>
      </c>
      <c r="D138">
        <v>2324.422</v>
      </c>
      <c r="E138">
        <v>1569.2919999999999</v>
      </c>
      <c r="F138">
        <v>3808.0360000000001</v>
      </c>
      <c r="G138">
        <v>2244.7869999999998</v>
      </c>
      <c r="H138">
        <v>1871.528</v>
      </c>
      <c r="I138">
        <v>2017.8009999999999</v>
      </c>
      <c r="J138">
        <v>2779.357</v>
      </c>
      <c r="K138">
        <v>1171.2529999999999</v>
      </c>
      <c r="L138">
        <v>1401.52</v>
      </c>
      <c r="M138">
        <v>1004.135</v>
      </c>
      <c r="N138">
        <v>1444.4760000000001</v>
      </c>
      <c r="O138">
        <v>558.49</v>
      </c>
      <c r="P138">
        <v>594.68799999999999</v>
      </c>
      <c r="Q138">
        <v>561.76099999999997</v>
      </c>
      <c r="R138">
        <v>545.84699999999998</v>
      </c>
      <c r="S138">
        <v>576.49599999999998</v>
      </c>
      <c r="W138">
        <v>50</v>
      </c>
      <c r="X138">
        <f t="shared" si="8"/>
        <v>2340.0155999999997</v>
      </c>
      <c r="Y138">
        <f t="shared" si="9"/>
        <v>2228.36825</v>
      </c>
      <c r="Z138">
        <f t="shared" si="10"/>
        <v>1255.346</v>
      </c>
      <c r="AA138">
        <f t="shared" si="11"/>
        <v>567.45640000000003</v>
      </c>
      <c r="AB138">
        <f t="shared" si="12"/>
        <v>982.99674517914912</v>
      </c>
      <c r="AC138">
        <f t="shared" si="13"/>
        <v>398.133858884483</v>
      </c>
      <c r="AD138">
        <f t="shared" si="14"/>
        <v>206.00614420125177</v>
      </c>
      <c r="AE138">
        <f t="shared" si="15"/>
        <v>18.728817936538334</v>
      </c>
    </row>
    <row r="139" spans="1:31" x14ac:dyDescent="0.25">
      <c r="A139">
        <v>25</v>
      </c>
      <c r="B139">
        <v>2897.674</v>
      </c>
      <c r="C139">
        <v>1421.6489999999999</v>
      </c>
      <c r="D139">
        <v>2490.6179999999999</v>
      </c>
      <c r="E139">
        <v>1687.4739999999999</v>
      </c>
      <c r="F139">
        <v>4476.1440000000002</v>
      </c>
      <c r="G139">
        <v>2456.779</v>
      </c>
      <c r="H139">
        <v>2024.3</v>
      </c>
      <c r="I139">
        <v>2381.7220000000002</v>
      </c>
      <c r="J139">
        <v>3036.3429999999998</v>
      </c>
      <c r="K139">
        <v>1248.576</v>
      </c>
      <c r="L139">
        <v>1460.029</v>
      </c>
      <c r="M139">
        <v>1063.029</v>
      </c>
      <c r="N139">
        <v>1515.3409999999999</v>
      </c>
      <c r="O139">
        <v>564.27300000000002</v>
      </c>
      <c r="P139">
        <v>592.84699999999998</v>
      </c>
      <c r="Q139">
        <v>548.16300000000001</v>
      </c>
      <c r="R139">
        <v>551.976</v>
      </c>
      <c r="S139">
        <v>582.71900000000005</v>
      </c>
      <c r="W139">
        <v>52</v>
      </c>
      <c r="X139">
        <f t="shared" si="8"/>
        <v>2594.7118</v>
      </c>
      <c r="Y139">
        <f t="shared" si="9"/>
        <v>2474.7860000000001</v>
      </c>
      <c r="Z139">
        <f t="shared" si="10"/>
        <v>1321.7437500000001</v>
      </c>
      <c r="AA139">
        <f t="shared" si="11"/>
        <v>567.99559999999997</v>
      </c>
      <c r="AB139">
        <f t="shared" si="12"/>
        <v>1208.4665381710815</v>
      </c>
      <c r="AC139">
        <f t="shared" si="13"/>
        <v>419.2330539568635</v>
      </c>
      <c r="AD139">
        <f t="shared" si="14"/>
        <v>207.2756193113799</v>
      </c>
      <c r="AE139">
        <f t="shared" si="15"/>
        <v>19.353216445852095</v>
      </c>
    </row>
    <row r="140" spans="1:31" x14ac:dyDescent="0.25">
      <c r="A140">
        <v>26</v>
      </c>
      <c r="B140">
        <v>3156.0729999999999</v>
      </c>
      <c r="C140">
        <v>1587.97</v>
      </c>
      <c r="D140">
        <v>2597.895</v>
      </c>
      <c r="E140">
        <v>1888.328</v>
      </c>
      <c r="F140">
        <v>5073.2070000000003</v>
      </c>
      <c r="G140">
        <v>2650.19</v>
      </c>
      <c r="H140">
        <v>2321.0940000000001</v>
      </c>
      <c r="I140">
        <v>2539.6590000000001</v>
      </c>
      <c r="J140">
        <v>3385.623</v>
      </c>
      <c r="K140">
        <v>1398.873</v>
      </c>
      <c r="L140">
        <v>1569.662</v>
      </c>
      <c r="M140">
        <v>1103.4960000000001</v>
      </c>
      <c r="N140">
        <v>1539.5730000000001</v>
      </c>
      <c r="O140">
        <v>556.995</v>
      </c>
      <c r="P140">
        <v>579.45899999999995</v>
      </c>
      <c r="Q140">
        <v>546.85900000000004</v>
      </c>
      <c r="R140">
        <v>541.28200000000004</v>
      </c>
      <c r="S140">
        <v>576.97799999999995</v>
      </c>
      <c r="W140">
        <v>54</v>
      </c>
      <c r="X140">
        <f t="shared" si="8"/>
        <v>2860.6945999999998</v>
      </c>
      <c r="Y140">
        <f t="shared" si="9"/>
        <v>2724.1414999999997</v>
      </c>
      <c r="Z140">
        <f t="shared" si="10"/>
        <v>1402.9010000000001</v>
      </c>
      <c r="AA140">
        <f t="shared" si="11"/>
        <v>560.31460000000004</v>
      </c>
      <c r="AB140">
        <f t="shared" si="12"/>
        <v>1379.9318698165139</v>
      </c>
      <c r="AC140">
        <f t="shared" si="13"/>
        <v>461.70253022806992</v>
      </c>
      <c r="AD140">
        <f t="shared" si="14"/>
        <v>213.03211456961176</v>
      </c>
      <c r="AE140">
        <f t="shared" si="15"/>
        <v>17.309605203470081</v>
      </c>
    </row>
    <row r="141" spans="1:31" x14ac:dyDescent="0.25">
      <c r="A141">
        <v>27</v>
      </c>
      <c r="B141">
        <v>3616.7930000000001</v>
      </c>
      <c r="C141">
        <v>1694.4580000000001</v>
      </c>
      <c r="D141">
        <v>2772.7489999999998</v>
      </c>
      <c r="E141">
        <v>2091.8690000000001</v>
      </c>
      <c r="F141">
        <v>5671.4409999999998</v>
      </c>
      <c r="G141">
        <v>2857.6509999999998</v>
      </c>
      <c r="H141">
        <v>2648.2669999999998</v>
      </c>
      <c r="I141">
        <v>2864.9659999999999</v>
      </c>
      <c r="J141">
        <v>3793.203</v>
      </c>
      <c r="K141">
        <v>1506.867</v>
      </c>
      <c r="L141">
        <v>1705.8820000000001</v>
      </c>
      <c r="M141">
        <v>1193.7660000000001</v>
      </c>
      <c r="N141">
        <v>1650.0429999999999</v>
      </c>
      <c r="O141">
        <v>552.30799999999999</v>
      </c>
      <c r="P141">
        <v>570.05899999999997</v>
      </c>
      <c r="Q141">
        <v>542.90200000000004</v>
      </c>
      <c r="R141">
        <v>536.27099999999996</v>
      </c>
      <c r="S141">
        <v>562.39599999999996</v>
      </c>
      <c r="W141">
        <v>56</v>
      </c>
      <c r="X141">
        <f t="shared" si="8"/>
        <v>3169.4620000000004</v>
      </c>
      <c r="Y141">
        <f t="shared" si="9"/>
        <v>3041.0217499999999</v>
      </c>
      <c r="Z141">
        <f t="shared" si="10"/>
        <v>1514.1394999999998</v>
      </c>
      <c r="AA141">
        <f t="shared" si="11"/>
        <v>552.78719999999998</v>
      </c>
      <c r="AB141">
        <f t="shared" si="12"/>
        <v>1577.5161344686769</v>
      </c>
      <c r="AC141">
        <f t="shared" si="13"/>
        <v>511.42069621879392</v>
      </c>
      <c r="AD141">
        <f t="shared" si="14"/>
        <v>229.43918321057106</v>
      </c>
      <c r="AE141">
        <f t="shared" si="15"/>
        <v>13.796519369029266</v>
      </c>
    </row>
    <row r="142" spans="1:31" x14ac:dyDescent="0.25">
      <c r="A142">
        <v>28</v>
      </c>
      <c r="B142">
        <v>4053.922</v>
      </c>
      <c r="C142">
        <v>1820.268</v>
      </c>
      <c r="D142">
        <v>2896.683</v>
      </c>
      <c r="E142">
        <v>2293.9340000000002</v>
      </c>
      <c r="F142">
        <v>6190.4409999999998</v>
      </c>
      <c r="G142">
        <v>3049.9070000000002</v>
      </c>
      <c r="H142">
        <v>2984.6779999999999</v>
      </c>
      <c r="I142">
        <v>3226.3180000000002</v>
      </c>
      <c r="J142">
        <v>4096.2030000000004</v>
      </c>
      <c r="K142">
        <v>1605.7339999999999</v>
      </c>
      <c r="L142">
        <v>1820.7940000000001</v>
      </c>
      <c r="M142">
        <v>1257.799</v>
      </c>
      <c r="N142">
        <v>1654.951</v>
      </c>
      <c r="O142">
        <v>546.596</v>
      </c>
      <c r="P142">
        <v>571.32899999999995</v>
      </c>
      <c r="Q142">
        <v>552.67399999999998</v>
      </c>
      <c r="R142">
        <v>541.50599999999997</v>
      </c>
      <c r="S142">
        <v>567.98599999999999</v>
      </c>
      <c r="W142">
        <v>58</v>
      </c>
      <c r="X142">
        <f t="shared" si="8"/>
        <v>3451.0495999999998</v>
      </c>
      <c r="Y142">
        <f t="shared" si="9"/>
        <v>3339.2764999999999</v>
      </c>
      <c r="Z142">
        <f t="shared" si="10"/>
        <v>1584.8195000000001</v>
      </c>
      <c r="AA142">
        <f t="shared" si="11"/>
        <v>556.01819999999998</v>
      </c>
      <c r="AB142">
        <f t="shared" si="12"/>
        <v>1744.5205529695836</v>
      </c>
      <c r="AC142">
        <f t="shared" si="13"/>
        <v>514.8372405777078</v>
      </c>
      <c r="AD142">
        <f t="shared" si="14"/>
        <v>236.63066557612493</v>
      </c>
      <c r="AE142">
        <f t="shared" si="15"/>
        <v>13.116919501163364</v>
      </c>
    </row>
    <row r="143" spans="1:31" x14ac:dyDescent="0.25">
      <c r="A143">
        <v>29</v>
      </c>
      <c r="B143">
        <v>4377.7110000000002</v>
      </c>
      <c r="C143">
        <v>1934.9459999999999</v>
      </c>
      <c r="D143">
        <v>3049.4319999999998</v>
      </c>
      <c r="E143">
        <v>2442.6790000000001</v>
      </c>
      <c r="F143">
        <v>6772.6480000000001</v>
      </c>
      <c r="G143">
        <v>3163.0039999999999</v>
      </c>
      <c r="H143">
        <v>3309.9110000000001</v>
      </c>
      <c r="I143">
        <v>3648.4830000000002</v>
      </c>
      <c r="J143">
        <v>4513.5510000000004</v>
      </c>
      <c r="K143">
        <v>1798.3610000000001</v>
      </c>
      <c r="L143">
        <v>1861.52</v>
      </c>
      <c r="M143">
        <v>1316.92</v>
      </c>
      <c r="N143">
        <v>1760.268</v>
      </c>
      <c r="O143">
        <v>558.18700000000001</v>
      </c>
      <c r="P143">
        <v>563.31799999999998</v>
      </c>
      <c r="Q143">
        <v>540.65200000000004</v>
      </c>
      <c r="R143">
        <v>534.6</v>
      </c>
      <c r="S143">
        <v>555.36</v>
      </c>
      <c r="W143">
        <v>60</v>
      </c>
      <c r="X143">
        <f t="shared" si="8"/>
        <v>3715.4832000000001</v>
      </c>
      <c r="Y143">
        <f t="shared" si="9"/>
        <v>3658.7372500000001</v>
      </c>
      <c r="Z143">
        <f t="shared" si="10"/>
        <v>1684.2672500000001</v>
      </c>
      <c r="AA143">
        <f t="shared" si="11"/>
        <v>550.42340000000002</v>
      </c>
      <c r="AB143">
        <f t="shared" si="12"/>
        <v>1937.7028749652775</v>
      </c>
      <c r="AC143">
        <f t="shared" si="13"/>
        <v>605.04625296384029</v>
      </c>
      <c r="AD143">
        <f t="shared" si="14"/>
        <v>248.43244370435252</v>
      </c>
      <c r="AE143">
        <f t="shared" si="15"/>
        <v>12.214483812261555</v>
      </c>
    </row>
    <row r="144" spans="1:31" x14ac:dyDescent="0.25">
      <c r="A144">
        <v>30</v>
      </c>
      <c r="B144">
        <v>4787.6379999999999</v>
      </c>
      <c r="C144">
        <v>2034.7380000000001</v>
      </c>
      <c r="D144">
        <v>3231.93</v>
      </c>
      <c r="E144">
        <v>2686.1610000000001</v>
      </c>
      <c r="F144">
        <v>7184.0720000000001</v>
      </c>
      <c r="G144">
        <v>3326.143</v>
      </c>
      <c r="H144">
        <v>3692.944</v>
      </c>
      <c r="I144">
        <v>4086.3580000000002</v>
      </c>
      <c r="J144">
        <v>4904.6229999999996</v>
      </c>
      <c r="K144">
        <v>1858.88</v>
      </c>
      <c r="L144">
        <v>1980.3969999999999</v>
      </c>
      <c r="M144">
        <v>1433.2739999999999</v>
      </c>
      <c r="N144">
        <v>1800.6590000000001</v>
      </c>
      <c r="O144">
        <v>561.27300000000002</v>
      </c>
      <c r="P144">
        <v>577.16499999999996</v>
      </c>
      <c r="Q144">
        <v>552.16300000000001</v>
      </c>
      <c r="R144">
        <v>538.32899999999995</v>
      </c>
      <c r="S144">
        <v>564.72699999999998</v>
      </c>
      <c r="W144">
        <v>62</v>
      </c>
      <c r="X144">
        <f t="shared" si="8"/>
        <v>3984.9078</v>
      </c>
      <c r="Y144">
        <f t="shared" si="9"/>
        <v>4002.5169999999998</v>
      </c>
      <c r="Z144">
        <f t="shared" si="10"/>
        <v>1768.3024999999998</v>
      </c>
      <c r="AA144">
        <f t="shared" si="11"/>
        <v>558.73140000000001</v>
      </c>
      <c r="AB144">
        <f t="shared" si="12"/>
        <v>2057.6630202239626</v>
      </c>
      <c r="AC144">
        <f t="shared" si="13"/>
        <v>676.79188793454148</v>
      </c>
      <c r="AD144">
        <f t="shared" si="14"/>
        <v>235.56980518238484</v>
      </c>
      <c r="AE144">
        <f t="shared" si="15"/>
        <v>14.505226327086389</v>
      </c>
    </row>
    <row r="145" spans="1:31" x14ac:dyDescent="0.25">
      <c r="A145">
        <v>31</v>
      </c>
      <c r="B145">
        <v>5314.8069999999998</v>
      </c>
      <c r="C145">
        <v>2165.982</v>
      </c>
      <c r="D145">
        <v>3363.01</v>
      </c>
      <c r="E145">
        <v>2980.1460000000002</v>
      </c>
      <c r="F145">
        <v>7947.6580000000004</v>
      </c>
      <c r="G145">
        <v>3482.9380000000001</v>
      </c>
      <c r="H145">
        <v>3945.7330000000002</v>
      </c>
      <c r="I145">
        <v>4546.3239999999996</v>
      </c>
      <c r="J145">
        <v>5320.99</v>
      </c>
      <c r="K145">
        <v>2015.373</v>
      </c>
      <c r="L145">
        <v>1988.191</v>
      </c>
      <c r="M145">
        <v>1490.2919999999999</v>
      </c>
      <c r="N145">
        <v>1869.9880000000001</v>
      </c>
      <c r="O145">
        <v>549.55600000000004</v>
      </c>
      <c r="P145">
        <v>555.89400000000001</v>
      </c>
      <c r="Q145">
        <v>542.5</v>
      </c>
      <c r="R145">
        <v>532.51800000000003</v>
      </c>
      <c r="S145">
        <v>553.33100000000002</v>
      </c>
      <c r="W145">
        <v>64</v>
      </c>
      <c r="X145">
        <f t="shared" si="8"/>
        <v>4354.3206</v>
      </c>
      <c r="Y145">
        <f t="shared" si="9"/>
        <v>4323.9962500000001</v>
      </c>
      <c r="Z145">
        <f t="shared" si="10"/>
        <v>1840.961</v>
      </c>
      <c r="AA145">
        <f t="shared" si="11"/>
        <v>546.75980000000004</v>
      </c>
      <c r="AB145">
        <f t="shared" si="12"/>
        <v>2318.1073184837251</v>
      </c>
      <c r="AC145">
        <f t="shared" si="13"/>
        <v>794.54142584527858</v>
      </c>
      <c r="AD145">
        <f t="shared" si="14"/>
        <v>242.14839316281572</v>
      </c>
      <c r="AE145">
        <f t="shared" si="15"/>
        <v>9.4261309241915328</v>
      </c>
    </row>
    <row r="146" spans="1:31" x14ac:dyDescent="0.25">
      <c r="A146">
        <v>32</v>
      </c>
      <c r="B146">
        <v>5635.174</v>
      </c>
      <c r="C146">
        <v>2258.5300000000002</v>
      </c>
      <c r="D146">
        <v>3481.7240000000002</v>
      </c>
      <c r="E146">
        <v>3127.701</v>
      </c>
      <c r="F146">
        <v>8176.4229999999998</v>
      </c>
      <c r="G146">
        <v>3617.9960000000001</v>
      </c>
      <c r="H146">
        <v>4303.2449999999999</v>
      </c>
      <c r="I146">
        <v>4877.8689999999997</v>
      </c>
      <c r="J146">
        <v>5558.875</v>
      </c>
      <c r="K146">
        <v>2131.0189999999998</v>
      </c>
      <c r="L146">
        <v>2119.02</v>
      </c>
      <c r="M146">
        <v>1578.412</v>
      </c>
      <c r="N146">
        <v>1903.652</v>
      </c>
      <c r="O146">
        <v>540.52</v>
      </c>
      <c r="P146">
        <v>569.28800000000001</v>
      </c>
      <c r="Q146">
        <v>540.57600000000002</v>
      </c>
      <c r="R146">
        <v>532.11800000000005</v>
      </c>
      <c r="S146">
        <v>556.77700000000004</v>
      </c>
      <c r="W146">
        <v>66</v>
      </c>
      <c r="X146">
        <f t="shared" si="8"/>
        <v>4535.9103999999998</v>
      </c>
      <c r="Y146">
        <f t="shared" si="9"/>
        <v>4589.4962500000001</v>
      </c>
      <c r="Z146">
        <f t="shared" si="10"/>
        <v>1933.02575</v>
      </c>
      <c r="AA146">
        <f t="shared" si="11"/>
        <v>547.85580000000004</v>
      </c>
      <c r="AB146">
        <f t="shared" si="12"/>
        <v>2384.4567840255145</v>
      </c>
      <c r="AC146">
        <f t="shared" si="13"/>
        <v>826.35878361454922</v>
      </c>
      <c r="AD146">
        <f t="shared" si="14"/>
        <v>258.46270972601883</v>
      </c>
      <c r="AE146">
        <f t="shared" si="15"/>
        <v>14.945022622933692</v>
      </c>
    </row>
    <row r="147" spans="1:31" x14ac:dyDescent="0.25">
      <c r="A147">
        <v>33</v>
      </c>
      <c r="B147">
        <v>6220.7430000000004</v>
      </c>
      <c r="C147">
        <v>2458.1190000000001</v>
      </c>
      <c r="D147">
        <v>3610.4270000000001</v>
      </c>
      <c r="E147">
        <v>3304.3870000000002</v>
      </c>
      <c r="F147">
        <v>8683.7029999999995</v>
      </c>
      <c r="G147">
        <v>4225.2790000000005</v>
      </c>
      <c r="H147">
        <v>4687.0940000000001</v>
      </c>
      <c r="I147">
        <v>5420.54</v>
      </c>
      <c r="J147">
        <v>6013.299</v>
      </c>
      <c r="K147">
        <v>2176.3919999999998</v>
      </c>
      <c r="L147">
        <v>2169.799</v>
      </c>
      <c r="M147">
        <v>1701.0989999999999</v>
      </c>
      <c r="N147">
        <v>1943.384</v>
      </c>
      <c r="O147">
        <v>547.63599999999997</v>
      </c>
      <c r="P147">
        <v>567.971</v>
      </c>
      <c r="Q147">
        <v>535.73900000000003</v>
      </c>
      <c r="R147">
        <v>531.27099999999996</v>
      </c>
      <c r="S147">
        <v>558.44600000000003</v>
      </c>
      <c r="W147">
        <v>68</v>
      </c>
      <c r="X147">
        <f t="shared" si="8"/>
        <v>4855.4758000000002</v>
      </c>
      <c r="Y147">
        <f t="shared" si="9"/>
        <v>5086.5529999999999</v>
      </c>
      <c r="Z147">
        <f t="shared" si="10"/>
        <v>1997.6685</v>
      </c>
      <c r="AA147">
        <f t="shared" si="11"/>
        <v>548.21260000000007</v>
      </c>
      <c r="AB147">
        <f t="shared" si="12"/>
        <v>2560.4013664164436</v>
      </c>
      <c r="AC147">
        <f t="shared" si="13"/>
        <v>789.88730429135649</v>
      </c>
      <c r="AD147">
        <f t="shared" si="14"/>
        <v>225.44125158822789</v>
      </c>
      <c r="AE147">
        <f t="shared" si="15"/>
        <v>15.313864806116069</v>
      </c>
    </row>
    <row r="148" spans="1:31" x14ac:dyDescent="0.25">
      <c r="A148">
        <v>34</v>
      </c>
      <c r="B148">
        <v>6768.0550000000003</v>
      </c>
      <c r="C148">
        <v>2548.9050000000002</v>
      </c>
      <c r="D148">
        <v>3660.01</v>
      </c>
      <c r="E148">
        <v>3560.1750000000002</v>
      </c>
      <c r="F148">
        <v>9305.1170000000002</v>
      </c>
      <c r="G148">
        <v>3970.473</v>
      </c>
      <c r="H148">
        <v>5092.6170000000002</v>
      </c>
      <c r="I148">
        <v>5841.3810000000003</v>
      </c>
      <c r="J148">
        <v>6527.2030000000004</v>
      </c>
      <c r="K148">
        <v>2303.0700000000002</v>
      </c>
      <c r="L148">
        <v>2261.848</v>
      </c>
      <c r="M148">
        <v>1747.423</v>
      </c>
      <c r="N148">
        <v>1992.7739999999999</v>
      </c>
      <c r="O148">
        <v>546.899</v>
      </c>
      <c r="P148">
        <v>568.79399999999998</v>
      </c>
      <c r="Q148">
        <v>531.46699999999998</v>
      </c>
      <c r="R148">
        <v>539.71799999999996</v>
      </c>
      <c r="S148">
        <v>563.36699999999996</v>
      </c>
      <c r="W148">
        <v>70</v>
      </c>
      <c r="X148">
        <f t="shared" si="8"/>
        <v>5168.4524000000001</v>
      </c>
      <c r="Y148">
        <f t="shared" si="9"/>
        <v>5357.9185000000007</v>
      </c>
      <c r="Z148">
        <f t="shared" si="10"/>
        <v>2076.2787499999999</v>
      </c>
      <c r="AA148">
        <f t="shared" si="11"/>
        <v>550.04899999999998</v>
      </c>
      <c r="AB148">
        <f t="shared" si="12"/>
        <v>2801.5489350150219</v>
      </c>
      <c r="AC148">
        <f t="shared" si="13"/>
        <v>1094.8899689343198</v>
      </c>
      <c r="AD148">
        <f t="shared" si="14"/>
        <v>258.836734385954</v>
      </c>
      <c r="AE148">
        <f t="shared" si="15"/>
        <v>15.737589825001791</v>
      </c>
    </row>
    <row r="149" spans="1:31" x14ac:dyDescent="0.25">
      <c r="A149">
        <v>35</v>
      </c>
      <c r="B149">
        <v>7092.7839999999997</v>
      </c>
      <c r="C149">
        <v>2713.7080000000001</v>
      </c>
      <c r="D149">
        <v>3640.7190000000001</v>
      </c>
      <c r="E149">
        <v>3683.65</v>
      </c>
      <c r="F149">
        <v>9501.8379999999997</v>
      </c>
      <c r="G149">
        <v>4019.558</v>
      </c>
      <c r="H149">
        <v>5545.1279999999997</v>
      </c>
      <c r="I149">
        <v>6270.33</v>
      </c>
      <c r="J149">
        <v>6784.8410000000003</v>
      </c>
      <c r="K149">
        <v>2413.203</v>
      </c>
      <c r="L149">
        <v>2281.5929999999998</v>
      </c>
      <c r="M149">
        <v>1831.934</v>
      </c>
      <c r="N149">
        <v>2097.2379999999998</v>
      </c>
      <c r="O149">
        <v>552.43899999999996</v>
      </c>
      <c r="P149">
        <v>574.77599999999995</v>
      </c>
      <c r="Q149">
        <v>547.01099999999997</v>
      </c>
      <c r="R149">
        <v>536.14099999999996</v>
      </c>
      <c r="S149">
        <v>550.101</v>
      </c>
      <c r="W149">
        <v>72</v>
      </c>
      <c r="X149">
        <f t="shared" si="8"/>
        <v>5326.5398000000005</v>
      </c>
      <c r="Y149">
        <f t="shared" si="9"/>
        <v>5654.96425</v>
      </c>
      <c r="Z149">
        <f t="shared" si="10"/>
        <v>2155.9920000000002</v>
      </c>
      <c r="AA149">
        <f t="shared" si="11"/>
        <v>552.09359999999992</v>
      </c>
      <c r="AB149">
        <f t="shared" si="12"/>
        <v>2868.8282587454064</v>
      </c>
      <c r="AC149">
        <f t="shared" si="13"/>
        <v>1203.03977224595</v>
      </c>
      <c r="AD149">
        <f t="shared" si="14"/>
        <v>251.92507457707484</v>
      </c>
      <c r="AE149">
        <f t="shared" si="15"/>
        <v>14.132403327106109</v>
      </c>
    </row>
    <row r="150" spans="1:31" x14ac:dyDescent="0.25">
      <c r="A150">
        <v>36</v>
      </c>
      <c r="B150">
        <v>7579.06</v>
      </c>
      <c r="C150">
        <v>2882.393</v>
      </c>
      <c r="D150">
        <v>3639.241</v>
      </c>
      <c r="E150">
        <v>3771.9490000000001</v>
      </c>
      <c r="F150">
        <v>9959.1810000000005</v>
      </c>
      <c r="G150">
        <v>4061.6320000000001</v>
      </c>
      <c r="H150">
        <v>5883.817</v>
      </c>
      <c r="I150">
        <v>6599.9260000000004</v>
      </c>
      <c r="J150">
        <v>7129.86</v>
      </c>
      <c r="K150">
        <v>2573.7849999999999</v>
      </c>
      <c r="L150">
        <v>2368.3629999999998</v>
      </c>
      <c r="M150">
        <v>1897.442</v>
      </c>
      <c r="N150">
        <v>2121.2930000000001</v>
      </c>
      <c r="O150">
        <v>544.10599999999999</v>
      </c>
      <c r="P150">
        <v>565.22900000000004</v>
      </c>
      <c r="Q150">
        <v>539.98900000000003</v>
      </c>
      <c r="R150">
        <v>532.31799999999998</v>
      </c>
      <c r="S150">
        <v>561.23</v>
      </c>
      <c r="W150">
        <v>74</v>
      </c>
      <c r="X150">
        <f t="shared" si="8"/>
        <v>5566.3648000000003</v>
      </c>
      <c r="Y150">
        <f t="shared" si="9"/>
        <v>5918.8087500000001</v>
      </c>
      <c r="Z150">
        <f t="shared" si="10"/>
        <v>2240.22075</v>
      </c>
      <c r="AA150">
        <f t="shared" si="11"/>
        <v>548.57439999999997</v>
      </c>
      <c r="AB150">
        <f t="shared" si="12"/>
        <v>3061.2585223277374</v>
      </c>
      <c r="AC150">
        <f t="shared" si="13"/>
        <v>1339.2654381765574</v>
      </c>
      <c r="AD150">
        <f t="shared" si="14"/>
        <v>294.01055892872967</v>
      </c>
      <c r="AE150">
        <f t="shared" si="15"/>
        <v>14.102181969468429</v>
      </c>
    </row>
    <row r="151" spans="1:31" x14ac:dyDescent="0.25">
      <c r="A151">
        <v>37</v>
      </c>
      <c r="B151">
        <v>8018.5919999999996</v>
      </c>
      <c r="C151">
        <v>3021.625</v>
      </c>
      <c r="D151">
        <v>3661.221</v>
      </c>
      <c r="E151">
        <v>4007.7370000000001</v>
      </c>
      <c r="F151">
        <v>10455.712</v>
      </c>
      <c r="G151">
        <v>4189.8220000000001</v>
      </c>
      <c r="H151">
        <v>6292.5940000000001</v>
      </c>
      <c r="I151">
        <v>7053.5910000000003</v>
      </c>
      <c r="J151">
        <v>7462.4160000000002</v>
      </c>
      <c r="K151">
        <v>2670.8739999999998</v>
      </c>
      <c r="L151">
        <v>2449.828</v>
      </c>
      <c r="M151">
        <v>1981.088</v>
      </c>
      <c r="N151">
        <v>2157.2069999999999</v>
      </c>
      <c r="O151">
        <v>554.69200000000001</v>
      </c>
      <c r="P151">
        <v>563.79999999999995</v>
      </c>
      <c r="Q151">
        <v>536.68499999999995</v>
      </c>
      <c r="R151">
        <v>517.6</v>
      </c>
      <c r="S151">
        <v>552.09400000000005</v>
      </c>
      <c r="W151">
        <v>76</v>
      </c>
      <c r="X151">
        <f t="shared" si="8"/>
        <v>5832.9773999999998</v>
      </c>
      <c r="Y151">
        <f t="shared" si="9"/>
        <v>6249.6057500000006</v>
      </c>
      <c r="Z151">
        <f t="shared" si="10"/>
        <v>2314.7492499999998</v>
      </c>
      <c r="AA151">
        <f t="shared" si="11"/>
        <v>544.9742</v>
      </c>
      <c r="AB151">
        <f t="shared" si="12"/>
        <v>3244.1607950858875</v>
      </c>
      <c r="AC151">
        <f t="shared" si="13"/>
        <v>1456.2346504054824</v>
      </c>
      <c r="AD151">
        <f t="shared" si="14"/>
        <v>306.17015778308092</v>
      </c>
      <c r="AE151">
        <f t="shared" si="15"/>
        <v>18.149349828575119</v>
      </c>
    </row>
    <row r="152" spans="1:31" x14ac:dyDescent="0.25">
      <c r="A152">
        <v>38</v>
      </c>
      <c r="B152">
        <v>8619.0409999999993</v>
      </c>
      <c r="C152">
        <v>3213.1489999999999</v>
      </c>
      <c r="D152">
        <v>3655.6979999999999</v>
      </c>
      <c r="E152">
        <v>4132.2330000000002</v>
      </c>
      <c r="F152">
        <v>10627.566999999999</v>
      </c>
      <c r="G152">
        <v>4235.3720000000003</v>
      </c>
      <c r="H152">
        <v>6500.1329999999998</v>
      </c>
      <c r="I152">
        <v>7401.3180000000002</v>
      </c>
      <c r="J152">
        <v>7680.942</v>
      </c>
      <c r="K152">
        <v>2855.0129999999999</v>
      </c>
      <c r="L152">
        <v>2400.1570000000002</v>
      </c>
      <c r="M152">
        <v>2081.0770000000002</v>
      </c>
      <c r="N152">
        <v>2224.0920000000001</v>
      </c>
      <c r="O152">
        <v>541.74199999999996</v>
      </c>
      <c r="P152">
        <v>575.45899999999995</v>
      </c>
      <c r="Q152">
        <v>545.26099999999997</v>
      </c>
      <c r="R152">
        <v>538.91800000000001</v>
      </c>
      <c r="S152">
        <v>565.79100000000005</v>
      </c>
      <c r="W152">
        <v>78</v>
      </c>
      <c r="X152">
        <f t="shared" si="8"/>
        <v>6049.5375999999997</v>
      </c>
      <c r="Y152">
        <f t="shared" si="9"/>
        <v>6454.4412499999999</v>
      </c>
      <c r="Z152">
        <f t="shared" si="10"/>
        <v>2390.08475</v>
      </c>
      <c r="AA152">
        <f t="shared" si="11"/>
        <v>553.43420000000003</v>
      </c>
      <c r="AB152">
        <f t="shared" si="12"/>
        <v>3354.5613036504178</v>
      </c>
      <c r="AC152">
        <f t="shared" si="13"/>
        <v>1562.8217793204242</v>
      </c>
      <c r="AD152">
        <f t="shared" si="14"/>
        <v>336.30299358403568</v>
      </c>
      <c r="AE152">
        <f t="shared" si="15"/>
        <v>16.21736047265399</v>
      </c>
    </row>
    <row r="153" spans="1:31" x14ac:dyDescent="0.25">
      <c r="A153">
        <v>39</v>
      </c>
      <c r="B153">
        <v>8604.7160000000003</v>
      </c>
      <c r="C153">
        <v>3211.31</v>
      </c>
      <c r="D153">
        <v>3624.1149999999998</v>
      </c>
      <c r="E153">
        <v>4372.3140000000003</v>
      </c>
      <c r="F153">
        <v>10408.793</v>
      </c>
      <c r="G153">
        <v>4227.3450000000003</v>
      </c>
      <c r="H153">
        <v>6876.3389999999999</v>
      </c>
      <c r="I153">
        <v>7718.7839999999997</v>
      </c>
      <c r="J153">
        <v>7663.3770000000004</v>
      </c>
      <c r="K153">
        <v>2799.2719999999999</v>
      </c>
      <c r="L153">
        <v>2430.9119999999998</v>
      </c>
      <c r="M153">
        <v>2063.0659999999998</v>
      </c>
      <c r="N153">
        <v>2243.482</v>
      </c>
      <c r="O153">
        <v>556.33299999999997</v>
      </c>
      <c r="P153">
        <v>579.66499999999996</v>
      </c>
      <c r="Q153">
        <v>545.01099999999997</v>
      </c>
      <c r="R153">
        <v>532.29399999999998</v>
      </c>
      <c r="S153">
        <v>550.26599999999996</v>
      </c>
      <c r="W153">
        <v>80</v>
      </c>
      <c r="X153">
        <f t="shared" si="8"/>
        <v>6044.2496000000001</v>
      </c>
      <c r="Y153">
        <f t="shared" si="9"/>
        <v>6621.4612500000003</v>
      </c>
      <c r="Z153">
        <f t="shared" si="10"/>
        <v>2384.183</v>
      </c>
      <c r="AA153">
        <f t="shared" si="11"/>
        <v>552.71379999999999</v>
      </c>
      <c r="AB153">
        <f t="shared" si="12"/>
        <v>3251.2764487938125</v>
      </c>
      <c r="AC153">
        <f t="shared" si="13"/>
        <v>1641.793829294118</v>
      </c>
      <c r="AD153">
        <f t="shared" si="14"/>
        <v>314.85201627219465</v>
      </c>
      <c r="AE153">
        <f t="shared" si="15"/>
        <v>17.476833772168227</v>
      </c>
    </row>
    <row r="154" spans="1:31" x14ac:dyDescent="0.25">
      <c r="A154">
        <v>40</v>
      </c>
      <c r="B154">
        <v>8906.0319999999992</v>
      </c>
      <c r="C154">
        <v>3422.7080000000001</v>
      </c>
      <c r="D154">
        <v>3629.4920000000002</v>
      </c>
      <c r="E154">
        <v>4595.4309999999996</v>
      </c>
      <c r="F154">
        <v>10409.099</v>
      </c>
      <c r="G154">
        <v>4209.07</v>
      </c>
      <c r="H154">
        <v>7168.0720000000001</v>
      </c>
      <c r="I154">
        <v>8247.8119999999999</v>
      </c>
      <c r="J154">
        <v>8189.4059999999999</v>
      </c>
      <c r="K154">
        <v>2967.5320000000002</v>
      </c>
      <c r="L154">
        <v>2412.201</v>
      </c>
      <c r="M154">
        <v>2146.7809999999999</v>
      </c>
      <c r="N154">
        <v>2317.0239999999999</v>
      </c>
      <c r="O154">
        <v>552.04999999999995</v>
      </c>
      <c r="P154">
        <v>570.22400000000005</v>
      </c>
      <c r="Q154">
        <v>543.40200000000004</v>
      </c>
      <c r="R154">
        <v>527.91800000000001</v>
      </c>
      <c r="S154">
        <v>544.173</v>
      </c>
      <c r="W154">
        <v>82</v>
      </c>
      <c r="X154">
        <f t="shared" si="8"/>
        <v>6192.5524000000005</v>
      </c>
      <c r="Y154">
        <f t="shared" si="9"/>
        <v>6953.5899999999992</v>
      </c>
      <c r="Z154">
        <f t="shared" si="10"/>
        <v>2460.8845000000001</v>
      </c>
      <c r="AA154">
        <f t="shared" si="11"/>
        <v>547.55340000000001</v>
      </c>
      <c r="AB154">
        <f t="shared" si="12"/>
        <v>3237.8368608603955</v>
      </c>
      <c r="AC154">
        <f t="shared" si="13"/>
        <v>1895.6656113235438</v>
      </c>
      <c r="AD154">
        <f t="shared" si="14"/>
        <v>355.1612894639087</v>
      </c>
      <c r="AE154">
        <f t="shared" si="15"/>
        <v>15.397935536947811</v>
      </c>
    </row>
    <row r="155" spans="1:31" x14ac:dyDescent="0.25">
      <c r="A155">
        <v>41</v>
      </c>
      <c r="B155">
        <v>9131.1650000000009</v>
      </c>
      <c r="C155">
        <v>3562.643</v>
      </c>
      <c r="D155">
        <v>3600.7190000000001</v>
      </c>
      <c r="E155">
        <v>4608.0439999999999</v>
      </c>
      <c r="F155">
        <v>10335.243</v>
      </c>
      <c r="G155">
        <v>4179.5540000000001</v>
      </c>
      <c r="H155">
        <v>7524.0720000000001</v>
      </c>
      <c r="I155">
        <v>8649.6370000000006</v>
      </c>
      <c r="J155">
        <v>8475.652</v>
      </c>
      <c r="K155">
        <v>2983.462</v>
      </c>
      <c r="L155">
        <v>2384.3090000000002</v>
      </c>
      <c r="M155">
        <v>2133.27</v>
      </c>
      <c r="N155">
        <v>2382.6039999999998</v>
      </c>
      <c r="O155">
        <v>538.76800000000003</v>
      </c>
      <c r="P155">
        <v>555.49400000000003</v>
      </c>
      <c r="Q155">
        <v>526.59799999999996</v>
      </c>
      <c r="R155">
        <v>518.32899999999995</v>
      </c>
      <c r="S155">
        <v>541.36</v>
      </c>
      <c r="W155">
        <v>84</v>
      </c>
      <c r="X155">
        <f t="shared" si="8"/>
        <v>6247.5628000000015</v>
      </c>
      <c r="Y155">
        <f t="shared" si="9"/>
        <v>7207.2287500000002</v>
      </c>
      <c r="Z155">
        <f t="shared" si="10"/>
        <v>2470.9112500000001</v>
      </c>
      <c r="AA155">
        <f t="shared" si="11"/>
        <v>536.10980000000006</v>
      </c>
      <c r="AB155">
        <f t="shared" si="12"/>
        <v>3237.5488179678773</v>
      </c>
      <c r="AC155">
        <f t="shared" si="13"/>
        <v>2078.1917731260778</v>
      </c>
      <c r="AD155">
        <f t="shared" si="14"/>
        <v>361.48213655022664</v>
      </c>
      <c r="AE155">
        <f t="shared" si="15"/>
        <v>14.291684862184759</v>
      </c>
    </row>
    <row r="156" spans="1:31" x14ac:dyDescent="0.25">
      <c r="A156">
        <v>42</v>
      </c>
      <c r="B156">
        <v>9278.3160000000007</v>
      </c>
      <c r="C156">
        <v>3576.3270000000002</v>
      </c>
      <c r="D156">
        <v>3458.6379999999999</v>
      </c>
      <c r="E156">
        <v>4686.9269999999997</v>
      </c>
      <c r="F156">
        <v>9971.5139999999992</v>
      </c>
      <c r="G156">
        <v>4140.5079999999998</v>
      </c>
      <c r="H156">
        <v>7759.5720000000001</v>
      </c>
      <c r="I156">
        <v>8930.0740000000005</v>
      </c>
      <c r="J156">
        <v>8679.0439999999999</v>
      </c>
      <c r="K156">
        <v>3041.0949999999998</v>
      </c>
      <c r="L156">
        <v>2426.1370000000002</v>
      </c>
      <c r="M156">
        <v>2154.0360000000001</v>
      </c>
      <c r="N156">
        <v>2365.116</v>
      </c>
      <c r="O156">
        <v>540.36400000000003</v>
      </c>
      <c r="P156">
        <v>567.63499999999999</v>
      </c>
      <c r="Q156">
        <v>535.06500000000005</v>
      </c>
      <c r="R156">
        <v>531.71799999999996</v>
      </c>
      <c r="S156">
        <v>550.46</v>
      </c>
      <c r="W156">
        <v>86</v>
      </c>
      <c r="X156">
        <f t="shared" si="8"/>
        <v>6194.3444</v>
      </c>
      <c r="Y156">
        <f t="shared" si="9"/>
        <v>7377.299500000001</v>
      </c>
      <c r="Z156">
        <f t="shared" si="10"/>
        <v>2496.596</v>
      </c>
      <c r="AA156">
        <f t="shared" si="11"/>
        <v>545.04840000000002</v>
      </c>
      <c r="AB156">
        <f t="shared" si="12"/>
        <v>3177.5896072454525</v>
      </c>
      <c r="AC156">
        <f t="shared" si="13"/>
        <v>2215.7465912463117</v>
      </c>
      <c r="AD156">
        <f t="shared" si="14"/>
        <v>381.26018049008718</v>
      </c>
      <c r="AE156">
        <f t="shared" si="15"/>
        <v>14.480602173252324</v>
      </c>
    </row>
    <row r="157" spans="1:31" x14ac:dyDescent="0.25">
      <c r="A157">
        <v>43</v>
      </c>
      <c r="B157">
        <v>9602.2060000000001</v>
      </c>
      <c r="C157">
        <v>3643.25</v>
      </c>
      <c r="D157">
        <v>3507.5529999999999</v>
      </c>
      <c r="E157">
        <v>4698.1239999999998</v>
      </c>
      <c r="F157">
        <v>9810.6569999999992</v>
      </c>
      <c r="G157">
        <v>4167.1319999999996</v>
      </c>
      <c r="H157">
        <v>8009.2219999999998</v>
      </c>
      <c r="I157">
        <v>9167.2780000000002</v>
      </c>
      <c r="J157">
        <v>8721.9609999999993</v>
      </c>
      <c r="K157">
        <v>3115.721</v>
      </c>
      <c r="L157">
        <v>2455.598</v>
      </c>
      <c r="M157">
        <v>2177.431</v>
      </c>
      <c r="N157">
        <v>2295.067</v>
      </c>
      <c r="O157">
        <v>552.93899999999996</v>
      </c>
      <c r="P157">
        <v>557.04700000000003</v>
      </c>
      <c r="Q157">
        <v>545.30399999999997</v>
      </c>
      <c r="R157">
        <v>537.471</v>
      </c>
      <c r="S157">
        <v>543.99300000000005</v>
      </c>
      <c r="W157">
        <v>88</v>
      </c>
      <c r="X157">
        <f t="shared" si="8"/>
        <v>6252.3579999999993</v>
      </c>
      <c r="Y157">
        <f t="shared" si="9"/>
        <v>7516.3982499999993</v>
      </c>
      <c r="Z157">
        <f t="shared" si="10"/>
        <v>2510.9542499999998</v>
      </c>
      <c r="AA157">
        <f t="shared" si="11"/>
        <v>547.35079999999994</v>
      </c>
      <c r="AB157">
        <f t="shared" si="12"/>
        <v>3187.4761084183065</v>
      </c>
      <c r="AC157">
        <f t="shared" si="13"/>
        <v>2283.2174049719688</v>
      </c>
      <c r="AD157">
        <f t="shared" si="14"/>
        <v>418.98774815927999</v>
      </c>
      <c r="AE157">
        <f t="shared" si="15"/>
        <v>7.7187909156810273</v>
      </c>
    </row>
    <row r="158" spans="1:31" x14ac:dyDescent="0.25">
      <c r="A158">
        <v>44</v>
      </c>
      <c r="B158">
        <v>9766.6380000000008</v>
      </c>
      <c r="C158">
        <v>3758.9229999999998</v>
      </c>
      <c r="D158">
        <v>3441.7739999999999</v>
      </c>
      <c r="E158">
        <v>4912.4309999999996</v>
      </c>
      <c r="F158">
        <v>9716.8019999999997</v>
      </c>
      <c r="G158">
        <v>4218.4260000000004</v>
      </c>
      <c r="H158">
        <v>8398.1550000000007</v>
      </c>
      <c r="I158">
        <v>9463.5740000000005</v>
      </c>
      <c r="J158">
        <v>8783.5169999999998</v>
      </c>
      <c r="K158">
        <v>3211.5439999999999</v>
      </c>
      <c r="L158">
        <v>2485.6909999999998</v>
      </c>
      <c r="M158">
        <v>2242.3319999999999</v>
      </c>
      <c r="N158">
        <v>2393.451</v>
      </c>
      <c r="O158">
        <v>543.71699999999998</v>
      </c>
      <c r="P158">
        <v>564.65899999999999</v>
      </c>
      <c r="Q158">
        <v>542.47799999999995</v>
      </c>
      <c r="R158">
        <v>526.89400000000001</v>
      </c>
      <c r="S158">
        <v>553.48199999999997</v>
      </c>
      <c r="W158">
        <v>90</v>
      </c>
      <c r="X158">
        <f t="shared" si="8"/>
        <v>6319.3136000000004</v>
      </c>
      <c r="Y158">
        <f t="shared" si="9"/>
        <v>7715.9180000000006</v>
      </c>
      <c r="Z158">
        <f t="shared" si="10"/>
        <v>2583.2545</v>
      </c>
      <c r="AA158">
        <f t="shared" si="11"/>
        <v>546.24599999999987</v>
      </c>
      <c r="AB158">
        <f t="shared" si="12"/>
        <v>3171.8340818558409</v>
      </c>
      <c r="AC158">
        <f t="shared" si="13"/>
        <v>2372.9002460680858</v>
      </c>
      <c r="AD158">
        <f t="shared" si="14"/>
        <v>430.70479138306865</v>
      </c>
      <c r="AE158">
        <f t="shared" si="15"/>
        <v>14.022230867447586</v>
      </c>
    </row>
    <row r="159" spans="1:31" x14ac:dyDescent="0.25">
      <c r="A159">
        <v>45</v>
      </c>
      <c r="B159">
        <v>9920.4809999999998</v>
      </c>
      <c r="C159">
        <v>3708.0650000000001</v>
      </c>
      <c r="D159">
        <v>3360.3670000000002</v>
      </c>
      <c r="E159">
        <v>4900.5110000000004</v>
      </c>
      <c r="F159">
        <v>9468.3780000000006</v>
      </c>
      <c r="G159">
        <v>4121.1899999999996</v>
      </c>
      <c r="H159">
        <v>8898.0110000000004</v>
      </c>
      <c r="I159">
        <v>9740.9490000000005</v>
      </c>
      <c r="J159">
        <v>8620.9470000000001</v>
      </c>
      <c r="K159">
        <v>3345.0630000000001</v>
      </c>
      <c r="L159">
        <v>2526.2060000000001</v>
      </c>
      <c r="M159">
        <v>2261.9340000000002</v>
      </c>
      <c r="N159">
        <v>2569.2379999999998</v>
      </c>
      <c r="O159">
        <v>556.73199999999997</v>
      </c>
      <c r="P159">
        <v>569.48800000000006</v>
      </c>
      <c r="Q159">
        <v>547.43499999999995</v>
      </c>
      <c r="R159">
        <v>535.24699999999996</v>
      </c>
      <c r="S159">
        <v>545.20899999999995</v>
      </c>
      <c r="W159">
        <v>92</v>
      </c>
      <c r="X159">
        <f t="shared" si="8"/>
        <v>6271.5604000000003</v>
      </c>
      <c r="Y159">
        <f t="shared" si="9"/>
        <v>7845.2742500000004</v>
      </c>
      <c r="Z159">
        <f t="shared" si="10"/>
        <v>2675.6102500000002</v>
      </c>
      <c r="AA159">
        <f t="shared" si="11"/>
        <v>550.82219999999995</v>
      </c>
      <c r="AB159">
        <f t="shared" si="12"/>
        <v>3180.4322209425877</v>
      </c>
      <c r="AC159">
        <f t="shared" si="13"/>
        <v>2527.9971742322496</v>
      </c>
      <c r="AD159">
        <f t="shared" si="14"/>
        <v>466.52320763449922</v>
      </c>
      <c r="AE159">
        <f t="shared" si="15"/>
        <v>12.93160681044707</v>
      </c>
    </row>
    <row r="160" spans="1:31" x14ac:dyDescent="0.25">
      <c r="A160">
        <v>46</v>
      </c>
      <c r="B160">
        <v>9967.857</v>
      </c>
      <c r="C160">
        <v>3699.0239999999999</v>
      </c>
      <c r="D160">
        <v>3457.06</v>
      </c>
      <c r="E160">
        <v>4846.8609999999999</v>
      </c>
      <c r="F160">
        <v>9079.3960000000006</v>
      </c>
      <c r="G160">
        <v>4080.3180000000002</v>
      </c>
      <c r="H160">
        <v>9084.134</v>
      </c>
      <c r="I160">
        <v>9767.8809999999994</v>
      </c>
      <c r="J160">
        <v>8527.14</v>
      </c>
      <c r="K160">
        <v>3298.8989999999999</v>
      </c>
      <c r="L160">
        <v>2453.0929999999998</v>
      </c>
      <c r="M160">
        <v>2233.1019999999999</v>
      </c>
      <c r="N160">
        <v>2591.2739999999999</v>
      </c>
      <c r="O160">
        <v>549.87900000000002</v>
      </c>
      <c r="P160">
        <v>566.15300000000002</v>
      </c>
      <c r="Q160">
        <v>551.39099999999996</v>
      </c>
      <c r="R160">
        <v>542.90599999999995</v>
      </c>
      <c r="S160">
        <v>552.55399999999997</v>
      </c>
      <c r="W160">
        <v>94</v>
      </c>
      <c r="X160">
        <f t="shared" si="8"/>
        <v>6210.0396000000001</v>
      </c>
      <c r="Y160">
        <f t="shared" si="9"/>
        <v>7864.8682499999995</v>
      </c>
      <c r="Z160">
        <f t="shared" si="10"/>
        <v>2644.0920000000001</v>
      </c>
      <c r="AA160">
        <f t="shared" si="11"/>
        <v>552.5766000000001</v>
      </c>
      <c r="AB160">
        <f t="shared" si="12"/>
        <v>3086.1282247713393</v>
      </c>
      <c r="AC160">
        <f t="shared" si="13"/>
        <v>2573.5507871038626</v>
      </c>
      <c r="AD160">
        <f t="shared" si="14"/>
        <v>460.78026088870735</v>
      </c>
      <c r="AE160">
        <f t="shared" si="15"/>
        <v>8.4634854699467859</v>
      </c>
    </row>
    <row r="161" spans="1:31" x14ac:dyDescent="0.25">
      <c r="A161">
        <v>47</v>
      </c>
      <c r="B161">
        <v>10139.683999999999</v>
      </c>
      <c r="C161">
        <v>3755.0059999999999</v>
      </c>
      <c r="D161">
        <v>3398.0149999999999</v>
      </c>
      <c r="E161">
        <v>4842.6210000000001</v>
      </c>
      <c r="F161">
        <v>8686.5859999999993</v>
      </c>
      <c r="G161">
        <v>4100.5659999999998</v>
      </c>
      <c r="H161">
        <v>9251.4439999999995</v>
      </c>
      <c r="I161">
        <v>10069.483</v>
      </c>
      <c r="J161">
        <v>8657.9609999999993</v>
      </c>
      <c r="K161">
        <v>3398.8989999999999</v>
      </c>
      <c r="L161">
        <v>2508.877</v>
      </c>
      <c r="M161">
        <v>2152.4119999999998</v>
      </c>
      <c r="N161">
        <v>2560.0309999999999</v>
      </c>
      <c r="O161">
        <v>558.27800000000002</v>
      </c>
      <c r="P161">
        <v>555.61800000000005</v>
      </c>
      <c r="Q161">
        <v>537.42399999999998</v>
      </c>
      <c r="R161">
        <v>542.51800000000003</v>
      </c>
      <c r="S161">
        <v>534.66200000000003</v>
      </c>
      <c r="W161">
        <v>96</v>
      </c>
      <c r="X161">
        <f t="shared" si="8"/>
        <v>6164.3823999999995</v>
      </c>
      <c r="Y161">
        <f t="shared" si="9"/>
        <v>8019.8634999999995</v>
      </c>
      <c r="Z161">
        <f t="shared" si="10"/>
        <v>2655.0547500000002</v>
      </c>
      <c r="AA161">
        <f t="shared" si="11"/>
        <v>545.70000000000005</v>
      </c>
      <c r="AB161">
        <f t="shared" si="12"/>
        <v>3056.528678010613</v>
      </c>
      <c r="AC161">
        <f t="shared" si="13"/>
        <v>2676.1783657405331</v>
      </c>
      <c r="AD161">
        <f t="shared" si="14"/>
        <v>527.99982640298401</v>
      </c>
      <c r="AE161">
        <f t="shared" si="15"/>
        <v>10.689101365409547</v>
      </c>
    </row>
    <row r="162" spans="1:31" x14ac:dyDescent="0.25">
      <c r="A162">
        <v>48</v>
      </c>
      <c r="B162">
        <v>10070.876</v>
      </c>
      <c r="C162">
        <v>3877.0770000000002</v>
      </c>
      <c r="D162">
        <v>3421.402</v>
      </c>
      <c r="E162">
        <v>4900.46</v>
      </c>
      <c r="F162">
        <v>8409.5669999999991</v>
      </c>
      <c r="G162">
        <v>3918.884</v>
      </c>
      <c r="H162">
        <v>9426.4940000000006</v>
      </c>
      <c r="I162">
        <v>10324.130999999999</v>
      </c>
      <c r="J162">
        <v>8689.1489999999994</v>
      </c>
      <c r="K162">
        <v>3375.3609999999999</v>
      </c>
      <c r="L162">
        <v>2510.4659999999999</v>
      </c>
      <c r="M162">
        <v>2140.6089999999999</v>
      </c>
      <c r="N162">
        <v>2485.5309999999999</v>
      </c>
      <c r="O162">
        <v>539.44399999999996</v>
      </c>
      <c r="P162">
        <v>560.82399999999996</v>
      </c>
      <c r="Q162">
        <v>548.10900000000004</v>
      </c>
      <c r="R162">
        <v>519.81200000000001</v>
      </c>
      <c r="S162">
        <v>549.64</v>
      </c>
      <c r="W162">
        <v>98</v>
      </c>
      <c r="X162">
        <f t="shared" si="8"/>
        <v>6135.8764000000001</v>
      </c>
      <c r="Y162">
        <f t="shared" si="9"/>
        <v>8089.664499999999</v>
      </c>
      <c r="Z162">
        <f t="shared" si="10"/>
        <v>2627.9917500000001</v>
      </c>
      <c r="AA162">
        <f t="shared" si="11"/>
        <v>543.56579999999997</v>
      </c>
      <c r="AB162">
        <f t="shared" si="12"/>
        <v>2943.2418553192829</v>
      </c>
      <c r="AC162">
        <f t="shared" si="13"/>
        <v>2859.7637021621831</v>
      </c>
      <c r="AD162">
        <f t="shared" si="14"/>
        <v>526.05769900482323</v>
      </c>
      <c r="AE162">
        <f t="shared" si="15"/>
        <v>15.302077381845892</v>
      </c>
    </row>
    <row r="163" spans="1:31" x14ac:dyDescent="0.25">
      <c r="A163">
        <v>49</v>
      </c>
      <c r="B163">
        <v>9831.3709999999992</v>
      </c>
      <c r="C163">
        <v>3878.5239999999999</v>
      </c>
      <c r="D163">
        <v>3339.1260000000002</v>
      </c>
      <c r="E163">
        <v>4754.1899999999996</v>
      </c>
      <c r="F163">
        <v>8105.9549999999999</v>
      </c>
      <c r="G163">
        <v>3782.8679999999999</v>
      </c>
      <c r="H163">
        <v>9392.15</v>
      </c>
      <c r="I163">
        <v>10420.199000000001</v>
      </c>
      <c r="J163">
        <v>8677.6080000000002</v>
      </c>
      <c r="K163">
        <v>3355.4180000000001</v>
      </c>
      <c r="L163">
        <v>2407.8429999999998</v>
      </c>
      <c r="M163">
        <v>2163.1610000000001</v>
      </c>
      <c r="N163">
        <v>2506.848</v>
      </c>
      <c r="O163">
        <v>550.22199999999998</v>
      </c>
      <c r="P163">
        <v>565.76499999999999</v>
      </c>
      <c r="Q163">
        <v>543.31500000000005</v>
      </c>
      <c r="R163">
        <v>529.98800000000006</v>
      </c>
      <c r="S163">
        <v>541.42399999999998</v>
      </c>
      <c r="W163">
        <v>100</v>
      </c>
      <c r="X163">
        <f t="shared" si="8"/>
        <v>5981.8331999999991</v>
      </c>
      <c r="Y163">
        <f t="shared" si="9"/>
        <v>8068.2062500000002</v>
      </c>
      <c r="Z163">
        <f t="shared" si="10"/>
        <v>2608.3175000000001</v>
      </c>
      <c r="AA163">
        <f t="shared" si="11"/>
        <v>546.14279999999997</v>
      </c>
      <c r="AB163">
        <f t="shared" si="12"/>
        <v>2839.2672231187939</v>
      </c>
      <c r="AC163">
        <f t="shared" si="13"/>
        <v>2945.0631775358561</v>
      </c>
      <c r="AD163">
        <f t="shared" si="14"/>
        <v>518.5908956563602</v>
      </c>
      <c r="AE163">
        <f t="shared" si="15"/>
        <v>13.161607945080242</v>
      </c>
    </row>
    <row r="164" spans="1:31" x14ac:dyDescent="0.25">
      <c r="A164">
        <v>50</v>
      </c>
      <c r="B164">
        <v>9655.509</v>
      </c>
      <c r="C164">
        <v>3844.5239999999999</v>
      </c>
      <c r="D164">
        <v>3347.739</v>
      </c>
      <c r="E164">
        <v>4840.5690000000004</v>
      </c>
      <c r="F164">
        <v>7818.2250000000004</v>
      </c>
      <c r="G164">
        <v>3712.2170000000001</v>
      </c>
      <c r="H164">
        <v>9608.973</v>
      </c>
      <c r="I164">
        <v>10510.987999999999</v>
      </c>
      <c r="J164">
        <v>8633.3670000000002</v>
      </c>
      <c r="K164">
        <v>3465.6390000000001</v>
      </c>
      <c r="L164">
        <v>2447.3139999999999</v>
      </c>
      <c r="M164">
        <v>2105.6819999999998</v>
      </c>
      <c r="N164">
        <v>2448.6039999999998</v>
      </c>
      <c r="O164">
        <v>538.48</v>
      </c>
      <c r="P164">
        <v>561.08199999999999</v>
      </c>
      <c r="Q164">
        <v>525.53300000000002</v>
      </c>
      <c r="R164">
        <v>522.12900000000002</v>
      </c>
      <c r="S164">
        <v>541.95699999999999</v>
      </c>
      <c r="W164">
        <v>102</v>
      </c>
      <c r="X164">
        <f t="shared" si="8"/>
        <v>5901.3131999999996</v>
      </c>
      <c r="Y164">
        <f t="shared" si="9"/>
        <v>8116.3862499999996</v>
      </c>
      <c r="Z164">
        <f t="shared" si="10"/>
        <v>2616.8097499999999</v>
      </c>
      <c r="AA164">
        <f t="shared" si="11"/>
        <v>537.83619999999996</v>
      </c>
      <c r="AB164">
        <f t="shared" si="12"/>
        <v>2722.3536792494833</v>
      </c>
      <c r="AC164">
        <f t="shared" si="13"/>
        <v>3034.5734805128045</v>
      </c>
      <c r="AD164">
        <f t="shared" si="14"/>
        <v>588.43993068586349</v>
      </c>
      <c r="AE164">
        <f t="shared" si="15"/>
        <v>15.458392144721897</v>
      </c>
    </row>
    <row r="165" spans="1:31" x14ac:dyDescent="0.25">
      <c r="A165">
        <v>51</v>
      </c>
      <c r="B165">
        <v>9714.357</v>
      </c>
      <c r="C165">
        <v>3909.268</v>
      </c>
      <c r="D165">
        <v>3379.1010000000001</v>
      </c>
      <c r="E165">
        <v>4877.5469999999996</v>
      </c>
      <c r="F165">
        <v>7717.1440000000002</v>
      </c>
      <c r="G165">
        <v>3683.7750000000001</v>
      </c>
      <c r="H165">
        <v>9617.7890000000007</v>
      </c>
      <c r="I165">
        <v>10931.834999999999</v>
      </c>
      <c r="J165">
        <v>8757.0339999999997</v>
      </c>
      <c r="K165">
        <v>3589.2530000000002</v>
      </c>
      <c r="L165">
        <v>2354.4270000000001</v>
      </c>
      <c r="M165">
        <v>2175.518</v>
      </c>
      <c r="N165">
        <v>2540.1039999999998</v>
      </c>
      <c r="O165">
        <v>546.89400000000001</v>
      </c>
      <c r="P165">
        <v>568.81799999999998</v>
      </c>
      <c r="Q165">
        <v>548.68499999999995</v>
      </c>
      <c r="R165">
        <v>529.68200000000002</v>
      </c>
      <c r="S165">
        <v>541.20899999999995</v>
      </c>
      <c r="W165">
        <v>104</v>
      </c>
      <c r="X165">
        <f t="shared" si="8"/>
        <v>5919.4833999999992</v>
      </c>
      <c r="Y165">
        <f t="shared" si="9"/>
        <v>8247.6082499999993</v>
      </c>
      <c r="Z165">
        <f t="shared" si="10"/>
        <v>2664.8254999999999</v>
      </c>
      <c r="AA165">
        <f t="shared" si="11"/>
        <v>547.05759999999987</v>
      </c>
      <c r="AB165">
        <f t="shared" si="12"/>
        <v>2702.442849860161</v>
      </c>
      <c r="AC165">
        <f t="shared" si="13"/>
        <v>3171.2540664356957</v>
      </c>
      <c r="AD165">
        <f t="shared" si="14"/>
        <v>634.0059709700447</v>
      </c>
      <c r="AE165">
        <f t="shared" si="15"/>
        <v>14.250507019050229</v>
      </c>
    </row>
    <row r="166" spans="1:31" x14ac:dyDescent="0.25">
      <c r="A166">
        <v>52</v>
      </c>
      <c r="B166">
        <v>9631.4490000000005</v>
      </c>
      <c r="C166">
        <v>3815.6309999999999</v>
      </c>
      <c r="D166">
        <v>3495.6930000000002</v>
      </c>
      <c r="E166">
        <v>4877.2190000000001</v>
      </c>
      <c r="F166">
        <v>7328.7120000000004</v>
      </c>
      <c r="G166">
        <v>3683.8409999999999</v>
      </c>
      <c r="H166">
        <v>9776.5169999999998</v>
      </c>
      <c r="I166">
        <v>10619.425999999999</v>
      </c>
      <c r="J166">
        <v>8576.2029999999995</v>
      </c>
      <c r="K166">
        <v>3630.9490000000001</v>
      </c>
      <c r="L166">
        <v>2516.0050000000001</v>
      </c>
      <c r="M166">
        <v>2112.4229999999998</v>
      </c>
      <c r="N166">
        <v>2514.6579999999999</v>
      </c>
      <c r="O166">
        <v>546.12099999999998</v>
      </c>
      <c r="P166">
        <v>558.25900000000001</v>
      </c>
      <c r="Q166">
        <v>547.77200000000005</v>
      </c>
      <c r="R166">
        <v>528.01199999999994</v>
      </c>
      <c r="S166">
        <v>550.04999999999995</v>
      </c>
      <c r="W166">
        <v>106</v>
      </c>
      <c r="X166">
        <f t="shared" si="8"/>
        <v>5829.7408000000005</v>
      </c>
      <c r="Y166">
        <f t="shared" si="9"/>
        <v>8163.9967500000002</v>
      </c>
      <c r="Z166">
        <f t="shared" si="10"/>
        <v>2693.50875</v>
      </c>
      <c r="AA166">
        <f t="shared" si="11"/>
        <v>546.04279999999994</v>
      </c>
      <c r="AB166">
        <f t="shared" si="12"/>
        <v>2603.4407567194976</v>
      </c>
      <c r="AC166">
        <f t="shared" si="13"/>
        <v>3102.2069507160386</v>
      </c>
      <c r="AD166">
        <f t="shared" si="14"/>
        <v>653.18451788468599</v>
      </c>
      <c r="AE166">
        <f t="shared" si="15"/>
        <v>11.106295408460939</v>
      </c>
    </row>
    <row r="167" spans="1:31" x14ac:dyDescent="0.25">
      <c r="A167">
        <v>53</v>
      </c>
      <c r="B167">
        <v>9243.1380000000008</v>
      </c>
      <c r="C167">
        <v>3779.7260000000001</v>
      </c>
      <c r="D167">
        <v>3507.7840000000001</v>
      </c>
      <c r="E167">
        <v>4736.277</v>
      </c>
      <c r="F167">
        <v>7098.6480000000001</v>
      </c>
      <c r="G167">
        <v>3613.6779999999999</v>
      </c>
      <c r="H167">
        <v>9534.4549999999999</v>
      </c>
      <c r="I167">
        <v>10359.591</v>
      </c>
      <c r="J167">
        <v>8309.58</v>
      </c>
      <c r="K167">
        <v>3665.88</v>
      </c>
      <c r="L167">
        <v>2390.3919999999998</v>
      </c>
      <c r="M167">
        <v>2133.4340000000002</v>
      </c>
      <c r="N167">
        <v>2612.4079999999999</v>
      </c>
      <c r="O167">
        <v>550.17200000000003</v>
      </c>
      <c r="P167">
        <v>557.553</v>
      </c>
      <c r="Q167">
        <v>540.32600000000002</v>
      </c>
      <c r="R167">
        <v>534.04700000000003</v>
      </c>
      <c r="S167">
        <v>554</v>
      </c>
      <c r="W167">
        <v>108</v>
      </c>
      <c r="X167">
        <f t="shared" si="8"/>
        <v>5673.1146000000008</v>
      </c>
      <c r="Y167">
        <f t="shared" si="9"/>
        <v>7954.3260000000009</v>
      </c>
      <c r="Z167">
        <f t="shared" si="10"/>
        <v>2700.5284999999999</v>
      </c>
      <c r="AA167">
        <f t="shared" si="11"/>
        <v>547.21960000000001</v>
      </c>
      <c r="AB167">
        <f t="shared" si="12"/>
        <v>2445.8359633131163</v>
      </c>
      <c r="AC167">
        <f t="shared" si="13"/>
        <v>3013.8313291272052</v>
      </c>
      <c r="AD167">
        <f t="shared" si="14"/>
        <v>672.6687053904526</v>
      </c>
      <c r="AE167">
        <f t="shared" si="15"/>
        <v>9.7789155482599295</v>
      </c>
    </row>
    <row r="168" spans="1:31" x14ac:dyDescent="0.25">
      <c r="A168">
        <v>54</v>
      </c>
      <c r="B168">
        <v>8978.9809999999998</v>
      </c>
      <c r="C168">
        <v>3742.7620000000002</v>
      </c>
      <c r="D168">
        <v>3560.6529999999998</v>
      </c>
      <c r="E168">
        <v>4682.3429999999998</v>
      </c>
      <c r="F168">
        <v>6865.2969999999996</v>
      </c>
      <c r="G168">
        <v>3567.45</v>
      </c>
      <c r="H168">
        <v>9821.3220000000001</v>
      </c>
      <c r="I168">
        <v>10202.682000000001</v>
      </c>
      <c r="J168">
        <v>8280.0290000000005</v>
      </c>
      <c r="K168">
        <v>3653.57</v>
      </c>
      <c r="L168">
        <v>2391.0390000000002</v>
      </c>
      <c r="M168">
        <v>2102.1170000000002</v>
      </c>
      <c r="N168">
        <v>2681.3960000000002</v>
      </c>
      <c r="O168">
        <v>539.63599999999997</v>
      </c>
      <c r="P168">
        <v>558.28200000000004</v>
      </c>
      <c r="Q168">
        <v>538.13</v>
      </c>
      <c r="R168">
        <v>530.976</v>
      </c>
      <c r="S168">
        <v>546.13699999999994</v>
      </c>
      <c r="W168">
        <v>110</v>
      </c>
      <c r="X168">
        <f t="shared" si="8"/>
        <v>5566.0072</v>
      </c>
      <c r="Y168">
        <f t="shared" si="9"/>
        <v>7967.87075</v>
      </c>
      <c r="Z168">
        <f t="shared" si="10"/>
        <v>2707.0305000000003</v>
      </c>
      <c r="AA168">
        <f t="shared" si="11"/>
        <v>542.63220000000001</v>
      </c>
      <c r="AB168">
        <f t="shared" si="12"/>
        <v>2316.4129105695283</v>
      </c>
      <c r="AC168">
        <f t="shared" si="13"/>
        <v>3049.0877547952359</v>
      </c>
      <c r="AD168">
        <f t="shared" si="14"/>
        <v>673.88553014217359</v>
      </c>
      <c r="AE168">
        <f t="shared" si="15"/>
        <v>10.275138451621967</v>
      </c>
    </row>
    <row r="169" spans="1:31" x14ac:dyDescent="0.25">
      <c r="A169">
        <v>55</v>
      </c>
      <c r="B169">
        <v>8859.9130000000005</v>
      </c>
      <c r="C169">
        <v>3711.3629999999998</v>
      </c>
      <c r="D169">
        <v>3661.538</v>
      </c>
      <c r="E169">
        <v>4618.4449999999997</v>
      </c>
      <c r="F169">
        <v>6731.5219999999999</v>
      </c>
      <c r="G169">
        <v>3586.7979999999998</v>
      </c>
      <c r="H169">
        <v>9891.6839999999993</v>
      </c>
      <c r="I169">
        <v>10091.472</v>
      </c>
      <c r="J169">
        <v>8331.7389999999996</v>
      </c>
      <c r="K169">
        <v>3508.7339999999999</v>
      </c>
      <c r="L169">
        <v>2421.9659999999999</v>
      </c>
      <c r="M169">
        <v>2094.12</v>
      </c>
      <c r="N169">
        <v>2677.652</v>
      </c>
      <c r="O169">
        <v>552.24199999999996</v>
      </c>
      <c r="P169">
        <v>553.15300000000002</v>
      </c>
      <c r="Q169">
        <v>538.32600000000002</v>
      </c>
      <c r="R169">
        <v>538.27099999999996</v>
      </c>
      <c r="S169">
        <v>537.40300000000002</v>
      </c>
      <c r="W169">
        <v>112</v>
      </c>
      <c r="X169">
        <f t="shared" si="8"/>
        <v>5516.5562</v>
      </c>
      <c r="Y169">
        <f t="shared" si="9"/>
        <v>7975.4232499999998</v>
      </c>
      <c r="Z169">
        <f t="shared" si="10"/>
        <v>2675.6179999999999</v>
      </c>
      <c r="AA169">
        <f t="shared" si="11"/>
        <v>543.87900000000013</v>
      </c>
      <c r="AB169">
        <f t="shared" si="12"/>
        <v>2245.0275792570365</v>
      </c>
      <c r="AC169">
        <f t="shared" si="13"/>
        <v>3029.6705031517181</v>
      </c>
      <c r="AD169">
        <f t="shared" si="14"/>
        <v>604.58406300530316</v>
      </c>
      <c r="AE169">
        <f t="shared" si="15"/>
        <v>8.0649069120480199</v>
      </c>
    </row>
    <row r="170" spans="1:31" x14ac:dyDescent="0.25">
      <c r="A170">
        <v>56</v>
      </c>
      <c r="B170">
        <v>8584.4169999999995</v>
      </c>
      <c r="C170">
        <v>3606.7379999999998</v>
      </c>
      <c r="D170">
        <v>3580.01</v>
      </c>
      <c r="E170">
        <v>4675.7879999999996</v>
      </c>
      <c r="F170">
        <v>6454.5950000000003</v>
      </c>
      <c r="G170">
        <v>3517.4189999999999</v>
      </c>
      <c r="H170">
        <v>9674.1</v>
      </c>
      <c r="I170">
        <v>9981.4150000000009</v>
      </c>
      <c r="J170">
        <v>8175.7879999999996</v>
      </c>
      <c r="K170">
        <v>3600.297</v>
      </c>
      <c r="L170">
        <v>2474.8040000000001</v>
      </c>
      <c r="M170">
        <v>1995.2190000000001</v>
      </c>
      <c r="N170">
        <v>2694.4389999999999</v>
      </c>
      <c r="O170">
        <v>542.71699999999998</v>
      </c>
      <c r="P170">
        <v>549.95299999999997</v>
      </c>
      <c r="Q170">
        <v>548.09799999999996</v>
      </c>
      <c r="R170">
        <v>524.20000000000005</v>
      </c>
      <c r="S170">
        <v>535.58299999999997</v>
      </c>
      <c r="W170">
        <v>114</v>
      </c>
      <c r="X170">
        <f t="shared" si="8"/>
        <v>5380.3095999999996</v>
      </c>
      <c r="Y170">
        <f t="shared" si="9"/>
        <v>7837.1805000000004</v>
      </c>
      <c r="Z170">
        <f t="shared" si="10"/>
        <v>2691.18975</v>
      </c>
      <c r="AA170">
        <f t="shared" si="11"/>
        <v>540.11019999999996</v>
      </c>
      <c r="AB170">
        <f t="shared" si="12"/>
        <v>2139.1224197285433</v>
      </c>
      <c r="AC170">
        <f t="shared" si="13"/>
        <v>2985.9118817322224</v>
      </c>
      <c r="AD170">
        <f t="shared" si="14"/>
        <v>672.72694492558935</v>
      </c>
      <c r="AE170">
        <f t="shared" si="15"/>
        <v>10.501322188181799</v>
      </c>
    </row>
    <row r="171" spans="1:31" x14ac:dyDescent="0.25">
      <c r="A171">
        <v>57</v>
      </c>
      <c r="B171">
        <v>8416.0460000000003</v>
      </c>
      <c r="C171">
        <v>3491.4279999999999</v>
      </c>
      <c r="D171">
        <v>3711.2559999999999</v>
      </c>
      <c r="E171">
        <v>4637.8249999999998</v>
      </c>
      <c r="F171">
        <v>6360.3689999999997</v>
      </c>
      <c r="G171">
        <v>3621.36</v>
      </c>
      <c r="H171">
        <v>9460.1389999999992</v>
      </c>
      <c r="I171">
        <v>9969.0059999999994</v>
      </c>
      <c r="J171">
        <v>8273.8790000000008</v>
      </c>
      <c r="K171">
        <v>3688.31</v>
      </c>
      <c r="L171">
        <v>2462.8870000000002</v>
      </c>
      <c r="M171">
        <v>2018.35</v>
      </c>
      <c r="N171">
        <v>2730.1219999999998</v>
      </c>
      <c r="O171">
        <v>541.77300000000002</v>
      </c>
      <c r="P171">
        <v>554.19399999999996</v>
      </c>
      <c r="Q171">
        <v>542.17399999999998</v>
      </c>
      <c r="R171">
        <v>527.49400000000003</v>
      </c>
      <c r="S171">
        <v>545.97799999999995</v>
      </c>
      <c r="W171">
        <v>116</v>
      </c>
      <c r="X171">
        <f t="shared" si="8"/>
        <v>5323.3847999999998</v>
      </c>
      <c r="Y171">
        <f t="shared" si="9"/>
        <v>7831.0959999999995</v>
      </c>
      <c r="Z171">
        <f t="shared" si="10"/>
        <v>2724.91725</v>
      </c>
      <c r="AA171">
        <f t="shared" si="11"/>
        <v>542.32260000000008</v>
      </c>
      <c r="AB171">
        <f t="shared" si="12"/>
        <v>2065.4846134301515</v>
      </c>
      <c r="AC171">
        <f t="shared" si="13"/>
        <v>2894.9596565256907</v>
      </c>
      <c r="AD171">
        <f t="shared" si="14"/>
        <v>706.1750988866595</v>
      </c>
      <c r="AE171">
        <f t="shared" si="15"/>
        <v>9.6760478398982439</v>
      </c>
    </row>
    <row r="172" spans="1:31" x14ac:dyDescent="0.25">
      <c r="A172">
        <v>58</v>
      </c>
      <c r="B172">
        <v>8443.3080000000009</v>
      </c>
      <c r="C172">
        <v>3519.6610000000001</v>
      </c>
      <c r="D172">
        <v>3851.2310000000002</v>
      </c>
      <c r="E172">
        <v>4914.4309999999996</v>
      </c>
      <c r="F172">
        <v>6213.0540000000001</v>
      </c>
      <c r="G172">
        <v>3723.9459999999999</v>
      </c>
      <c r="H172">
        <v>9699.0830000000005</v>
      </c>
      <c r="I172">
        <v>9803.0570000000007</v>
      </c>
      <c r="J172">
        <v>8345.7540000000008</v>
      </c>
      <c r="K172">
        <v>3812.8670000000002</v>
      </c>
      <c r="L172">
        <v>2477.48</v>
      </c>
      <c r="M172">
        <v>2059.069</v>
      </c>
      <c r="N172">
        <v>2793.201</v>
      </c>
      <c r="O172">
        <v>541.202</v>
      </c>
      <c r="P172">
        <v>550.70000000000005</v>
      </c>
      <c r="Q172">
        <v>545.66300000000001</v>
      </c>
      <c r="R172">
        <v>532.04700000000003</v>
      </c>
      <c r="S172">
        <v>535.30200000000002</v>
      </c>
      <c r="W172">
        <v>118</v>
      </c>
      <c r="X172">
        <f t="shared" si="8"/>
        <v>5388.3370000000004</v>
      </c>
      <c r="Y172">
        <f t="shared" si="9"/>
        <v>7892.9600000000009</v>
      </c>
      <c r="Z172">
        <f t="shared" si="10"/>
        <v>2785.6542499999996</v>
      </c>
      <c r="AA172">
        <f t="shared" si="11"/>
        <v>540.9828</v>
      </c>
      <c r="AB172">
        <f t="shared" si="12"/>
        <v>2005.7565708466466</v>
      </c>
      <c r="AC172">
        <f t="shared" si="13"/>
        <v>2857.5193775470107</v>
      </c>
      <c r="AD172">
        <f t="shared" si="14"/>
        <v>747.912758076047</v>
      </c>
      <c r="AE172">
        <f t="shared" si="15"/>
        <v>7.5580471485695346</v>
      </c>
    </row>
    <row r="173" spans="1:31" x14ac:dyDescent="0.25">
      <c r="A173">
        <v>59</v>
      </c>
      <c r="B173">
        <v>8364.4169999999995</v>
      </c>
      <c r="C173">
        <v>3551.9580000000001</v>
      </c>
      <c r="D173">
        <v>3777.6930000000002</v>
      </c>
      <c r="E173">
        <v>4550.0069999999996</v>
      </c>
      <c r="F173">
        <v>6066.3419999999996</v>
      </c>
      <c r="G173">
        <v>3689.605</v>
      </c>
      <c r="H173">
        <v>9872.473</v>
      </c>
      <c r="I173">
        <v>9733.0969999999998</v>
      </c>
      <c r="J173">
        <v>8481.6820000000007</v>
      </c>
      <c r="K173">
        <v>3890.5630000000001</v>
      </c>
      <c r="L173">
        <v>2451.4609999999998</v>
      </c>
      <c r="M173">
        <v>2053.6860000000001</v>
      </c>
      <c r="N173">
        <v>2780.8049999999998</v>
      </c>
      <c r="O173">
        <v>538.07100000000003</v>
      </c>
      <c r="P173">
        <v>544.84699999999998</v>
      </c>
      <c r="Q173">
        <v>534.47799999999995</v>
      </c>
      <c r="R173">
        <v>530.14099999999996</v>
      </c>
      <c r="S173">
        <v>538.34500000000003</v>
      </c>
      <c r="W173">
        <v>120</v>
      </c>
      <c r="X173">
        <f t="shared" si="8"/>
        <v>5262.0833999999995</v>
      </c>
      <c r="Y173">
        <f t="shared" si="9"/>
        <v>7944.21425</v>
      </c>
      <c r="Z173">
        <f t="shared" si="10"/>
        <v>2794.1287499999999</v>
      </c>
      <c r="AA173">
        <f t="shared" si="11"/>
        <v>537.17640000000006</v>
      </c>
      <c r="AB173">
        <f t="shared" si="12"/>
        <v>1994.1352890499434</v>
      </c>
      <c r="AC173">
        <f t="shared" si="13"/>
        <v>2904.5283468333123</v>
      </c>
      <c r="AD173">
        <f t="shared" si="14"/>
        <v>789.09700286778184</v>
      </c>
      <c r="AE173">
        <f t="shared" si="15"/>
        <v>5.4263766732507746</v>
      </c>
    </row>
    <row r="174" spans="1:31" x14ac:dyDescent="0.25">
      <c r="A174">
        <v>60</v>
      </c>
      <c r="B174">
        <v>8238.8760000000002</v>
      </c>
      <c r="C174">
        <v>3530.47</v>
      </c>
      <c r="D174">
        <v>3941.739</v>
      </c>
      <c r="E174">
        <v>4449.8829999999998</v>
      </c>
      <c r="F174">
        <v>5995.6040000000003</v>
      </c>
      <c r="G174">
        <v>3741.4029999999998</v>
      </c>
      <c r="H174">
        <v>9709.3780000000006</v>
      </c>
      <c r="I174">
        <v>9676.4879999999994</v>
      </c>
      <c r="J174">
        <v>8402.7919999999995</v>
      </c>
      <c r="K174">
        <v>3749.8739999999998</v>
      </c>
      <c r="L174">
        <v>2427.069</v>
      </c>
      <c r="M174">
        <v>2016.0219999999999</v>
      </c>
      <c r="N174">
        <v>2830.201</v>
      </c>
      <c r="O174">
        <v>552.43899999999996</v>
      </c>
      <c r="P174">
        <v>552.19399999999996</v>
      </c>
      <c r="Q174">
        <v>539.48900000000003</v>
      </c>
      <c r="R174">
        <v>540.01199999999994</v>
      </c>
      <c r="S174">
        <v>540.37400000000002</v>
      </c>
      <c r="W174">
        <v>122</v>
      </c>
      <c r="X174">
        <f t="shared" si="8"/>
        <v>5231.3144000000002</v>
      </c>
      <c r="Y174">
        <f t="shared" si="9"/>
        <v>7882.5152500000004</v>
      </c>
      <c r="Z174">
        <f t="shared" si="10"/>
        <v>2755.7915000000003</v>
      </c>
      <c r="AA174">
        <f t="shared" si="11"/>
        <v>544.90159999999992</v>
      </c>
      <c r="AB174">
        <f t="shared" si="12"/>
        <v>1923.2834417127137</v>
      </c>
      <c r="AC174">
        <f t="shared" si="13"/>
        <v>2826.9691838180529</v>
      </c>
      <c r="AD174">
        <f t="shared" si="14"/>
        <v>741.40726226840457</v>
      </c>
      <c r="AE174">
        <f t="shared" si="15"/>
        <v>6.776707998726204</v>
      </c>
    </row>
    <row r="175" spans="1:31" x14ac:dyDescent="0.25">
      <c r="A175">
        <v>61</v>
      </c>
      <c r="B175">
        <v>8094.4859999999999</v>
      </c>
      <c r="C175">
        <v>3438.3029999999999</v>
      </c>
      <c r="D175">
        <v>3994.2660000000001</v>
      </c>
      <c r="E175">
        <v>4434.1530000000002</v>
      </c>
      <c r="F175">
        <v>5730.6040000000003</v>
      </c>
      <c r="G175">
        <v>3826.864</v>
      </c>
      <c r="H175">
        <v>9777.3610000000008</v>
      </c>
      <c r="I175">
        <v>9664.7839999999997</v>
      </c>
      <c r="J175">
        <v>8473.86</v>
      </c>
      <c r="K175">
        <v>3856.386</v>
      </c>
      <c r="L175">
        <v>2491.6959999999999</v>
      </c>
      <c r="M175">
        <v>2007.4269999999999</v>
      </c>
      <c r="N175">
        <v>2737.152</v>
      </c>
      <c r="O175">
        <v>545.72699999999998</v>
      </c>
      <c r="P175">
        <v>547.49400000000003</v>
      </c>
      <c r="Q175">
        <v>538.66300000000001</v>
      </c>
      <c r="R175">
        <v>532.976</v>
      </c>
      <c r="S175">
        <v>533.81299999999999</v>
      </c>
      <c r="W175">
        <v>124</v>
      </c>
      <c r="X175">
        <f t="shared" si="8"/>
        <v>5138.3624</v>
      </c>
      <c r="Y175">
        <f t="shared" si="9"/>
        <v>7935.7172499999997</v>
      </c>
      <c r="Z175">
        <f t="shared" si="10"/>
        <v>2773.16525</v>
      </c>
      <c r="AA175">
        <f t="shared" si="11"/>
        <v>539.7346</v>
      </c>
      <c r="AB175">
        <f t="shared" si="12"/>
        <v>1856.3732293316732</v>
      </c>
      <c r="AC175">
        <f t="shared" si="13"/>
        <v>2801.9990588436904</v>
      </c>
      <c r="AD175">
        <f t="shared" si="14"/>
        <v>783.20796591428007</v>
      </c>
      <c r="AE175">
        <f t="shared" si="15"/>
        <v>6.6710099160471996</v>
      </c>
    </row>
    <row r="176" spans="1:31" x14ac:dyDescent="0.25">
      <c r="A176">
        <v>62</v>
      </c>
      <c r="B176">
        <v>8034.8950000000004</v>
      </c>
      <c r="C176">
        <v>3457.2260000000001</v>
      </c>
      <c r="D176">
        <v>4180.3770000000004</v>
      </c>
      <c r="E176">
        <v>4369.0069999999996</v>
      </c>
      <c r="F176">
        <v>5720.5590000000002</v>
      </c>
      <c r="G176">
        <v>3835.194</v>
      </c>
      <c r="H176">
        <v>9851.5329999999994</v>
      </c>
      <c r="I176">
        <v>9800.8629999999994</v>
      </c>
      <c r="J176">
        <v>8661.7540000000008</v>
      </c>
      <c r="K176">
        <v>3842.1959999999999</v>
      </c>
      <c r="L176">
        <v>2415.2890000000002</v>
      </c>
      <c r="M176">
        <v>2063.12</v>
      </c>
      <c r="N176">
        <v>2779.451</v>
      </c>
      <c r="O176">
        <v>544.14599999999996</v>
      </c>
      <c r="P176">
        <v>546.21199999999999</v>
      </c>
      <c r="Q176">
        <v>536.31500000000005</v>
      </c>
      <c r="R176">
        <v>523.21199999999999</v>
      </c>
      <c r="S176">
        <v>532.42399999999998</v>
      </c>
      <c r="W176">
        <v>126</v>
      </c>
      <c r="X176">
        <f t="shared" si="8"/>
        <v>5152.4128000000001</v>
      </c>
      <c r="Y176">
        <f t="shared" si="9"/>
        <v>8037.3359999999993</v>
      </c>
      <c r="Z176">
        <f t="shared" si="10"/>
        <v>2775.0140000000001</v>
      </c>
      <c r="AA176">
        <f t="shared" si="11"/>
        <v>536.46180000000004</v>
      </c>
      <c r="AB176">
        <f t="shared" si="12"/>
        <v>1807.1891343147206</v>
      </c>
      <c r="AC176">
        <f t="shared" si="13"/>
        <v>2854.7757332480614</v>
      </c>
      <c r="AD176">
        <f t="shared" si="14"/>
        <v>769.21870556082092</v>
      </c>
      <c r="AE176">
        <f t="shared" si="15"/>
        <v>9.3004826326379373</v>
      </c>
    </row>
    <row r="177" spans="1:31" x14ac:dyDescent="0.25">
      <c r="A177">
        <v>63</v>
      </c>
      <c r="B177">
        <v>7869.9080000000004</v>
      </c>
      <c r="C177">
        <v>3347.0360000000001</v>
      </c>
      <c r="D177">
        <v>4167.2709999999997</v>
      </c>
      <c r="E177">
        <v>4365.7669999999998</v>
      </c>
      <c r="F177">
        <v>5794.451</v>
      </c>
      <c r="G177">
        <v>3790.085</v>
      </c>
      <c r="H177">
        <v>10002.355</v>
      </c>
      <c r="I177">
        <v>9559.1759999999995</v>
      </c>
      <c r="J177">
        <v>8547.5939999999991</v>
      </c>
      <c r="K177">
        <v>3793.3989999999999</v>
      </c>
      <c r="L177">
        <v>2479.2739999999999</v>
      </c>
      <c r="M177">
        <v>2076.3209999999999</v>
      </c>
      <c r="N177">
        <v>2811.2440000000001</v>
      </c>
      <c r="O177">
        <v>542.83299999999997</v>
      </c>
      <c r="P177">
        <v>551.72900000000004</v>
      </c>
      <c r="Q177">
        <v>534.80399999999997</v>
      </c>
      <c r="R177">
        <v>527.41200000000003</v>
      </c>
      <c r="S177">
        <v>548.28800000000001</v>
      </c>
      <c r="W177">
        <v>128</v>
      </c>
      <c r="X177">
        <f t="shared" si="8"/>
        <v>5108.8865999999998</v>
      </c>
      <c r="Y177">
        <f t="shared" si="9"/>
        <v>7974.8024999999998</v>
      </c>
      <c r="Z177">
        <f t="shared" si="10"/>
        <v>2790.0594999999998</v>
      </c>
      <c r="AA177">
        <f t="shared" si="11"/>
        <v>541.0132000000001</v>
      </c>
      <c r="AB177">
        <f t="shared" si="12"/>
        <v>1777.3731974878835</v>
      </c>
      <c r="AC177">
        <f t="shared" si="13"/>
        <v>2855.4718924103686</v>
      </c>
      <c r="AD177">
        <f t="shared" si="14"/>
        <v>733.29148563014633</v>
      </c>
      <c r="AE177">
        <f t="shared" si="15"/>
        <v>9.9323909860617192</v>
      </c>
    </row>
    <row r="178" spans="1:31" x14ac:dyDescent="0.25">
      <c r="A178">
        <v>64</v>
      </c>
      <c r="B178">
        <v>7820.6379999999999</v>
      </c>
      <c r="C178">
        <v>3285.5830000000001</v>
      </c>
      <c r="D178">
        <v>4345.1760000000004</v>
      </c>
      <c r="E178">
        <v>4316.0590000000002</v>
      </c>
      <c r="F178">
        <v>5475.3329999999996</v>
      </c>
      <c r="G178">
        <v>3851.547</v>
      </c>
      <c r="H178">
        <v>10208.172</v>
      </c>
      <c r="I178">
        <v>9570.1650000000009</v>
      </c>
      <c r="J178">
        <v>8474.1790000000001</v>
      </c>
      <c r="K178">
        <v>3807.2089999999998</v>
      </c>
      <c r="L178">
        <v>2468.77</v>
      </c>
      <c r="M178">
        <v>2120.7849999999999</v>
      </c>
      <c r="N178">
        <v>2958.1280000000002</v>
      </c>
      <c r="O178">
        <v>541.303</v>
      </c>
      <c r="P178">
        <v>552.17600000000004</v>
      </c>
      <c r="Q178">
        <v>540.10900000000004</v>
      </c>
      <c r="R178">
        <v>519.10599999999999</v>
      </c>
      <c r="S178">
        <v>533.47500000000002</v>
      </c>
      <c r="W178">
        <v>130</v>
      </c>
      <c r="X178">
        <f t="shared" si="8"/>
        <v>5048.5578000000005</v>
      </c>
      <c r="Y178">
        <f t="shared" si="9"/>
        <v>8026.0157500000005</v>
      </c>
      <c r="Z178">
        <f t="shared" si="10"/>
        <v>2838.723</v>
      </c>
      <c r="AA178">
        <f t="shared" si="11"/>
        <v>537.23380000000009</v>
      </c>
      <c r="AB178">
        <f t="shared" si="12"/>
        <v>1732.4798916996685</v>
      </c>
      <c r="AC178">
        <f t="shared" si="13"/>
        <v>2873.6296704729098</v>
      </c>
      <c r="AD178">
        <f t="shared" si="14"/>
        <v>731.32821639215808</v>
      </c>
      <c r="AE178">
        <f t="shared" si="15"/>
        <v>12.153602498847837</v>
      </c>
    </row>
    <row r="179" spans="1:31" x14ac:dyDescent="0.25">
      <c r="A179">
        <v>65</v>
      </c>
      <c r="B179">
        <v>7844.5</v>
      </c>
      <c r="C179">
        <v>3392.4639999999999</v>
      </c>
      <c r="D179">
        <v>4362.2460000000001</v>
      </c>
      <c r="E179">
        <v>4290.2049999999999</v>
      </c>
      <c r="F179">
        <v>5395.1710000000003</v>
      </c>
      <c r="G179">
        <v>3887.6010000000001</v>
      </c>
      <c r="H179">
        <v>10464.816000000001</v>
      </c>
      <c r="I179">
        <v>9755.6759999999995</v>
      </c>
      <c r="J179">
        <v>8342.6329999999998</v>
      </c>
      <c r="K179">
        <v>4045.57</v>
      </c>
      <c r="L179">
        <v>2500.1959999999999</v>
      </c>
      <c r="M179">
        <v>2145.6419999999998</v>
      </c>
      <c r="N179">
        <v>3033.616</v>
      </c>
      <c r="O179">
        <v>542.97500000000002</v>
      </c>
      <c r="P179">
        <v>552.41200000000003</v>
      </c>
      <c r="Q179">
        <v>536.78300000000002</v>
      </c>
      <c r="R179">
        <v>522.30600000000004</v>
      </c>
      <c r="S179">
        <v>535.41</v>
      </c>
      <c r="W179">
        <v>132</v>
      </c>
      <c r="X179">
        <f t="shared" si="8"/>
        <v>5056.9172000000008</v>
      </c>
      <c r="Y179">
        <f t="shared" si="9"/>
        <v>8112.6815000000006</v>
      </c>
      <c r="Z179">
        <f t="shared" si="10"/>
        <v>2931.2559999999999</v>
      </c>
      <c r="AA179">
        <f t="shared" si="11"/>
        <v>537.97720000000004</v>
      </c>
      <c r="AB179">
        <f t="shared" si="12"/>
        <v>1712.1516893078415</v>
      </c>
      <c r="AC179">
        <f t="shared" si="13"/>
        <v>2951.6182316910472</v>
      </c>
      <c r="AD179">
        <f t="shared" si="14"/>
        <v>827.68257619129986</v>
      </c>
      <c r="AE179">
        <f t="shared" si="15"/>
        <v>11.033410565187902</v>
      </c>
    </row>
    <row r="180" spans="1:31" x14ac:dyDescent="0.25">
      <c r="A180">
        <v>66</v>
      </c>
      <c r="B180">
        <v>7764.9679999999998</v>
      </c>
      <c r="C180">
        <v>3353.9349999999999</v>
      </c>
      <c r="D180">
        <v>4377.9799999999996</v>
      </c>
      <c r="E180">
        <v>4140.6279999999997</v>
      </c>
      <c r="F180">
        <v>5201.991</v>
      </c>
      <c r="G180">
        <v>3879.1089999999999</v>
      </c>
      <c r="H180">
        <v>10676.032999999999</v>
      </c>
      <c r="I180">
        <v>9569.6710000000003</v>
      </c>
      <c r="J180">
        <v>8118.4009999999998</v>
      </c>
      <c r="K180">
        <v>3894.74</v>
      </c>
      <c r="L180">
        <v>2475.98</v>
      </c>
      <c r="M180">
        <v>2177.5770000000002</v>
      </c>
      <c r="N180">
        <v>2969.1280000000002</v>
      </c>
      <c r="O180">
        <v>539.03499999999997</v>
      </c>
      <c r="P180">
        <v>552.15899999999999</v>
      </c>
      <c r="Q180">
        <v>542.57600000000002</v>
      </c>
      <c r="R180">
        <v>540.81200000000001</v>
      </c>
      <c r="S180">
        <v>541.029</v>
      </c>
      <c r="W180">
        <v>134</v>
      </c>
      <c r="X180">
        <f t="shared" ref="X180:X184" si="16">AVERAGE(B180:F180)</f>
        <v>4967.9004000000004</v>
      </c>
      <c r="Y180">
        <f t="shared" ref="Y180:Y184" si="17">AVERAGE(G180:J180)</f>
        <v>8060.8035</v>
      </c>
      <c r="Z180">
        <f t="shared" ref="Z180:Z184" si="18">AVERAGE(K180:N180)</f>
        <v>2879.3562499999998</v>
      </c>
      <c r="AA180">
        <f t="shared" ref="AA180:AA184" si="19">AVERAGE(O180:S180)</f>
        <v>543.12220000000002</v>
      </c>
      <c r="AB180">
        <f t="shared" ref="AB180:AB184" si="20">_xlfn.STDEV.S(B180:F180)</f>
        <v>1696.7362481034886</v>
      </c>
      <c r="AC180">
        <f t="shared" ref="AC180:AC184" si="21">_xlfn.STDEV.S(G180:J180)</f>
        <v>2978.0302681225944</v>
      </c>
      <c r="AD180">
        <f t="shared" ref="AD180:AD184" si="22">_xlfn.STDEV.S(K180:N180)</f>
        <v>751.50285908898502</v>
      </c>
      <c r="AE180">
        <f t="shared" ref="AE180:AE184" si="23">_xlfn.STDEV.S(O180:S180)</f>
        <v>5.2054251219280845</v>
      </c>
    </row>
    <row r="181" spans="1:31" x14ac:dyDescent="0.25">
      <c r="A181">
        <v>67</v>
      </c>
      <c r="B181">
        <v>7681.5460000000003</v>
      </c>
      <c r="C181">
        <v>3237.3029999999999</v>
      </c>
      <c r="D181">
        <v>4488.2460000000001</v>
      </c>
      <c r="E181">
        <v>4246.7299999999996</v>
      </c>
      <c r="F181">
        <v>5098.7659999999996</v>
      </c>
      <c r="G181">
        <v>3853.7330000000002</v>
      </c>
      <c r="H181">
        <v>10766.527</v>
      </c>
      <c r="I181">
        <v>9578.0220000000008</v>
      </c>
      <c r="J181">
        <v>7867.4250000000002</v>
      </c>
      <c r="K181">
        <v>3964.4490000000001</v>
      </c>
      <c r="L181">
        <v>2489.3040000000001</v>
      </c>
      <c r="M181">
        <v>2120.201</v>
      </c>
      <c r="N181">
        <v>2957.0610000000001</v>
      </c>
      <c r="O181">
        <v>544.57100000000003</v>
      </c>
      <c r="P181">
        <v>558.5</v>
      </c>
      <c r="Q181">
        <v>554.97799999999995</v>
      </c>
      <c r="R181">
        <v>534.45899999999995</v>
      </c>
      <c r="S181">
        <v>529.14400000000001</v>
      </c>
      <c r="W181">
        <v>136</v>
      </c>
      <c r="X181">
        <f t="shared" si="16"/>
        <v>4950.5182000000004</v>
      </c>
      <c r="Y181">
        <f t="shared" si="17"/>
        <v>8016.4267499999996</v>
      </c>
      <c r="Z181">
        <f t="shared" si="18"/>
        <v>2882.7537500000003</v>
      </c>
      <c r="AA181">
        <f t="shared" si="19"/>
        <v>544.33040000000005</v>
      </c>
      <c r="AB181">
        <f t="shared" si="20"/>
        <v>1667.678775532085</v>
      </c>
      <c r="AC181">
        <f t="shared" si="21"/>
        <v>3019.4840556881454</v>
      </c>
      <c r="AD181">
        <f t="shared" si="22"/>
        <v>798.30561891687</v>
      </c>
      <c r="AE181">
        <f t="shared" si="23"/>
        <v>12.671603304238969</v>
      </c>
    </row>
    <row r="182" spans="1:31" x14ac:dyDescent="0.25">
      <c r="A182">
        <v>68</v>
      </c>
      <c r="B182">
        <v>7543.3490000000002</v>
      </c>
      <c r="C182">
        <v>3257.1010000000001</v>
      </c>
      <c r="D182">
        <v>4655.7839999999997</v>
      </c>
      <c r="E182">
        <v>4251.9709999999995</v>
      </c>
      <c r="F182">
        <v>4931.9189999999999</v>
      </c>
      <c r="G182">
        <v>3942.6590000000001</v>
      </c>
      <c r="H182">
        <v>11139.816000000001</v>
      </c>
      <c r="I182">
        <v>9549.1470000000008</v>
      </c>
      <c r="J182">
        <v>7779.4250000000002</v>
      </c>
      <c r="K182">
        <v>3793.703</v>
      </c>
      <c r="L182">
        <v>2417.52</v>
      </c>
      <c r="M182">
        <v>2113.4560000000001</v>
      </c>
      <c r="N182">
        <v>3028.817</v>
      </c>
      <c r="O182">
        <v>532.64599999999996</v>
      </c>
      <c r="P182">
        <v>559.28200000000004</v>
      </c>
      <c r="Q182">
        <v>534.78300000000002</v>
      </c>
      <c r="R182">
        <v>528.45899999999995</v>
      </c>
      <c r="S182">
        <v>538.41</v>
      </c>
      <c r="W182">
        <v>138</v>
      </c>
      <c r="X182">
        <f t="shared" si="16"/>
        <v>4928.0248000000011</v>
      </c>
      <c r="Y182">
        <f t="shared" si="17"/>
        <v>8102.7617500000006</v>
      </c>
      <c r="Z182">
        <f t="shared" si="18"/>
        <v>2838.3739999999998</v>
      </c>
      <c r="AA182">
        <f t="shared" si="19"/>
        <v>538.71599999999989</v>
      </c>
      <c r="AB182">
        <f t="shared" si="20"/>
        <v>1593.9797657894505</v>
      </c>
      <c r="AC182">
        <f t="shared" si="21"/>
        <v>3094.4428875711333</v>
      </c>
      <c r="AD182">
        <f t="shared" si="22"/>
        <v>741.96725680899715</v>
      </c>
      <c r="AE182">
        <f t="shared" si="23"/>
        <v>12.047545704416349</v>
      </c>
    </row>
    <row r="183" spans="1:31" x14ac:dyDescent="0.25">
      <c r="A183">
        <v>69</v>
      </c>
      <c r="B183">
        <v>7515.4219999999996</v>
      </c>
      <c r="C183">
        <v>3282.8870000000002</v>
      </c>
      <c r="D183">
        <v>4683.0450000000001</v>
      </c>
      <c r="E183">
        <v>4305.8829999999998</v>
      </c>
      <c r="F183">
        <v>4970.549</v>
      </c>
      <c r="G183">
        <v>3972.558</v>
      </c>
      <c r="H183">
        <v>11542.094999999999</v>
      </c>
      <c r="I183">
        <v>9435.3070000000007</v>
      </c>
      <c r="J183">
        <v>7558.57</v>
      </c>
      <c r="K183">
        <v>3957.88</v>
      </c>
      <c r="L183">
        <v>2486.373</v>
      </c>
      <c r="M183">
        <v>2150.2449999999999</v>
      </c>
      <c r="N183">
        <v>3064.1950000000002</v>
      </c>
      <c r="O183">
        <v>538.02</v>
      </c>
      <c r="P183">
        <v>558.30600000000004</v>
      </c>
      <c r="Q183">
        <v>536.55399999999997</v>
      </c>
      <c r="R183">
        <v>529.34100000000001</v>
      </c>
      <c r="S183">
        <v>540.30899999999997</v>
      </c>
      <c r="W183">
        <v>140</v>
      </c>
      <c r="X183">
        <f t="shared" si="16"/>
        <v>4951.5572000000002</v>
      </c>
      <c r="Y183">
        <f t="shared" si="17"/>
        <v>8127.1324999999997</v>
      </c>
      <c r="Z183">
        <f t="shared" si="18"/>
        <v>2914.6732499999998</v>
      </c>
      <c r="AA183">
        <f t="shared" si="19"/>
        <v>540.50599999999997</v>
      </c>
      <c r="AB183">
        <f t="shared" si="20"/>
        <v>1569.0138313291573</v>
      </c>
      <c r="AC183">
        <f t="shared" si="21"/>
        <v>3212.3222125285529</v>
      </c>
      <c r="AD183">
        <f t="shared" si="22"/>
        <v>791.29192474854142</v>
      </c>
      <c r="AE183">
        <f t="shared" si="23"/>
        <v>10.762603472208776</v>
      </c>
    </row>
    <row r="184" spans="1:31" x14ac:dyDescent="0.25">
      <c r="A184">
        <v>70</v>
      </c>
      <c r="B184">
        <v>7240.3069999999998</v>
      </c>
      <c r="C184">
        <v>3275.8989999999999</v>
      </c>
      <c r="D184">
        <v>4779.0249999999996</v>
      </c>
      <c r="E184">
        <v>4218.3789999999999</v>
      </c>
      <c r="F184">
        <v>4808.3689999999997</v>
      </c>
      <c r="G184">
        <v>3844.4920000000002</v>
      </c>
      <c r="H184">
        <v>11616.539000000001</v>
      </c>
      <c r="I184">
        <v>9263.5789999999997</v>
      </c>
      <c r="J184">
        <v>7331.5940000000001</v>
      </c>
      <c r="K184">
        <v>3983.1260000000002</v>
      </c>
      <c r="L184">
        <v>2428.9409999999998</v>
      </c>
      <c r="M184">
        <v>2182.0619999999999</v>
      </c>
      <c r="N184">
        <v>3179.134</v>
      </c>
      <c r="O184">
        <v>538.61099999999999</v>
      </c>
      <c r="P184">
        <v>543.24699999999996</v>
      </c>
      <c r="Q184">
        <v>527.67399999999998</v>
      </c>
      <c r="R184">
        <v>523.34100000000001</v>
      </c>
      <c r="S184">
        <v>529.51800000000003</v>
      </c>
      <c r="W184">
        <v>142</v>
      </c>
      <c r="X184">
        <f t="shared" si="16"/>
        <v>4864.3958000000002</v>
      </c>
      <c r="Y184">
        <f t="shared" si="17"/>
        <v>8014.0510000000004</v>
      </c>
      <c r="Z184">
        <f t="shared" si="18"/>
        <v>2943.3157500000002</v>
      </c>
      <c r="AA184">
        <f t="shared" si="19"/>
        <v>532.47820000000002</v>
      </c>
      <c r="AB184">
        <f t="shared" si="20"/>
        <v>1465.9502886855335</v>
      </c>
      <c r="AC184">
        <f t="shared" si="21"/>
        <v>3285.8387982501486</v>
      </c>
      <c r="AD184">
        <f t="shared" si="22"/>
        <v>812.58933013848844</v>
      </c>
      <c r="AE184">
        <f t="shared" si="23"/>
        <v>8.1992352509243034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67"/>
  <sheetViews>
    <sheetView workbookViewId="0">
      <selection activeCell="C19" sqref="C19"/>
    </sheetView>
  </sheetViews>
  <sheetFormatPr defaultRowHeight="15" x14ac:dyDescent="0.25"/>
  <cols>
    <col min="1" max="1" width="31.140625" customWidth="1"/>
  </cols>
  <sheetData>
    <row r="2" spans="1:5" x14ac:dyDescent="0.25">
      <c r="A2" t="s">
        <v>14</v>
      </c>
    </row>
    <row r="3" spans="1:5" x14ac:dyDescent="0.25">
      <c r="A3" t="s">
        <v>15</v>
      </c>
    </row>
    <row r="5" spans="1:5" x14ac:dyDescent="0.25">
      <c r="A5" t="s">
        <v>16</v>
      </c>
      <c r="B5" t="s">
        <v>17</v>
      </c>
      <c r="E5" t="s">
        <v>18</v>
      </c>
    </row>
    <row r="6" spans="1:5" x14ac:dyDescent="0.25">
      <c r="A6" s="1">
        <v>42127</v>
      </c>
      <c r="B6">
        <v>1060</v>
      </c>
    </row>
    <row r="7" spans="1:5" x14ac:dyDescent="0.25">
      <c r="B7">
        <v>1085</v>
      </c>
    </row>
    <row r="8" spans="1:5" x14ac:dyDescent="0.25">
      <c r="B8">
        <f>1560+150</f>
        <v>1710</v>
      </c>
    </row>
    <row r="9" spans="1:5" x14ac:dyDescent="0.25">
      <c r="B9">
        <f>960+175</f>
        <v>1135</v>
      </c>
    </row>
    <row r="10" spans="1:5" x14ac:dyDescent="0.25">
      <c r="A10" s="1">
        <v>42135</v>
      </c>
      <c r="B10">
        <v>940</v>
      </c>
    </row>
    <row r="11" spans="1:5" x14ac:dyDescent="0.25">
      <c r="B11">
        <v>1867</v>
      </c>
    </row>
    <row r="12" spans="1:5" x14ac:dyDescent="0.25">
      <c r="B12">
        <v>994</v>
      </c>
    </row>
    <row r="13" spans="1:5" x14ac:dyDescent="0.25">
      <c r="B13">
        <v>1621</v>
      </c>
    </row>
    <row r="14" spans="1:5" x14ac:dyDescent="0.25">
      <c r="B14">
        <v>748</v>
      </c>
    </row>
    <row r="15" spans="1:5" x14ac:dyDescent="0.25">
      <c r="A15" s="1">
        <v>42222</v>
      </c>
      <c r="B15">
        <f>20*60</f>
        <v>1200</v>
      </c>
    </row>
    <row r="16" spans="1:5" x14ac:dyDescent="0.25">
      <c r="B16">
        <f>20.43333*60</f>
        <v>1225.9998000000001</v>
      </c>
    </row>
    <row r="17" spans="1:17" x14ac:dyDescent="0.25">
      <c r="A17" s="1">
        <v>42250</v>
      </c>
      <c r="B17">
        <f>15*60</f>
        <v>900</v>
      </c>
    </row>
    <row r="18" spans="1:17" x14ac:dyDescent="0.25">
      <c r="C18" t="s">
        <v>218</v>
      </c>
    </row>
    <row r="19" spans="1:17" x14ac:dyDescent="0.25">
      <c r="A19" t="s">
        <v>206</v>
      </c>
      <c r="B19">
        <f>AVERAGE(B6:B17)</f>
        <v>1207.1666499999999</v>
      </c>
      <c r="C19">
        <f>B19/60</f>
        <v>20.119444166666664</v>
      </c>
    </row>
    <row r="20" spans="1:17" x14ac:dyDescent="0.25">
      <c r="A20" t="s">
        <v>217</v>
      </c>
      <c r="B20">
        <f>_xlfn.STDEV.S(B6:B17)</f>
        <v>346.8926555386696</v>
      </c>
      <c r="C20">
        <f>B20/60</f>
        <v>5.781544258977827</v>
      </c>
    </row>
    <row r="23" spans="1:17" x14ac:dyDescent="0.25">
      <c r="A23" t="s">
        <v>19</v>
      </c>
    </row>
    <row r="24" spans="1:17" x14ac:dyDescent="0.25">
      <c r="A24" t="s">
        <v>20</v>
      </c>
    </row>
    <row r="25" spans="1:17" x14ac:dyDescent="0.25">
      <c r="A25" t="s">
        <v>21</v>
      </c>
    </row>
    <row r="26" spans="1:17" x14ac:dyDescent="0.25">
      <c r="A26" t="s">
        <v>22</v>
      </c>
    </row>
    <row r="29" spans="1:17" x14ac:dyDescent="0.25">
      <c r="A29" t="s">
        <v>23</v>
      </c>
    </row>
    <row r="30" spans="1:17" x14ac:dyDescent="0.25">
      <c r="C30" t="s">
        <v>24</v>
      </c>
      <c r="L30" t="s">
        <v>25</v>
      </c>
    </row>
    <row r="31" spans="1:17" x14ac:dyDescent="0.25">
      <c r="A31" t="s">
        <v>26</v>
      </c>
      <c r="B31" t="s">
        <v>10</v>
      </c>
      <c r="C31" t="s">
        <v>30</v>
      </c>
      <c r="D31" t="s">
        <v>32</v>
      </c>
      <c r="L31" t="s">
        <v>27</v>
      </c>
      <c r="M31" t="s">
        <v>28</v>
      </c>
      <c r="O31" t="s">
        <v>26</v>
      </c>
      <c r="P31" t="s">
        <v>29</v>
      </c>
      <c r="Q31" t="s">
        <v>31</v>
      </c>
    </row>
    <row r="32" spans="1:17" x14ac:dyDescent="0.25">
      <c r="A32">
        <v>-15</v>
      </c>
      <c r="B32">
        <v>0</v>
      </c>
      <c r="D32">
        <v>0.67555548583758984</v>
      </c>
      <c r="K32">
        <v>1</v>
      </c>
      <c r="L32">
        <v>1</v>
      </c>
      <c r="M32">
        <v>62443.601000000002</v>
      </c>
      <c r="N32">
        <f>M32/M33</f>
        <v>0.69146060736129</v>
      </c>
      <c r="O32">
        <v>-15</v>
      </c>
      <c r="P32">
        <v>0.69146060736129</v>
      </c>
      <c r="Q32">
        <f>AVERAGE(P32:P33)</f>
        <v>0.67555548583758984</v>
      </c>
    </row>
    <row r="33" spans="1:17" x14ac:dyDescent="0.25">
      <c r="A33">
        <v>-10</v>
      </c>
      <c r="B33">
        <v>300</v>
      </c>
      <c r="C33">
        <v>0</v>
      </c>
      <c r="D33">
        <v>0.65253011379463643</v>
      </c>
      <c r="K33">
        <v>2</v>
      </c>
      <c r="L33">
        <v>2</v>
      </c>
      <c r="M33">
        <v>90306.808999999994</v>
      </c>
      <c r="O33">
        <v>-10</v>
      </c>
      <c r="P33">
        <v>0.65965036431388957</v>
      </c>
      <c r="Q33">
        <f t="shared" ref="Q33:Q49" si="0">AVERAGE(P33:P34)</f>
        <v>0.65253011379463643</v>
      </c>
    </row>
    <row r="34" spans="1:17" x14ac:dyDescent="0.25">
      <c r="A34">
        <v>-5</v>
      </c>
      <c r="B34">
        <v>600</v>
      </c>
      <c r="C34">
        <v>0</v>
      </c>
      <c r="D34">
        <v>0.70952635359404015</v>
      </c>
      <c r="K34">
        <v>3</v>
      </c>
      <c r="L34">
        <v>3</v>
      </c>
      <c r="M34">
        <v>59516.464</v>
      </c>
      <c r="N34">
        <f t="shared" ref="N34" si="1">M34/M35</f>
        <v>0.65965036431388957</v>
      </c>
      <c r="O34">
        <v>-5</v>
      </c>
      <c r="P34">
        <v>0.64540986327538341</v>
      </c>
      <c r="Q34">
        <f t="shared" si="0"/>
        <v>0.70952635359404015</v>
      </c>
    </row>
    <row r="35" spans="1:17" x14ac:dyDescent="0.25">
      <c r="A35">
        <v>0</v>
      </c>
      <c r="B35">
        <v>900</v>
      </c>
      <c r="C35">
        <v>0</v>
      </c>
      <c r="D35">
        <v>0.69557491787182191</v>
      </c>
      <c r="K35">
        <v>4</v>
      </c>
      <c r="L35">
        <v>4</v>
      </c>
      <c r="M35">
        <v>90224.256999999998</v>
      </c>
      <c r="O35">
        <v>0</v>
      </c>
      <c r="P35">
        <v>0.77364284391269689</v>
      </c>
      <c r="Q35">
        <f t="shared" si="0"/>
        <v>0.69557491787182191</v>
      </c>
    </row>
    <row r="36" spans="1:17" x14ac:dyDescent="0.25">
      <c r="A36">
        <v>5</v>
      </c>
      <c r="B36">
        <v>1200</v>
      </c>
      <c r="C36">
        <v>0</v>
      </c>
      <c r="D36">
        <v>0.63303815763789562</v>
      </c>
      <c r="K36">
        <v>5</v>
      </c>
      <c r="L36">
        <v>5</v>
      </c>
      <c r="M36">
        <v>58187.267</v>
      </c>
      <c r="N36">
        <f t="shared" ref="N36" si="2">M36/M37</f>
        <v>0.64540986327538341</v>
      </c>
      <c r="O36">
        <v>5</v>
      </c>
      <c r="P36">
        <v>0.61750699183094693</v>
      </c>
      <c r="Q36">
        <f t="shared" si="0"/>
        <v>0.63303815763789562</v>
      </c>
    </row>
    <row r="37" spans="1:17" x14ac:dyDescent="0.25">
      <c r="A37">
        <v>10</v>
      </c>
      <c r="B37">
        <v>1500</v>
      </c>
      <c r="C37">
        <v>0</v>
      </c>
      <c r="D37">
        <v>0.60756896139352823</v>
      </c>
      <c r="K37">
        <v>6</v>
      </c>
      <c r="L37">
        <v>6</v>
      </c>
      <c r="M37">
        <v>90155.528000000006</v>
      </c>
      <c r="O37">
        <v>10</v>
      </c>
      <c r="P37">
        <v>0.6485693234448443</v>
      </c>
      <c r="Q37">
        <f t="shared" si="0"/>
        <v>0.60756896139352823</v>
      </c>
    </row>
    <row r="38" spans="1:17" x14ac:dyDescent="0.25">
      <c r="A38">
        <v>15</v>
      </c>
      <c r="B38">
        <v>1800</v>
      </c>
      <c r="C38">
        <v>8.8499999999999995E-2</v>
      </c>
      <c r="D38">
        <v>0.51593484338946105</v>
      </c>
      <c r="K38">
        <v>7</v>
      </c>
      <c r="L38">
        <v>7</v>
      </c>
      <c r="M38">
        <v>75609.076000000001</v>
      </c>
      <c r="N38">
        <f t="shared" ref="N38" si="3">M38/M39</f>
        <v>0.77364284391269689</v>
      </c>
      <c r="O38">
        <v>15</v>
      </c>
      <c r="P38">
        <v>0.56656859934221226</v>
      </c>
      <c r="Q38">
        <f t="shared" si="0"/>
        <v>0.51593484338946105</v>
      </c>
    </row>
    <row r="39" spans="1:17" x14ac:dyDescent="0.25">
      <c r="A39">
        <v>20</v>
      </c>
      <c r="B39">
        <v>2100</v>
      </c>
      <c r="C39">
        <v>1.3740000000000001</v>
      </c>
      <c r="D39">
        <v>0.45997007984980115</v>
      </c>
      <c r="K39">
        <v>8</v>
      </c>
      <c r="L39">
        <v>8</v>
      </c>
      <c r="M39">
        <v>97731.241999999998</v>
      </c>
      <c r="O39">
        <v>20</v>
      </c>
      <c r="P39">
        <v>0.46530108743670973</v>
      </c>
      <c r="Q39">
        <f t="shared" si="0"/>
        <v>0.45997007984980115</v>
      </c>
    </row>
    <row r="40" spans="1:17" x14ac:dyDescent="0.25">
      <c r="A40">
        <v>25</v>
      </c>
      <c r="B40">
        <v>2400</v>
      </c>
      <c r="C40">
        <v>2.6855000000000002</v>
      </c>
      <c r="D40">
        <v>0.48888383623098142</v>
      </c>
      <c r="K40">
        <v>9</v>
      </c>
      <c r="L40">
        <v>9</v>
      </c>
      <c r="M40">
        <v>59577.131999999998</v>
      </c>
      <c r="N40">
        <f t="shared" ref="N40" si="4">M40/M41</f>
        <v>0.61750699183094693</v>
      </c>
      <c r="O40">
        <v>25</v>
      </c>
      <c r="P40">
        <v>0.45463907226289257</v>
      </c>
      <c r="Q40">
        <f t="shared" si="0"/>
        <v>0.48888383623098142</v>
      </c>
    </row>
    <row r="41" spans="1:17" x14ac:dyDescent="0.25">
      <c r="A41">
        <v>30</v>
      </c>
      <c r="B41">
        <v>2700</v>
      </c>
      <c r="C41">
        <v>2.4749999999999996</v>
      </c>
      <c r="D41">
        <v>0.5141143353410158</v>
      </c>
      <c r="K41">
        <v>10</v>
      </c>
      <c r="L41">
        <v>10</v>
      </c>
      <c r="M41">
        <v>96480.092999999993</v>
      </c>
      <c r="O41">
        <v>30</v>
      </c>
      <c r="P41">
        <v>0.52312860019907026</v>
      </c>
      <c r="Q41">
        <f t="shared" si="0"/>
        <v>0.5141143353410158</v>
      </c>
    </row>
    <row r="42" spans="1:17" x14ac:dyDescent="0.25">
      <c r="A42">
        <v>35</v>
      </c>
      <c r="B42">
        <v>3000</v>
      </c>
      <c r="C42">
        <v>1.794</v>
      </c>
      <c r="D42">
        <v>0.49520390641126483</v>
      </c>
      <c r="K42">
        <v>11</v>
      </c>
      <c r="L42">
        <v>11</v>
      </c>
      <c r="M42">
        <v>62749.214999999997</v>
      </c>
      <c r="N42">
        <f t="shared" ref="N42" si="5">M42/M43</f>
        <v>0.6485693234448443</v>
      </c>
      <c r="O42">
        <v>35</v>
      </c>
      <c r="P42">
        <v>0.50510007048296124</v>
      </c>
      <c r="Q42">
        <f t="shared" si="0"/>
        <v>0.49520390641126483</v>
      </c>
    </row>
    <row r="43" spans="1:17" x14ac:dyDescent="0.25">
      <c r="A43">
        <v>40</v>
      </c>
      <c r="B43">
        <v>3300</v>
      </c>
      <c r="C43">
        <v>1.8474999999999999</v>
      </c>
      <c r="D43">
        <v>0.50135720648229631</v>
      </c>
      <c r="K43">
        <v>12</v>
      </c>
      <c r="L43">
        <v>12</v>
      </c>
      <c r="M43">
        <v>96750.205000000002</v>
      </c>
      <c r="O43">
        <v>40</v>
      </c>
      <c r="P43">
        <v>0.48530774233956842</v>
      </c>
      <c r="Q43">
        <f t="shared" si="0"/>
        <v>0.50135720648229631</v>
      </c>
    </row>
    <row r="44" spans="1:17" x14ac:dyDescent="0.25">
      <c r="A44">
        <v>45</v>
      </c>
      <c r="B44">
        <v>3600</v>
      </c>
      <c r="C44">
        <v>2.2945000000000002</v>
      </c>
      <c r="D44">
        <v>0.51394574401952342</v>
      </c>
      <c r="K44">
        <v>13</v>
      </c>
      <c r="L44">
        <v>13</v>
      </c>
      <c r="M44">
        <v>53900.302000000003</v>
      </c>
      <c r="N44">
        <f t="shared" ref="N44" si="6">M44/M45</f>
        <v>0.56656859934221226</v>
      </c>
      <c r="O44">
        <v>45</v>
      </c>
      <c r="P44">
        <v>0.51740667062502421</v>
      </c>
      <c r="Q44">
        <f t="shared" si="0"/>
        <v>0.51394574401952342</v>
      </c>
    </row>
    <row r="45" spans="1:17" x14ac:dyDescent="0.25">
      <c r="A45">
        <v>50</v>
      </c>
      <c r="B45">
        <v>3900</v>
      </c>
      <c r="C45">
        <v>2.5750000000000002</v>
      </c>
      <c r="D45">
        <v>0.50711417689074523</v>
      </c>
      <c r="K45">
        <v>14</v>
      </c>
      <c r="L45">
        <v>14</v>
      </c>
      <c r="M45">
        <v>95134.644</v>
      </c>
      <c r="O45">
        <v>50</v>
      </c>
      <c r="P45">
        <v>0.51048481741402252</v>
      </c>
      <c r="Q45">
        <f t="shared" si="0"/>
        <v>0.50711417689074523</v>
      </c>
    </row>
    <row r="46" spans="1:17" x14ac:dyDescent="0.25">
      <c r="A46">
        <v>55</v>
      </c>
      <c r="B46">
        <v>4200</v>
      </c>
      <c r="C46">
        <v>2.3600000000000003</v>
      </c>
      <c r="D46">
        <v>0.49948338786685281</v>
      </c>
      <c r="K46">
        <v>15</v>
      </c>
      <c r="L46">
        <v>15</v>
      </c>
      <c r="M46">
        <v>43694.421999999999</v>
      </c>
      <c r="N46">
        <f t="shared" ref="N46" si="7">M46/M47</f>
        <v>0.46530108743670973</v>
      </c>
      <c r="O46">
        <v>55</v>
      </c>
      <c r="P46">
        <v>0.50374353636746805</v>
      </c>
      <c r="Q46">
        <f t="shared" si="0"/>
        <v>0.49948338786685281</v>
      </c>
    </row>
    <row r="47" spans="1:17" x14ac:dyDescent="0.25">
      <c r="A47">
        <v>60</v>
      </c>
      <c r="B47">
        <v>4500</v>
      </c>
      <c r="C47">
        <v>1.9355</v>
      </c>
      <c r="D47">
        <v>0.49767540231161489</v>
      </c>
      <c r="K47">
        <v>16</v>
      </c>
      <c r="L47">
        <v>16</v>
      </c>
      <c r="M47">
        <v>93905.695000000007</v>
      </c>
      <c r="O47">
        <v>60</v>
      </c>
      <c r="P47">
        <v>0.49522323936623758</v>
      </c>
      <c r="Q47">
        <f t="shared" si="0"/>
        <v>0.49767540231161489</v>
      </c>
    </row>
    <row r="48" spans="1:17" x14ac:dyDescent="0.25">
      <c r="A48">
        <v>65</v>
      </c>
      <c r="B48">
        <v>4800</v>
      </c>
      <c r="C48">
        <v>2.2104999999999997</v>
      </c>
      <c r="D48">
        <v>0.49262481031914529</v>
      </c>
      <c r="K48">
        <v>17</v>
      </c>
      <c r="L48">
        <v>17</v>
      </c>
      <c r="M48">
        <v>42380.800999999999</v>
      </c>
      <c r="N48">
        <f t="shared" ref="N48" si="8">M48/M49</f>
        <v>0.45463907226289257</v>
      </c>
      <c r="O48">
        <v>65</v>
      </c>
      <c r="P48">
        <v>0.5001275652569922</v>
      </c>
      <c r="Q48">
        <f t="shared" si="0"/>
        <v>0.49262481031914529</v>
      </c>
    </row>
    <row r="49" spans="1:17" x14ac:dyDescent="0.25">
      <c r="A49">
        <v>70</v>
      </c>
      <c r="B49">
        <v>5100</v>
      </c>
      <c r="C49">
        <v>1.71</v>
      </c>
      <c r="D49">
        <v>0.48512205538129843</v>
      </c>
      <c r="K49">
        <v>18</v>
      </c>
      <c r="L49">
        <v>18</v>
      </c>
      <c r="M49">
        <v>93218.562999999995</v>
      </c>
      <c r="O49">
        <v>70</v>
      </c>
      <c r="P49">
        <v>0.48512205538129843</v>
      </c>
      <c r="Q49">
        <f t="shared" si="0"/>
        <v>0.48512205538129843</v>
      </c>
    </row>
    <row r="50" spans="1:17" x14ac:dyDescent="0.25">
      <c r="K50">
        <v>19</v>
      </c>
      <c r="L50">
        <v>19</v>
      </c>
      <c r="M50">
        <v>49583.491999999998</v>
      </c>
      <c r="N50">
        <f t="shared" ref="N50" si="9">M50/M51</f>
        <v>0.52312860019907026</v>
      </c>
    </row>
    <row r="51" spans="1:17" x14ac:dyDescent="0.25">
      <c r="K51">
        <v>20</v>
      </c>
      <c r="L51">
        <v>20</v>
      </c>
      <c r="M51">
        <v>94782.606</v>
      </c>
    </row>
    <row r="52" spans="1:17" x14ac:dyDescent="0.25">
      <c r="K52">
        <v>21</v>
      </c>
      <c r="L52">
        <v>21</v>
      </c>
      <c r="M52">
        <v>47009.311000000002</v>
      </c>
      <c r="N52">
        <f t="shared" ref="N52" si="10">M52/M53</f>
        <v>0.50510007048296124</v>
      </c>
    </row>
    <row r="53" spans="1:17" x14ac:dyDescent="0.25">
      <c r="K53">
        <v>22</v>
      </c>
      <c r="L53">
        <v>22</v>
      </c>
      <c r="M53">
        <v>93069.301999999996</v>
      </c>
    </row>
    <row r="54" spans="1:17" x14ac:dyDescent="0.25">
      <c r="K54">
        <v>23</v>
      </c>
      <c r="L54">
        <v>23</v>
      </c>
      <c r="M54">
        <v>45017.565000000002</v>
      </c>
      <c r="N54">
        <f t="shared" ref="N54" si="11">M54/M55</f>
        <v>0.48530774233956842</v>
      </c>
    </row>
    <row r="55" spans="1:17" x14ac:dyDescent="0.25">
      <c r="K55">
        <v>24</v>
      </c>
      <c r="L55">
        <v>24</v>
      </c>
      <c r="M55">
        <v>92760.862999999998</v>
      </c>
    </row>
    <row r="56" spans="1:17" x14ac:dyDescent="0.25">
      <c r="K56">
        <v>25</v>
      </c>
      <c r="L56">
        <v>25</v>
      </c>
      <c r="M56">
        <v>47773.661999999997</v>
      </c>
      <c r="N56">
        <f t="shared" ref="N56" si="12">M56/M57</f>
        <v>0.51740667062502421</v>
      </c>
    </row>
    <row r="57" spans="1:17" x14ac:dyDescent="0.25">
      <c r="K57">
        <v>26</v>
      </c>
      <c r="L57">
        <v>26</v>
      </c>
      <c r="M57">
        <v>92332.907000000007</v>
      </c>
    </row>
    <row r="58" spans="1:17" x14ac:dyDescent="0.25">
      <c r="K58">
        <v>27</v>
      </c>
      <c r="L58">
        <v>27</v>
      </c>
      <c r="M58">
        <v>46762.951999999997</v>
      </c>
      <c r="N58">
        <f t="shared" ref="N58" si="13">M58/M59</f>
        <v>0.51048481741402252</v>
      </c>
    </row>
    <row r="59" spans="1:17" x14ac:dyDescent="0.25">
      <c r="K59">
        <v>28</v>
      </c>
      <c r="L59">
        <v>28</v>
      </c>
      <c r="M59">
        <v>91604.981</v>
      </c>
    </row>
    <row r="60" spans="1:17" x14ac:dyDescent="0.25">
      <c r="K60">
        <v>29</v>
      </c>
      <c r="L60">
        <v>29</v>
      </c>
      <c r="M60">
        <v>46155.767999999996</v>
      </c>
      <c r="N60">
        <f t="shared" ref="N60" si="14">M60/M61</f>
        <v>0.50374353636746805</v>
      </c>
    </row>
    <row r="61" spans="1:17" x14ac:dyDescent="0.25">
      <c r="K61">
        <v>30</v>
      </c>
      <c r="L61">
        <v>30</v>
      </c>
      <c r="M61">
        <v>91625.528999999995</v>
      </c>
    </row>
    <row r="62" spans="1:17" x14ac:dyDescent="0.25">
      <c r="K62">
        <v>31</v>
      </c>
      <c r="L62">
        <v>31</v>
      </c>
      <c r="M62">
        <v>45398.394999999997</v>
      </c>
      <c r="N62">
        <f t="shared" ref="N62" si="15">M62/M63</f>
        <v>0.49522323936623758</v>
      </c>
    </row>
    <row r="63" spans="1:17" x14ac:dyDescent="0.25">
      <c r="K63">
        <v>32</v>
      </c>
      <c r="L63">
        <v>32</v>
      </c>
      <c r="M63">
        <v>91672.585999999996</v>
      </c>
    </row>
    <row r="64" spans="1:17" x14ac:dyDescent="0.25">
      <c r="K64">
        <v>33</v>
      </c>
      <c r="L64">
        <v>33</v>
      </c>
      <c r="M64">
        <v>45762.766000000003</v>
      </c>
      <c r="N64">
        <f t="shared" ref="N64" si="16">M64/M65</f>
        <v>0.5001275652569922</v>
      </c>
    </row>
    <row r="65" spans="11:14" x14ac:dyDescent="0.25">
      <c r="K65">
        <v>34</v>
      </c>
      <c r="L65">
        <v>34</v>
      </c>
      <c r="M65">
        <v>91502.187000000005</v>
      </c>
    </row>
    <row r="66" spans="11:14" x14ac:dyDescent="0.25">
      <c r="K66">
        <v>35</v>
      </c>
      <c r="L66">
        <v>35</v>
      </c>
      <c r="M66">
        <v>44298.593999999997</v>
      </c>
      <c r="N66">
        <f t="shared" ref="N66" si="17">M66/M67</f>
        <v>0.48512205538129843</v>
      </c>
    </row>
    <row r="67" spans="11:14" x14ac:dyDescent="0.25">
      <c r="K67">
        <v>36</v>
      </c>
      <c r="L67">
        <v>36</v>
      </c>
      <c r="M67">
        <v>91314.327000000005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J221"/>
  <sheetViews>
    <sheetView zoomScaleNormal="100" workbookViewId="0">
      <selection activeCell="H5" sqref="H5"/>
    </sheetView>
  </sheetViews>
  <sheetFormatPr defaultRowHeight="15" x14ac:dyDescent="0.25"/>
  <cols>
    <col min="1" max="1" width="17.5703125" customWidth="1"/>
    <col min="17" max="17" width="16.140625" bestFit="1" customWidth="1"/>
  </cols>
  <sheetData>
    <row r="3" spans="1:31" x14ac:dyDescent="0.25">
      <c r="A3" t="s">
        <v>215</v>
      </c>
    </row>
    <row r="8" spans="1:31" x14ac:dyDescent="0.25">
      <c r="Q8" t="s">
        <v>37</v>
      </c>
    </row>
    <row r="9" spans="1:31" x14ac:dyDescent="0.25">
      <c r="A9" t="s">
        <v>26</v>
      </c>
      <c r="B9">
        <v>0</v>
      </c>
      <c r="C9">
        <v>10</v>
      </c>
      <c r="D9">
        <v>20</v>
      </c>
      <c r="E9">
        <v>30</v>
      </c>
      <c r="F9">
        <v>40</v>
      </c>
      <c r="G9">
        <v>50</v>
      </c>
      <c r="H9">
        <v>60</v>
      </c>
      <c r="I9">
        <v>70</v>
      </c>
      <c r="J9">
        <v>80</v>
      </c>
      <c r="K9">
        <v>90</v>
      </c>
      <c r="L9">
        <v>100</v>
      </c>
      <c r="M9">
        <v>110</v>
      </c>
      <c r="N9">
        <v>120</v>
      </c>
      <c r="O9">
        <v>130</v>
      </c>
      <c r="R9">
        <v>0</v>
      </c>
      <c r="S9">
        <v>10</v>
      </c>
      <c r="T9">
        <v>20</v>
      </c>
      <c r="U9">
        <v>30</v>
      </c>
      <c r="V9">
        <v>40</v>
      </c>
      <c r="W9">
        <v>50</v>
      </c>
      <c r="X9">
        <v>60</v>
      </c>
      <c r="Y9">
        <v>70</v>
      </c>
      <c r="Z9">
        <v>80</v>
      </c>
      <c r="AA9">
        <v>90</v>
      </c>
      <c r="AB9">
        <v>100</v>
      </c>
      <c r="AC9">
        <v>110</v>
      </c>
      <c r="AD9">
        <v>120</v>
      </c>
      <c r="AE9">
        <v>130</v>
      </c>
    </row>
    <row r="10" spans="1:31" x14ac:dyDescent="0.25">
      <c r="A10" t="s">
        <v>58</v>
      </c>
      <c r="B10">
        <v>100</v>
      </c>
      <c r="C10">
        <v>100.49800856034484</v>
      </c>
      <c r="D10">
        <v>100.50357939578095</v>
      </c>
      <c r="E10">
        <v>100.80917994037698</v>
      </c>
      <c r="F10">
        <v>100.72059093099011</v>
      </c>
      <c r="G10">
        <v>100.82701845580181</v>
      </c>
      <c r="H10">
        <v>100.80807453327903</v>
      </c>
      <c r="I10">
        <v>100.91875973272182</v>
      </c>
      <c r="J10">
        <v>101.17874074595643</v>
      </c>
      <c r="K10">
        <v>101.31521482091266</v>
      </c>
      <c r="L10">
        <v>101.48121495356736</v>
      </c>
      <c r="M10">
        <v>101.47367881683681</v>
      </c>
      <c r="N10">
        <v>101.69992717510776</v>
      </c>
      <c r="O10">
        <v>101.8528991168664</v>
      </c>
      <c r="Q10" t="s">
        <v>58</v>
      </c>
      <c r="R10">
        <v>0</v>
      </c>
      <c r="S10">
        <v>0.25393705130554262</v>
      </c>
      <c r="T10">
        <v>0.34326097403285827</v>
      </c>
      <c r="U10">
        <v>0.23876475697723301</v>
      </c>
      <c r="V10">
        <v>0.37435132921206943</v>
      </c>
      <c r="W10">
        <v>0.32740251606440673</v>
      </c>
      <c r="X10">
        <v>0.42750891431324606</v>
      </c>
      <c r="Y10">
        <v>0.84134870414311802</v>
      </c>
      <c r="Z10">
        <v>1.0364617274292518</v>
      </c>
      <c r="AA10">
        <v>0.82928023601373557</v>
      </c>
      <c r="AB10">
        <v>0.93203869873324952</v>
      </c>
      <c r="AC10">
        <v>0.97852682764917376</v>
      </c>
      <c r="AD10">
        <v>0.99518872217287202</v>
      </c>
      <c r="AE10">
        <v>1.1786104691340193</v>
      </c>
    </row>
    <row r="11" spans="1:31" x14ac:dyDescent="0.25">
      <c r="A11" t="s">
        <v>59</v>
      </c>
      <c r="B11">
        <v>100</v>
      </c>
      <c r="C11">
        <v>100.79671154798983</v>
      </c>
      <c r="D11">
        <v>101.00608213005455</v>
      </c>
      <c r="E11">
        <v>101.66073862311174</v>
      </c>
      <c r="F11">
        <v>102.84294170452459</v>
      </c>
      <c r="G11">
        <v>104.01114291047328</v>
      </c>
      <c r="H11">
        <v>105.42424706850738</v>
      </c>
      <c r="I11">
        <v>106.89453030454058</v>
      </c>
      <c r="J11">
        <v>108.38477380251511</v>
      </c>
      <c r="K11">
        <v>109.46745809857087</v>
      </c>
      <c r="L11">
        <v>110.54963234019914</v>
      </c>
      <c r="M11">
        <v>111.43630113400131</v>
      </c>
      <c r="N11">
        <v>112.23356737095959</v>
      </c>
      <c r="O11">
        <v>112.83148222242077</v>
      </c>
      <c r="Q11" t="s">
        <v>59</v>
      </c>
      <c r="R11">
        <v>0</v>
      </c>
      <c r="S11">
        <v>0.19964935554025731</v>
      </c>
      <c r="T11">
        <v>0.34322711910411347</v>
      </c>
      <c r="U11">
        <v>0.76239845968051279</v>
      </c>
      <c r="V11">
        <v>1.2406604048977403</v>
      </c>
      <c r="W11">
        <v>1.7775499044809069</v>
      </c>
      <c r="X11">
        <v>2.3071947447651011</v>
      </c>
      <c r="Y11">
        <v>3.243531151528829</v>
      </c>
      <c r="Z11">
        <v>3.56661776310811</v>
      </c>
      <c r="AA11">
        <v>3.4379102646237443</v>
      </c>
      <c r="AB11">
        <v>3.6103474329772047</v>
      </c>
      <c r="AC11">
        <v>3.9173063176594685</v>
      </c>
      <c r="AD11">
        <v>4.0617720809395346</v>
      </c>
      <c r="AE11">
        <v>4.2040114329630667</v>
      </c>
    </row>
    <row r="12" spans="1:31" x14ac:dyDescent="0.25">
      <c r="A12" t="s">
        <v>60</v>
      </c>
      <c r="B12">
        <v>100</v>
      </c>
      <c r="C12">
        <v>100.37554444882149</v>
      </c>
      <c r="D12">
        <v>101.0075719944107</v>
      </c>
      <c r="E12">
        <v>102.46562637906145</v>
      </c>
      <c r="F12">
        <v>103.97745058271323</v>
      </c>
      <c r="G12">
        <v>105.30168899479075</v>
      </c>
      <c r="H12">
        <v>107.13722210959213</v>
      </c>
      <c r="I12">
        <v>108.86967801306457</v>
      </c>
      <c r="J12">
        <v>110.6843129295501</v>
      </c>
      <c r="K12">
        <v>112.25562660423479</v>
      </c>
      <c r="L12">
        <v>113.58834010916731</v>
      </c>
      <c r="M12">
        <v>114.84156035923247</v>
      </c>
      <c r="N12">
        <v>115.93198152324521</v>
      </c>
      <c r="O12">
        <v>116.80399327935918</v>
      </c>
      <c r="Q12" t="s">
        <v>60</v>
      </c>
      <c r="R12">
        <v>0</v>
      </c>
      <c r="S12">
        <v>0.88610836745253319</v>
      </c>
      <c r="T12">
        <v>1.3997273420511389</v>
      </c>
      <c r="U12">
        <v>1.8324013830997559</v>
      </c>
      <c r="V12">
        <v>2.2609543275334336</v>
      </c>
      <c r="W12">
        <v>2.6078097539680698</v>
      </c>
      <c r="X12">
        <v>3.1526612782658905</v>
      </c>
      <c r="Y12">
        <v>3.4200303556116722</v>
      </c>
      <c r="Z12">
        <v>3.8089452192067697</v>
      </c>
      <c r="AA12">
        <v>3.8878249902135584</v>
      </c>
      <c r="AB12">
        <v>4.2293186668834277</v>
      </c>
      <c r="AC12">
        <v>4.2162829077773196</v>
      </c>
      <c r="AD12">
        <v>4.2759730185500393</v>
      </c>
      <c r="AE12">
        <v>4.2728822773696606</v>
      </c>
    </row>
    <row r="13" spans="1:31" x14ac:dyDescent="0.25">
      <c r="A13" t="s">
        <v>61</v>
      </c>
      <c r="B13">
        <v>100</v>
      </c>
      <c r="C13">
        <v>100.62106795259835</v>
      </c>
      <c r="D13">
        <v>100.45612952743154</v>
      </c>
      <c r="E13">
        <v>100.5746370022443</v>
      </c>
      <c r="F13">
        <v>100.68437322763988</v>
      </c>
      <c r="G13">
        <v>100.69820710178846</v>
      </c>
      <c r="H13">
        <v>100.68905466970045</v>
      </c>
      <c r="I13">
        <v>100.88252404262137</v>
      </c>
      <c r="J13">
        <v>101.06077307529183</v>
      </c>
      <c r="K13">
        <v>101.16704896341001</v>
      </c>
      <c r="L13">
        <v>101.35321730866769</v>
      </c>
      <c r="M13">
        <v>101.51905969791399</v>
      </c>
      <c r="N13">
        <v>101.61203009189883</v>
      </c>
      <c r="O13">
        <v>101.89897830090787</v>
      </c>
      <c r="Q13" t="s">
        <v>61</v>
      </c>
      <c r="R13">
        <v>0</v>
      </c>
      <c r="S13">
        <v>0.50904039765187648</v>
      </c>
      <c r="T13">
        <v>0.31462578402096425</v>
      </c>
      <c r="U13">
        <v>0.54608485453398092</v>
      </c>
      <c r="V13">
        <v>0.54654209433268397</v>
      </c>
      <c r="W13">
        <v>0.55635860232561041</v>
      </c>
      <c r="X13">
        <v>0.51655726887190012</v>
      </c>
      <c r="Y13">
        <v>0.51666040382050937</v>
      </c>
      <c r="Z13">
        <v>0.22376477143360954</v>
      </c>
      <c r="AA13">
        <v>0.30177400646454516</v>
      </c>
      <c r="AB13">
        <v>0.31170973522357437</v>
      </c>
      <c r="AC13">
        <v>0.3738363937933496</v>
      </c>
      <c r="AD13">
        <v>0.29794805774445471</v>
      </c>
      <c r="AE13">
        <v>0.28599563236086079</v>
      </c>
    </row>
    <row r="14" spans="1:31" x14ac:dyDescent="0.25">
      <c r="A14" t="s">
        <v>62</v>
      </c>
      <c r="B14">
        <v>100</v>
      </c>
      <c r="C14">
        <v>100.68667441399437</v>
      </c>
      <c r="D14">
        <v>101.19475958705965</v>
      </c>
      <c r="E14">
        <v>102.42910168813098</v>
      </c>
      <c r="F14">
        <v>103.45042648248763</v>
      </c>
      <c r="G14">
        <v>104.64030737916244</v>
      </c>
      <c r="H14">
        <v>106.04517615514082</v>
      </c>
      <c r="I14">
        <v>107.63587071742165</v>
      </c>
      <c r="J14">
        <v>108.94241428368805</v>
      </c>
      <c r="K14">
        <v>110.11388491144326</v>
      </c>
      <c r="L14">
        <v>111.35805494361851</v>
      </c>
      <c r="M14">
        <v>112.4533430358123</v>
      </c>
      <c r="N14">
        <v>113.477691037284</v>
      </c>
      <c r="O14">
        <v>113.90091776280036</v>
      </c>
      <c r="Q14" t="s">
        <v>62</v>
      </c>
      <c r="R14">
        <v>0</v>
      </c>
      <c r="S14">
        <v>0.58111727410197977</v>
      </c>
      <c r="T14">
        <v>1.0239840830927505</v>
      </c>
      <c r="U14">
        <v>1.5896232631003695</v>
      </c>
      <c r="V14">
        <v>1.9350479925263568</v>
      </c>
      <c r="W14">
        <v>2.1198350375311659</v>
      </c>
      <c r="X14">
        <v>2.0046786479931398</v>
      </c>
      <c r="Y14">
        <v>2.5927881877665016</v>
      </c>
      <c r="Z14">
        <v>2.7678582816964168</v>
      </c>
      <c r="AA14">
        <v>3.0008881090112802</v>
      </c>
      <c r="AB14">
        <v>2.8679370847590349</v>
      </c>
      <c r="AC14">
        <v>3.356019344414455</v>
      </c>
      <c r="AD14">
        <v>3.6908058194876845</v>
      </c>
      <c r="AE14">
        <v>3.742776961023194</v>
      </c>
    </row>
    <row r="15" spans="1:31" x14ac:dyDescent="0.25">
      <c r="A15" t="s">
        <v>63</v>
      </c>
      <c r="B15">
        <v>100</v>
      </c>
      <c r="C15">
        <v>100.27596386890906</v>
      </c>
      <c r="D15">
        <v>100.7199226297875</v>
      </c>
      <c r="E15">
        <v>102.09011931145837</v>
      </c>
      <c r="F15">
        <v>103.28323869082219</v>
      </c>
      <c r="G15">
        <v>104.54928629033992</v>
      </c>
      <c r="H15">
        <v>105.97818733199973</v>
      </c>
      <c r="I15">
        <v>107.56004197740128</v>
      </c>
      <c r="J15">
        <v>109.3668227512934</v>
      </c>
      <c r="K15">
        <v>111.06394225463129</v>
      </c>
      <c r="L15">
        <v>112.39991121783264</v>
      </c>
      <c r="M15">
        <v>113.68887042334832</v>
      </c>
      <c r="N15">
        <v>114.51512983368049</v>
      </c>
      <c r="O15">
        <v>115.29019132183065</v>
      </c>
      <c r="Q15" t="s">
        <v>63</v>
      </c>
      <c r="R15">
        <v>0</v>
      </c>
      <c r="S15">
        <v>1.1298738506276036</v>
      </c>
      <c r="T15">
        <v>1.5150867636586445</v>
      </c>
      <c r="U15">
        <v>2.125545273773445</v>
      </c>
      <c r="V15">
        <v>2.7439258265116098</v>
      </c>
      <c r="W15">
        <v>2.9975344353657469</v>
      </c>
      <c r="X15">
        <v>3.2502815569915451</v>
      </c>
      <c r="Y15">
        <v>3.4020131216080975</v>
      </c>
      <c r="Z15">
        <v>3.2232944324366533</v>
      </c>
      <c r="AA15">
        <v>2.9856929498611837</v>
      </c>
      <c r="AB15">
        <v>2.5231164108988202</v>
      </c>
      <c r="AC15">
        <v>2.4236410777356303</v>
      </c>
      <c r="AD15">
        <v>2.1567597578784072</v>
      </c>
      <c r="AE15">
        <v>2.1957253443500306</v>
      </c>
    </row>
    <row r="16" spans="1:31" x14ac:dyDescent="0.25">
      <c r="A16" t="s">
        <v>64</v>
      </c>
      <c r="B16">
        <v>100</v>
      </c>
      <c r="C16">
        <v>100.49946475981481</v>
      </c>
      <c r="D16">
        <v>100.55568762128441</v>
      </c>
      <c r="E16">
        <v>100.73446263239289</v>
      </c>
      <c r="F16">
        <v>100.67004821597062</v>
      </c>
      <c r="G16">
        <v>100.67112732866501</v>
      </c>
      <c r="H16">
        <v>100.84820681029437</v>
      </c>
      <c r="I16">
        <v>101.33005105503447</v>
      </c>
      <c r="J16">
        <v>101.39896149331175</v>
      </c>
      <c r="K16">
        <v>101.75733608270609</v>
      </c>
      <c r="L16">
        <v>101.79694667902997</v>
      </c>
      <c r="M16">
        <v>102.0708100694974</v>
      </c>
      <c r="N16">
        <v>102.49292846289462</v>
      </c>
      <c r="O16">
        <v>102.5302652617919</v>
      </c>
      <c r="Q16" t="s">
        <v>64</v>
      </c>
      <c r="R16">
        <v>0</v>
      </c>
      <c r="S16">
        <v>0.60985918039122111</v>
      </c>
      <c r="T16">
        <v>0.60179144610163993</v>
      </c>
      <c r="U16">
        <v>0.39704620368117999</v>
      </c>
      <c r="V16">
        <v>0.41424943364091027</v>
      </c>
      <c r="W16">
        <v>0.48031862789535595</v>
      </c>
      <c r="X16">
        <v>0.46117400914639134</v>
      </c>
      <c r="Y16">
        <v>0.61071154667312022</v>
      </c>
      <c r="Z16">
        <v>0.6549173973483593</v>
      </c>
      <c r="AA16">
        <v>0.60508089072160554</v>
      </c>
      <c r="AB16">
        <v>0.81038622018431683</v>
      </c>
      <c r="AC16">
        <v>0.86388627295805709</v>
      </c>
      <c r="AD16">
        <v>0.57770959736081062</v>
      </c>
      <c r="AE16">
        <v>0.65765208642385331</v>
      </c>
    </row>
    <row r="17" spans="1:31" x14ac:dyDescent="0.25">
      <c r="A17" t="s">
        <v>65</v>
      </c>
      <c r="B17">
        <v>100</v>
      </c>
      <c r="C17">
        <v>100.57640551985419</v>
      </c>
      <c r="D17">
        <v>101.24368525425507</v>
      </c>
      <c r="E17">
        <v>102.59374625326046</v>
      </c>
      <c r="F17">
        <v>103.31572860697577</v>
      </c>
      <c r="G17">
        <v>104.48930032987361</v>
      </c>
      <c r="H17">
        <v>105.30081683375147</v>
      </c>
      <c r="I17">
        <v>106.55325432680435</v>
      </c>
      <c r="J17">
        <v>107.80897252663789</v>
      </c>
      <c r="K17">
        <v>108.84407262275023</v>
      </c>
      <c r="L17">
        <v>109.9779505077888</v>
      </c>
      <c r="M17">
        <v>110.77568262111068</v>
      </c>
      <c r="N17">
        <v>111.28496009835999</v>
      </c>
      <c r="O17">
        <v>111.70820300747694</v>
      </c>
      <c r="Q17" t="s">
        <v>65</v>
      </c>
      <c r="R17">
        <v>0</v>
      </c>
      <c r="S17">
        <v>0.48208733004896687</v>
      </c>
      <c r="T17">
        <v>0.539150246597491</v>
      </c>
      <c r="U17">
        <v>0.64390385566809394</v>
      </c>
      <c r="V17">
        <v>0.73021254581129758</v>
      </c>
      <c r="W17">
        <v>0.6640653651046039</v>
      </c>
      <c r="X17">
        <v>1.6159185611366849</v>
      </c>
      <c r="Y17">
        <v>2.1591296758063354</v>
      </c>
      <c r="Z17">
        <v>2.300042617935937</v>
      </c>
      <c r="AA17">
        <v>2.0993779972643476</v>
      </c>
      <c r="AB17">
        <v>2.2764876205303159</v>
      </c>
      <c r="AC17">
        <v>2.3862906218160678</v>
      </c>
      <c r="AD17">
        <v>2.2899373600428121</v>
      </c>
      <c r="AE17">
        <v>2.1537522902880308</v>
      </c>
    </row>
    <row r="18" spans="1:31" x14ac:dyDescent="0.25">
      <c r="A18" t="s">
        <v>66</v>
      </c>
      <c r="B18">
        <v>100</v>
      </c>
      <c r="C18">
        <v>100.34653653429599</v>
      </c>
      <c r="D18">
        <v>101.23035428917882</v>
      </c>
      <c r="E18">
        <v>102.70559778834514</v>
      </c>
      <c r="F18">
        <v>104.32621661446557</v>
      </c>
      <c r="G18">
        <v>105.71349852138484</v>
      </c>
      <c r="H18">
        <v>107.39357326081522</v>
      </c>
      <c r="I18">
        <v>108.98949748784666</v>
      </c>
      <c r="J18">
        <v>110.44034818118382</v>
      </c>
      <c r="K18">
        <v>111.76974225585957</v>
      </c>
      <c r="L18">
        <v>113.04174046743741</v>
      </c>
      <c r="M18">
        <v>113.99504738213965</v>
      </c>
      <c r="N18">
        <v>114.8120368679523</v>
      </c>
      <c r="O18">
        <v>115.95359177919953</v>
      </c>
      <c r="Q18" t="s">
        <v>66</v>
      </c>
      <c r="R18">
        <v>0</v>
      </c>
      <c r="S18">
        <v>0.77317994313849125</v>
      </c>
      <c r="T18">
        <v>0.73252456678494948</v>
      </c>
      <c r="U18">
        <v>0.61752708425426195</v>
      </c>
      <c r="V18">
        <v>1.0903783023064912</v>
      </c>
      <c r="W18">
        <v>1.3060183140211916</v>
      </c>
      <c r="X18">
        <v>1.7281091364805166</v>
      </c>
      <c r="Y18">
        <v>2.1585396649872042</v>
      </c>
      <c r="Z18">
        <v>2.132901553900985</v>
      </c>
      <c r="AA18">
        <v>2.1940182944892688</v>
      </c>
      <c r="AB18">
        <v>2.0749771008655413</v>
      </c>
      <c r="AC18">
        <v>2.1802983798026614</v>
      </c>
      <c r="AD18">
        <v>2.0935623418705847</v>
      </c>
      <c r="AE18">
        <v>2.4852513454694058</v>
      </c>
    </row>
    <row r="45" spans="1:1" x14ac:dyDescent="0.25">
      <c r="A45" t="s">
        <v>67</v>
      </c>
    </row>
    <row r="47" spans="1:1" x14ac:dyDescent="0.25">
      <c r="A47" t="s">
        <v>68</v>
      </c>
    </row>
    <row r="50" spans="1:31" x14ac:dyDescent="0.25">
      <c r="R50" t="s">
        <v>37</v>
      </c>
    </row>
    <row r="51" spans="1:31" x14ac:dyDescent="0.25">
      <c r="A51" t="s">
        <v>36</v>
      </c>
      <c r="Q51" t="s">
        <v>36</v>
      </c>
    </row>
    <row r="52" spans="1:31" x14ac:dyDescent="0.25">
      <c r="A52" t="s">
        <v>26</v>
      </c>
      <c r="B52">
        <v>0</v>
      </c>
      <c r="C52">
        <v>10</v>
      </c>
      <c r="D52">
        <v>20</v>
      </c>
      <c r="E52">
        <v>30</v>
      </c>
      <c r="F52">
        <v>40</v>
      </c>
      <c r="G52">
        <v>50</v>
      </c>
      <c r="H52">
        <v>60</v>
      </c>
      <c r="I52">
        <v>70</v>
      </c>
      <c r="J52">
        <v>80</v>
      </c>
      <c r="K52">
        <v>90</v>
      </c>
      <c r="L52">
        <v>100</v>
      </c>
      <c r="M52">
        <v>110</v>
      </c>
      <c r="N52">
        <v>120</v>
      </c>
      <c r="O52">
        <v>130</v>
      </c>
      <c r="Q52" t="s">
        <v>26</v>
      </c>
      <c r="R52">
        <v>0</v>
      </c>
      <c r="S52">
        <v>10</v>
      </c>
      <c r="T52">
        <v>20</v>
      </c>
      <c r="U52">
        <v>30</v>
      </c>
      <c r="V52">
        <v>40</v>
      </c>
      <c r="W52">
        <v>50</v>
      </c>
      <c r="X52">
        <v>60</v>
      </c>
      <c r="Y52">
        <v>70</v>
      </c>
      <c r="Z52">
        <v>80</v>
      </c>
      <c r="AA52">
        <v>90</v>
      </c>
      <c r="AB52">
        <v>100</v>
      </c>
      <c r="AC52">
        <v>110</v>
      </c>
      <c r="AD52">
        <v>120</v>
      </c>
      <c r="AE52">
        <v>130</v>
      </c>
    </row>
    <row r="53" spans="1:31" x14ac:dyDescent="0.25">
      <c r="A53" t="s">
        <v>71</v>
      </c>
      <c r="B53">
        <v>100</v>
      </c>
      <c r="C53">
        <v>101.27668241868331</v>
      </c>
      <c r="D53">
        <v>101.14172624557131</v>
      </c>
      <c r="E53">
        <v>101.00521305689691</v>
      </c>
      <c r="F53">
        <v>100.7703589653628</v>
      </c>
      <c r="G53">
        <v>100.62917660249627</v>
      </c>
      <c r="H53">
        <v>100.65517651582989</v>
      </c>
      <c r="I53">
        <v>100.51317296271645</v>
      </c>
      <c r="J53">
        <v>100.33541382930972</v>
      </c>
      <c r="K53">
        <v>100.30146949801305</v>
      </c>
      <c r="L53">
        <v>100.35887329623371</v>
      </c>
      <c r="M53">
        <v>100.29099731069812</v>
      </c>
      <c r="N53">
        <v>100.15761998163498</v>
      </c>
      <c r="O53">
        <v>100.15761998163498</v>
      </c>
      <c r="Q53" t="s">
        <v>5</v>
      </c>
      <c r="R53">
        <v>0</v>
      </c>
      <c r="S53">
        <v>0.26738187723854601</v>
      </c>
      <c r="T53">
        <v>0.31009994899383986</v>
      </c>
      <c r="U53">
        <v>0.36503453902718852</v>
      </c>
      <c r="V53">
        <v>0.26276463744504441</v>
      </c>
      <c r="W53">
        <v>0.34961490874267565</v>
      </c>
      <c r="X53">
        <v>0.32153866881346777</v>
      </c>
      <c r="Y53">
        <v>0.37736538228748551</v>
      </c>
      <c r="Z53">
        <v>0.36671882705768433</v>
      </c>
      <c r="AA53">
        <v>0.35405265639718791</v>
      </c>
      <c r="AB53">
        <v>0.46118744146197044</v>
      </c>
      <c r="AC53">
        <v>0.36326171105504951</v>
      </c>
      <c r="AD53">
        <v>0.47075595688498673</v>
      </c>
      <c r="AE53">
        <v>0.51793058536005532</v>
      </c>
    </row>
    <row r="54" spans="1:31" x14ac:dyDescent="0.25">
      <c r="A54" t="s">
        <v>72</v>
      </c>
      <c r="B54">
        <v>100</v>
      </c>
      <c r="C54">
        <v>101.33897402506859</v>
      </c>
      <c r="D54">
        <v>101.62296075039613</v>
      </c>
      <c r="E54">
        <v>102.55569446952023</v>
      </c>
      <c r="F54">
        <v>103.51373653604556</v>
      </c>
      <c r="G54">
        <v>104.30327866181341</v>
      </c>
      <c r="H54">
        <v>104.90863900357139</v>
      </c>
      <c r="I54">
        <v>105.63653039276933</v>
      </c>
      <c r="J54">
        <v>106.53396109938394</v>
      </c>
      <c r="K54">
        <v>107.68460817776781</v>
      </c>
      <c r="L54">
        <v>108.50019875602898</v>
      </c>
      <c r="M54">
        <v>109.20675700728926</v>
      </c>
      <c r="N54">
        <v>110.08757090641997</v>
      </c>
      <c r="O54">
        <v>110.64088743233746</v>
      </c>
      <c r="Q54" t="s">
        <v>38</v>
      </c>
      <c r="R54">
        <v>0</v>
      </c>
      <c r="S54">
        <v>0.73489030023277235</v>
      </c>
      <c r="T54">
        <v>0.76900444366102227</v>
      </c>
      <c r="U54">
        <v>0.50307573754400059</v>
      </c>
      <c r="V54">
        <v>0.70389672925619973</v>
      </c>
      <c r="W54">
        <v>0.60211709605292119</v>
      </c>
      <c r="X54">
        <v>1.0667778818348617</v>
      </c>
      <c r="Y54">
        <v>1.2866735428983866</v>
      </c>
      <c r="Z54">
        <v>1.5892374513971033</v>
      </c>
      <c r="AA54">
        <v>1.9447561550535375</v>
      </c>
      <c r="AB54">
        <v>2.0714403761316493</v>
      </c>
      <c r="AC54">
        <v>2.4182021302960641</v>
      </c>
      <c r="AD54">
        <v>2.5777763568772438</v>
      </c>
      <c r="AE54">
        <v>2.5695691409693322</v>
      </c>
    </row>
    <row r="55" spans="1:31" x14ac:dyDescent="0.25">
      <c r="A55" t="s">
        <v>73</v>
      </c>
      <c r="B55">
        <v>100</v>
      </c>
      <c r="C55">
        <v>100.95639115725338</v>
      </c>
      <c r="D55">
        <v>101.97029472033068</v>
      </c>
      <c r="E55">
        <v>103.2439367383049</v>
      </c>
      <c r="F55">
        <v>104.58740191682034</v>
      </c>
      <c r="G55">
        <v>106.50946576806403</v>
      </c>
      <c r="H55">
        <v>108.2499688330787</v>
      </c>
      <c r="I55">
        <v>109.8017117614492</v>
      </c>
      <c r="J55">
        <v>111.75368045418988</v>
      </c>
      <c r="K55">
        <v>113.94906902187734</v>
      </c>
      <c r="L55">
        <v>115.92549562017273</v>
      </c>
      <c r="M55">
        <v>117.68256818176864</v>
      </c>
      <c r="N55">
        <v>119.57713963966152</v>
      </c>
      <c r="O55">
        <v>121.85980324693013</v>
      </c>
      <c r="Q55" t="s">
        <v>39</v>
      </c>
      <c r="R55">
        <v>0</v>
      </c>
      <c r="S55">
        <v>0.42553341595544597</v>
      </c>
      <c r="T55">
        <v>0.75085797935850851</v>
      </c>
      <c r="U55">
        <v>0.93859798980739917</v>
      </c>
      <c r="V55">
        <v>1.3819765632611503</v>
      </c>
      <c r="W55">
        <v>1.7850546251893684</v>
      </c>
      <c r="X55">
        <v>1.9338326319236228</v>
      </c>
      <c r="Y55">
        <v>1.8481087761540189</v>
      </c>
      <c r="Z55">
        <v>1.5671548803022486</v>
      </c>
      <c r="AA55">
        <v>1.5619959943260431</v>
      </c>
      <c r="AB55">
        <v>1.3597375915897205</v>
      </c>
      <c r="AC55">
        <v>1.5187107249732197</v>
      </c>
      <c r="AD55">
        <v>1.6126596228821479</v>
      </c>
      <c r="AE55">
        <v>1.1578709531623264</v>
      </c>
    </row>
    <row r="56" spans="1:31" x14ac:dyDescent="0.25">
      <c r="A56" t="s">
        <v>69</v>
      </c>
      <c r="Q56" t="s">
        <v>69</v>
      </c>
    </row>
    <row r="57" spans="1:31" x14ac:dyDescent="0.25">
      <c r="A57" t="s">
        <v>74</v>
      </c>
      <c r="B57">
        <v>100</v>
      </c>
      <c r="C57">
        <v>100.8343789</v>
      </c>
      <c r="D57">
        <v>101.0880911</v>
      </c>
      <c r="E57">
        <v>101.3665154</v>
      </c>
      <c r="F57">
        <v>101.45800680000001</v>
      </c>
      <c r="G57">
        <v>101.3566306</v>
      </c>
      <c r="H57">
        <v>101.37403089999999</v>
      </c>
      <c r="I57">
        <v>101.3340329</v>
      </c>
      <c r="J57">
        <v>101.4636493</v>
      </c>
      <c r="K57">
        <v>101.4542045</v>
      </c>
      <c r="L57">
        <v>101.15197089999999</v>
      </c>
      <c r="M57">
        <v>101.2619299</v>
      </c>
      <c r="N57">
        <v>101.20971470000001</v>
      </c>
      <c r="O57">
        <v>101.2981329</v>
      </c>
      <c r="Q57" t="s">
        <v>5</v>
      </c>
      <c r="R57">
        <v>0</v>
      </c>
      <c r="S57">
        <v>0.36005871665766848</v>
      </c>
      <c r="T57">
        <v>0.38154983109379864</v>
      </c>
      <c r="U57">
        <v>0.47801235709561379</v>
      </c>
      <c r="V57">
        <v>0.42734445855908404</v>
      </c>
      <c r="W57">
        <v>0.45260863508469257</v>
      </c>
      <c r="X57">
        <v>0.39865572472501765</v>
      </c>
      <c r="Y57">
        <v>0.37843621547871792</v>
      </c>
      <c r="Z57">
        <v>0.49962208806986758</v>
      </c>
      <c r="AA57">
        <v>0.56767644125949479</v>
      </c>
      <c r="AB57">
        <v>0.34152069061448992</v>
      </c>
      <c r="AC57">
        <v>0.43011666699479512</v>
      </c>
      <c r="AD57">
        <v>0.41702299347818667</v>
      </c>
      <c r="AE57">
        <v>0.38004125198043187</v>
      </c>
    </row>
    <row r="58" spans="1:31" x14ac:dyDescent="0.25">
      <c r="A58" t="s">
        <v>75</v>
      </c>
      <c r="B58">
        <v>100</v>
      </c>
      <c r="C58">
        <v>100.3858099203281</v>
      </c>
      <c r="D58">
        <v>100.38977965309618</v>
      </c>
      <c r="E58">
        <v>100.58263602573474</v>
      </c>
      <c r="F58">
        <v>100.52194399151833</v>
      </c>
      <c r="G58">
        <v>100.53149084726056</v>
      </c>
      <c r="H58">
        <v>100.56470848505899</v>
      </c>
      <c r="I58">
        <v>100.38943683322935</v>
      </c>
      <c r="J58">
        <v>100.41957436489329</v>
      </c>
      <c r="K58">
        <v>100.27127466216348</v>
      </c>
      <c r="L58">
        <v>100.21680273704239</v>
      </c>
      <c r="M58">
        <v>100.21454604934652</v>
      </c>
      <c r="N58">
        <v>100.26139310296506</v>
      </c>
      <c r="O58">
        <v>100.23701973478529</v>
      </c>
      <c r="Q58" t="s">
        <v>38</v>
      </c>
      <c r="R58">
        <v>0</v>
      </c>
      <c r="S58">
        <v>0.42551192106612923</v>
      </c>
      <c r="T58">
        <v>0.52715083087360959</v>
      </c>
      <c r="U58">
        <v>0.67479619696867676</v>
      </c>
      <c r="V58">
        <v>0.7071425765212761</v>
      </c>
      <c r="W58">
        <v>0.64228095206871183</v>
      </c>
      <c r="X58">
        <v>0.72436815880143746</v>
      </c>
      <c r="Y58">
        <v>0.6049580764766419</v>
      </c>
      <c r="Z58">
        <v>0.54202559538598838</v>
      </c>
      <c r="AA58">
        <v>0.61243103490822537</v>
      </c>
      <c r="AB58">
        <v>0.7756997906482751</v>
      </c>
      <c r="AC58">
        <v>0.71453607189571955</v>
      </c>
      <c r="AD58">
        <v>0.73686307119010275</v>
      </c>
      <c r="AE58">
        <v>0.74503952748631974</v>
      </c>
    </row>
    <row r="59" spans="1:31" x14ac:dyDescent="0.25">
      <c r="A59" t="s">
        <v>76</v>
      </c>
      <c r="B59">
        <v>100</v>
      </c>
      <c r="C59">
        <v>100.5226006165414</v>
      </c>
      <c r="D59">
        <v>101.34713581973763</v>
      </c>
      <c r="E59">
        <v>102.59740284537524</v>
      </c>
      <c r="F59">
        <v>103.84912012200685</v>
      </c>
      <c r="G59">
        <v>105.42095607997756</v>
      </c>
      <c r="H59">
        <v>106.91601643392384</v>
      </c>
      <c r="I59">
        <v>109.14351635805529</v>
      </c>
      <c r="J59">
        <v>109.87260093183217</v>
      </c>
      <c r="K59">
        <v>111.95742886722871</v>
      </c>
      <c r="L59">
        <v>113.77025770038968</v>
      </c>
      <c r="M59">
        <v>115.90192100309655</v>
      </c>
      <c r="N59">
        <v>118.03042140955237</v>
      </c>
      <c r="O59">
        <v>119.76659583985592</v>
      </c>
      <c r="Q59" t="s">
        <v>39</v>
      </c>
      <c r="R59">
        <v>0</v>
      </c>
      <c r="S59">
        <v>1.1949373054590797</v>
      </c>
      <c r="T59">
        <v>1.2609141973530187</v>
      </c>
      <c r="U59">
        <v>1.6234520668014301</v>
      </c>
      <c r="V59">
        <v>1.9138378270366363</v>
      </c>
      <c r="W59">
        <v>2.1822406365691802</v>
      </c>
      <c r="X59">
        <v>2.3909279801576391</v>
      </c>
      <c r="Y59">
        <v>14.535227307933875</v>
      </c>
      <c r="Z59">
        <v>2.5754597463134554</v>
      </c>
      <c r="AA59">
        <v>2.5037304774781863</v>
      </c>
      <c r="AB59">
        <v>2.5326639315141892</v>
      </c>
      <c r="AC59">
        <v>2.5598550760509853</v>
      </c>
      <c r="AD59">
        <v>2.6959086050931234</v>
      </c>
      <c r="AE59">
        <v>2.6799510869482868</v>
      </c>
    </row>
    <row r="60" spans="1:31" x14ac:dyDescent="0.25">
      <c r="A60" t="s">
        <v>70</v>
      </c>
      <c r="Q60" t="s">
        <v>70</v>
      </c>
    </row>
    <row r="61" spans="1:31" x14ac:dyDescent="0.25">
      <c r="A61" t="s">
        <v>5</v>
      </c>
      <c r="B61">
        <v>100</v>
      </c>
      <c r="C61">
        <v>100.04101648235159</v>
      </c>
      <c r="D61">
        <v>99.934444980985319</v>
      </c>
      <c r="E61">
        <v>100.17479764836644</v>
      </c>
      <c r="F61">
        <v>100.30242462049972</v>
      </c>
      <c r="G61">
        <v>100.72366122059714</v>
      </c>
      <c r="H61">
        <v>100.8512324918446</v>
      </c>
      <c r="I61">
        <v>101.14482673172398</v>
      </c>
      <c r="J61">
        <v>101.12410299666732</v>
      </c>
      <c r="K61">
        <v>100.96975587897398</v>
      </c>
      <c r="L61">
        <v>100.88744667964869</v>
      </c>
      <c r="M61">
        <v>100.89692836134769</v>
      </c>
      <c r="N61">
        <v>100.64296674201964</v>
      </c>
      <c r="O61">
        <v>100.60507005285274</v>
      </c>
      <c r="Q61" t="s">
        <v>5</v>
      </c>
      <c r="R61">
        <v>0</v>
      </c>
      <c r="S61">
        <v>0.94402732789720978</v>
      </c>
      <c r="T61">
        <v>1.656095640671819</v>
      </c>
      <c r="U61">
        <v>2.2242818367838399</v>
      </c>
      <c r="V61">
        <v>2.8538382309532104</v>
      </c>
      <c r="W61">
        <v>2.90926426404681</v>
      </c>
      <c r="X61">
        <v>3.2912976079468996</v>
      </c>
      <c r="Y61">
        <v>3.6766552682625178</v>
      </c>
      <c r="Z61">
        <v>3.8141699668957831</v>
      </c>
      <c r="AA61">
        <v>3.8908544186386345</v>
      </c>
      <c r="AB61">
        <v>3.6926240330325868</v>
      </c>
      <c r="AC61">
        <v>3.7275075106004008</v>
      </c>
      <c r="AD61">
        <v>3.8132118359953542</v>
      </c>
      <c r="AE61">
        <v>3.7586560049017406</v>
      </c>
    </row>
    <row r="62" spans="1:31" x14ac:dyDescent="0.25">
      <c r="A62" t="s">
        <v>38</v>
      </c>
      <c r="B62">
        <v>100</v>
      </c>
      <c r="C62">
        <v>100.66509950605035</v>
      </c>
      <c r="D62">
        <v>101.59368013988309</v>
      </c>
      <c r="E62">
        <v>103.00738595803551</v>
      </c>
      <c r="F62">
        <v>104.36418316766645</v>
      </c>
      <c r="G62">
        <v>105.04854754506633</v>
      </c>
      <c r="H62">
        <v>106.017464251365</v>
      </c>
      <c r="I62">
        <v>106.62041736658391</v>
      </c>
      <c r="J62">
        <v>107.02019113584973</v>
      </c>
      <c r="K62">
        <v>107.11166978893151</v>
      </c>
      <c r="L62">
        <v>107.77473734192377</v>
      </c>
      <c r="M62">
        <v>107.86209171709172</v>
      </c>
      <c r="N62">
        <v>108.27696803173382</v>
      </c>
      <c r="O62">
        <v>108.31490158493924</v>
      </c>
      <c r="Q62" t="s">
        <v>38</v>
      </c>
      <c r="R62">
        <v>0</v>
      </c>
      <c r="S62">
        <v>0.65995386986250315</v>
      </c>
      <c r="T62">
        <v>0.57822492084607113</v>
      </c>
      <c r="U62">
        <v>0.94044677587372205</v>
      </c>
      <c r="V62">
        <v>1.22081202416977</v>
      </c>
      <c r="W62">
        <v>1.3563625577419542</v>
      </c>
      <c r="X62">
        <v>1.0400331115804424</v>
      </c>
      <c r="Y62">
        <v>1.0370641613862246</v>
      </c>
      <c r="Z62">
        <v>1.1223170678579095</v>
      </c>
      <c r="AA62">
        <v>2.0798472280313964</v>
      </c>
      <c r="AB62">
        <v>1.5923611027192277</v>
      </c>
      <c r="AC62">
        <v>1.7351583752403719</v>
      </c>
      <c r="AD62">
        <v>2.4154283767551288</v>
      </c>
      <c r="AE62">
        <v>2.1182759322652713</v>
      </c>
    </row>
    <row r="63" spans="1:31" x14ac:dyDescent="0.25">
      <c r="A63" t="s">
        <v>39</v>
      </c>
      <c r="B63">
        <v>100</v>
      </c>
      <c r="C63">
        <v>100.63223829273169</v>
      </c>
      <c r="D63">
        <v>102.54104806341702</v>
      </c>
      <c r="E63">
        <v>104.05292613231786</v>
      </c>
      <c r="F63">
        <v>105.34176028013427</v>
      </c>
      <c r="G63">
        <v>107.32964458071694</v>
      </c>
      <c r="H63">
        <v>108.93930009711814</v>
      </c>
      <c r="I63">
        <v>110.72256335234106</v>
      </c>
      <c r="J63">
        <v>112.58370494833093</v>
      </c>
      <c r="K63">
        <v>114.5714757325178</v>
      </c>
      <c r="L63">
        <v>116.31959484402374</v>
      </c>
      <c r="M63">
        <v>118.23592888329175</v>
      </c>
      <c r="N63">
        <v>120.19834741128837</v>
      </c>
      <c r="O63">
        <v>121.97536118722377</v>
      </c>
      <c r="Q63" t="s">
        <v>39</v>
      </c>
      <c r="R63">
        <v>0</v>
      </c>
      <c r="S63">
        <v>0.5489334522952295</v>
      </c>
      <c r="T63">
        <v>1.4380302647497085</v>
      </c>
      <c r="U63">
        <v>2.2083245181165156</v>
      </c>
      <c r="V63">
        <v>2.477540429575706</v>
      </c>
      <c r="W63">
        <v>3.5328145939363864</v>
      </c>
      <c r="X63">
        <v>3.5446149047772382</v>
      </c>
      <c r="Y63">
        <v>3.9474575931116958</v>
      </c>
      <c r="Z63">
        <v>4.0322685834051457</v>
      </c>
      <c r="AA63">
        <v>3.809978221394223</v>
      </c>
      <c r="AB63">
        <v>4.0639035916394874</v>
      </c>
      <c r="AC63">
        <v>3.7718660268189068</v>
      </c>
      <c r="AD63">
        <v>3.7067145589393977</v>
      </c>
      <c r="AE63">
        <v>3.2146742549046117</v>
      </c>
    </row>
    <row r="98" spans="2:32" x14ac:dyDescent="0.25">
      <c r="B98" t="s">
        <v>77</v>
      </c>
    </row>
    <row r="100" spans="2:32" x14ac:dyDescent="0.25">
      <c r="B100" t="s">
        <v>78</v>
      </c>
    </row>
    <row r="103" spans="2:32" x14ac:dyDescent="0.25">
      <c r="B103" s="1" t="s">
        <v>79</v>
      </c>
    </row>
    <row r="104" spans="2:32" x14ac:dyDescent="0.25">
      <c r="B104" t="s">
        <v>80</v>
      </c>
      <c r="E104" t="s">
        <v>3</v>
      </c>
      <c r="F104" t="s">
        <v>4</v>
      </c>
    </row>
    <row r="105" spans="2:32" x14ac:dyDescent="0.25">
      <c r="F105" t="s">
        <v>5</v>
      </c>
      <c r="K105" t="s">
        <v>8</v>
      </c>
      <c r="P105" t="s">
        <v>81</v>
      </c>
      <c r="Z105" t="s">
        <v>10</v>
      </c>
      <c r="AA105" t="s">
        <v>11</v>
      </c>
      <c r="AB105" t="s">
        <v>82</v>
      </c>
      <c r="AC105" t="s">
        <v>83</v>
      </c>
    </row>
    <row r="106" spans="2:32" x14ac:dyDescent="0.25">
      <c r="E106">
        <v>1</v>
      </c>
      <c r="F106">
        <v>2229.498</v>
      </c>
      <c r="G106">
        <v>1940.02</v>
      </c>
      <c r="H106">
        <v>3277.558</v>
      </c>
      <c r="I106">
        <v>1904.9749999999999</v>
      </c>
      <c r="J106">
        <v>1986.047</v>
      </c>
      <c r="K106">
        <v>2583.0230000000001</v>
      </c>
      <c r="L106">
        <v>1757.348</v>
      </c>
      <c r="M106">
        <v>2283.8310000000001</v>
      </c>
      <c r="N106">
        <v>1555.268</v>
      </c>
      <c r="O106">
        <v>1776.47</v>
      </c>
      <c r="P106">
        <v>1903.9680000000001</v>
      </c>
      <c r="Q106">
        <v>2672.6709999999998</v>
      </c>
      <c r="R106">
        <v>2215.5349999999999</v>
      </c>
      <c r="S106">
        <v>2132.4789999999998</v>
      </c>
      <c r="T106">
        <v>2591.145</v>
      </c>
      <c r="Z106">
        <v>6</v>
      </c>
      <c r="AA106">
        <f>AVERAGE(F106:J106)</f>
        <v>2267.6196</v>
      </c>
      <c r="AB106">
        <f>AVERAGE(K106:O106)</f>
        <v>1991.1880000000001</v>
      </c>
      <c r="AC106">
        <f>AVERAGE(P106:T106)</f>
        <v>2303.1596</v>
      </c>
      <c r="AD106">
        <f>_xlfn.STDEV.S(F106:J106)</f>
        <v>578.69347695502779</v>
      </c>
      <c r="AE106">
        <f>_xlfn.STDEV.S(K106:O106)</f>
        <v>426.23931194752464</v>
      </c>
      <c r="AF106">
        <f>_xlfn.STDEV.S(P106:T106)</f>
        <v>322.35001806855735</v>
      </c>
    </row>
    <row r="107" spans="2:32" x14ac:dyDescent="0.25">
      <c r="E107">
        <v>2</v>
      </c>
      <c r="F107">
        <v>1465.4680000000001</v>
      </c>
      <c r="G107">
        <v>1614.25</v>
      </c>
      <c r="H107">
        <v>2187.701</v>
      </c>
      <c r="I107">
        <v>1260.0509999999999</v>
      </c>
      <c r="J107">
        <v>1263.5029999999999</v>
      </c>
      <c r="K107">
        <v>1619.087</v>
      </c>
      <c r="L107">
        <v>1135.1010000000001</v>
      </c>
      <c r="M107">
        <v>1435.6389999999999</v>
      </c>
      <c r="N107">
        <v>996.13400000000001</v>
      </c>
      <c r="O107">
        <v>1121.9649999999999</v>
      </c>
      <c r="P107">
        <v>1278.374</v>
      </c>
      <c r="Q107">
        <v>1728.46</v>
      </c>
      <c r="R107">
        <v>1465.693</v>
      </c>
      <c r="S107">
        <v>1266.5409999999999</v>
      </c>
      <c r="T107">
        <v>1667.7170000000001</v>
      </c>
      <c r="Z107">
        <v>9</v>
      </c>
      <c r="AA107">
        <f t="shared" ref="AA107:AA123" si="0">AVERAGE(F107:J107)</f>
        <v>1558.1945999999998</v>
      </c>
      <c r="AB107">
        <f t="shared" ref="AB107:AB123" si="1">AVERAGE(K107:O107)</f>
        <v>1261.5852</v>
      </c>
      <c r="AC107">
        <f t="shared" ref="AC107:AC123" si="2">AVERAGE(P107:T107)</f>
        <v>1481.357</v>
      </c>
      <c r="AD107">
        <f t="shared" ref="AD107:AD123" si="3">_xlfn.STDEV.S(F107:J107)</f>
        <v>382.01815506242787</v>
      </c>
      <c r="AE107">
        <f t="shared" ref="AE107:AE123" si="4">_xlfn.STDEV.S(K107:O107)</f>
        <v>256.93318926172185</v>
      </c>
      <c r="AF107">
        <f t="shared" ref="AF107:AF123" si="5">_xlfn.STDEV.S(P107:T107)</f>
        <v>214.11639080766437</v>
      </c>
    </row>
    <row r="108" spans="2:32" x14ac:dyDescent="0.25">
      <c r="E108">
        <v>3</v>
      </c>
      <c r="F108">
        <v>1210.683</v>
      </c>
      <c r="G108">
        <v>1056.25</v>
      </c>
      <c r="H108">
        <v>1907.4480000000001</v>
      </c>
      <c r="I108">
        <v>1057.1780000000001</v>
      </c>
      <c r="J108">
        <v>1112.5170000000001</v>
      </c>
      <c r="K108">
        <v>1359.3530000000001</v>
      </c>
      <c r="L108">
        <v>907.29700000000003</v>
      </c>
      <c r="M108">
        <v>1208.048</v>
      </c>
      <c r="N108">
        <v>1331.3710000000001</v>
      </c>
      <c r="O108">
        <v>881.56100000000004</v>
      </c>
      <c r="P108">
        <v>1143.3009999999999</v>
      </c>
      <c r="Q108">
        <v>1493.0809999999999</v>
      </c>
      <c r="R108">
        <v>1217.2760000000001</v>
      </c>
      <c r="S108">
        <v>1147.0509999999999</v>
      </c>
      <c r="T108">
        <v>1470.0540000000001</v>
      </c>
      <c r="Z108">
        <v>12</v>
      </c>
      <c r="AA108">
        <f t="shared" si="0"/>
        <v>1268.8152</v>
      </c>
      <c r="AB108">
        <f t="shared" si="1"/>
        <v>1137.5260000000001</v>
      </c>
      <c r="AC108">
        <f t="shared" si="2"/>
        <v>1294.1525999999999</v>
      </c>
      <c r="AD108">
        <f t="shared" si="3"/>
        <v>362.50331098860346</v>
      </c>
      <c r="AE108">
        <f t="shared" si="4"/>
        <v>229.28144719100158</v>
      </c>
      <c r="AF108">
        <f t="shared" si="5"/>
        <v>173.79507215482312</v>
      </c>
    </row>
    <row r="109" spans="2:32" x14ac:dyDescent="0.25">
      <c r="E109">
        <v>4</v>
      </c>
      <c r="F109">
        <v>1117.961</v>
      </c>
      <c r="G109">
        <v>981.14</v>
      </c>
      <c r="H109">
        <v>1697.5319999999999</v>
      </c>
      <c r="I109">
        <v>953.35599999999999</v>
      </c>
      <c r="J109">
        <v>985.18799999999999</v>
      </c>
      <c r="K109">
        <v>1209.835</v>
      </c>
      <c r="L109">
        <v>810.99300000000005</v>
      </c>
      <c r="M109">
        <v>967.53</v>
      </c>
      <c r="N109">
        <v>816.68</v>
      </c>
      <c r="O109">
        <v>821.47500000000002</v>
      </c>
      <c r="P109">
        <v>1087.5940000000001</v>
      </c>
      <c r="Q109">
        <v>1297.5219999999999</v>
      </c>
      <c r="R109">
        <v>1071.6610000000001</v>
      </c>
      <c r="S109">
        <v>960.61199999999997</v>
      </c>
      <c r="T109">
        <v>1299.4580000000001</v>
      </c>
      <c r="Z109">
        <v>15</v>
      </c>
      <c r="AA109">
        <f t="shared" si="0"/>
        <v>1147.0354</v>
      </c>
      <c r="AB109">
        <f t="shared" si="1"/>
        <v>925.30259999999998</v>
      </c>
      <c r="AC109">
        <f t="shared" si="2"/>
        <v>1143.3694</v>
      </c>
      <c r="AD109">
        <f t="shared" si="3"/>
        <v>314.29261920987</v>
      </c>
      <c r="AE109">
        <f t="shared" si="4"/>
        <v>172.0374700212142</v>
      </c>
      <c r="AF109">
        <f t="shared" si="5"/>
        <v>149.81649797936157</v>
      </c>
    </row>
    <row r="110" spans="2:32" x14ac:dyDescent="0.25">
      <c r="E110">
        <v>5</v>
      </c>
      <c r="F110">
        <v>1087.81</v>
      </c>
      <c r="G110">
        <v>945.07</v>
      </c>
      <c r="H110">
        <v>1559.299</v>
      </c>
      <c r="I110">
        <v>885.39</v>
      </c>
      <c r="J110">
        <v>930.06700000000001</v>
      </c>
      <c r="K110">
        <v>1093.5640000000001</v>
      </c>
      <c r="L110">
        <v>838.19600000000003</v>
      </c>
      <c r="M110">
        <v>972.56600000000003</v>
      </c>
      <c r="N110">
        <v>769.76300000000003</v>
      </c>
      <c r="O110">
        <v>777.798</v>
      </c>
      <c r="P110">
        <v>1020.293</v>
      </c>
      <c r="Q110">
        <v>1183.1300000000001</v>
      </c>
      <c r="R110">
        <v>1031.575</v>
      </c>
      <c r="S110">
        <v>888.827</v>
      </c>
      <c r="T110">
        <v>1274.9280000000001</v>
      </c>
      <c r="Z110">
        <v>18</v>
      </c>
      <c r="AA110">
        <f t="shared" si="0"/>
        <v>1081.5272</v>
      </c>
      <c r="AB110">
        <f t="shared" si="1"/>
        <v>890.37739999999997</v>
      </c>
      <c r="AC110">
        <f t="shared" si="2"/>
        <v>1079.7506000000001</v>
      </c>
      <c r="AD110">
        <f t="shared" si="3"/>
        <v>277.64002201177658</v>
      </c>
      <c r="AE110">
        <f t="shared" si="4"/>
        <v>139.62862679909284</v>
      </c>
      <c r="AF110">
        <f t="shared" si="5"/>
        <v>150.9051303677245</v>
      </c>
    </row>
    <row r="111" spans="2:32" x14ac:dyDescent="0.25">
      <c r="E111">
        <v>6</v>
      </c>
      <c r="F111">
        <v>1053.6590000000001</v>
      </c>
      <c r="G111">
        <v>796.22</v>
      </c>
      <c r="H111">
        <v>1429.883</v>
      </c>
      <c r="I111">
        <v>820.40700000000004</v>
      </c>
      <c r="J111">
        <v>868.78499999999997</v>
      </c>
      <c r="K111">
        <v>1139.8389999999999</v>
      </c>
      <c r="L111">
        <v>873.26800000000003</v>
      </c>
      <c r="M111">
        <v>915.952</v>
      </c>
      <c r="N111">
        <v>782.27800000000002</v>
      </c>
      <c r="O111">
        <v>765.58100000000002</v>
      </c>
      <c r="P111">
        <v>917.65</v>
      </c>
      <c r="Q111">
        <v>1146.559</v>
      </c>
      <c r="R111">
        <v>919.75599999999997</v>
      </c>
      <c r="S111">
        <v>839.21400000000006</v>
      </c>
      <c r="T111">
        <v>1214.3009999999999</v>
      </c>
      <c r="Z111">
        <v>21</v>
      </c>
      <c r="AA111">
        <f t="shared" si="0"/>
        <v>993.79079999999999</v>
      </c>
      <c r="AB111">
        <f t="shared" si="1"/>
        <v>895.38360000000011</v>
      </c>
      <c r="AC111">
        <f t="shared" si="2"/>
        <v>1007.4959999999999</v>
      </c>
      <c r="AD111">
        <f t="shared" si="3"/>
        <v>263.85754746681079</v>
      </c>
      <c r="AE111">
        <f t="shared" si="4"/>
        <v>150.25993573571037</v>
      </c>
      <c r="AF111">
        <f t="shared" si="5"/>
        <v>162.93884499560056</v>
      </c>
    </row>
    <row r="112" spans="2:32" x14ac:dyDescent="0.25">
      <c r="E112">
        <v>7</v>
      </c>
      <c r="F112">
        <v>1051.5219999999999</v>
      </c>
      <c r="G112">
        <v>838.23</v>
      </c>
      <c r="H112">
        <v>1403.6949999999999</v>
      </c>
      <c r="I112">
        <v>797.09299999999996</v>
      </c>
      <c r="J112">
        <v>852.57</v>
      </c>
      <c r="K112">
        <v>1325.8489999999999</v>
      </c>
      <c r="L112">
        <v>1065.623</v>
      </c>
      <c r="M112">
        <v>998.96400000000006</v>
      </c>
      <c r="N112">
        <v>913.88699999999994</v>
      </c>
      <c r="O112">
        <v>867.91899999999998</v>
      </c>
      <c r="P112">
        <v>928.76400000000001</v>
      </c>
      <c r="Q112">
        <v>1082.3910000000001</v>
      </c>
      <c r="R112">
        <v>907.59100000000001</v>
      </c>
      <c r="S112">
        <v>844.73500000000001</v>
      </c>
      <c r="T112">
        <v>1172.3489999999999</v>
      </c>
      <c r="Z112">
        <v>24</v>
      </c>
      <c r="AA112">
        <f t="shared" si="0"/>
        <v>988.62199999999996</v>
      </c>
      <c r="AB112">
        <f t="shared" si="1"/>
        <v>1034.4483999999998</v>
      </c>
      <c r="AC112">
        <f t="shared" si="2"/>
        <v>987.16599999999994</v>
      </c>
      <c r="AD112">
        <f t="shared" si="3"/>
        <v>252.01848321998139</v>
      </c>
      <c r="AE112">
        <f t="shared" si="4"/>
        <v>179.86967521180463</v>
      </c>
      <c r="AF112">
        <f t="shared" si="5"/>
        <v>135.45304362029006</v>
      </c>
    </row>
    <row r="113" spans="5:32" x14ac:dyDescent="0.25">
      <c r="E113">
        <v>8</v>
      </c>
      <c r="F113">
        <v>1003.61</v>
      </c>
      <c r="G113">
        <v>818.43</v>
      </c>
      <c r="H113">
        <v>1311.325</v>
      </c>
      <c r="I113">
        <v>799.63599999999997</v>
      </c>
      <c r="J113">
        <v>857.71799999999996</v>
      </c>
      <c r="K113">
        <v>1700.193</v>
      </c>
      <c r="L113">
        <v>1509.145</v>
      </c>
      <c r="M113">
        <v>1400.663</v>
      </c>
      <c r="N113">
        <v>1191.9280000000001</v>
      </c>
      <c r="O113">
        <v>1048.722</v>
      </c>
      <c r="P113">
        <v>886.78099999999995</v>
      </c>
      <c r="Q113">
        <v>1111.72</v>
      </c>
      <c r="R113">
        <v>848.976</v>
      </c>
      <c r="S113">
        <v>795.56100000000004</v>
      </c>
      <c r="T113">
        <v>1147.663</v>
      </c>
      <c r="Z113">
        <v>27</v>
      </c>
      <c r="AA113">
        <f t="shared" si="0"/>
        <v>958.14380000000006</v>
      </c>
      <c r="AB113">
        <f t="shared" si="1"/>
        <v>1370.1302000000001</v>
      </c>
      <c r="AC113">
        <f t="shared" si="2"/>
        <v>958.14020000000005</v>
      </c>
      <c r="AD113">
        <f t="shared" si="3"/>
        <v>213.03412006812462</v>
      </c>
      <c r="AE113">
        <f t="shared" si="4"/>
        <v>257.0301896425787</v>
      </c>
      <c r="AF113">
        <f t="shared" si="5"/>
        <v>160.42646364206863</v>
      </c>
    </row>
    <row r="114" spans="5:32" x14ac:dyDescent="0.25">
      <c r="E114">
        <v>9</v>
      </c>
      <c r="F114">
        <v>998.04399999999998</v>
      </c>
      <c r="G114">
        <v>797.79</v>
      </c>
      <c r="H114">
        <v>1244.4159999999999</v>
      </c>
      <c r="I114">
        <v>778.40700000000004</v>
      </c>
      <c r="J114">
        <v>825.90599999999995</v>
      </c>
      <c r="K114">
        <v>2546.6880000000001</v>
      </c>
      <c r="L114">
        <v>2046.8119999999999</v>
      </c>
      <c r="M114">
        <v>1708.1690000000001</v>
      </c>
      <c r="N114">
        <v>1705.309</v>
      </c>
      <c r="O114">
        <v>1452.162</v>
      </c>
      <c r="P114">
        <v>908.35</v>
      </c>
      <c r="Q114">
        <v>1232.385</v>
      </c>
      <c r="R114">
        <v>913.15700000000004</v>
      </c>
      <c r="S114">
        <v>757.35699999999997</v>
      </c>
      <c r="T114">
        <v>1134.3130000000001</v>
      </c>
      <c r="Z114">
        <v>30</v>
      </c>
      <c r="AA114">
        <f t="shared" si="0"/>
        <v>928.9126</v>
      </c>
      <c r="AB114">
        <f t="shared" si="1"/>
        <v>1891.828</v>
      </c>
      <c r="AC114">
        <f t="shared" si="2"/>
        <v>989.11239999999998</v>
      </c>
      <c r="AD114">
        <f t="shared" si="3"/>
        <v>196.70852636782115</v>
      </c>
      <c r="AE114">
        <f t="shared" si="4"/>
        <v>422.69605423223646</v>
      </c>
      <c r="AF114">
        <f t="shared" si="5"/>
        <v>191.22442680212177</v>
      </c>
    </row>
    <row r="115" spans="5:32" x14ac:dyDescent="0.25">
      <c r="E115">
        <v>10</v>
      </c>
      <c r="F115">
        <v>963.94600000000003</v>
      </c>
      <c r="G115">
        <v>791.75</v>
      </c>
      <c r="H115">
        <v>1242.0519999999999</v>
      </c>
      <c r="I115">
        <v>827.72900000000004</v>
      </c>
      <c r="J115">
        <v>836.24800000000005</v>
      </c>
      <c r="K115">
        <v>3750.895</v>
      </c>
      <c r="L115">
        <v>3122.4270000000001</v>
      </c>
      <c r="M115">
        <v>2484.4580000000001</v>
      </c>
      <c r="N115">
        <v>2476.3609999999999</v>
      </c>
      <c r="O115">
        <v>1861.212</v>
      </c>
      <c r="P115">
        <v>1063.528</v>
      </c>
      <c r="Q115">
        <v>1382.1990000000001</v>
      </c>
      <c r="R115">
        <v>958.47199999999998</v>
      </c>
      <c r="S115">
        <v>836.11199999999997</v>
      </c>
      <c r="T115">
        <v>1241.9459999999999</v>
      </c>
      <c r="Z115">
        <v>33</v>
      </c>
      <c r="AA115">
        <f t="shared" si="0"/>
        <v>932.34500000000003</v>
      </c>
      <c r="AB115">
        <f t="shared" si="1"/>
        <v>2739.0706</v>
      </c>
      <c r="AC115">
        <f t="shared" si="2"/>
        <v>1096.4513999999999</v>
      </c>
      <c r="AD115">
        <f t="shared" si="3"/>
        <v>184.97509558045843</v>
      </c>
      <c r="AE115">
        <f t="shared" si="4"/>
        <v>720.28299602677043</v>
      </c>
      <c r="AF115">
        <f t="shared" si="5"/>
        <v>218.35706870811472</v>
      </c>
    </row>
    <row r="116" spans="5:32" x14ac:dyDescent="0.25">
      <c r="E116">
        <v>11</v>
      </c>
      <c r="F116">
        <v>967.84400000000005</v>
      </c>
      <c r="G116">
        <v>737.19</v>
      </c>
      <c r="H116">
        <v>1187.8440000000001</v>
      </c>
      <c r="I116">
        <v>764.36400000000003</v>
      </c>
      <c r="J116">
        <v>795.70500000000004</v>
      </c>
      <c r="K116">
        <v>5096.3670000000002</v>
      </c>
      <c r="L116">
        <v>4232.0720000000001</v>
      </c>
      <c r="M116">
        <v>3300.1329999999998</v>
      </c>
      <c r="N116">
        <v>3673.5569999999998</v>
      </c>
      <c r="O116">
        <v>2552.172</v>
      </c>
      <c r="P116">
        <v>1302.577</v>
      </c>
      <c r="Q116">
        <v>1708.876</v>
      </c>
      <c r="R116">
        <v>1070.528</v>
      </c>
      <c r="S116">
        <v>800.41800000000001</v>
      </c>
      <c r="T116">
        <v>1458.885</v>
      </c>
      <c r="Z116">
        <v>36</v>
      </c>
      <c r="AA116">
        <f t="shared" si="0"/>
        <v>890.58940000000007</v>
      </c>
      <c r="AB116">
        <f t="shared" si="1"/>
        <v>3770.8602000000001</v>
      </c>
      <c r="AC116">
        <f t="shared" si="2"/>
        <v>1268.2567999999999</v>
      </c>
      <c r="AD116">
        <f t="shared" si="3"/>
        <v>188.94168897519728</v>
      </c>
      <c r="AE116">
        <f t="shared" si="4"/>
        <v>959.93978192317081</v>
      </c>
      <c r="AF116">
        <f t="shared" si="5"/>
        <v>349.86857793563075</v>
      </c>
    </row>
    <row r="117" spans="5:32" x14ac:dyDescent="0.25">
      <c r="E117">
        <v>12</v>
      </c>
      <c r="F117">
        <v>882.57100000000003</v>
      </c>
      <c r="G117">
        <v>702.21</v>
      </c>
      <c r="H117">
        <v>1092.221</v>
      </c>
      <c r="I117">
        <v>729.39800000000002</v>
      </c>
      <c r="J117">
        <v>780.20100000000002</v>
      </c>
      <c r="K117">
        <v>6680.8950000000004</v>
      </c>
      <c r="L117">
        <v>5683.2250000000004</v>
      </c>
      <c r="M117">
        <v>4430.4579999999996</v>
      </c>
      <c r="N117">
        <v>5472.1859999999997</v>
      </c>
      <c r="O117">
        <v>3227.3130000000001</v>
      </c>
      <c r="P117">
        <v>1655.683</v>
      </c>
      <c r="Q117">
        <v>2087.4349999999999</v>
      </c>
      <c r="R117">
        <v>1278.6610000000001</v>
      </c>
      <c r="S117">
        <v>884.68399999999997</v>
      </c>
      <c r="T117">
        <v>1809.3309999999999</v>
      </c>
      <c r="Z117">
        <v>39</v>
      </c>
      <c r="AA117">
        <f t="shared" si="0"/>
        <v>837.32020000000011</v>
      </c>
      <c r="AB117">
        <f t="shared" si="1"/>
        <v>5098.8154000000013</v>
      </c>
      <c r="AC117">
        <f t="shared" si="2"/>
        <v>1543.1588000000002</v>
      </c>
      <c r="AD117">
        <f t="shared" si="3"/>
        <v>158.26135278930181</v>
      </c>
      <c r="AE117">
        <f t="shared" si="4"/>
        <v>1316.5427161312643</v>
      </c>
      <c r="AF117">
        <f t="shared" si="5"/>
        <v>469.91862752097768</v>
      </c>
    </row>
    <row r="118" spans="5:32" x14ac:dyDescent="0.25">
      <c r="E118">
        <v>13</v>
      </c>
      <c r="F118">
        <v>860.42399999999998</v>
      </c>
      <c r="G118">
        <v>711.27</v>
      </c>
      <c r="H118">
        <v>1069.799</v>
      </c>
      <c r="I118">
        <v>714.58500000000004</v>
      </c>
      <c r="J118">
        <v>749.29499999999996</v>
      </c>
      <c r="K118">
        <v>8945.9629999999997</v>
      </c>
      <c r="L118">
        <v>7145.2030000000004</v>
      </c>
      <c r="M118">
        <v>5520.0720000000001</v>
      </c>
      <c r="N118">
        <v>7066.866</v>
      </c>
      <c r="O118">
        <v>4243.5150000000003</v>
      </c>
      <c r="P118">
        <v>2301.748</v>
      </c>
      <c r="Q118">
        <v>2531.41</v>
      </c>
      <c r="R118">
        <v>1495.5039999999999</v>
      </c>
      <c r="S118">
        <v>924.13300000000004</v>
      </c>
      <c r="T118">
        <v>2557.145</v>
      </c>
      <c r="Z118">
        <v>42</v>
      </c>
      <c r="AA118">
        <f t="shared" si="0"/>
        <v>821.07459999999992</v>
      </c>
      <c r="AB118">
        <f t="shared" si="1"/>
        <v>6584.3238000000001</v>
      </c>
      <c r="AC118">
        <f t="shared" si="2"/>
        <v>1961.9879999999998</v>
      </c>
      <c r="AD118">
        <f t="shared" si="3"/>
        <v>151.6258540793759</v>
      </c>
      <c r="AE118">
        <f t="shared" si="4"/>
        <v>1784.4319750771419</v>
      </c>
      <c r="AF118">
        <f t="shared" si="5"/>
        <v>722.60647132689155</v>
      </c>
    </row>
    <row r="119" spans="5:32" x14ac:dyDescent="0.25">
      <c r="E119">
        <v>14</v>
      </c>
      <c r="F119">
        <v>877.44899999999996</v>
      </c>
      <c r="G119">
        <v>663.9</v>
      </c>
      <c r="H119">
        <v>1003.617</v>
      </c>
      <c r="I119">
        <v>690.94899999999996</v>
      </c>
      <c r="J119">
        <v>698.678</v>
      </c>
      <c r="K119">
        <v>11478.119000000001</v>
      </c>
      <c r="L119">
        <v>8732.616</v>
      </c>
      <c r="M119">
        <v>7521.2889999999998</v>
      </c>
      <c r="N119">
        <v>9634.9789999999994</v>
      </c>
      <c r="O119">
        <v>5434.9189999999999</v>
      </c>
      <c r="P119">
        <v>3131.886</v>
      </c>
      <c r="Q119">
        <v>3190.5030000000002</v>
      </c>
      <c r="R119">
        <v>1856.52</v>
      </c>
      <c r="S119">
        <v>1090.4690000000001</v>
      </c>
      <c r="T119">
        <v>3338.91</v>
      </c>
      <c r="Z119">
        <v>45</v>
      </c>
      <c r="AA119">
        <f t="shared" si="0"/>
        <v>786.91859999999997</v>
      </c>
      <c r="AB119">
        <f t="shared" si="1"/>
        <v>8560.384399999999</v>
      </c>
      <c r="AC119">
        <f t="shared" si="2"/>
        <v>2521.6576</v>
      </c>
      <c r="AD119">
        <f t="shared" si="3"/>
        <v>147.71940753096732</v>
      </c>
      <c r="AE119">
        <f t="shared" si="4"/>
        <v>2266.376275650362</v>
      </c>
      <c r="AF119">
        <f t="shared" si="5"/>
        <v>997.28922463310516</v>
      </c>
    </row>
    <row r="120" spans="5:32" x14ac:dyDescent="0.25">
      <c r="E120">
        <v>15</v>
      </c>
      <c r="F120">
        <v>833.84400000000005</v>
      </c>
      <c r="G120">
        <v>661.7</v>
      </c>
      <c r="H120">
        <v>962.92899999999997</v>
      </c>
      <c r="I120">
        <v>700.02499999999998</v>
      </c>
      <c r="J120">
        <v>710.19500000000005</v>
      </c>
      <c r="K120">
        <v>13945.949000000001</v>
      </c>
      <c r="L120">
        <v>10875.79</v>
      </c>
      <c r="M120">
        <v>9036.7950000000001</v>
      </c>
      <c r="N120">
        <v>12938.072</v>
      </c>
      <c r="O120">
        <v>7145.6970000000001</v>
      </c>
      <c r="P120">
        <v>4492.0159999999996</v>
      </c>
      <c r="Q120">
        <v>4286.2610000000004</v>
      </c>
      <c r="R120">
        <v>2200.6060000000002</v>
      </c>
      <c r="S120">
        <v>1203.7239999999999</v>
      </c>
      <c r="T120">
        <v>4353.7349999999997</v>
      </c>
      <c r="Z120">
        <v>48</v>
      </c>
      <c r="AA120">
        <f t="shared" si="0"/>
        <v>773.73860000000002</v>
      </c>
      <c r="AB120">
        <f t="shared" si="1"/>
        <v>10788.4606</v>
      </c>
      <c r="AC120">
        <f t="shared" si="2"/>
        <v>3307.2683999999999</v>
      </c>
      <c r="AD120">
        <f t="shared" si="3"/>
        <v>123.92517740273769</v>
      </c>
      <c r="AE120">
        <f t="shared" si="4"/>
        <v>2781.0181413898194</v>
      </c>
      <c r="AF120">
        <f t="shared" si="5"/>
        <v>1508.8693152341923</v>
      </c>
    </row>
    <row r="121" spans="5:32" x14ac:dyDescent="0.25">
      <c r="E121">
        <v>16</v>
      </c>
      <c r="F121">
        <v>822.4</v>
      </c>
      <c r="G121">
        <v>687.09</v>
      </c>
      <c r="H121">
        <v>943.18200000000002</v>
      </c>
      <c r="I121">
        <v>722.97500000000002</v>
      </c>
      <c r="J121">
        <v>707.10699999999997</v>
      </c>
      <c r="K121">
        <v>17265.530999999999</v>
      </c>
      <c r="L121">
        <v>12918.877</v>
      </c>
      <c r="M121">
        <v>10583.12</v>
      </c>
      <c r="N121">
        <v>16138.834999999999</v>
      </c>
      <c r="O121">
        <v>9030.9040000000005</v>
      </c>
      <c r="P121">
        <v>7128.4549999999999</v>
      </c>
      <c r="Q121">
        <v>5661.3040000000001</v>
      </c>
      <c r="R121">
        <v>2826.7640000000001</v>
      </c>
      <c r="S121">
        <v>1301.357</v>
      </c>
      <c r="T121">
        <v>5575.3429999999998</v>
      </c>
      <c r="Z121">
        <v>51</v>
      </c>
      <c r="AA121">
        <f t="shared" si="0"/>
        <v>776.55079999999998</v>
      </c>
      <c r="AB121">
        <f t="shared" si="1"/>
        <v>13187.453399999999</v>
      </c>
      <c r="AC121">
        <f t="shared" si="2"/>
        <v>4498.6446000000005</v>
      </c>
      <c r="AD121">
        <f t="shared" si="3"/>
        <v>106.72880163620346</v>
      </c>
      <c r="AE121">
        <f t="shared" si="4"/>
        <v>3516.8508255282013</v>
      </c>
      <c r="AF121">
        <f t="shared" si="5"/>
        <v>2368.7967305516731</v>
      </c>
    </row>
    <row r="122" spans="5:32" x14ac:dyDescent="0.25">
      <c r="E122">
        <v>17</v>
      </c>
      <c r="F122">
        <v>820.69299999999998</v>
      </c>
      <c r="G122">
        <v>616.07000000000005</v>
      </c>
      <c r="H122">
        <v>849.45500000000004</v>
      </c>
      <c r="I122">
        <v>679.15300000000002</v>
      </c>
      <c r="J122">
        <v>682.43600000000004</v>
      </c>
      <c r="K122">
        <v>20623.687999999998</v>
      </c>
      <c r="L122">
        <v>15227.050999999999</v>
      </c>
      <c r="M122">
        <v>12618.061</v>
      </c>
      <c r="N122">
        <v>20043.030999999999</v>
      </c>
      <c r="O122">
        <v>11754.978999999999</v>
      </c>
      <c r="P122">
        <v>10099.342000000001</v>
      </c>
      <c r="Q122">
        <v>7740.2669999999998</v>
      </c>
      <c r="R122">
        <v>3605.0390000000002</v>
      </c>
      <c r="S122">
        <v>1499.7139999999999</v>
      </c>
      <c r="T122">
        <v>7223.8680000000004</v>
      </c>
      <c r="Z122">
        <v>54</v>
      </c>
      <c r="AA122">
        <f t="shared" si="0"/>
        <v>729.56140000000005</v>
      </c>
      <c r="AB122">
        <f t="shared" si="1"/>
        <v>16053.361999999999</v>
      </c>
      <c r="AC122">
        <f t="shared" si="2"/>
        <v>6033.6460000000006</v>
      </c>
      <c r="AD122">
        <f t="shared" si="3"/>
        <v>100.40113523909947</v>
      </c>
      <c r="AE122">
        <f t="shared" si="4"/>
        <v>4115.9906984785548</v>
      </c>
      <c r="AF122">
        <f t="shared" si="5"/>
        <v>3439.249153246024</v>
      </c>
    </row>
    <row r="123" spans="5:32" x14ac:dyDescent="0.25">
      <c r="E123">
        <v>18</v>
      </c>
      <c r="F123">
        <v>777.86800000000005</v>
      </c>
      <c r="G123">
        <v>642.23</v>
      </c>
      <c r="H123">
        <v>863.36400000000003</v>
      </c>
      <c r="I123">
        <v>687.35599999999999</v>
      </c>
      <c r="J123">
        <v>679.21500000000003</v>
      </c>
      <c r="K123">
        <v>24282.995999999999</v>
      </c>
      <c r="L123">
        <v>18160.028999999999</v>
      </c>
      <c r="M123">
        <v>14809.289000000001</v>
      </c>
      <c r="N123">
        <v>24100.186000000002</v>
      </c>
      <c r="O123">
        <v>14088.04</v>
      </c>
      <c r="P123">
        <v>14114.65</v>
      </c>
      <c r="Q123">
        <v>9962.59</v>
      </c>
      <c r="R123">
        <v>4374.0550000000003</v>
      </c>
      <c r="S123">
        <v>1722.5309999999999</v>
      </c>
      <c r="T123">
        <v>9269.0239999999994</v>
      </c>
      <c r="Z123">
        <v>57</v>
      </c>
      <c r="AA123">
        <f t="shared" si="0"/>
        <v>730.00660000000005</v>
      </c>
      <c r="AB123">
        <f t="shared" si="1"/>
        <v>19088.108</v>
      </c>
      <c r="AC123">
        <f t="shared" si="2"/>
        <v>7888.57</v>
      </c>
      <c r="AD123">
        <f t="shared" si="3"/>
        <v>89.691835697569672</v>
      </c>
      <c r="AE123">
        <f t="shared" si="4"/>
        <v>4906.0699617986829</v>
      </c>
      <c r="AF123">
        <f t="shared" si="5"/>
        <v>4882.1905177814906</v>
      </c>
    </row>
    <row r="151" spans="5:36" x14ac:dyDescent="0.25">
      <c r="E151" t="s">
        <v>89</v>
      </c>
    </row>
    <row r="152" spans="5:36" x14ac:dyDescent="0.25">
      <c r="F152" t="s">
        <v>35</v>
      </c>
    </row>
    <row r="153" spans="5:36" x14ac:dyDescent="0.25">
      <c r="V153" t="s">
        <v>37</v>
      </c>
    </row>
    <row r="154" spans="5:36" x14ac:dyDescent="0.25">
      <c r="F154" t="s">
        <v>44</v>
      </c>
    </row>
    <row r="155" spans="5:36" x14ac:dyDescent="0.25">
      <c r="F155" t="s">
        <v>26</v>
      </c>
      <c r="G155">
        <v>0</v>
      </c>
      <c r="H155">
        <v>10</v>
      </c>
      <c r="I155">
        <v>20</v>
      </c>
      <c r="J155">
        <v>30</v>
      </c>
      <c r="K155">
        <v>40</v>
      </c>
      <c r="L155">
        <v>50</v>
      </c>
      <c r="M155">
        <v>60</v>
      </c>
      <c r="N155">
        <v>70</v>
      </c>
      <c r="O155">
        <v>80</v>
      </c>
      <c r="P155">
        <v>90</v>
      </c>
      <c r="Q155">
        <v>100</v>
      </c>
      <c r="R155">
        <v>110</v>
      </c>
      <c r="S155">
        <v>120</v>
      </c>
      <c r="T155">
        <v>130</v>
      </c>
      <c r="V155" t="s">
        <v>26</v>
      </c>
      <c r="W155">
        <v>0</v>
      </c>
      <c r="X155">
        <v>10</v>
      </c>
      <c r="Y155">
        <v>20</v>
      </c>
      <c r="Z155">
        <v>30</v>
      </c>
      <c r="AA155">
        <v>40</v>
      </c>
      <c r="AB155">
        <v>50</v>
      </c>
      <c r="AC155">
        <v>60</v>
      </c>
      <c r="AD155">
        <v>70</v>
      </c>
      <c r="AE155">
        <v>80</v>
      </c>
      <c r="AF155">
        <v>90</v>
      </c>
      <c r="AG155">
        <v>100</v>
      </c>
      <c r="AH155">
        <v>110</v>
      </c>
      <c r="AI155">
        <v>120</v>
      </c>
      <c r="AJ155">
        <v>130</v>
      </c>
    </row>
    <row r="156" spans="5:36" x14ac:dyDescent="0.25">
      <c r="F156" t="s">
        <v>5</v>
      </c>
      <c r="G156">
        <v>100</v>
      </c>
      <c r="H156">
        <v>100.56815584376407</v>
      </c>
      <c r="I156">
        <v>100.59365928591899</v>
      </c>
      <c r="J156">
        <v>100.628236534343</v>
      </c>
      <c r="K156">
        <v>100.76265750617544</v>
      </c>
      <c r="L156">
        <v>100.64923710762734</v>
      </c>
      <c r="M156">
        <v>100.89254773517321</v>
      </c>
      <c r="N156">
        <v>100.83877735473673</v>
      </c>
      <c r="O156">
        <v>100.67314639433853</v>
      </c>
      <c r="P156">
        <v>100.79419936214283</v>
      </c>
      <c r="Q156">
        <v>100.91925699356396</v>
      </c>
      <c r="R156">
        <v>100.94785135648063</v>
      </c>
      <c r="S156">
        <v>100.9665551177978</v>
      </c>
      <c r="T156">
        <v>101.02036149648477</v>
      </c>
      <c r="V156" t="s">
        <v>5</v>
      </c>
      <c r="W156">
        <v>0</v>
      </c>
      <c r="X156">
        <v>0.57955251916023176</v>
      </c>
      <c r="Y156">
        <v>0.49887498763798166</v>
      </c>
      <c r="Z156">
        <v>0.69444477771055813</v>
      </c>
      <c r="AA156">
        <v>0.62683502109311373</v>
      </c>
      <c r="AB156">
        <v>0.67314898333994377</v>
      </c>
      <c r="AC156">
        <v>0.71954313758271771</v>
      </c>
      <c r="AD156">
        <v>0.56579922785003878</v>
      </c>
      <c r="AE156">
        <v>0.62998301783977917</v>
      </c>
      <c r="AF156">
        <v>0.61040011881004974</v>
      </c>
      <c r="AG156">
        <v>0.57043298632259432</v>
      </c>
      <c r="AH156">
        <v>0.5289781556918971</v>
      </c>
      <c r="AI156">
        <v>0.58884695322476599</v>
      </c>
      <c r="AJ156">
        <v>0.58035912613256857</v>
      </c>
    </row>
    <row r="157" spans="5:36" x14ac:dyDescent="0.25">
      <c r="F157" t="s">
        <v>39</v>
      </c>
      <c r="G157">
        <v>100</v>
      </c>
      <c r="H157">
        <v>101.10327621581901</v>
      </c>
      <c r="I157">
        <v>102.2321983506878</v>
      </c>
      <c r="J157">
        <v>103.60442249980804</v>
      </c>
      <c r="K157">
        <v>105.16859503553071</v>
      </c>
      <c r="L157">
        <v>107.39257031918289</v>
      </c>
      <c r="M157">
        <v>109.13683485106237</v>
      </c>
      <c r="N157">
        <v>110.76121354849131</v>
      </c>
      <c r="O157">
        <v>112.63679931148192</v>
      </c>
      <c r="P157">
        <v>114.60507208345285</v>
      </c>
      <c r="Q157">
        <v>116.69120073492718</v>
      </c>
      <c r="R157">
        <v>118.81473076121377</v>
      </c>
      <c r="S157">
        <v>120.76285810924837</v>
      </c>
      <c r="T157">
        <v>122.64670498959426</v>
      </c>
      <c r="V157" t="s">
        <v>39</v>
      </c>
    </row>
    <row r="158" spans="5:36" x14ac:dyDescent="0.25">
      <c r="F158" t="s">
        <v>72</v>
      </c>
      <c r="G158">
        <v>100</v>
      </c>
      <c r="H158">
        <v>101.01614097427198</v>
      </c>
      <c r="I158">
        <v>101.30800605564178</v>
      </c>
      <c r="J158">
        <v>101.91720561752476</v>
      </c>
      <c r="K158">
        <v>102.99147048086515</v>
      </c>
      <c r="L158">
        <v>103.84791176989417</v>
      </c>
      <c r="M158">
        <v>104.64441154436167</v>
      </c>
      <c r="N158">
        <v>105.29552047853248</v>
      </c>
      <c r="O158">
        <v>106.20085413585741</v>
      </c>
      <c r="P158">
        <v>106.95001517808272</v>
      </c>
      <c r="Q158">
        <v>107.59889977835378</v>
      </c>
      <c r="R158">
        <v>108.3833010455059</v>
      </c>
      <c r="S158">
        <v>108.8613795238078</v>
      </c>
      <c r="T158">
        <v>109.48802315629247</v>
      </c>
      <c r="V158" t="s">
        <v>84</v>
      </c>
      <c r="W158">
        <v>0</v>
      </c>
      <c r="X158">
        <v>0.59166169933172308</v>
      </c>
      <c r="Y158">
        <v>0.9555194337231282</v>
      </c>
      <c r="Z158">
        <v>1.132402434221629</v>
      </c>
      <c r="AA158">
        <v>1.2326957045170059</v>
      </c>
      <c r="AB158">
        <v>1.5706800606803704</v>
      </c>
      <c r="AC158">
        <v>1.6361863237125136</v>
      </c>
      <c r="AD158">
        <v>1.8863580347006874</v>
      </c>
      <c r="AE158">
        <v>2.0628956267934213</v>
      </c>
      <c r="AF158">
        <v>2.2419442201262507</v>
      </c>
      <c r="AG158">
        <v>2.1933383718954285</v>
      </c>
      <c r="AH158">
        <v>2.5120023408192167</v>
      </c>
      <c r="AI158">
        <v>2.3621960044212056</v>
      </c>
      <c r="AJ158">
        <v>2.4716245428492187</v>
      </c>
    </row>
    <row r="159" spans="5:36" x14ac:dyDescent="0.25">
      <c r="F159" t="s">
        <v>85</v>
      </c>
      <c r="G159">
        <v>100</v>
      </c>
      <c r="H159">
        <v>100.99529573636822</v>
      </c>
      <c r="I159">
        <v>101.01219000786051</v>
      </c>
      <c r="J159">
        <v>101.16787693058431</v>
      </c>
      <c r="K159">
        <v>101.30776972681656</v>
      </c>
      <c r="L159">
        <v>101.32563217425952</v>
      </c>
      <c r="M159">
        <v>101.34647857976113</v>
      </c>
      <c r="N159">
        <v>101.53910179734397</v>
      </c>
      <c r="O159">
        <v>101.57074623457829</v>
      </c>
      <c r="P159">
        <v>101.77609002716135</v>
      </c>
      <c r="Q159">
        <v>102.02316069095303</v>
      </c>
      <c r="R159">
        <v>102.2107529624293</v>
      </c>
      <c r="S159">
        <v>102.70300441330357</v>
      </c>
      <c r="T159">
        <v>103.31942105627974</v>
      </c>
      <c r="V159" t="s">
        <v>85</v>
      </c>
    </row>
    <row r="160" spans="5:36" x14ac:dyDescent="0.25">
      <c r="F160" t="s">
        <v>90</v>
      </c>
      <c r="G160">
        <v>100</v>
      </c>
      <c r="H160">
        <v>100.64868108745394</v>
      </c>
      <c r="I160">
        <v>100.7831152326155</v>
      </c>
      <c r="J160">
        <v>100.97434863957467</v>
      </c>
      <c r="K160">
        <v>101.12457045803477</v>
      </c>
      <c r="L160">
        <v>101.6299978398833</v>
      </c>
      <c r="M160">
        <v>102.57753271861198</v>
      </c>
      <c r="N160">
        <v>103.62172003525541</v>
      </c>
      <c r="O160">
        <v>104.85561997173943</v>
      </c>
      <c r="P160">
        <v>106.49801072883245</v>
      </c>
      <c r="Q160">
        <v>107.92443004923159</v>
      </c>
      <c r="R160">
        <v>109.01046450281846</v>
      </c>
      <c r="S160">
        <v>109.90245336352979</v>
      </c>
      <c r="T160">
        <v>110.93638591769208</v>
      </c>
      <c r="V160" t="s">
        <v>86</v>
      </c>
      <c r="W160">
        <v>0</v>
      </c>
      <c r="X160">
        <v>0.40083490859774923</v>
      </c>
      <c r="Y160">
        <v>0.4467439694540965</v>
      </c>
      <c r="Z160">
        <v>0.30785090047490338</v>
      </c>
      <c r="AA160">
        <v>0.46741651296932873</v>
      </c>
      <c r="AB160">
        <v>1.0888675341529299</v>
      </c>
      <c r="AC160">
        <v>1.4311820763251224</v>
      </c>
      <c r="AD160">
        <v>1.5699971802328194</v>
      </c>
      <c r="AE160">
        <v>1.84421385647629</v>
      </c>
      <c r="AF160">
        <v>2.5220711518277708</v>
      </c>
      <c r="AG160">
        <v>2.8518055809029468</v>
      </c>
      <c r="AH160">
        <v>2.7842219317371324</v>
      </c>
      <c r="AI160">
        <v>2.838862143153158</v>
      </c>
      <c r="AJ160">
        <v>3.2496003588003752</v>
      </c>
    </row>
    <row r="161" spans="6:36" x14ac:dyDescent="0.25">
      <c r="F161" t="s">
        <v>87</v>
      </c>
      <c r="G161">
        <v>100</v>
      </c>
      <c r="H161">
        <v>100.3048142725206</v>
      </c>
      <c r="I161">
        <v>100.9151746623521</v>
      </c>
      <c r="J161">
        <v>101.5196422465188</v>
      </c>
      <c r="K161">
        <v>102.33168699705254</v>
      </c>
      <c r="L161">
        <v>103.39231625755923</v>
      </c>
      <c r="M161">
        <v>104.39029307015933</v>
      </c>
      <c r="N161">
        <v>105.31168572684327</v>
      </c>
      <c r="O161">
        <v>106.34581156794377</v>
      </c>
      <c r="P161">
        <v>107.46924523362246</v>
      </c>
      <c r="Q161">
        <v>108.43427426322357</v>
      </c>
      <c r="R161">
        <v>109.5250502891265</v>
      </c>
      <c r="S161">
        <v>110.27298466041704</v>
      </c>
      <c r="T161">
        <v>111.13560767818042</v>
      </c>
      <c r="V161" t="s">
        <v>87</v>
      </c>
    </row>
    <row r="163" spans="6:36" x14ac:dyDescent="0.25">
      <c r="F163" t="s">
        <v>88</v>
      </c>
    </row>
    <row r="164" spans="6:36" x14ac:dyDescent="0.25">
      <c r="F164" t="s">
        <v>26</v>
      </c>
      <c r="G164">
        <v>0</v>
      </c>
      <c r="H164">
        <v>10</v>
      </c>
      <c r="I164">
        <v>20</v>
      </c>
      <c r="J164">
        <v>30</v>
      </c>
      <c r="K164">
        <v>40</v>
      </c>
      <c r="L164">
        <v>50</v>
      </c>
      <c r="M164">
        <v>60</v>
      </c>
      <c r="N164">
        <v>70</v>
      </c>
      <c r="O164">
        <v>80</v>
      </c>
      <c r="P164">
        <v>90</v>
      </c>
      <c r="Q164">
        <v>100</v>
      </c>
      <c r="R164">
        <v>110</v>
      </c>
      <c r="S164">
        <v>120</v>
      </c>
      <c r="T164">
        <v>130</v>
      </c>
    </row>
    <row r="165" spans="6:36" x14ac:dyDescent="0.25">
      <c r="F165" t="s">
        <v>5</v>
      </c>
      <c r="G165">
        <v>100</v>
      </c>
      <c r="H165">
        <v>100.51065572719374</v>
      </c>
      <c r="I165">
        <v>100.62044740099353</v>
      </c>
      <c r="J165">
        <v>100.8923442788379</v>
      </c>
      <c r="K165">
        <v>100.90983935334413</v>
      </c>
      <c r="L165">
        <v>101.02142288757888</v>
      </c>
      <c r="M165">
        <v>100.99096599683098</v>
      </c>
      <c r="N165">
        <v>101.18825011669193</v>
      </c>
      <c r="O165">
        <v>101.01898725219071</v>
      </c>
      <c r="P165">
        <v>101.13380177354988</v>
      </c>
      <c r="Q165">
        <v>101.18595706325159</v>
      </c>
      <c r="R165">
        <v>101.13870199794154</v>
      </c>
      <c r="S165">
        <v>101.16078117617276</v>
      </c>
      <c r="T165">
        <v>101.29495480571863</v>
      </c>
      <c r="V165" t="s">
        <v>5</v>
      </c>
      <c r="W165">
        <v>0</v>
      </c>
      <c r="X165">
        <v>0.36888502072795992</v>
      </c>
      <c r="Y165">
        <v>0.44379074758426634</v>
      </c>
      <c r="Z165">
        <v>0.46686896762589819</v>
      </c>
      <c r="AA165">
        <v>0.29207501268118358</v>
      </c>
      <c r="AB165">
        <v>0.29527415818031605</v>
      </c>
      <c r="AC165">
        <v>0.42743609834008012</v>
      </c>
      <c r="AD165">
        <v>0.29817480328803736</v>
      </c>
      <c r="AE165">
        <v>0.40744112023667578</v>
      </c>
      <c r="AF165">
        <v>0.32702401880518411</v>
      </c>
      <c r="AG165">
        <v>0.39832876779243087</v>
      </c>
      <c r="AH165">
        <v>0.42043852753897692</v>
      </c>
      <c r="AI165">
        <v>0.44703951772339157</v>
      </c>
      <c r="AJ165">
        <v>0.44172663216959368</v>
      </c>
    </row>
    <row r="166" spans="6:36" x14ac:dyDescent="0.25">
      <c r="F166" t="s">
        <v>39</v>
      </c>
      <c r="G166">
        <v>100</v>
      </c>
      <c r="H166">
        <v>101.11562757754994</v>
      </c>
      <c r="I166">
        <v>101.98767367758283</v>
      </c>
      <c r="J166">
        <v>102.92362616675278</v>
      </c>
      <c r="K166">
        <v>104.1326993193227</v>
      </c>
      <c r="L166">
        <v>105.77721494248912</v>
      </c>
      <c r="M166">
        <v>107.50180683310403</v>
      </c>
      <c r="N166">
        <v>109.39898907268456</v>
      </c>
      <c r="O166">
        <v>111.51477121154396</v>
      </c>
      <c r="P166">
        <v>113.47233235063821</v>
      </c>
      <c r="Q166">
        <v>115.50926138136327</v>
      </c>
      <c r="R166">
        <v>117.43023156563909</v>
      </c>
      <c r="S166">
        <v>119.40496844272847</v>
      </c>
      <c r="T166">
        <v>121.14454490236551</v>
      </c>
      <c r="V166" t="s">
        <v>39</v>
      </c>
    </row>
    <row r="167" spans="6:36" x14ac:dyDescent="0.25">
      <c r="F167" t="s">
        <v>91</v>
      </c>
      <c r="G167">
        <v>100</v>
      </c>
      <c r="H167">
        <v>100.89992568119384</v>
      </c>
      <c r="I167">
        <v>101.14210186423895</v>
      </c>
      <c r="J167">
        <v>101.7451030961235</v>
      </c>
      <c r="K167">
        <v>102.76630494627493</v>
      </c>
      <c r="L167">
        <v>103.43504555948739</v>
      </c>
      <c r="M167">
        <v>104.29040133356413</v>
      </c>
      <c r="N167">
        <v>105.02072976978093</v>
      </c>
      <c r="O167">
        <v>105.7555572829918</v>
      </c>
      <c r="P167">
        <v>106.49115963218547</v>
      </c>
      <c r="Q167">
        <v>107.22397527890907</v>
      </c>
      <c r="R167">
        <v>107.91977521497402</v>
      </c>
      <c r="S167">
        <v>108.47875137430994</v>
      </c>
      <c r="T167">
        <v>109.01033363753972</v>
      </c>
      <c r="V167" t="s">
        <v>84</v>
      </c>
      <c r="W167">
        <v>0</v>
      </c>
      <c r="X167">
        <v>0.39597775806052993</v>
      </c>
      <c r="Y167">
        <v>0.58686008260225198</v>
      </c>
      <c r="Z167">
        <v>0.49995411972325859</v>
      </c>
      <c r="AA167">
        <v>0.55018696745854367</v>
      </c>
      <c r="AB167">
        <v>0.77273667278171754</v>
      </c>
      <c r="AC167">
        <v>0.96318698626821275</v>
      </c>
      <c r="AD167">
        <v>1.1679203251805128</v>
      </c>
      <c r="AE167">
        <v>1.3373567706566001</v>
      </c>
      <c r="AF167">
        <v>1.5391717807441452</v>
      </c>
      <c r="AG167">
        <v>1.752267454179588</v>
      </c>
      <c r="AH167">
        <v>2.090047048795594</v>
      </c>
      <c r="AI167">
        <v>2.3776492830670612</v>
      </c>
      <c r="AJ167">
        <v>2.5582046550576125</v>
      </c>
    </row>
    <row r="168" spans="6:36" x14ac:dyDescent="0.25">
      <c r="F168" t="s">
        <v>85</v>
      </c>
      <c r="G168">
        <v>100</v>
      </c>
      <c r="H168">
        <v>101.12005779045599</v>
      </c>
      <c r="I168">
        <v>101.24866741939435</v>
      </c>
      <c r="J168">
        <v>101.13516524201133</v>
      </c>
      <c r="K168">
        <v>101.21932889097131</v>
      </c>
      <c r="L168">
        <v>101.30453238597921</v>
      </c>
      <c r="M168">
        <v>101.34403828325645</v>
      </c>
      <c r="N168">
        <v>101.32192960248172</v>
      </c>
      <c r="O168">
        <v>101.38722720233795</v>
      </c>
      <c r="P168">
        <v>101.38931533997356</v>
      </c>
      <c r="Q168">
        <v>101.37631078590211</v>
      </c>
      <c r="R168">
        <v>101.57369066560726</v>
      </c>
      <c r="S168">
        <v>101.63389920481556</v>
      </c>
      <c r="T168">
        <v>101.74634738615059</v>
      </c>
      <c r="V168" t="s">
        <v>85</v>
      </c>
    </row>
    <row r="169" spans="6:36" x14ac:dyDescent="0.25">
      <c r="F169" t="s">
        <v>92</v>
      </c>
      <c r="G169">
        <v>100</v>
      </c>
      <c r="H169">
        <v>100.77326435125946</v>
      </c>
      <c r="I169">
        <v>100.9387413593779</v>
      </c>
      <c r="J169">
        <v>101.08784093436331</v>
      </c>
      <c r="K169">
        <v>101.2552926559497</v>
      </c>
      <c r="L169">
        <v>101.30100127183933</v>
      </c>
      <c r="M169">
        <v>101.53114527956798</v>
      </c>
      <c r="N169">
        <v>102.14438836492111</v>
      </c>
      <c r="O169">
        <v>102.69584296602945</v>
      </c>
      <c r="P169">
        <v>103.29018703976381</v>
      </c>
      <c r="Q169">
        <v>103.89961103641758</v>
      </c>
      <c r="R169">
        <v>104.53495908825566</v>
      </c>
      <c r="S169">
        <v>105.31815824556809</v>
      </c>
      <c r="T169">
        <v>105.99333359163974</v>
      </c>
      <c r="V169" t="s">
        <v>86</v>
      </c>
      <c r="W169">
        <v>0</v>
      </c>
      <c r="X169">
        <v>0.21188880612943251</v>
      </c>
      <c r="Y169">
        <v>0.48458315823591847</v>
      </c>
      <c r="Z169">
        <v>0.37182354959089081</v>
      </c>
      <c r="AA169">
        <v>0.4418237458873312</v>
      </c>
      <c r="AB169">
        <v>0.39097549127273634</v>
      </c>
      <c r="AC169">
        <v>0.64867125335403764</v>
      </c>
      <c r="AD169">
        <v>1.1127555048011848</v>
      </c>
      <c r="AE169">
        <v>1.5534115811122424</v>
      </c>
      <c r="AF169">
        <v>2.1332506095777415</v>
      </c>
      <c r="AG169">
        <v>2.4522362909250881</v>
      </c>
      <c r="AH169">
        <v>3.100890828624598</v>
      </c>
      <c r="AI169">
        <v>3.2873062629383485</v>
      </c>
      <c r="AJ169">
        <v>3.6631434463012091</v>
      </c>
    </row>
    <row r="181" spans="3:25" x14ac:dyDescent="0.25">
      <c r="C181" t="s">
        <v>93</v>
      </c>
    </row>
    <row r="184" spans="3:25" x14ac:dyDescent="0.25">
      <c r="H184" t="s">
        <v>35</v>
      </c>
      <c r="X184" t="s">
        <v>94</v>
      </c>
    </row>
    <row r="185" spans="3:25" x14ac:dyDescent="0.25">
      <c r="H185" t="s">
        <v>95</v>
      </c>
      <c r="X185" t="s">
        <v>95</v>
      </c>
    </row>
    <row r="186" spans="3:25" x14ac:dyDescent="0.25">
      <c r="H186" t="s">
        <v>26</v>
      </c>
      <c r="I186">
        <v>0</v>
      </c>
      <c r="J186">
        <v>20</v>
      </c>
      <c r="K186">
        <v>40</v>
      </c>
      <c r="L186">
        <v>60</v>
      </c>
      <c r="M186">
        <v>80</v>
      </c>
      <c r="N186">
        <v>100</v>
      </c>
      <c r="O186">
        <v>120</v>
      </c>
      <c r="P186">
        <v>140</v>
      </c>
      <c r="Q186">
        <v>160</v>
      </c>
      <c r="R186">
        <v>180</v>
      </c>
      <c r="S186">
        <v>200</v>
      </c>
      <c r="T186">
        <v>220</v>
      </c>
      <c r="U186">
        <v>240</v>
      </c>
    </row>
    <row r="187" spans="3:25" x14ac:dyDescent="0.25">
      <c r="H187" t="s">
        <v>5</v>
      </c>
      <c r="I187">
        <v>100</v>
      </c>
      <c r="J187">
        <v>100.63054940624757</v>
      </c>
      <c r="K187">
        <v>100.64861456249788</v>
      </c>
      <c r="L187">
        <v>100.70788507629861</v>
      </c>
      <c r="M187">
        <v>100.81552413726895</v>
      </c>
      <c r="N187">
        <v>100.85979094388792</v>
      </c>
      <c r="O187">
        <v>101.26854986056668</v>
      </c>
      <c r="P187">
        <v>101.66271002439133</v>
      </c>
      <c r="Q187">
        <v>101.85078226540048</v>
      </c>
      <c r="R187">
        <v>102.11862183862824</v>
      </c>
      <c r="S187">
        <v>102.36786217174847</v>
      </c>
      <c r="T187">
        <v>102.58739463359073</v>
      </c>
      <c r="U187">
        <v>102.73007667810674</v>
      </c>
      <c r="X187" t="s">
        <v>5</v>
      </c>
      <c r="Y187">
        <v>0.29288147002677484</v>
      </c>
    </row>
    <row r="188" spans="3:25" x14ac:dyDescent="0.25">
      <c r="H188" t="s">
        <v>96</v>
      </c>
      <c r="I188">
        <v>100</v>
      </c>
      <c r="J188">
        <v>100.74897034774487</v>
      </c>
      <c r="K188">
        <v>100.9694838196239</v>
      </c>
      <c r="L188">
        <v>101.06716550196438</v>
      </c>
      <c r="M188">
        <v>101.32614449674152</v>
      </c>
      <c r="N188">
        <v>101.8320942561699</v>
      </c>
      <c r="O188">
        <v>102.73646642434265</v>
      </c>
      <c r="P188">
        <v>103.91954076928674</v>
      </c>
      <c r="Q188">
        <v>104.81326998991976</v>
      </c>
      <c r="R188">
        <v>105.36349779352064</v>
      </c>
      <c r="S188">
        <v>105.8340352820871</v>
      </c>
      <c r="T188">
        <v>106.06955637860881</v>
      </c>
      <c r="U188">
        <v>106.6124053944349</v>
      </c>
      <c r="X188" t="s">
        <v>96</v>
      </c>
      <c r="Y188">
        <v>1.062558605859744</v>
      </c>
    </row>
    <row r="189" spans="3:25" x14ac:dyDescent="0.25">
      <c r="H189" t="s">
        <v>97</v>
      </c>
      <c r="I189">
        <v>100</v>
      </c>
      <c r="J189">
        <v>100.75248805816096</v>
      </c>
      <c r="K189">
        <v>101.57375410970315</v>
      </c>
      <c r="L189">
        <v>102.29946761198052</v>
      </c>
      <c r="M189">
        <v>103.81262970309938</v>
      </c>
      <c r="N189">
        <v>105.77289998398419</v>
      </c>
      <c r="O189">
        <v>107.89247098163412</v>
      </c>
      <c r="P189">
        <v>109.43842661686516</v>
      </c>
      <c r="Q189">
        <v>110.35591379819455</v>
      </c>
      <c r="R189">
        <v>110.98169768208328</v>
      </c>
      <c r="S189">
        <v>111.67394188179266</v>
      </c>
      <c r="T189">
        <v>112.31520901888273</v>
      </c>
      <c r="U189">
        <v>112.82343090022253</v>
      </c>
      <c r="X189" t="s">
        <v>97</v>
      </c>
      <c r="Y189">
        <v>1.8448644922662234</v>
      </c>
    </row>
    <row r="190" spans="3:25" x14ac:dyDescent="0.25">
      <c r="H190" t="s">
        <v>98</v>
      </c>
      <c r="I190">
        <v>100</v>
      </c>
      <c r="J190">
        <v>101.32606404904972</v>
      </c>
      <c r="K190">
        <v>103.57756351347297</v>
      </c>
      <c r="L190">
        <v>106.3685000697504</v>
      </c>
      <c r="M190">
        <v>109.20554377852794</v>
      </c>
      <c r="N190">
        <v>111.69251007611997</v>
      </c>
      <c r="O190">
        <v>113.75934256750718</v>
      </c>
      <c r="P190">
        <v>115.2894482269291</v>
      </c>
      <c r="Q190">
        <v>116.20574813145072</v>
      </c>
      <c r="R190">
        <v>117.46737626924465</v>
      </c>
      <c r="S190">
        <v>118.24403104770461</v>
      </c>
      <c r="T190">
        <v>118.8505883997329</v>
      </c>
      <c r="U190">
        <v>119.34522982470965</v>
      </c>
      <c r="X190" t="s">
        <v>98</v>
      </c>
      <c r="Y190">
        <v>2.226737207165312</v>
      </c>
    </row>
    <row r="191" spans="3:25" x14ac:dyDescent="0.25">
      <c r="H191" t="s">
        <v>99</v>
      </c>
      <c r="I191">
        <v>100</v>
      </c>
      <c r="J191">
        <v>101.20059608351481</v>
      </c>
      <c r="K191">
        <v>102.27581816439005</v>
      </c>
      <c r="L191">
        <v>103.85629014028366</v>
      </c>
      <c r="M191">
        <v>106.26764640910365</v>
      </c>
      <c r="N191">
        <v>109.03352769943386</v>
      </c>
      <c r="O191">
        <v>111.76642141621112</v>
      </c>
      <c r="P191">
        <v>113.90330029753216</v>
      </c>
      <c r="Q191">
        <v>115.35181266041526</v>
      </c>
      <c r="R191">
        <v>116.50735508488852</v>
      </c>
      <c r="S191">
        <v>117.360810936058</v>
      </c>
      <c r="T191">
        <v>118.06488127543327</v>
      </c>
      <c r="U191">
        <v>118.56185928790482</v>
      </c>
      <c r="X191" t="s">
        <v>99</v>
      </c>
      <c r="Y191">
        <v>2.6022767913190763</v>
      </c>
    </row>
    <row r="192" spans="3:25" x14ac:dyDescent="0.25">
      <c r="H192" t="s">
        <v>100</v>
      </c>
      <c r="X192" t="s">
        <v>100</v>
      </c>
    </row>
    <row r="193" spans="8:25" x14ac:dyDescent="0.25">
      <c r="H193" t="s">
        <v>5</v>
      </c>
      <c r="I193">
        <v>100</v>
      </c>
      <c r="J193">
        <v>100.63054940624757</v>
      </c>
      <c r="K193">
        <v>100.64861456249788</v>
      </c>
      <c r="L193">
        <v>100.70788507629861</v>
      </c>
      <c r="M193">
        <v>100.81552413726895</v>
      </c>
      <c r="N193">
        <v>100.85979094388792</v>
      </c>
      <c r="O193">
        <v>101.26854986056668</v>
      </c>
      <c r="P193">
        <v>101.66271002439133</v>
      </c>
      <c r="Q193">
        <v>101.85078226540048</v>
      </c>
      <c r="R193">
        <v>102.11862183862824</v>
      </c>
      <c r="S193">
        <v>102.36786217174847</v>
      </c>
      <c r="T193">
        <v>102.58739463359073</v>
      </c>
      <c r="U193">
        <v>102.73007667810674</v>
      </c>
      <c r="X193" t="s">
        <v>5</v>
      </c>
      <c r="Y193">
        <v>0.29288147002677484</v>
      </c>
    </row>
    <row r="194" spans="8:25" x14ac:dyDescent="0.25">
      <c r="H194" t="s">
        <v>101</v>
      </c>
      <c r="I194">
        <v>100</v>
      </c>
      <c r="J194">
        <v>100.5329056399225</v>
      </c>
      <c r="K194">
        <v>100.58522750760454</v>
      </c>
      <c r="L194">
        <v>100.71071588405106</v>
      </c>
      <c r="M194">
        <v>100.79805649368795</v>
      </c>
      <c r="N194">
        <v>100.942709318328</v>
      </c>
      <c r="O194">
        <v>101.17977878164533</v>
      </c>
      <c r="P194">
        <v>101.71188826586835</v>
      </c>
      <c r="Q194">
        <v>102.26842342823515</v>
      </c>
      <c r="R194">
        <v>102.69171863298686</v>
      </c>
      <c r="S194">
        <v>103.30030504806068</v>
      </c>
      <c r="T194">
        <v>103.81029979158757</v>
      </c>
      <c r="U194">
        <v>104.3795286225053</v>
      </c>
      <c r="X194" t="s">
        <v>101</v>
      </c>
      <c r="Y194">
        <v>0.34276871439631518</v>
      </c>
    </row>
    <row r="195" spans="8:25" x14ac:dyDescent="0.25">
      <c r="H195" t="s">
        <v>102</v>
      </c>
      <c r="I195">
        <v>100</v>
      </c>
      <c r="J195">
        <v>100.54338129347526</v>
      </c>
      <c r="K195">
        <v>100.61679629488508</v>
      </c>
      <c r="L195">
        <v>100.77384995555832</v>
      </c>
      <c r="M195">
        <v>101.23806590674504</v>
      </c>
      <c r="N195">
        <v>102.83954001515637</v>
      </c>
      <c r="O195">
        <v>106.17235027714655</v>
      </c>
      <c r="P195">
        <v>109.91029186632322</v>
      </c>
      <c r="Q195">
        <v>112.36775455625354</v>
      </c>
      <c r="R195">
        <v>113.83766085373084</v>
      </c>
      <c r="S195">
        <v>114.80999405680865</v>
      </c>
      <c r="T195">
        <v>115.42365886278465</v>
      </c>
      <c r="U195">
        <v>116.01122304584193</v>
      </c>
      <c r="X195" t="s">
        <v>102</v>
      </c>
      <c r="Y195">
        <v>1.3599897748209588</v>
      </c>
    </row>
    <row r="196" spans="8:25" x14ac:dyDescent="0.25">
      <c r="H196" t="s">
        <v>103</v>
      </c>
      <c r="I196">
        <v>100</v>
      </c>
      <c r="J196">
        <v>100.77827395132198</v>
      </c>
      <c r="K196">
        <v>101.55770535558192</v>
      </c>
      <c r="L196">
        <v>102.56913532635656</v>
      </c>
      <c r="M196">
        <v>104.9128349824493</v>
      </c>
      <c r="N196">
        <v>107.55270936012721</v>
      </c>
      <c r="O196">
        <v>110.23562931681401</v>
      </c>
      <c r="P196">
        <v>112.27029073742243</v>
      </c>
      <c r="Q196">
        <v>113.79941701646355</v>
      </c>
      <c r="R196">
        <v>114.68365095824147</v>
      </c>
      <c r="S196">
        <v>115.41856093291075</v>
      </c>
      <c r="T196">
        <v>116.08355423779069</v>
      </c>
      <c r="U196">
        <v>116.80311584247782</v>
      </c>
      <c r="X196" t="s">
        <v>103</v>
      </c>
      <c r="Y196">
        <v>3.6000856479282493</v>
      </c>
    </row>
    <row r="197" spans="8:25" x14ac:dyDescent="0.25">
      <c r="H197" t="s">
        <v>104</v>
      </c>
      <c r="I197">
        <v>100</v>
      </c>
      <c r="J197">
        <v>100.83767201273849</v>
      </c>
      <c r="K197">
        <v>102.61373780161158</v>
      </c>
      <c r="L197">
        <v>104.78717866354616</v>
      </c>
      <c r="M197">
        <v>106.99253004490809</v>
      </c>
      <c r="N197">
        <v>109.37691313393132</v>
      </c>
      <c r="O197">
        <v>111.69882496233085</v>
      </c>
      <c r="P197">
        <v>113.73692850801284</v>
      </c>
      <c r="Q197">
        <v>115.42211958944888</v>
      </c>
      <c r="R197">
        <v>116.76632558410337</v>
      </c>
      <c r="S197">
        <v>117.77310213956855</v>
      </c>
      <c r="T197">
        <v>118.68851411832964</v>
      </c>
      <c r="U197">
        <v>119.4562434224473</v>
      </c>
      <c r="X197" t="s">
        <v>104</v>
      </c>
      <c r="Y197">
        <v>2.9189747767722429</v>
      </c>
    </row>
    <row r="199" spans="8:25" x14ac:dyDescent="0.25">
      <c r="H199" t="s">
        <v>91</v>
      </c>
      <c r="I199">
        <v>0</v>
      </c>
      <c r="J199">
        <v>20</v>
      </c>
      <c r="K199">
        <v>40</v>
      </c>
      <c r="L199">
        <v>60</v>
      </c>
      <c r="M199">
        <v>80</v>
      </c>
      <c r="N199">
        <v>100</v>
      </c>
      <c r="O199">
        <v>120</v>
      </c>
      <c r="P199">
        <v>140</v>
      </c>
      <c r="Q199">
        <v>160</v>
      </c>
      <c r="R199">
        <v>180</v>
      </c>
      <c r="S199">
        <v>200</v>
      </c>
      <c r="T199">
        <v>220</v>
      </c>
      <c r="U199">
        <v>240</v>
      </c>
      <c r="X199" t="s">
        <v>91</v>
      </c>
    </row>
    <row r="200" spans="8:25" x14ac:dyDescent="0.25">
      <c r="H200" t="s">
        <v>5</v>
      </c>
      <c r="I200">
        <v>100</v>
      </c>
      <c r="J200">
        <v>100.42568780089034</v>
      </c>
      <c r="K200">
        <v>100.57279648151814</v>
      </c>
      <c r="L200">
        <v>100.67541846987619</v>
      </c>
      <c r="M200">
        <v>100.67509532362199</v>
      </c>
      <c r="N200">
        <v>100.81091274372682</v>
      </c>
      <c r="O200">
        <v>100.81962679486473</v>
      </c>
      <c r="P200">
        <v>100.93720142236172</v>
      </c>
      <c r="Q200">
        <v>101.1569067250051</v>
      </c>
      <c r="R200">
        <v>101.05304919012831</v>
      </c>
      <c r="S200">
        <v>101.09881252424994</v>
      </c>
      <c r="T200">
        <v>101.1877179064943</v>
      </c>
      <c r="U200">
        <v>101.48618686861685</v>
      </c>
      <c r="X200" t="s">
        <v>5</v>
      </c>
      <c r="Y200">
        <v>0.28840836048882634</v>
      </c>
    </row>
    <row r="201" spans="8:25" x14ac:dyDescent="0.25">
      <c r="H201" t="s">
        <v>96</v>
      </c>
      <c r="I201">
        <v>100</v>
      </c>
      <c r="J201">
        <v>100.56637065389218</v>
      </c>
      <c r="K201">
        <v>100.69983637220616</v>
      </c>
      <c r="L201">
        <v>100.72491216620467</v>
      </c>
      <c r="M201">
        <v>100.79598302604421</v>
      </c>
      <c r="N201">
        <v>100.92007303774396</v>
      </c>
      <c r="O201">
        <v>101.21915523523428</v>
      </c>
      <c r="P201">
        <v>101.44691060517242</v>
      </c>
      <c r="Q201">
        <v>101.61549926693029</v>
      </c>
      <c r="R201">
        <v>101.75559966164792</v>
      </c>
      <c r="S201">
        <v>102.00879538357566</v>
      </c>
      <c r="T201">
        <v>102.39086633289448</v>
      </c>
      <c r="U201">
        <v>102.55138249162599</v>
      </c>
      <c r="X201" t="s">
        <v>96</v>
      </c>
      <c r="Y201">
        <v>0.50503609295632712</v>
      </c>
    </row>
    <row r="202" spans="8:25" x14ac:dyDescent="0.25">
      <c r="H202" t="s">
        <v>97</v>
      </c>
      <c r="I202">
        <v>100</v>
      </c>
      <c r="J202">
        <v>100.75697261927087</v>
      </c>
      <c r="K202">
        <v>101.07404830493402</v>
      </c>
      <c r="L202">
        <v>101.25183704505291</v>
      </c>
      <c r="M202">
        <v>101.80185771576832</v>
      </c>
      <c r="N202">
        <v>102.90778365194116</v>
      </c>
      <c r="O202">
        <v>104.23836325315818</v>
      </c>
      <c r="P202">
        <v>105.58236514844508</v>
      </c>
      <c r="Q202">
        <v>106.23711491752744</v>
      </c>
      <c r="R202">
        <v>106.75619856286356</v>
      </c>
      <c r="S202">
        <v>107.14969540726334</v>
      </c>
      <c r="T202">
        <v>107.74400126509386</v>
      </c>
      <c r="U202">
        <v>108.32708457554692</v>
      </c>
      <c r="X202" t="s">
        <v>97</v>
      </c>
      <c r="Y202">
        <v>2.1293730816560501</v>
      </c>
    </row>
    <row r="203" spans="8:25" x14ac:dyDescent="0.25">
      <c r="H203" t="s">
        <v>98</v>
      </c>
      <c r="I203">
        <v>100</v>
      </c>
      <c r="J203">
        <v>101.3800230682524</v>
      </c>
      <c r="K203">
        <v>102.30202740826967</v>
      </c>
      <c r="L203">
        <v>104.13304812069676</v>
      </c>
      <c r="M203">
        <v>106.74677469438525</v>
      </c>
      <c r="N203">
        <v>109.3076485219314</v>
      </c>
      <c r="O203">
        <v>111.51081462010409</v>
      </c>
      <c r="P203">
        <v>113.06408450844185</v>
      </c>
      <c r="Q203">
        <v>114.23257832456819</v>
      </c>
      <c r="R203">
        <v>115.17637177163452</v>
      </c>
      <c r="S203">
        <v>115.68128371604017</v>
      </c>
      <c r="T203">
        <v>116.16173692756115</v>
      </c>
      <c r="U203">
        <v>116.7262820857009</v>
      </c>
      <c r="X203" t="s">
        <v>98</v>
      </c>
      <c r="Y203">
        <v>1.8763279848898753</v>
      </c>
    </row>
    <row r="204" spans="8:25" x14ac:dyDescent="0.25">
      <c r="H204" t="s">
        <v>99</v>
      </c>
      <c r="I204">
        <v>100</v>
      </c>
      <c r="J204">
        <v>101.12130715466446</v>
      </c>
      <c r="K204">
        <v>102.87657842412351</v>
      </c>
      <c r="L204">
        <v>104.34800961402438</v>
      </c>
      <c r="M204">
        <v>106.4681695610534</v>
      </c>
      <c r="N204">
        <v>108.98252129608136</v>
      </c>
      <c r="O204">
        <v>111.15939938249237</v>
      </c>
      <c r="P204">
        <v>112.93382071415772</v>
      </c>
      <c r="Q204">
        <v>114.13054016651743</v>
      </c>
      <c r="R204">
        <v>114.95384129610694</v>
      </c>
      <c r="S204">
        <v>115.6449236375105</v>
      </c>
      <c r="T204">
        <v>116.14067275713946</v>
      </c>
      <c r="U204">
        <v>116.4210391172972</v>
      </c>
      <c r="X204" t="s">
        <v>99</v>
      </c>
      <c r="Y204">
        <v>1.9674241173333973</v>
      </c>
    </row>
    <row r="205" spans="8:25" x14ac:dyDescent="0.25">
      <c r="H205" t="s">
        <v>105</v>
      </c>
      <c r="X205" t="s">
        <v>105</v>
      </c>
    </row>
    <row r="206" spans="8:25" x14ac:dyDescent="0.25">
      <c r="H206" t="s">
        <v>5</v>
      </c>
      <c r="I206">
        <v>100</v>
      </c>
      <c r="J206">
        <v>100.42568780089034</v>
      </c>
      <c r="K206">
        <v>100.57279648151814</v>
      </c>
      <c r="L206">
        <v>100.67541846987619</v>
      </c>
      <c r="M206">
        <v>100.67509532362199</v>
      </c>
      <c r="N206">
        <v>100.81091274372682</v>
      </c>
      <c r="O206">
        <v>100.81962679486473</v>
      </c>
      <c r="P206">
        <v>100.93720142236172</v>
      </c>
      <c r="Q206">
        <v>101.1569067250051</v>
      </c>
      <c r="R206">
        <v>101.05304919012831</v>
      </c>
      <c r="S206">
        <v>101.09881252424994</v>
      </c>
      <c r="T206">
        <v>101.1877179064943</v>
      </c>
      <c r="U206">
        <v>101.48618686861685</v>
      </c>
      <c r="X206" t="s">
        <v>5</v>
      </c>
      <c r="Y206">
        <v>0.28840836048882634</v>
      </c>
    </row>
    <row r="207" spans="8:25" x14ac:dyDescent="0.25">
      <c r="H207" t="s">
        <v>101</v>
      </c>
      <c r="I207">
        <v>100</v>
      </c>
      <c r="J207">
        <v>100.60829212591698</v>
      </c>
      <c r="K207">
        <v>100.84153573662866</v>
      </c>
      <c r="L207">
        <v>100.76876681507173</v>
      </c>
      <c r="M207">
        <v>100.87209529626013</v>
      </c>
      <c r="N207">
        <v>100.97000816136439</v>
      </c>
      <c r="O207">
        <v>101.27963945299273</v>
      </c>
      <c r="P207">
        <v>101.47786005873094</v>
      </c>
      <c r="Q207">
        <v>101.69562408958514</v>
      </c>
      <c r="R207">
        <v>101.71755588414284</v>
      </c>
      <c r="S207">
        <v>101.94066139361185</v>
      </c>
      <c r="T207">
        <v>102.14386923256286</v>
      </c>
      <c r="U207">
        <v>102.41613876429035</v>
      </c>
      <c r="X207" t="s">
        <v>101</v>
      </c>
      <c r="Y207">
        <v>0.18269414159967154</v>
      </c>
    </row>
    <row r="208" spans="8:25" x14ac:dyDescent="0.25">
      <c r="H208" t="s">
        <v>102</v>
      </c>
      <c r="I208">
        <v>100</v>
      </c>
      <c r="J208">
        <v>100.51492808168784</v>
      </c>
      <c r="K208">
        <v>100.63305017695984</v>
      </c>
      <c r="L208">
        <v>100.75035350158943</v>
      </c>
      <c r="M208">
        <v>100.83468237129897</v>
      </c>
      <c r="N208">
        <v>100.93501106126665</v>
      </c>
      <c r="O208">
        <v>101.19340804328407</v>
      </c>
      <c r="P208">
        <v>101.80578017316169</v>
      </c>
      <c r="Q208">
        <v>102.563173095084</v>
      </c>
      <c r="R208">
        <v>103.19497918859163</v>
      </c>
      <c r="S208">
        <v>103.88243918419202</v>
      </c>
      <c r="T208">
        <v>104.64186882200495</v>
      </c>
      <c r="U208">
        <v>105.71082166750513</v>
      </c>
      <c r="X208" t="s">
        <v>102</v>
      </c>
      <c r="Y208">
        <v>0.5987844769501538</v>
      </c>
    </row>
    <row r="209" spans="8:25" x14ac:dyDescent="0.25">
      <c r="H209" t="s">
        <v>103</v>
      </c>
      <c r="I209">
        <v>100</v>
      </c>
      <c r="J209">
        <v>100.29242414796288</v>
      </c>
      <c r="K209">
        <v>100.52166555654951</v>
      </c>
      <c r="L209">
        <v>100.59845429198852</v>
      </c>
      <c r="M209">
        <v>101.20643230778391</v>
      </c>
      <c r="N209">
        <v>102.5382280645169</v>
      </c>
      <c r="O209">
        <v>104.94980872230599</v>
      </c>
      <c r="P209">
        <v>107.56026145786069</v>
      </c>
      <c r="Q209">
        <v>109.72012155920562</v>
      </c>
      <c r="R209">
        <v>111.5820609370446</v>
      </c>
      <c r="S209">
        <v>113.07382074778371</v>
      </c>
      <c r="T209">
        <v>114.31954622890278</v>
      </c>
      <c r="U209">
        <v>115.35162518172278</v>
      </c>
      <c r="X209" t="s">
        <v>103</v>
      </c>
      <c r="Y209">
        <v>1.3022444127153228</v>
      </c>
    </row>
    <row r="210" spans="8:25" x14ac:dyDescent="0.25">
      <c r="H210" t="s">
        <v>104</v>
      </c>
      <c r="I210">
        <v>100</v>
      </c>
      <c r="J210">
        <v>100.25517307275724</v>
      </c>
      <c r="K210">
        <v>100.50106457424549</v>
      </c>
      <c r="L210">
        <v>101.37589406101606</v>
      </c>
      <c r="M210">
        <v>102.69230371226563</v>
      </c>
      <c r="N210">
        <v>104.80835835117557</v>
      </c>
      <c r="O210">
        <v>107.07262134137427</v>
      </c>
      <c r="P210">
        <v>109.3200713917854</v>
      </c>
      <c r="Q210">
        <v>110.82023730896708</v>
      </c>
      <c r="R210">
        <v>111.68545888442625</v>
      </c>
      <c r="S210">
        <v>112.56338675870852</v>
      </c>
      <c r="T210">
        <v>112.95474975430811</v>
      </c>
      <c r="U210">
        <v>113.64735573356793</v>
      </c>
      <c r="X210" t="s">
        <v>104</v>
      </c>
      <c r="Y210">
        <v>1.7518303724279189</v>
      </c>
    </row>
    <row r="216" spans="8:25" x14ac:dyDescent="0.25">
      <c r="S216" t="s">
        <v>106</v>
      </c>
    </row>
    <row r="217" spans="8:25" x14ac:dyDescent="0.25">
      <c r="T217">
        <v>0</v>
      </c>
      <c r="U217">
        <v>0.1</v>
      </c>
      <c r="V217">
        <v>1</v>
      </c>
      <c r="W217">
        <v>10</v>
      </c>
      <c r="X217">
        <v>100</v>
      </c>
    </row>
    <row r="218" spans="8:25" x14ac:dyDescent="0.25">
      <c r="S218" t="s">
        <v>95</v>
      </c>
      <c r="T218">
        <v>101.26854986056668</v>
      </c>
      <c r="U218">
        <v>102.73646642434265</v>
      </c>
      <c r="V218">
        <v>107.89247098163412</v>
      </c>
      <c r="W218">
        <v>113.75934256750718</v>
      </c>
      <c r="X218">
        <v>111.76642141621112</v>
      </c>
    </row>
    <row r="219" spans="8:25" x14ac:dyDescent="0.25">
      <c r="S219" t="s">
        <v>91</v>
      </c>
      <c r="T219">
        <v>100.81962679486473</v>
      </c>
      <c r="U219">
        <v>101.21915523523428</v>
      </c>
      <c r="V219">
        <v>104.23836325315818</v>
      </c>
      <c r="W219">
        <v>111.51081462010409</v>
      </c>
      <c r="X219">
        <v>111.15939938249237</v>
      </c>
    </row>
    <row r="220" spans="8:25" x14ac:dyDescent="0.25">
      <c r="S220" t="s">
        <v>100</v>
      </c>
      <c r="T220">
        <v>101.26854986056668</v>
      </c>
      <c r="U220">
        <v>101.17977878164533</v>
      </c>
      <c r="V220">
        <v>106.17235027714655</v>
      </c>
      <c r="W220">
        <v>110.23562931681401</v>
      </c>
      <c r="X220">
        <v>111.69882496233085</v>
      </c>
    </row>
    <row r="221" spans="8:25" x14ac:dyDescent="0.25">
      <c r="S221" t="s">
        <v>105</v>
      </c>
      <c r="T221">
        <v>100.81962679486473</v>
      </c>
      <c r="U221">
        <v>101.27963945299273</v>
      </c>
      <c r="V221">
        <v>101.19340804328407</v>
      </c>
      <c r="W221">
        <v>104.94980872230599</v>
      </c>
      <c r="X221">
        <v>107.07262134137427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94"/>
  <sheetViews>
    <sheetView zoomScaleNormal="100" workbookViewId="0">
      <selection activeCell="D70" sqref="D70"/>
    </sheetView>
  </sheetViews>
  <sheetFormatPr defaultRowHeight="15" x14ac:dyDescent="0.25"/>
  <sheetData>
    <row r="1" spans="1:32" x14ac:dyDescent="0.25">
      <c r="A1" t="s">
        <v>117</v>
      </c>
    </row>
    <row r="2" spans="1:32" x14ac:dyDescent="0.25">
      <c r="A2" t="s">
        <v>110</v>
      </c>
    </row>
    <row r="10" spans="1:32" x14ac:dyDescent="0.25">
      <c r="C10" t="s">
        <v>35</v>
      </c>
      <c r="R10" t="s">
        <v>37</v>
      </c>
    </row>
    <row r="11" spans="1:32" x14ac:dyDescent="0.25">
      <c r="C11" t="s">
        <v>107</v>
      </c>
      <c r="R11" t="s">
        <v>107</v>
      </c>
    </row>
    <row r="12" spans="1:32" x14ac:dyDescent="0.25">
      <c r="C12" t="s">
        <v>26</v>
      </c>
      <c r="D12">
        <v>0</v>
      </c>
      <c r="E12">
        <v>10</v>
      </c>
      <c r="F12">
        <v>20</v>
      </c>
      <c r="G12">
        <v>30</v>
      </c>
      <c r="H12">
        <v>40</v>
      </c>
      <c r="I12">
        <v>50</v>
      </c>
      <c r="J12">
        <v>60</v>
      </c>
      <c r="K12">
        <v>70</v>
      </c>
      <c r="L12">
        <v>80</v>
      </c>
      <c r="M12">
        <v>90</v>
      </c>
      <c r="N12">
        <v>100</v>
      </c>
      <c r="O12">
        <v>110</v>
      </c>
      <c r="P12">
        <v>120</v>
      </c>
      <c r="Q12">
        <v>130</v>
      </c>
      <c r="R12" t="s">
        <v>26</v>
      </c>
    </row>
    <row r="13" spans="1:32" x14ac:dyDescent="0.25">
      <c r="C13" t="s">
        <v>71</v>
      </c>
      <c r="D13">
        <v>100</v>
      </c>
      <c r="E13">
        <v>100.52596767867938</v>
      </c>
      <c r="F13">
        <v>100.67965873553463</v>
      </c>
      <c r="G13">
        <v>100.89250544429638</v>
      </c>
      <c r="H13">
        <v>100.90975824198146</v>
      </c>
      <c r="I13">
        <v>100.8236963976907</v>
      </c>
      <c r="J13">
        <v>100.9529719220606</v>
      </c>
      <c r="K13">
        <v>100.99460611671996</v>
      </c>
      <c r="L13">
        <v>101.15181032139344</v>
      </c>
      <c r="M13">
        <v>101.21786951575763</v>
      </c>
      <c r="N13">
        <v>101.3059153203635</v>
      </c>
      <c r="O13">
        <v>101.44323815620135</v>
      </c>
      <c r="P13">
        <v>101.51995962856189</v>
      </c>
      <c r="Q13">
        <v>101.76976459249136</v>
      </c>
      <c r="R13" t="s">
        <v>5</v>
      </c>
      <c r="S13">
        <v>0</v>
      </c>
      <c r="T13">
        <v>0.52052072475504019</v>
      </c>
      <c r="U13">
        <v>0.5640954997302825</v>
      </c>
      <c r="V13">
        <v>0.48321257420896746</v>
      </c>
      <c r="W13">
        <v>0.62396029692051724</v>
      </c>
      <c r="X13">
        <v>0.56330789816157889</v>
      </c>
      <c r="Y13">
        <v>0.593141110141999</v>
      </c>
      <c r="Z13">
        <v>0.66227038187679377</v>
      </c>
      <c r="AA13">
        <v>0.69857412449774747</v>
      </c>
      <c r="AB13">
        <v>0.65490649794814049</v>
      </c>
      <c r="AC13">
        <v>0.7490838139805045</v>
      </c>
      <c r="AD13">
        <v>0.86489413310082774</v>
      </c>
      <c r="AE13">
        <v>0.83977946732217201</v>
      </c>
      <c r="AF13">
        <v>0.91154974311309489</v>
      </c>
    </row>
    <row r="14" spans="1:32" x14ac:dyDescent="0.25">
      <c r="C14" t="s">
        <v>111</v>
      </c>
      <c r="D14">
        <v>100</v>
      </c>
      <c r="E14">
        <v>100.63869402411565</v>
      </c>
      <c r="F14">
        <v>101.70680832323835</v>
      </c>
      <c r="G14">
        <v>102.30479411601543</v>
      </c>
      <c r="H14">
        <v>103.42579391637832</v>
      </c>
      <c r="I14">
        <v>104.77262723750266</v>
      </c>
      <c r="J14">
        <v>107.25155873773711</v>
      </c>
      <c r="K14">
        <v>108.86072399331503</v>
      </c>
      <c r="L14">
        <v>110.51923702943607</v>
      </c>
      <c r="M14">
        <v>112.47577931311555</v>
      </c>
      <c r="N14">
        <v>114.48025239828432</v>
      </c>
      <c r="O14">
        <v>116.36105712305141</v>
      </c>
      <c r="P14">
        <v>118.14577741172691</v>
      </c>
      <c r="Q14">
        <v>120.25787378589349</v>
      </c>
      <c r="R14" t="s">
        <v>108</v>
      </c>
      <c r="S14">
        <v>0</v>
      </c>
      <c r="T14">
        <v>0.83709841203124158</v>
      </c>
      <c r="U14">
        <v>0.39070520220743327</v>
      </c>
      <c r="V14">
        <v>1.13820870548784</v>
      </c>
      <c r="W14">
        <v>1.2477408921845781</v>
      </c>
      <c r="X14">
        <v>1.5543913232986983</v>
      </c>
      <c r="Y14">
        <v>1.4497708338444515</v>
      </c>
      <c r="Z14">
        <v>1.5099611895472758</v>
      </c>
      <c r="AA14">
        <v>1.3464384463395576</v>
      </c>
      <c r="AB14">
        <v>1.3113357444861666</v>
      </c>
      <c r="AC14">
        <v>1.661800114335853</v>
      </c>
      <c r="AD14">
        <v>2.0706554119648666</v>
      </c>
      <c r="AE14">
        <v>2.3415700448779782</v>
      </c>
      <c r="AF14">
        <v>2.3803873821935917</v>
      </c>
    </row>
    <row r="15" spans="1:32" x14ac:dyDescent="0.25">
      <c r="C15" t="s">
        <v>112</v>
      </c>
      <c r="D15">
        <v>100</v>
      </c>
      <c r="E15">
        <v>100.76136247823327</v>
      </c>
      <c r="F15">
        <v>101.69894607265623</v>
      </c>
      <c r="G15">
        <v>102.53225015610745</v>
      </c>
      <c r="H15">
        <v>103.48166566633705</v>
      </c>
      <c r="I15">
        <v>104.40204410301605</v>
      </c>
      <c r="J15">
        <v>105.32968255678539</v>
      </c>
      <c r="K15">
        <v>106.52358720265114</v>
      </c>
      <c r="L15">
        <v>107.61277192134752</v>
      </c>
      <c r="M15">
        <v>108.79542415215617</v>
      </c>
      <c r="N15">
        <v>109.722711664781</v>
      </c>
      <c r="O15">
        <v>110.79443552835068</v>
      </c>
      <c r="P15">
        <v>111.62229793565427</v>
      </c>
      <c r="Q15">
        <v>112.21284062903165</v>
      </c>
      <c r="R15" t="s">
        <v>8</v>
      </c>
      <c r="S15">
        <v>0</v>
      </c>
      <c r="T15">
        <v>0.43800229832404097</v>
      </c>
      <c r="U15">
        <v>0.59721109369473935</v>
      </c>
      <c r="V15">
        <v>1.4647804673618736</v>
      </c>
      <c r="W15">
        <v>2.4410291835965752</v>
      </c>
      <c r="X15">
        <v>3.1668486158854372</v>
      </c>
      <c r="Y15">
        <v>3.3037518695900001</v>
      </c>
      <c r="Z15">
        <v>3.8577759482709943</v>
      </c>
      <c r="AA15">
        <v>4.2322593930746768</v>
      </c>
      <c r="AB15">
        <v>4.3779151593452283</v>
      </c>
      <c r="AC15">
        <v>4.655975254900949</v>
      </c>
      <c r="AD15">
        <v>4.8096387582915288</v>
      </c>
      <c r="AE15">
        <v>4.7995218880157262</v>
      </c>
      <c r="AF15">
        <v>4.8272965455043604</v>
      </c>
    </row>
    <row r="18" spans="3:32" x14ac:dyDescent="0.25">
      <c r="C18" t="s">
        <v>109</v>
      </c>
      <c r="R18" t="s">
        <v>109</v>
      </c>
    </row>
    <row r="19" spans="3:32" x14ac:dyDescent="0.25">
      <c r="C19" t="s">
        <v>26</v>
      </c>
      <c r="D19">
        <v>0</v>
      </c>
      <c r="E19">
        <v>10</v>
      </c>
      <c r="F19">
        <v>20</v>
      </c>
      <c r="G19">
        <v>30</v>
      </c>
      <c r="H19">
        <v>40</v>
      </c>
      <c r="I19">
        <v>50</v>
      </c>
      <c r="J19">
        <v>60</v>
      </c>
      <c r="K19">
        <v>70</v>
      </c>
      <c r="L19">
        <v>80</v>
      </c>
      <c r="M19">
        <v>90</v>
      </c>
      <c r="N19">
        <v>100</v>
      </c>
      <c r="O19">
        <v>110</v>
      </c>
      <c r="P19">
        <v>120</v>
      </c>
      <c r="Q19">
        <v>130</v>
      </c>
      <c r="R19" t="s">
        <v>26</v>
      </c>
    </row>
    <row r="20" spans="3:32" x14ac:dyDescent="0.25">
      <c r="C20" t="s">
        <v>113</v>
      </c>
      <c r="D20">
        <v>100</v>
      </c>
      <c r="E20">
        <v>101.11866078672914</v>
      </c>
      <c r="F20">
        <v>102.12911646849909</v>
      </c>
      <c r="G20">
        <v>103.52268787041987</v>
      </c>
      <c r="H20">
        <v>104.88110888836719</v>
      </c>
      <c r="I20">
        <v>106.39175506713623</v>
      </c>
      <c r="J20">
        <v>107.30252030202156</v>
      </c>
      <c r="K20">
        <v>108.36498362051866</v>
      </c>
      <c r="L20">
        <v>109.44877574121197</v>
      </c>
      <c r="M20">
        <v>110.17013743123005</v>
      </c>
      <c r="N20">
        <v>111.23810566131401</v>
      </c>
      <c r="O20">
        <v>112.34062709313865</v>
      </c>
      <c r="P20">
        <v>112.79079995147133</v>
      </c>
      <c r="Q20">
        <v>113.51378893583977</v>
      </c>
      <c r="R20" t="s">
        <v>5</v>
      </c>
      <c r="S20">
        <v>0</v>
      </c>
      <c r="T20">
        <v>1.7913929292219968</v>
      </c>
      <c r="U20">
        <v>2.4354608308538701</v>
      </c>
      <c r="V20">
        <v>2.4589219425606466</v>
      </c>
      <c r="W20">
        <v>2.2123948362623649</v>
      </c>
      <c r="X20">
        <v>2.7413252513848603</v>
      </c>
      <c r="Y20">
        <v>2.4545248022346753</v>
      </c>
      <c r="Z20">
        <v>2.3444706235932871</v>
      </c>
      <c r="AA20">
        <v>2.8950000975158825</v>
      </c>
      <c r="AB20">
        <v>2.5733375911150858</v>
      </c>
      <c r="AC20">
        <v>2.6863511465918268</v>
      </c>
      <c r="AD20">
        <v>2.4690614388415524</v>
      </c>
      <c r="AE20">
        <v>2.6242512843893087</v>
      </c>
      <c r="AF20">
        <v>2.6740054911414397</v>
      </c>
    </row>
    <row r="21" spans="3:32" x14ac:dyDescent="0.25">
      <c r="C21" t="s">
        <v>114</v>
      </c>
      <c r="D21">
        <v>100</v>
      </c>
      <c r="E21">
        <v>101.80797643398172</v>
      </c>
      <c r="F21">
        <v>104.10515951252701</v>
      </c>
      <c r="G21">
        <v>106.53330643865193</v>
      </c>
      <c r="H21">
        <v>108.88710221624889</v>
      </c>
      <c r="I21">
        <v>111.36632672269509</v>
      </c>
      <c r="J21">
        <v>113.67929334982142</v>
      </c>
      <c r="K21">
        <v>116.11020202036349</v>
      </c>
      <c r="L21">
        <v>118.10994565714344</v>
      </c>
      <c r="M21">
        <v>120.22578995486818</v>
      </c>
      <c r="N21">
        <v>121.78655148530351</v>
      </c>
      <c r="O21">
        <v>123.28316479334391</v>
      </c>
      <c r="P21">
        <v>124.69529765180964</v>
      </c>
      <c r="Q21">
        <v>125.88825919941387</v>
      </c>
      <c r="R21" t="s">
        <v>108</v>
      </c>
      <c r="S21">
        <v>0</v>
      </c>
      <c r="T21">
        <v>0.90027177462699992</v>
      </c>
      <c r="U21">
        <v>1.2520749184302435</v>
      </c>
      <c r="V21">
        <v>1.2533045956446494</v>
      </c>
      <c r="W21">
        <v>1.7440308354481768</v>
      </c>
      <c r="X21">
        <v>1.9311647500029503</v>
      </c>
      <c r="Y21">
        <v>2.3295428601423551</v>
      </c>
      <c r="Z21">
        <v>2.7191349499578843</v>
      </c>
      <c r="AA21">
        <v>3.3582258536837757</v>
      </c>
      <c r="AB21">
        <v>3.6429202356863462</v>
      </c>
      <c r="AC21">
        <v>4.1391802695424476</v>
      </c>
      <c r="AD21">
        <v>4.4517977507673994</v>
      </c>
      <c r="AE21">
        <v>4.6214261143208564</v>
      </c>
      <c r="AF21">
        <v>4.5992250509346251</v>
      </c>
    </row>
    <row r="22" spans="3:32" x14ac:dyDescent="0.25">
      <c r="C22" t="s">
        <v>115</v>
      </c>
      <c r="D22">
        <v>100</v>
      </c>
      <c r="E22">
        <v>101.08843633062675</v>
      </c>
      <c r="F22">
        <v>102.25043139836349</v>
      </c>
      <c r="G22">
        <v>103.39339721478639</v>
      </c>
      <c r="H22">
        <v>104.80857797370992</v>
      </c>
      <c r="I22">
        <v>105.93857905688697</v>
      </c>
      <c r="J22">
        <v>107.04065017282106</v>
      </c>
      <c r="K22">
        <v>108.09894669188704</v>
      </c>
      <c r="L22">
        <v>109.07766817163441</v>
      </c>
      <c r="M22">
        <v>110.02503446862045</v>
      </c>
      <c r="N22">
        <v>110.80353238308095</v>
      </c>
      <c r="O22">
        <v>111.57991312527598</v>
      </c>
      <c r="P22">
        <v>112.2212581475294</v>
      </c>
      <c r="Q22">
        <v>112.78173616199446</v>
      </c>
      <c r="R22" t="s">
        <v>8</v>
      </c>
      <c r="S22">
        <v>0</v>
      </c>
      <c r="T22">
        <v>1.5497325861643538</v>
      </c>
      <c r="U22">
        <v>1.6731214761286313</v>
      </c>
      <c r="V22">
        <v>2.1090481962426315</v>
      </c>
      <c r="W22">
        <v>2.5194811524032437</v>
      </c>
      <c r="X22">
        <v>2.4602966662578618</v>
      </c>
      <c r="Y22">
        <v>2.4884323904180783</v>
      </c>
      <c r="Z22">
        <v>2.7148709975804293</v>
      </c>
      <c r="AA22">
        <v>2.843344239447533</v>
      </c>
      <c r="AB22">
        <v>2.8823895225676477</v>
      </c>
      <c r="AC22">
        <v>3.1371775243063507</v>
      </c>
      <c r="AD22">
        <v>3.1574355518760138</v>
      </c>
      <c r="AE22">
        <v>3.0607284501408052</v>
      </c>
      <c r="AF22">
        <v>3.2136540377214029</v>
      </c>
    </row>
    <row r="49" spans="2:32" x14ac:dyDescent="0.25">
      <c r="B49" t="s">
        <v>116</v>
      </c>
    </row>
    <row r="51" spans="2:32" x14ac:dyDescent="0.25">
      <c r="C51" t="s">
        <v>118</v>
      </c>
      <c r="R51" t="s">
        <v>37</v>
      </c>
    </row>
    <row r="52" spans="2:32" x14ac:dyDescent="0.25">
      <c r="C52" t="s">
        <v>26</v>
      </c>
      <c r="D52">
        <v>0</v>
      </c>
      <c r="E52">
        <v>10</v>
      </c>
      <c r="F52">
        <v>20</v>
      </c>
      <c r="G52">
        <v>30</v>
      </c>
      <c r="H52">
        <v>40</v>
      </c>
      <c r="I52">
        <v>50</v>
      </c>
      <c r="J52">
        <v>60</v>
      </c>
      <c r="K52">
        <v>70</v>
      </c>
      <c r="L52">
        <v>80</v>
      </c>
      <c r="M52">
        <v>90</v>
      </c>
      <c r="N52">
        <v>100</v>
      </c>
      <c r="O52">
        <v>110</v>
      </c>
      <c r="P52">
        <v>120</v>
      </c>
      <c r="Q52">
        <v>130</v>
      </c>
    </row>
    <row r="53" spans="2:32" x14ac:dyDescent="0.25">
      <c r="C53" t="s">
        <v>119</v>
      </c>
      <c r="D53">
        <v>100</v>
      </c>
      <c r="E53">
        <v>100.972390156838</v>
      </c>
      <c r="F53">
        <v>101.37447070716851</v>
      </c>
      <c r="G53">
        <v>101.64884609273659</v>
      </c>
      <c r="H53">
        <v>101.95463648804048</v>
      </c>
      <c r="I53">
        <v>102.29262162542351</v>
      </c>
      <c r="J53">
        <v>102.6784764237896</v>
      </c>
      <c r="K53">
        <v>102.59575601492375</v>
      </c>
      <c r="L53">
        <v>103.28656666900631</v>
      </c>
      <c r="M53">
        <v>103.63880160187536</v>
      </c>
      <c r="N53">
        <v>103.84252053200696</v>
      </c>
      <c r="O53">
        <v>104.17336765641784</v>
      </c>
      <c r="P53">
        <v>104.34807393657383</v>
      </c>
      <c r="Q53">
        <v>104.41355969009365</v>
      </c>
      <c r="S53">
        <v>0</v>
      </c>
      <c r="T53">
        <v>0.29777862350294892</v>
      </c>
      <c r="U53">
        <v>0.69821440964586146</v>
      </c>
      <c r="V53">
        <v>0.86345156709320914</v>
      </c>
      <c r="W53">
        <v>0.70009779199510114</v>
      </c>
      <c r="X53">
        <v>1.131108314317927</v>
      </c>
      <c r="Y53">
        <v>1.3078107347735837</v>
      </c>
      <c r="Z53">
        <v>0.97836367265144997</v>
      </c>
      <c r="AA53">
        <v>1.1974472417047399</v>
      </c>
      <c r="AB53">
        <v>1.1662579055905105</v>
      </c>
      <c r="AC53">
        <v>1.1597608894160392</v>
      </c>
      <c r="AD53">
        <v>1.3165038173113863</v>
      </c>
      <c r="AE53">
        <v>1.1221225480036086</v>
      </c>
      <c r="AF53">
        <v>1.1770101779837234</v>
      </c>
    </row>
    <row r="54" spans="2:32" x14ac:dyDescent="0.25">
      <c r="C54" t="s">
        <v>120</v>
      </c>
      <c r="D54">
        <v>100</v>
      </c>
      <c r="E54">
        <v>102.17387931801802</v>
      </c>
      <c r="F54">
        <v>103.93988997333322</v>
      </c>
      <c r="G54">
        <v>106.23806679619115</v>
      </c>
      <c r="H54">
        <v>108.11660997597328</v>
      </c>
      <c r="I54">
        <v>110.40937276513193</v>
      </c>
      <c r="J54">
        <v>112.57804282337204</v>
      </c>
      <c r="K54">
        <v>114.47541441685037</v>
      </c>
      <c r="L54">
        <v>116.37011162281283</v>
      </c>
      <c r="M54">
        <v>117.88706980400107</v>
      </c>
      <c r="N54">
        <v>119.57530647794745</v>
      </c>
      <c r="O54">
        <v>120.93240822455707</v>
      </c>
      <c r="P54">
        <v>121.94286941624905</v>
      </c>
      <c r="Q54">
        <v>122.89088955296782</v>
      </c>
      <c r="S54">
        <v>0</v>
      </c>
      <c r="T54">
        <v>0.66367718424718602</v>
      </c>
      <c r="U54">
        <v>1.0225135440283752</v>
      </c>
      <c r="V54">
        <v>1.0091202757401292</v>
      </c>
      <c r="W54">
        <v>0.9580833960988121</v>
      </c>
      <c r="X54">
        <v>1.0522512265682493</v>
      </c>
      <c r="Y54">
        <v>0.97517231237941615</v>
      </c>
      <c r="Z54">
        <v>0.90399699933810473</v>
      </c>
      <c r="AA54">
        <v>1.1267240042384379</v>
      </c>
      <c r="AB54">
        <v>1.4570391310826973</v>
      </c>
      <c r="AC54">
        <v>1.6151863904917738</v>
      </c>
      <c r="AD54">
        <v>1.6655130122483441</v>
      </c>
      <c r="AE54">
        <v>2.0794675285418558</v>
      </c>
      <c r="AF54">
        <v>2.1535674453319751</v>
      </c>
    </row>
    <row r="56" spans="2:32" x14ac:dyDescent="0.25">
      <c r="C56" t="s">
        <v>107</v>
      </c>
      <c r="R56" t="s">
        <v>107</v>
      </c>
    </row>
    <row r="57" spans="2:32" x14ac:dyDescent="0.25">
      <c r="C57" t="s">
        <v>26</v>
      </c>
      <c r="D57">
        <v>0</v>
      </c>
      <c r="E57">
        <v>10</v>
      </c>
      <c r="F57">
        <v>20</v>
      </c>
      <c r="G57">
        <v>30</v>
      </c>
      <c r="H57">
        <v>40</v>
      </c>
      <c r="I57">
        <v>50</v>
      </c>
      <c r="J57">
        <v>60</v>
      </c>
      <c r="K57">
        <v>70</v>
      </c>
      <c r="L57">
        <v>80</v>
      </c>
      <c r="M57">
        <v>90</v>
      </c>
      <c r="N57">
        <v>100</v>
      </c>
      <c r="O57">
        <v>110</v>
      </c>
      <c r="P57">
        <v>120</v>
      </c>
      <c r="Q57">
        <v>130</v>
      </c>
      <c r="R57" t="s">
        <v>26</v>
      </c>
    </row>
    <row r="58" spans="2:32" x14ac:dyDescent="0.25">
      <c r="C58" t="s">
        <v>71</v>
      </c>
      <c r="D58">
        <v>100</v>
      </c>
      <c r="E58">
        <v>100.52596767867938</v>
      </c>
      <c r="F58">
        <v>100.67965873553463</v>
      </c>
      <c r="G58">
        <v>100.89250544429638</v>
      </c>
      <c r="H58">
        <v>100.90975824198146</v>
      </c>
      <c r="I58">
        <v>100.8236963976907</v>
      </c>
      <c r="J58">
        <v>100.9529719220606</v>
      </c>
      <c r="K58">
        <v>100.99460611671996</v>
      </c>
      <c r="L58">
        <v>101.15181032139344</v>
      </c>
      <c r="M58">
        <v>101.21786951575763</v>
      </c>
      <c r="N58">
        <v>101.3059153203635</v>
      </c>
      <c r="O58">
        <v>101.44323815620135</v>
      </c>
      <c r="P58">
        <v>101.51995962856189</v>
      </c>
      <c r="Q58">
        <v>101.76976459249136</v>
      </c>
      <c r="R58" t="s">
        <v>5</v>
      </c>
      <c r="S58">
        <v>0</v>
      </c>
      <c r="T58">
        <v>0.52052072475504019</v>
      </c>
      <c r="U58">
        <v>0.5640954997302825</v>
      </c>
      <c r="V58">
        <v>0.48321257420896746</v>
      </c>
      <c r="W58">
        <v>0.62396029692051724</v>
      </c>
      <c r="X58">
        <v>0.56330789816157889</v>
      </c>
      <c r="Y58">
        <v>0.593141110141999</v>
      </c>
      <c r="Z58">
        <v>0.66227038187679377</v>
      </c>
      <c r="AA58">
        <v>0.69857412449774747</v>
      </c>
      <c r="AB58">
        <v>0.65490649794814049</v>
      </c>
      <c r="AC58">
        <v>0.7490838139805045</v>
      </c>
      <c r="AD58">
        <v>0.86489413310082774</v>
      </c>
      <c r="AE58">
        <v>0.83977946732217201</v>
      </c>
      <c r="AF58">
        <v>0.91154974311309489</v>
      </c>
    </row>
    <row r="59" spans="2:32" x14ac:dyDescent="0.25">
      <c r="C59" t="s">
        <v>73</v>
      </c>
      <c r="D59">
        <v>100</v>
      </c>
      <c r="E59">
        <v>100.63869402411565</v>
      </c>
      <c r="F59">
        <v>101.70680832323835</v>
      </c>
      <c r="G59">
        <v>102.30479411601543</v>
      </c>
      <c r="H59">
        <v>103.42579391637832</v>
      </c>
      <c r="I59">
        <v>104.77262723750266</v>
      </c>
      <c r="J59">
        <v>107.25155873773711</v>
      </c>
      <c r="K59">
        <v>108.86072399331503</v>
      </c>
      <c r="L59">
        <v>110.51923702943607</v>
      </c>
      <c r="M59">
        <v>112.47577931311555</v>
      </c>
      <c r="N59">
        <v>114.48025239828432</v>
      </c>
      <c r="O59">
        <v>116.36105712305141</v>
      </c>
      <c r="P59">
        <v>118.14577741172691</v>
      </c>
      <c r="Q59">
        <v>120.25787378589349</v>
      </c>
      <c r="R59" t="s">
        <v>108</v>
      </c>
      <c r="S59">
        <v>0</v>
      </c>
      <c r="T59">
        <v>0.83709841203124158</v>
      </c>
      <c r="U59">
        <v>0.39070520220743327</v>
      </c>
      <c r="V59">
        <v>1.13820870548784</v>
      </c>
      <c r="W59">
        <v>1.2477408921845781</v>
      </c>
      <c r="X59">
        <v>1.5543913232986983</v>
      </c>
      <c r="Y59">
        <v>1.4497708338444515</v>
      </c>
      <c r="Z59">
        <v>1.5099611895472758</v>
      </c>
      <c r="AA59">
        <v>1.3464384463395576</v>
      </c>
      <c r="AB59">
        <v>1.3113357444861666</v>
      </c>
      <c r="AC59">
        <v>1.661800114335853</v>
      </c>
      <c r="AD59">
        <v>2.0706554119648666</v>
      </c>
      <c r="AE59">
        <v>2.3415700448779782</v>
      </c>
      <c r="AF59">
        <v>2.3803873821935917</v>
      </c>
    </row>
    <row r="79" spans="3:3" x14ac:dyDescent="0.25">
      <c r="C79" t="s">
        <v>184</v>
      </c>
    </row>
    <row r="80" spans="3:3" x14ac:dyDescent="0.25">
      <c r="C80" s="1" t="s">
        <v>185</v>
      </c>
    </row>
    <row r="83" spans="3:32" x14ac:dyDescent="0.25">
      <c r="C83" t="s">
        <v>35</v>
      </c>
      <c r="R83" t="s">
        <v>37</v>
      </c>
    </row>
    <row r="85" spans="3:32" x14ac:dyDescent="0.25">
      <c r="C85" t="s">
        <v>26</v>
      </c>
      <c r="D85">
        <v>0</v>
      </c>
      <c r="E85">
        <v>10</v>
      </c>
      <c r="F85">
        <v>20</v>
      </c>
      <c r="G85">
        <v>30</v>
      </c>
      <c r="H85">
        <v>40</v>
      </c>
      <c r="I85">
        <v>50</v>
      </c>
      <c r="J85">
        <v>60</v>
      </c>
      <c r="K85">
        <v>70</v>
      </c>
      <c r="L85">
        <v>80</v>
      </c>
      <c r="M85">
        <v>90</v>
      </c>
      <c r="N85">
        <v>100</v>
      </c>
      <c r="O85">
        <v>110</v>
      </c>
      <c r="P85">
        <v>120</v>
      </c>
      <c r="Q85">
        <v>130</v>
      </c>
      <c r="S85">
        <v>0</v>
      </c>
      <c r="T85">
        <v>10</v>
      </c>
      <c r="U85">
        <v>20</v>
      </c>
      <c r="V85">
        <v>30</v>
      </c>
      <c r="W85">
        <v>40</v>
      </c>
      <c r="X85">
        <v>50</v>
      </c>
      <c r="Y85">
        <v>60</v>
      </c>
      <c r="Z85">
        <v>70</v>
      </c>
      <c r="AA85">
        <v>80</v>
      </c>
      <c r="AB85">
        <v>90</v>
      </c>
      <c r="AC85">
        <v>100</v>
      </c>
      <c r="AD85">
        <v>110</v>
      </c>
      <c r="AE85">
        <v>120</v>
      </c>
      <c r="AF85">
        <v>130</v>
      </c>
    </row>
    <row r="86" spans="3:32" x14ac:dyDescent="0.25">
      <c r="C86" t="s">
        <v>178</v>
      </c>
      <c r="D86">
        <v>100</v>
      </c>
      <c r="E86">
        <v>100.42884832049258</v>
      </c>
      <c r="F86">
        <v>100.75838083062922</v>
      </c>
      <c r="G86">
        <v>101.0259210216153</v>
      </c>
      <c r="H86">
        <v>101.03991549195746</v>
      </c>
      <c r="I86">
        <v>101.05684056530136</v>
      </c>
      <c r="J86">
        <v>100.96791116034927</v>
      </c>
      <c r="K86">
        <v>101.13840872315569</v>
      </c>
      <c r="L86">
        <v>101.25270657040778</v>
      </c>
      <c r="M86">
        <v>101.34371952469473</v>
      </c>
      <c r="N86">
        <v>101.45463282641391</v>
      </c>
      <c r="O86">
        <v>101.7896087560254</v>
      </c>
      <c r="P86">
        <v>101.9816107389283</v>
      </c>
      <c r="Q86">
        <v>102.53078032764785</v>
      </c>
      <c r="R86" t="s">
        <v>178</v>
      </c>
      <c r="S86">
        <v>0</v>
      </c>
      <c r="T86">
        <v>0.24909575663654721</v>
      </c>
      <c r="U86">
        <v>0.16264876498171549</v>
      </c>
      <c r="V86">
        <v>0.33546730895579563</v>
      </c>
      <c r="W86">
        <v>0.3904023582370848</v>
      </c>
      <c r="X86">
        <v>0.4302876125017937</v>
      </c>
      <c r="Y86">
        <v>0.29979020561569952</v>
      </c>
      <c r="Z86">
        <v>0.33167523827709461</v>
      </c>
      <c r="AA86">
        <v>0.32436094486677464</v>
      </c>
      <c r="AB86">
        <v>0.64810195194016973</v>
      </c>
      <c r="AC86">
        <v>0.60329236992843771</v>
      </c>
      <c r="AD86">
        <v>0.79695975200917135</v>
      </c>
      <c r="AE86">
        <v>0.88065827675812969</v>
      </c>
      <c r="AF86">
        <v>1.0429454109006611</v>
      </c>
    </row>
    <row r="87" spans="3:32" x14ac:dyDescent="0.25">
      <c r="C87" t="s">
        <v>179</v>
      </c>
      <c r="D87">
        <v>100</v>
      </c>
      <c r="E87">
        <v>100.25137346689796</v>
      </c>
      <c r="F87">
        <v>100.35017052892981</v>
      </c>
      <c r="G87">
        <v>100.31221501098942</v>
      </c>
      <c r="H87">
        <v>100.3053653738824</v>
      </c>
      <c r="I87">
        <v>100.3853228735634</v>
      </c>
      <c r="J87">
        <v>100.32245870993093</v>
      </c>
      <c r="K87">
        <v>100.50565011682203</v>
      </c>
      <c r="L87">
        <v>100.69024577457748</v>
      </c>
      <c r="M87">
        <v>101.11192119548885</v>
      </c>
      <c r="N87">
        <v>101.38147437753595</v>
      </c>
      <c r="O87">
        <v>101.6658863524389</v>
      </c>
      <c r="P87">
        <v>101.90882405966983</v>
      </c>
      <c r="Q87">
        <v>102.35657142686422</v>
      </c>
      <c r="R87" t="s">
        <v>179</v>
      </c>
      <c r="S87">
        <v>0</v>
      </c>
      <c r="T87">
        <v>0.3358841047181057</v>
      </c>
      <c r="U87">
        <v>0.35761356505218395</v>
      </c>
      <c r="V87">
        <v>0.45124426505566628</v>
      </c>
      <c r="W87">
        <v>0.57056774591348369</v>
      </c>
      <c r="X87">
        <v>0.55631433332894797</v>
      </c>
      <c r="Y87">
        <v>0.60455268892117942</v>
      </c>
      <c r="Z87">
        <v>0.71425653838887426</v>
      </c>
      <c r="AA87">
        <v>0.62375071418251804</v>
      </c>
      <c r="AB87">
        <v>0.49163353861072212</v>
      </c>
      <c r="AC87">
        <v>0.73850513151359609</v>
      </c>
      <c r="AD87">
        <v>0.8973406387692251</v>
      </c>
      <c r="AE87">
        <v>0.86119395031276258</v>
      </c>
      <c r="AF87">
        <v>0.97295522885732866</v>
      </c>
    </row>
    <row r="88" spans="3:32" x14ac:dyDescent="0.25">
      <c r="C88" t="s">
        <v>180</v>
      </c>
      <c r="D88">
        <v>100</v>
      </c>
      <c r="E88">
        <v>100.67961182379189</v>
      </c>
      <c r="F88">
        <v>100.82539350274847</v>
      </c>
      <c r="G88">
        <v>100.78794398391659</v>
      </c>
      <c r="H88">
        <v>100.82009166294706</v>
      </c>
      <c r="I88">
        <v>100.95254458060047</v>
      </c>
      <c r="J88">
        <v>100.94574595254596</v>
      </c>
      <c r="K88">
        <v>101.35804248816646</v>
      </c>
      <c r="L88">
        <v>102.25886615711859</v>
      </c>
      <c r="M88">
        <v>103.13608728627098</v>
      </c>
      <c r="N88">
        <v>104.09241466165845</v>
      </c>
      <c r="O88">
        <v>105.4455269936862</v>
      </c>
      <c r="P88">
        <v>106.55642228788622</v>
      </c>
      <c r="Q88">
        <v>107.62166452058072</v>
      </c>
      <c r="R88" t="s">
        <v>180</v>
      </c>
      <c r="S88">
        <v>0</v>
      </c>
      <c r="T88">
        <v>0.87008252731666491</v>
      </c>
      <c r="U88">
        <v>1.462598950708955</v>
      </c>
      <c r="V88">
        <v>1.9197714989705492</v>
      </c>
      <c r="W88">
        <v>2.2375005639282741</v>
      </c>
      <c r="X88">
        <v>2.5480557665121379</v>
      </c>
      <c r="Y88">
        <v>2.4323361010308311</v>
      </c>
      <c r="Z88">
        <v>2.4475434161238581</v>
      </c>
      <c r="AA88">
        <v>2.5308919576750055</v>
      </c>
      <c r="AB88">
        <v>2.8583926121214094</v>
      </c>
      <c r="AC88">
        <v>2.9000832891279318</v>
      </c>
      <c r="AD88">
        <v>3.2611325358159253</v>
      </c>
      <c r="AE88">
        <v>3.7285834821489687</v>
      </c>
      <c r="AF88">
        <v>3.8274172089180838</v>
      </c>
    </row>
    <row r="89" spans="3:32" x14ac:dyDescent="0.25">
      <c r="C89" t="s">
        <v>181</v>
      </c>
      <c r="D89">
        <v>100</v>
      </c>
      <c r="E89">
        <v>100.10393415215457</v>
      </c>
      <c r="F89">
        <v>101.27296181153785</v>
      </c>
      <c r="G89">
        <v>102.97025698054118</v>
      </c>
      <c r="H89">
        <v>104.49960951469825</v>
      </c>
      <c r="I89">
        <v>106.29756731643283</v>
      </c>
      <c r="J89">
        <v>107.96826003585731</v>
      </c>
      <c r="K89">
        <v>109.49318767339388</v>
      </c>
      <c r="L89">
        <v>111.00803615740683</v>
      </c>
      <c r="M89">
        <v>112.26889396854078</v>
      </c>
      <c r="N89">
        <v>113.31464983519753</v>
      </c>
      <c r="O89">
        <v>114.41240440635009</v>
      </c>
      <c r="P89">
        <v>115.2901761145274</v>
      </c>
      <c r="Q89">
        <v>116.06915094133105</v>
      </c>
      <c r="R89" t="s">
        <v>181</v>
      </c>
      <c r="S89">
        <v>0</v>
      </c>
      <c r="T89">
        <v>0.50613398884045502</v>
      </c>
      <c r="U89">
        <v>0.89751319572155586</v>
      </c>
      <c r="V89">
        <v>1.4863910407589271</v>
      </c>
      <c r="W89">
        <v>2.2305759695687311</v>
      </c>
      <c r="X89">
        <v>3.3142057880729814</v>
      </c>
      <c r="Y89">
        <v>4.265643353349116</v>
      </c>
      <c r="Z89">
        <v>4.817196157373937</v>
      </c>
      <c r="AA89">
        <v>5.1019276045249624</v>
      </c>
      <c r="AB89">
        <v>5.1665538194376941</v>
      </c>
      <c r="AC89">
        <v>5.5761836237575819</v>
      </c>
      <c r="AD89">
        <v>5.636641103064429</v>
      </c>
      <c r="AE89">
        <v>5.8276862144946593</v>
      </c>
      <c r="AF89">
        <v>6.0981542629887864</v>
      </c>
    </row>
    <row r="90" spans="3:32" x14ac:dyDescent="0.25">
      <c r="C90" t="s">
        <v>182</v>
      </c>
      <c r="D90">
        <v>100</v>
      </c>
      <c r="E90">
        <v>100.17052188481995</v>
      </c>
      <c r="F90">
        <v>101.23011386972837</v>
      </c>
      <c r="G90">
        <v>102.6837520460266</v>
      </c>
      <c r="H90">
        <v>104.30129137920873</v>
      </c>
      <c r="I90">
        <v>105.77973452405983</v>
      </c>
      <c r="J90">
        <v>107.43137429056922</v>
      </c>
      <c r="K90">
        <v>108.88741125842283</v>
      </c>
      <c r="L90">
        <v>110.08677429425724</v>
      </c>
      <c r="M90">
        <v>111.19634691166389</v>
      </c>
      <c r="N90">
        <v>112.39477886075325</v>
      </c>
      <c r="O90">
        <v>113.48702199008447</v>
      </c>
      <c r="P90">
        <v>114.50724671757274</v>
      </c>
      <c r="Q90">
        <v>115.47039160660294</v>
      </c>
      <c r="R90" t="s">
        <v>182</v>
      </c>
      <c r="S90">
        <v>0</v>
      </c>
      <c r="T90">
        <v>0.23221922643885637</v>
      </c>
      <c r="U90">
        <v>0.65118312139039003</v>
      </c>
      <c r="V90">
        <v>1.0174903253763199</v>
      </c>
      <c r="W90">
        <v>1.4553303163487474</v>
      </c>
      <c r="X90">
        <v>1.8871796862004833</v>
      </c>
      <c r="Y90">
        <v>2.5056092620282948</v>
      </c>
      <c r="Z90">
        <v>2.9096293435826359</v>
      </c>
      <c r="AA90">
        <v>3.1380012522902372</v>
      </c>
      <c r="AB90">
        <v>3.4045714569826044</v>
      </c>
      <c r="AC90">
        <v>3.3742053664591936</v>
      </c>
      <c r="AD90">
        <v>3.5129378371012012</v>
      </c>
      <c r="AE90">
        <v>3.4756787579875033</v>
      </c>
      <c r="AF90">
        <v>3.5348899952048511</v>
      </c>
    </row>
    <row r="91" spans="3:32" x14ac:dyDescent="0.25">
      <c r="C91" t="s">
        <v>183</v>
      </c>
      <c r="D91">
        <v>100</v>
      </c>
      <c r="E91">
        <v>100.46780201905436</v>
      </c>
      <c r="F91">
        <v>101.20172071523236</v>
      </c>
      <c r="G91">
        <v>101.82023158870776</v>
      </c>
      <c r="H91">
        <v>102.53423012689608</v>
      </c>
      <c r="I91">
        <v>103.52145078517327</v>
      </c>
      <c r="J91">
        <v>104.63842229485913</v>
      </c>
      <c r="K91">
        <v>105.97002411685725</v>
      </c>
      <c r="L91">
        <v>107.69404822458857</v>
      </c>
      <c r="M91">
        <v>109.14995255723299</v>
      </c>
      <c r="N91">
        <v>110.47712540052008</v>
      </c>
      <c r="O91">
        <v>111.75498801690971</v>
      </c>
      <c r="P91">
        <v>112.93007607800087</v>
      </c>
      <c r="Q91">
        <v>114.10931129603885</v>
      </c>
      <c r="R91" t="s">
        <v>183</v>
      </c>
      <c r="S91">
        <v>0</v>
      </c>
      <c r="T91">
        <v>0.20380740023093383</v>
      </c>
      <c r="U91">
        <v>0.47614585894907951</v>
      </c>
      <c r="V91">
        <v>0.69010597659101147</v>
      </c>
      <c r="W91">
        <v>0.94384884892583332</v>
      </c>
      <c r="X91">
        <v>1.2561515809703592</v>
      </c>
      <c r="Y91">
        <v>1.6780433262012386</v>
      </c>
      <c r="Z91">
        <v>2.1446655683625426</v>
      </c>
      <c r="AA91">
        <v>2.3702456885468335</v>
      </c>
      <c r="AB91">
        <v>2.5475638787982464</v>
      </c>
      <c r="AC91">
        <v>2.6281914816924905</v>
      </c>
      <c r="AD91">
        <v>2.5038884480256556</v>
      </c>
      <c r="AE91">
        <v>2.3982791692401606</v>
      </c>
      <c r="AF91">
        <v>2.2138538663936118</v>
      </c>
    </row>
    <row r="119" spans="1:32" x14ac:dyDescent="0.25">
      <c r="A119" t="s">
        <v>193</v>
      </c>
    </row>
    <row r="120" spans="1:32" x14ac:dyDescent="0.25">
      <c r="A120" t="s">
        <v>194</v>
      </c>
    </row>
    <row r="121" spans="1:32" x14ac:dyDescent="0.25">
      <c r="A121" t="s">
        <v>195</v>
      </c>
    </row>
    <row r="125" spans="1:32" x14ac:dyDescent="0.25">
      <c r="C125" t="s">
        <v>196</v>
      </c>
      <c r="S125" t="s">
        <v>37</v>
      </c>
    </row>
    <row r="126" spans="1:32" x14ac:dyDescent="0.25">
      <c r="C126" t="s">
        <v>26</v>
      </c>
      <c r="D126">
        <v>0</v>
      </c>
      <c r="E126">
        <v>10</v>
      </c>
      <c r="F126">
        <v>20</v>
      </c>
      <c r="G126">
        <v>30</v>
      </c>
      <c r="H126">
        <v>40</v>
      </c>
      <c r="I126">
        <v>50</v>
      </c>
      <c r="J126">
        <v>60</v>
      </c>
      <c r="K126">
        <v>70</v>
      </c>
      <c r="L126">
        <v>80</v>
      </c>
      <c r="M126">
        <v>90</v>
      </c>
      <c r="N126">
        <v>100</v>
      </c>
      <c r="O126">
        <v>110</v>
      </c>
      <c r="P126">
        <v>120</v>
      </c>
      <c r="Q126">
        <v>130</v>
      </c>
      <c r="S126">
        <v>0</v>
      </c>
      <c r="T126">
        <v>10</v>
      </c>
      <c r="U126">
        <v>20</v>
      </c>
      <c r="V126">
        <v>30</v>
      </c>
      <c r="W126">
        <v>40</v>
      </c>
      <c r="X126">
        <v>50</v>
      </c>
      <c r="Y126">
        <v>60</v>
      </c>
      <c r="Z126">
        <v>70</v>
      </c>
      <c r="AA126">
        <v>80</v>
      </c>
      <c r="AB126">
        <v>90</v>
      </c>
      <c r="AC126">
        <v>100</v>
      </c>
      <c r="AD126">
        <v>110</v>
      </c>
      <c r="AE126">
        <v>120</v>
      </c>
      <c r="AF126">
        <v>130</v>
      </c>
    </row>
    <row r="127" spans="1:32" x14ac:dyDescent="0.25">
      <c r="C127" t="s">
        <v>197</v>
      </c>
      <c r="D127">
        <v>100</v>
      </c>
      <c r="E127">
        <v>100.63869402411565</v>
      </c>
      <c r="F127">
        <v>101.70680832323835</v>
      </c>
      <c r="G127">
        <v>102.30479411601543</v>
      </c>
      <c r="H127">
        <v>103.42579391637832</v>
      </c>
      <c r="I127">
        <v>104.77262723750266</v>
      </c>
      <c r="J127">
        <v>107.25155873773711</v>
      </c>
      <c r="K127">
        <v>108.86072399331503</v>
      </c>
      <c r="L127">
        <v>110.51923702943607</v>
      </c>
      <c r="M127">
        <v>112.47577931311555</v>
      </c>
      <c r="N127">
        <v>114.48025239828432</v>
      </c>
      <c r="O127">
        <v>116.36105712305141</v>
      </c>
      <c r="P127">
        <v>118.14577741172691</v>
      </c>
      <c r="Q127">
        <v>120.25787378589349</v>
      </c>
      <c r="S127">
        <v>0</v>
      </c>
      <c r="T127">
        <v>0.83709841203124158</v>
      </c>
      <c r="U127">
        <v>0.39070520220743327</v>
      </c>
      <c r="V127">
        <v>1.13820870548784</v>
      </c>
      <c r="W127">
        <v>1.2477408921845781</v>
      </c>
      <c r="X127">
        <v>1.5543913232986983</v>
      </c>
      <c r="Y127">
        <v>1.4497708338444515</v>
      </c>
      <c r="Z127">
        <v>1.5099611895472758</v>
      </c>
      <c r="AA127">
        <v>1.3464384463395576</v>
      </c>
      <c r="AB127">
        <v>1.3113357444861666</v>
      </c>
      <c r="AC127">
        <v>1.661800114335853</v>
      </c>
      <c r="AD127">
        <v>2.0706554119648666</v>
      </c>
      <c r="AE127">
        <v>2.3415700448779782</v>
      </c>
      <c r="AF127">
        <v>2.3803873821935917</v>
      </c>
    </row>
    <row r="128" spans="1:32" x14ac:dyDescent="0.25">
      <c r="C128" t="s">
        <v>88</v>
      </c>
      <c r="D128">
        <v>100</v>
      </c>
      <c r="E128">
        <v>101.26083991935553</v>
      </c>
      <c r="F128">
        <v>102.32075614379787</v>
      </c>
      <c r="G128">
        <v>103.41326981026859</v>
      </c>
      <c r="H128">
        <v>104.76248948555344</v>
      </c>
      <c r="I128">
        <v>106.53556600432782</v>
      </c>
      <c r="J128">
        <v>108.41666042249881</v>
      </c>
      <c r="K128">
        <v>110.17183711332036</v>
      </c>
      <c r="L128">
        <v>112.20795683763977</v>
      </c>
      <c r="M128">
        <v>114.00208257786726</v>
      </c>
      <c r="N128">
        <v>115.98949081823994</v>
      </c>
      <c r="O128">
        <v>118.05428159707976</v>
      </c>
      <c r="P128">
        <v>119.96617677318265</v>
      </c>
      <c r="Q128">
        <v>121.7169064058431</v>
      </c>
      <c r="S128">
        <v>0</v>
      </c>
      <c r="T128">
        <v>0.39133925046287399</v>
      </c>
      <c r="U128">
        <v>0.87829941138625278</v>
      </c>
      <c r="V128">
        <v>1.2432126857026304</v>
      </c>
      <c r="W128">
        <v>1.6964505643182264</v>
      </c>
      <c r="X128">
        <v>1.9699466184340901</v>
      </c>
      <c r="Y128">
        <v>2.2707344374126768</v>
      </c>
      <c r="Z128">
        <v>2.6350768631251746</v>
      </c>
      <c r="AA128">
        <v>2.5713095670553088</v>
      </c>
      <c r="AB128">
        <v>2.366022886868655</v>
      </c>
      <c r="AC128">
        <v>2.4654988844317725</v>
      </c>
      <c r="AD128">
        <v>2.3248730416194707</v>
      </c>
      <c r="AE128">
        <v>1.8729101652772748</v>
      </c>
      <c r="AF128">
        <v>1.8287549937386554</v>
      </c>
    </row>
    <row r="129" spans="3:32" x14ac:dyDescent="0.25">
      <c r="C129" t="s">
        <v>109</v>
      </c>
      <c r="D129">
        <v>100</v>
      </c>
      <c r="E129">
        <v>101.80797643398172</v>
      </c>
      <c r="F129">
        <v>104.10515951252701</v>
      </c>
      <c r="G129">
        <v>106.53330643865193</v>
      </c>
      <c r="H129">
        <v>108.88710221624889</v>
      </c>
      <c r="I129">
        <v>111.36632672269509</v>
      </c>
      <c r="J129">
        <v>113.67929334982142</v>
      </c>
      <c r="K129">
        <v>116.11020202036349</v>
      </c>
      <c r="L129">
        <v>118.10994565714344</v>
      </c>
      <c r="M129">
        <v>120.22578995486818</v>
      </c>
      <c r="N129">
        <v>121.78655148530351</v>
      </c>
      <c r="O129">
        <v>123.28316479334391</v>
      </c>
      <c r="P129">
        <v>124.69529765180964</v>
      </c>
      <c r="Q129">
        <v>125.88825919941387</v>
      </c>
      <c r="S129">
        <v>0</v>
      </c>
      <c r="T129">
        <v>0.90027177462699992</v>
      </c>
      <c r="U129">
        <v>1.2520749184302435</v>
      </c>
      <c r="V129">
        <v>1.2533045956446494</v>
      </c>
      <c r="W129">
        <v>1.7440308354481768</v>
      </c>
      <c r="X129">
        <v>1.9311647500029503</v>
      </c>
      <c r="Y129">
        <v>2.3295428601423551</v>
      </c>
      <c r="Z129">
        <v>2.7191349499578843</v>
      </c>
      <c r="AA129">
        <v>3.3582258536837757</v>
      </c>
      <c r="AB129">
        <v>3.6429202356863462</v>
      </c>
      <c r="AC129">
        <v>4.1391802695424476</v>
      </c>
      <c r="AD129">
        <v>4.4517977507673994</v>
      </c>
      <c r="AE129">
        <v>4.6214261143208564</v>
      </c>
      <c r="AF129">
        <v>4.5992250509346251</v>
      </c>
    </row>
    <row r="142" spans="3:32" x14ac:dyDescent="0.25">
      <c r="C142" t="s">
        <v>211</v>
      </c>
    </row>
    <row r="145" spans="3:49" x14ac:dyDescent="0.25">
      <c r="C145" t="s">
        <v>36</v>
      </c>
    </row>
    <row r="146" spans="3:49" x14ac:dyDescent="0.25">
      <c r="C146" t="s">
        <v>39</v>
      </c>
    </row>
    <row r="147" spans="3:49" x14ac:dyDescent="0.25">
      <c r="C147" t="s">
        <v>198</v>
      </c>
    </row>
    <row r="148" spans="3:49" x14ac:dyDescent="0.25">
      <c r="C148" t="s">
        <v>26</v>
      </c>
      <c r="D148">
        <v>0</v>
      </c>
      <c r="E148">
        <v>10</v>
      </c>
      <c r="F148">
        <v>20</v>
      </c>
      <c r="G148">
        <v>30</v>
      </c>
      <c r="H148">
        <v>40</v>
      </c>
      <c r="I148">
        <v>50</v>
      </c>
      <c r="J148">
        <v>60</v>
      </c>
      <c r="K148">
        <v>70</v>
      </c>
      <c r="L148">
        <v>80</v>
      </c>
      <c r="M148">
        <v>90</v>
      </c>
      <c r="N148">
        <v>100</v>
      </c>
      <c r="O148">
        <v>110</v>
      </c>
      <c r="P148">
        <v>120</v>
      </c>
      <c r="Q148">
        <v>130</v>
      </c>
      <c r="AJ148" t="s">
        <v>37</v>
      </c>
    </row>
    <row r="149" spans="3:49" x14ac:dyDescent="0.25">
      <c r="C149" t="s">
        <v>199</v>
      </c>
      <c r="D149">
        <v>173.95400000000001</v>
      </c>
      <c r="E149">
        <v>176.774</v>
      </c>
      <c r="F149">
        <v>177.45099999999999</v>
      </c>
      <c r="G149">
        <v>180.25</v>
      </c>
      <c r="H149">
        <v>184.459</v>
      </c>
      <c r="I149">
        <v>187.54499999999999</v>
      </c>
      <c r="J149">
        <v>192.04400000000001</v>
      </c>
      <c r="K149">
        <v>195.494</v>
      </c>
      <c r="L149">
        <v>200.50399999999999</v>
      </c>
      <c r="M149">
        <v>206.90299999999999</v>
      </c>
      <c r="N149">
        <v>212.55099999999999</v>
      </c>
      <c r="O149">
        <v>219.09399999999999</v>
      </c>
      <c r="P149">
        <v>225.078</v>
      </c>
      <c r="Q149">
        <v>232.108</v>
      </c>
      <c r="T149" t="s">
        <v>26</v>
      </c>
      <c r="U149">
        <v>0</v>
      </c>
      <c r="V149">
        <v>10</v>
      </c>
      <c r="W149">
        <v>20</v>
      </c>
      <c r="X149">
        <v>30</v>
      </c>
      <c r="Y149">
        <v>40</v>
      </c>
      <c r="Z149">
        <v>50</v>
      </c>
      <c r="AA149">
        <v>60</v>
      </c>
      <c r="AB149">
        <v>70</v>
      </c>
      <c r="AC149">
        <v>80</v>
      </c>
      <c r="AD149">
        <v>90</v>
      </c>
      <c r="AE149">
        <v>100</v>
      </c>
      <c r="AF149">
        <v>110</v>
      </c>
      <c r="AG149">
        <v>120</v>
      </c>
      <c r="AH149">
        <v>130</v>
      </c>
    </row>
    <row r="150" spans="3:49" x14ac:dyDescent="0.25">
      <c r="C150" t="s">
        <v>200</v>
      </c>
      <c r="D150">
        <v>206.01499999999999</v>
      </c>
      <c r="E150">
        <v>206.78700000000001</v>
      </c>
      <c r="F150">
        <v>207.935</v>
      </c>
      <c r="G150">
        <v>209.881</v>
      </c>
      <c r="H150">
        <v>212.417</v>
      </c>
      <c r="I150">
        <v>216.511</v>
      </c>
      <c r="J150">
        <v>218.488</v>
      </c>
      <c r="K150">
        <v>221.92099999999999</v>
      </c>
      <c r="L150">
        <v>224.84899999999999</v>
      </c>
      <c r="M150">
        <v>228.178</v>
      </c>
      <c r="N150">
        <v>231.91800000000001</v>
      </c>
      <c r="O150">
        <v>235.934</v>
      </c>
      <c r="P150">
        <v>239.708</v>
      </c>
      <c r="Q150">
        <v>243.023</v>
      </c>
      <c r="T150" t="s">
        <v>197</v>
      </c>
      <c r="U150">
        <v>100</v>
      </c>
      <c r="V150">
        <v>100.84029815498677</v>
      </c>
      <c r="W150">
        <v>101.39445847374952</v>
      </c>
      <c r="X150">
        <v>102.43403609347718</v>
      </c>
      <c r="Y150">
        <v>104.16113509096772</v>
      </c>
      <c r="Z150">
        <v>105.98710426597165</v>
      </c>
      <c r="AA150">
        <v>107.52816786951855</v>
      </c>
      <c r="AB150">
        <v>109.59269626750967</v>
      </c>
      <c r="AC150">
        <v>111.54993053672418</v>
      </c>
      <c r="AD150">
        <v>113.76574729019472</v>
      </c>
      <c r="AE150">
        <v>116.05448178204129</v>
      </c>
      <c r="AF150">
        <v>118.83338175399894</v>
      </c>
      <c r="AG150">
        <v>121.15660456675876</v>
      </c>
      <c r="AH150">
        <v>123.53464701458039</v>
      </c>
      <c r="AJ150">
        <f>_xlfn.STDEV.S(D156:D161,D171:D176)</f>
        <v>0</v>
      </c>
      <c r="AK150">
        <f t="shared" ref="AK150:AW150" si="0">_xlfn.STDEV.S(E156:E161,E171:E176)</f>
        <v>0.55055325151770784</v>
      </c>
      <c r="AL150">
        <f t="shared" si="0"/>
        <v>0.44669266242806599</v>
      </c>
      <c r="AM150">
        <f t="shared" si="0"/>
        <v>0.59484577355363899</v>
      </c>
      <c r="AN150">
        <f t="shared" si="0"/>
        <v>1.2611238732098473</v>
      </c>
      <c r="AO150">
        <f t="shared" si="0"/>
        <v>1.1684449120902092</v>
      </c>
      <c r="AP150">
        <f t="shared" si="0"/>
        <v>1.6687675359077512</v>
      </c>
      <c r="AQ150">
        <f t="shared" si="0"/>
        <v>1.9559153848208706</v>
      </c>
      <c r="AR150">
        <f t="shared" si="0"/>
        <v>2.3533254824025227</v>
      </c>
      <c r="AS150">
        <f t="shared" si="0"/>
        <v>3.2336607559027963</v>
      </c>
      <c r="AT150">
        <f t="shared" si="0"/>
        <v>3.5237783347818619</v>
      </c>
      <c r="AU150">
        <f t="shared" si="0"/>
        <v>4.2188818449565293</v>
      </c>
      <c r="AV150">
        <f t="shared" si="0"/>
        <v>4.5676887133500488</v>
      </c>
      <c r="AW150">
        <f t="shared" si="0"/>
        <v>4.9833389969298194</v>
      </c>
    </row>
    <row r="151" spans="3:49" x14ac:dyDescent="0.25">
      <c r="C151" t="s">
        <v>201</v>
      </c>
      <c r="D151">
        <v>161.012</v>
      </c>
      <c r="E151">
        <v>162.60400000000001</v>
      </c>
      <c r="F151">
        <v>163.24799999999999</v>
      </c>
      <c r="G151">
        <v>164.22200000000001</v>
      </c>
      <c r="H151">
        <v>166.904</v>
      </c>
      <c r="I151">
        <v>170.31700000000001</v>
      </c>
      <c r="J151">
        <v>173.44200000000001</v>
      </c>
      <c r="K151">
        <v>176.92099999999999</v>
      </c>
      <c r="L151">
        <v>180.18899999999999</v>
      </c>
      <c r="M151">
        <v>186.27099999999999</v>
      </c>
      <c r="N151">
        <v>191.69</v>
      </c>
      <c r="O151">
        <v>196.30600000000001</v>
      </c>
      <c r="P151">
        <v>201.55600000000001</v>
      </c>
      <c r="Q151">
        <v>208.626</v>
      </c>
      <c r="T151" t="s">
        <v>208</v>
      </c>
      <c r="U151">
        <v>100</v>
      </c>
      <c r="V151">
        <v>100.73869170873213</v>
      </c>
      <c r="W151">
        <v>101.33439676937365</v>
      </c>
      <c r="X151">
        <v>102.3324914214511</v>
      </c>
      <c r="Y151">
        <v>103.86725898616879</v>
      </c>
      <c r="Z151">
        <v>105.29018419937927</v>
      </c>
      <c r="AA151">
        <v>107.06539114361577</v>
      </c>
      <c r="AB151">
        <v>109.08064747852404</v>
      </c>
      <c r="AC151">
        <v>110.85489537458346</v>
      </c>
      <c r="AD151">
        <v>112.88682762449663</v>
      </c>
      <c r="AE151">
        <v>115.32358822677251</v>
      </c>
      <c r="AF151">
        <v>117.31443877169745</v>
      </c>
      <c r="AG151">
        <v>119.21567504018155</v>
      </c>
      <c r="AH151">
        <v>121.16415937827236</v>
      </c>
      <c r="AJ151">
        <f>_xlfn.STDEV.S(D195:D200,D210:D215)</f>
        <v>0</v>
      </c>
      <c r="AK151">
        <f t="shared" ref="AK151:AW151" si="1">_xlfn.STDEV.S(E195:E200,E210:E215)</f>
        <v>0.52452606894502385</v>
      </c>
      <c r="AL151">
        <f t="shared" si="1"/>
        <v>0.5697747480345976</v>
      </c>
      <c r="AM151">
        <f t="shared" si="1"/>
        <v>1.2045109698435659</v>
      </c>
      <c r="AN151">
        <f t="shared" si="1"/>
        <v>1.4725691303362667</v>
      </c>
      <c r="AO151">
        <f t="shared" si="1"/>
        <v>1.8634613620759064</v>
      </c>
      <c r="AP151">
        <f t="shared" si="1"/>
        <v>2.4415709949079045</v>
      </c>
      <c r="AQ151">
        <f t="shared" si="1"/>
        <v>2.5475846345346747</v>
      </c>
      <c r="AR151">
        <f t="shared" si="1"/>
        <v>3.1955809380967244</v>
      </c>
      <c r="AS151">
        <f t="shared" si="1"/>
        <v>4.0829309356145185</v>
      </c>
      <c r="AT151">
        <f t="shared" si="1"/>
        <v>5.8050853271607981</v>
      </c>
      <c r="AU151">
        <f t="shared" si="1"/>
        <v>6.1409928252170234</v>
      </c>
      <c r="AV151">
        <f t="shared" si="1"/>
        <v>6.4082467848013733</v>
      </c>
      <c r="AW151">
        <f t="shared" si="1"/>
        <v>6.9539605106361746</v>
      </c>
    </row>
    <row r="152" spans="3:49" x14ac:dyDescent="0.25">
      <c r="C152" t="s">
        <v>202</v>
      </c>
      <c r="D152">
        <v>205.65299999999999</v>
      </c>
      <c r="E152">
        <v>208.58600000000001</v>
      </c>
      <c r="F152">
        <v>208.31200000000001</v>
      </c>
      <c r="G152">
        <v>210.839</v>
      </c>
      <c r="H152">
        <v>218.83799999999999</v>
      </c>
      <c r="I152">
        <v>220.22</v>
      </c>
      <c r="J152">
        <v>221.32599999999999</v>
      </c>
      <c r="K152">
        <v>224.1</v>
      </c>
      <c r="L152">
        <v>227.482</v>
      </c>
      <c r="M152">
        <v>230.41300000000001</v>
      </c>
      <c r="N152">
        <v>235.92599999999999</v>
      </c>
      <c r="O152">
        <v>239.30099999999999</v>
      </c>
      <c r="P152">
        <v>245.57900000000001</v>
      </c>
      <c r="Q152">
        <v>248.863</v>
      </c>
      <c r="T152" t="s">
        <v>210</v>
      </c>
      <c r="U152">
        <v>100</v>
      </c>
      <c r="V152">
        <v>100.8016955494643</v>
      </c>
      <c r="W152">
        <v>101.19100001910078</v>
      </c>
      <c r="X152">
        <v>101.78274720277362</v>
      </c>
      <c r="Y152">
        <v>102.82861966916239</v>
      </c>
      <c r="Z152">
        <v>104.03792561969964</v>
      </c>
      <c r="AA152">
        <v>105.46511076254396</v>
      </c>
      <c r="AB152">
        <v>107.00650419083071</v>
      </c>
      <c r="AC152">
        <v>108.67923275303238</v>
      </c>
      <c r="AD152">
        <v>110.46056525109155</v>
      </c>
      <c r="AE152">
        <v>111.88216794185911</v>
      </c>
      <c r="AF152">
        <v>113.52240311472204</v>
      </c>
      <c r="AG152">
        <v>115.11972005698698</v>
      </c>
      <c r="AH152">
        <v>116.54545652485736</v>
      </c>
      <c r="AJ152">
        <f>_xlfn.STDEV.S(D235:D240,D249:D253,D262:D267)</f>
        <v>0</v>
      </c>
      <c r="AK152">
        <f t="shared" ref="AK152:AW152" si="2">_xlfn.STDEV.S(E235:E240,E249:E253,E262:E267)</f>
        <v>0.60793655881262187</v>
      </c>
      <c r="AL152">
        <f t="shared" si="2"/>
        <v>0.57443109128939696</v>
      </c>
      <c r="AM152">
        <f t="shared" si="2"/>
        <v>0.80092760931956308</v>
      </c>
      <c r="AN152">
        <f t="shared" si="2"/>
        <v>1.1419492683756614</v>
      </c>
      <c r="AO152">
        <f t="shared" si="2"/>
        <v>1.5357446528220229</v>
      </c>
      <c r="AP152">
        <f t="shared" si="2"/>
        <v>2.0570000029385165</v>
      </c>
      <c r="AQ152">
        <f t="shared" si="2"/>
        <v>2.8515344138982202</v>
      </c>
      <c r="AR152">
        <f t="shared" si="2"/>
        <v>3.2067884382515492</v>
      </c>
      <c r="AS152">
        <f t="shared" si="2"/>
        <v>3.833819815356474</v>
      </c>
      <c r="AT152">
        <f t="shared" si="2"/>
        <v>4.4832348819214145</v>
      </c>
      <c r="AU152">
        <f t="shared" si="2"/>
        <v>4.9708047730665808</v>
      </c>
      <c r="AV152">
        <f t="shared" si="2"/>
        <v>5.8118354815946809</v>
      </c>
      <c r="AW152">
        <f t="shared" si="2"/>
        <v>6.146277963959732</v>
      </c>
    </row>
    <row r="153" spans="3:49" x14ac:dyDescent="0.25">
      <c r="C153" t="s">
        <v>203</v>
      </c>
      <c r="D153">
        <v>209.80500000000001</v>
      </c>
      <c r="E153">
        <v>211.4</v>
      </c>
      <c r="F153">
        <v>211.74700000000001</v>
      </c>
      <c r="G153">
        <v>214.441</v>
      </c>
      <c r="H153">
        <v>217.702</v>
      </c>
      <c r="I153">
        <v>222.428</v>
      </c>
      <c r="J153">
        <v>225.80099999999999</v>
      </c>
      <c r="K153">
        <v>233.56800000000001</v>
      </c>
      <c r="L153">
        <v>237.447</v>
      </c>
      <c r="M153">
        <v>239.63300000000001</v>
      </c>
      <c r="N153">
        <v>244.499</v>
      </c>
      <c r="O153">
        <v>250.53899999999999</v>
      </c>
      <c r="P153">
        <v>254.42099999999999</v>
      </c>
      <c r="Q153">
        <v>260.99</v>
      </c>
    </row>
    <row r="154" spans="3:49" x14ac:dyDescent="0.25">
      <c r="C154" t="s">
        <v>204</v>
      </c>
      <c r="D154">
        <v>187.84299999999999</v>
      </c>
      <c r="E154">
        <v>189.19</v>
      </c>
      <c r="F154">
        <v>189.30699999999999</v>
      </c>
      <c r="G154">
        <v>191.471</v>
      </c>
      <c r="H154">
        <v>197.29400000000001</v>
      </c>
      <c r="I154">
        <v>201.76499999999999</v>
      </c>
      <c r="J154">
        <v>206.30600000000001</v>
      </c>
      <c r="K154">
        <v>211.358</v>
      </c>
      <c r="L154">
        <v>217.083</v>
      </c>
      <c r="M154">
        <v>225.01599999999999</v>
      </c>
      <c r="N154">
        <v>228.779</v>
      </c>
      <c r="O154">
        <v>237.53899999999999</v>
      </c>
      <c r="P154">
        <v>241.572</v>
      </c>
      <c r="Q154">
        <v>242.73599999999999</v>
      </c>
    </row>
    <row r="155" spans="3:49" x14ac:dyDescent="0.25">
      <c r="C155" t="s">
        <v>205</v>
      </c>
    </row>
    <row r="156" spans="3:49" x14ac:dyDescent="0.25">
      <c r="C156" t="s">
        <v>199</v>
      </c>
      <c r="D156">
        <v>100</v>
      </c>
      <c r="E156">
        <v>101.62111822665763</v>
      </c>
      <c r="F156">
        <v>102.01030157397932</v>
      </c>
      <c r="G156">
        <v>103.61934764362992</v>
      </c>
      <c r="H156">
        <v>106.03895282660933</v>
      </c>
      <c r="I156">
        <v>107.81298504202259</v>
      </c>
      <c r="J156">
        <v>110.39930096462282</v>
      </c>
      <c r="K156">
        <v>112.38258390149119</v>
      </c>
      <c r="L156">
        <v>115.26265564459568</v>
      </c>
      <c r="M156">
        <v>118.94121434402199</v>
      </c>
      <c r="N156">
        <v>122.18804971429226</v>
      </c>
      <c r="O156">
        <v>125.94938891890959</v>
      </c>
      <c r="P156">
        <v>129.38937880129228</v>
      </c>
      <c r="Q156">
        <v>133.43067707554869</v>
      </c>
    </row>
    <row r="157" spans="3:49" x14ac:dyDescent="0.25">
      <c r="C157" t="s">
        <v>200</v>
      </c>
      <c r="D157">
        <v>100</v>
      </c>
      <c r="E157">
        <v>100.37472999538871</v>
      </c>
      <c r="F157">
        <v>100.9319709729874</v>
      </c>
      <c r="G157">
        <v>101.87656238623401</v>
      </c>
      <c r="H157">
        <v>103.10754071305487</v>
      </c>
      <c r="I157">
        <v>105.09477465233115</v>
      </c>
      <c r="J157">
        <v>106.05441351357912</v>
      </c>
      <c r="K157">
        <v>107.72079702934252</v>
      </c>
      <c r="L157">
        <v>109.14205276314833</v>
      </c>
      <c r="M157">
        <v>110.75795451787491</v>
      </c>
      <c r="N157">
        <v>112.57335630900664</v>
      </c>
      <c r="O157">
        <v>114.52272892750528</v>
      </c>
      <c r="P157">
        <v>116.35463437128367</v>
      </c>
      <c r="Q157">
        <v>117.96374050433221</v>
      </c>
    </row>
    <row r="158" spans="3:49" x14ac:dyDescent="0.25">
      <c r="C158" t="s">
        <v>201</v>
      </c>
      <c r="D158">
        <v>100</v>
      </c>
      <c r="E158">
        <v>100.98874618040892</v>
      </c>
      <c r="F158">
        <v>101.38871636896629</v>
      </c>
      <c r="G158">
        <v>101.99364022557324</v>
      </c>
      <c r="H158">
        <v>103.65935458226716</v>
      </c>
      <c r="I158">
        <v>105.77907236727697</v>
      </c>
      <c r="J158">
        <v>107.71992149653443</v>
      </c>
      <c r="K158">
        <v>109.88063001515414</v>
      </c>
      <c r="L158">
        <v>111.91029240056641</v>
      </c>
      <c r="M158">
        <v>115.68765060989242</v>
      </c>
      <c r="N158">
        <v>119.05323826795518</v>
      </c>
      <c r="O158">
        <v>121.92010533376394</v>
      </c>
      <c r="P158">
        <v>125.18073187091645</v>
      </c>
      <c r="Q158">
        <v>129.5717089409485</v>
      </c>
    </row>
    <row r="159" spans="3:49" x14ac:dyDescent="0.25">
      <c r="C159" t="s">
        <v>202</v>
      </c>
      <c r="D159">
        <v>100</v>
      </c>
      <c r="E159">
        <v>101.42618877429457</v>
      </c>
      <c r="F159">
        <v>101.29295463718012</v>
      </c>
      <c r="G159">
        <v>102.52172348567734</v>
      </c>
      <c r="H159">
        <v>106.41128502866479</v>
      </c>
      <c r="I159">
        <v>107.08329078593553</v>
      </c>
      <c r="J159">
        <v>107.62108989414207</v>
      </c>
      <c r="K159">
        <v>108.96996396843225</v>
      </c>
      <c r="L159">
        <v>110.61448167544359</v>
      </c>
      <c r="M159">
        <v>112.03969793778843</v>
      </c>
      <c r="N159">
        <v>114.72042712724833</v>
      </c>
      <c r="O159">
        <v>116.36154104243556</v>
      </c>
      <c r="P159">
        <v>119.41425605267126</v>
      </c>
      <c r="Q159">
        <v>121.01112067414527</v>
      </c>
    </row>
    <row r="160" spans="3:49" x14ac:dyDescent="0.25">
      <c r="C160" t="s">
        <v>203</v>
      </c>
      <c r="D160">
        <v>100</v>
      </c>
      <c r="E160">
        <v>100.76022973713688</v>
      </c>
      <c r="F160">
        <v>100.92562141035724</v>
      </c>
      <c r="G160">
        <v>102.20967088486927</v>
      </c>
      <c r="H160">
        <v>103.76397130668956</v>
      </c>
      <c r="I160">
        <v>106.01653916732204</v>
      </c>
      <c r="J160">
        <v>107.62422249231429</v>
      </c>
      <c r="K160">
        <v>111.3262315006792</v>
      </c>
      <c r="L160">
        <v>113.17509115607349</v>
      </c>
      <c r="M160">
        <v>114.21701103405543</v>
      </c>
      <c r="N160">
        <v>116.53630752365291</v>
      </c>
      <c r="O160">
        <v>119.41517123042824</v>
      </c>
      <c r="P160">
        <v>121.26546078501465</v>
      </c>
      <c r="Q160">
        <v>124.39646338266486</v>
      </c>
    </row>
    <row r="161" spans="3:17" x14ac:dyDescent="0.25">
      <c r="C161" t="s">
        <v>204</v>
      </c>
      <c r="D161">
        <v>100</v>
      </c>
      <c r="E161">
        <v>100.71708820664065</v>
      </c>
      <c r="F161">
        <v>100.77937426467849</v>
      </c>
      <c r="G161">
        <v>101.93140015864313</v>
      </c>
      <c r="H161">
        <v>105.03132935483357</v>
      </c>
      <c r="I161">
        <v>107.4115085470313</v>
      </c>
      <c r="J161">
        <v>109.82895290215767</v>
      </c>
      <c r="K161">
        <v>112.5184329466629</v>
      </c>
      <c r="L161">
        <v>115.56619091475329</v>
      </c>
      <c r="M161">
        <v>119.78939859350628</v>
      </c>
      <c r="N161">
        <v>121.79266728065458</v>
      </c>
      <c r="O161">
        <v>126.45613624143566</v>
      </c>
      <c r="P161">
        <v>128.60314198559436</v>
      </c>
      <c r="Q161">
        <v>129.22280840915019</v>
      </c>
    </row>
    <row r="162" spans="3:17" x14ac:dyDescent="0.25">
      <c r="C162" t="s">
        <v>198</v>
      </c>
    </row>
    <row r="163" spans="3:17" x14ac:dyDescent="0.25">
      <c r="C163" t="s">
        <v>26</v>
      </c>
      <c r="D163">
        <v>0</v>
      </c>
      <c r="E163">
        <v>10</v>
      </c>
      <c r="F163">
        <v>20</v>
      </c>
      <c r="G163">
        <v>30</v>
      </c>
      <c r="H163">
        <v>40</v>
      </c>
      <c r="I163">
        <v>50</v>
      </c>
      <c r="J163">
        <v>60</v>
      </c>
      <c r="K163">
        <v>70</v>
      </c>
      <c r="L163">
        <v>80</v>
      </c>
      <c r="M163">
        <v>90</v>
      </c>
      <c r="N163">
        <v>100</v>
      </c>
      <c r="O163">
        <v>110</v>
      </c>
      <c r="P163">
        <v>120</v>
      </c>
      <c r="Q163">
        <v>130</v>
      </c>
    </row>
    <row r="164" spans="3:17" x14ac:dyDescent="0.25">
      <c r="C164" t="s">
        <v>199</v>
      </c>
      <c r="D164">
        <v>172.81800000000001</v>
      </c>
      <c r="E164">
        <v>175.727</v>
      </c>
      <c r="F164">
        <v>176.81899999999999</v>
      </c>
      <c r="G164">
        <v>178.64500000000001</v>
      </c>
      <c r="H164">
        <v>181.46600000000001</v>
      </c>
      <c r="I164">
        <v>185.15100000000001</v>
      </c>
      <c r="J164">
        <v>188.43</v>
      </c>
      <c r="K164">
        <v>191.732</v>
      </c>
      <c r="L164">
        <v>194.077</v>
      </c>
      <c r="M164">
        <v>198.23699999999999</v>
      </c>
      <c r="N164">
        <v>201.42</v>
      </c>
      <c r="O164">
        <v>205.97300000000001</v>
      </c>
      <c r="P164">
        <v>208.94300000000001</v>
      </c>
      <c r="Q164">
        <v>211.851</v>
      </c>
    </row>
    <row r="165" spans="3:17" x14ac:dyDescent="0.25">
      <c r="C165" t="s">
        <v>200</v>
      </c>
      <c r="D165">
        <v>190.52</v>
      </c>
      <c r="E165">
        <v>192.333</v>
      </c>
      <c r="F165">
        <v>193.58199999999999</v>
      </c>
      <c r="G165">
        <v>195.76</v>
      </c>
      <c r="H165">
        <v>198.08099999999999</v>
      </c>
      <c r="I165">
        <v>201.559</v>
      </c>
      <c r="J165">
        <v>205.36099999999999</v>
      </c>
      <c r="K165">
        <v>209.48</v>
      </c>
      <c r="L165">
        <v>214.00899999999999</v>
      </c>
      <c r="M165">
        <v>218.00200000000001</v>
      </c>
      <c r="N165">
        <v>222.12200000000001</v>
      </c>
      <c r="O165">
        <v>227.77199999999999</v>
      </c>
      <c r="P165">
        <v>232.476</v>
      </c>
      <c r="Q165">
        <v>236.29900000000001</v>
      </c>
    </row>
    <row r="166" spans="3:17" x14ac:dyDescent="0.25">
      <c r="C166" t="s">
        <v>201</v>
      </c>
      <c r="D166">
        <v>193.72399999999999</v>
      </c>
      <c r="E166">
        <v>193.72399999999999</v>
      </c>
      <c r="F166">
        <v>196.43100000000001</v>
      </c>
      <c r="G166">
        <v>198.20400000000001</v>
      </c>
      <c r="H166">
        <v>200.25</v>
      </c>
      <c r="I166">
        <v>202.47499999999999</v>
      </c>
      <c r="J166">
        <v>204.137</v>
      </c>
      <c r="K166">
        <v>206.041</v>
      </c>
      <c r="L166">
        <v>210.06899999999999</v>
      </c>
      <c r="M166">
        <v>212.05</v>
      </c>
      <c r="N166">
        <v>216.601</v>
      </c>
      <c r="O166">
        <v>220.73099999999999</v>
      </c>
      <c r="P166">
        <v>224.93100000000001</v>
      </c>
      <c r="Q166">
        <v>229.45599999999999</v>
      </c>
    </row>
    <row r="167" spans="3:17" x14ac:dyDescent="0.25">
      <c r="C167" t="s">
        <v>202</v>
      </c>
      <c r="D167">
        <v>212.511</v>
      </c>
      <c r="E167">
        <v>212.55099999999999</v>
      </c>
      <c r="F167">
        <v>214.89500000000001</v>
      </c>
      <c r="G167">
        <v>216.37200000000001</v>
      </c>
      <c r="H167">
        <v>217.59800000000001</v>
      </c>
      <c r="I167">
        <v>222.99100000000001</v>
      </c>
      <c r="J167">
        <v>223.91300000000001</v>
      </c>
      <c r="K167">
        <v>230.52099999999999</v>
      </c>
      <c r="L167">
        <v>233.11799999999999</v>
      </c>
      <c r="M167">
        <v>236.40899999999999</v>
      </c>
      <c r="N167">
        <v>239.40299999999999</v>
      </c>
      <c r="O167">
        <v>246.52199999999999</v>
      </c>
      <c r="P167">
        <v>250.05</v>
      </c>
      <c r="Q167">
        <v>255.87700000000001</v>
      </c>
    </row>
    <row r="168" spans="3:17" x14ac:dyDescent="0.25">
      <c r="C168" t="s">
        <v>203</v>
      </c>
      <c r="D168">
        <v>240.84200000000001</v>
      </c>
      <c r="E168">
        <v>242.553</v>
      </c>
      <c r="F168">
        <v>244.233</v>
      </c>
      <c r="G168">
        <v>245.703</v>
      </c>
      <c r="H168">
        <v>247.42099999999999</v>
      </c>
      <c r="I168">
        <v>251.10400000000001</v>
      </c>
      <c r="J168">
        <v>254.69200000000001</v>
      </c>
      <c r="K168">
        <v>258.58800000000002</v>
      </c>
      <c r="L168">
        <v>262.19499999999999</v>
      </c>
      <c r="M168">
        <v>266.55799999999999</v>
      </c>
      <c r="N168">
        <v>270.93400000000003</v>
      </c>
      <c r="O168">
        <v>275.536</v>
      </c>
      <c r="P168">
        <v>279.65899999999999</v>
      </c>
      <c r="Q168">
        <v>284.01799999999997</v>
      </c>
    </row>
    <row r="169" spans="3:17" x14ac:dyDescent="0.25">
      <c r="C169" t="s">
        <v>204</v>
      </c>
      <c r="D169">
        <v>276.899</v>
      </c>
      <c r="E169">
        <v>279.20100000000002</v>
      </c>
      <c r="F169">
        <v>281.20499999999998</v>
      </c>
      <c r="G169">
        <v>284.61399999999998</v>
      </c>
      <c r="H169">
        <v>289.233</v>
      </c>
      <c r="I169">
        <v>293.53199999999998</v>
      </c>
      <c r="J169">
        <v>298.42899999999997</v>
      </c>
      <c r="K169">
        <v>302.41899999999998</v>
      </c>
      <c r="L169">
        <v>308.18299999999999</v>
      </c>
      <c r="M169">
        <v>313.56</v>
      </c>
      <c r="N169">
        <v>320.35599999999999</v>
      </c>
      <c r="O169">
        <v>327.536</v>
      </c>
      <c r="P169">
        <v>334.64800000000002</v>
      </c>
      <c r="Q169">
        <v>341.76600000000002</v>
      </c>
    </row>
    <row r="170" spans="3:17" x14ac:dyDescent="0.25">
      <c r="C170" t="s">
        <v>205</v>
      </c>
    </row>
    <row r="171" spans="3:17" x14ac:dyDescent="0.25">
      <c r="C171" t="s">
        <v>199</v>
      </c>
      <c r="D171">
        <v>100</v>
      </c>
      <c r="E171">
        <v>101.6832737330602</v>
      </c>
      <c r="F171">
        <v>102.31515235681468</v>
      </c>
      <c r="G171">
        <v>103.37175525697555</v>
      </c>
      <c r="H171">
        <v>105.00410836834126</v>
      </c>
      <c r="I171">
        <v>107.13640940179843</v>
      </c>
      <c r="J171">
        <v>109.03378120334688</v>
      </c>
      <c r="K171">
        <v>110.94446180374729</v>
      </c>
      <c r="L171">
        <v>112.30138064322001</v>
      </c>
      <c r="M171">
        <v>114.70853730514182</v>
      </c>
      <c r="N171">
        <v>116.55035933756899</v>
      </c>
      <c r="O171">
        <v>119.184922866831</v>
      </c>
      <c r="P171">
        <v>120.90349384902035</v>
      </c>
      <c r="Q171">
        <v>122.58618893865221</v>
      </c>
    </row>
    <row r="172" spans="3:17" x14ac:dyDescent="0.25">
      <c r="C172" t="s">
        <v>200</v>
      </c>
      <c r="D172">
        <v>100</v>
      </c>
      <c r="E172">
        <v>100.95160613058995</v>
      </c>
      <c r="F172">
        <v>101.60718034851983</v>
      </c>
      <c r="G172">
        <v>102.75036741549444</v>
      </c>
      <c r="H172">
        <v>103.96861221918958</v>
      </c>
      <c r="I172">
        <v>105.79414234726012</v>
      </c>
      <c r="J172">
        <v>107.7897333613269</v>
      </c>
      <c r="K172">
        <v>109.9517111064455</v>
      </c>
      <c r="L172">
        <v>112.32888935544823</v>
      </c>
      <c r="M172">
        <v>114.42473231156833</v>
      </c>
      <c r="N172">
        <v>116.58723493596472</v>
      </c>
      <c r="O172">
        <v>119.55280285534326</v>
      </c>
      <c r="P172">
        <v>122.02183497795507</v>
      </c>
      <c r="Q172">
        <v>124.02844845685492</v>
      </c>
    </row>
    <row r="173" spans="3:17" x14ac:dyDescent="0.25">
      <c r="C173" t="s">
        <v>201</v>
      </c>
      <c r="D173">
        <v>100</v>
      </c>
      <c r="E173">
        <v>100</v>
      </c>
      <c r="F173">
        <v>101.39734880551714</v>
      </c>
      <c r="G173">
        <v>102.31256839627511</v>
      </c>
      <c r="H173">
        <v>103.36871012368111</v>
      </c>
      <c r="I173">
        <v>104.51725134727756</v>
      </c>
      <c r="J173">
        <v>105.37517292643142</v>
      </c>
      <c r="K173">
        <v>106.35801449484833</v>
      </c>
      <c r="L173">
        <v>108.43726125828499</v>
      </c>
      <c r="M173">
        <v>109.45985009601289</v>
      </c>
      <c r="N173">
        <v>111.80906857178255</v>
      </c>
      <c r="O173">
        <v>113.94096756209866</v>
      </c>
      <c r="P173">
        <v>116.1090004336066</v>
      </c>
      <c r="Q173">
        <v>118.44479775350499</v>
      </c>
    </row>
    <row r="174" spans="3:17" x14ac:dyDescent="0.25">
      <c r="C174" t="s">
        <v>202</v>
      </c>
      <c r="D174">
        <v>100</v>
      </c>
      <c r="E174">
        <v>100.01882255506773</v>
      </c>
      <c r="F174">
        <v>101.12182428203718</v>
      </c>
      <c r="G174">
        <v>101.81684712791339</v>
      </c>
      <c r="H174">
        <v>102.39375844073955</v>
      </c>
      <c r="I174">
        <v>104.93150942774727</v>
      </c>
      <c r="J174">
        <v>105.36536932205863</v>
      </c>
      <c r="K174">
        <v>108.47485541924888</v>
      </c>
      <c r="L174">
        <v>109.69690980702175</v>
      </c>
      <c r="M174">
        <v>111.24553552521988</v>
      </c>
      <c r="N174">
        <v>112.65440377204004</v>
      </c>
      <c r="O174">
        <v>116.00434801022064</v>
      </c>
      <c r="P174">
        <v>117.66449736719511</v>
      </c>
      <c r="Q174">
        <v>120.40647307668779</v>
      </c>
    </row>
    <row r="175" spans="3:17" x14ac:dyDescent="0.25">
      <c r="C175" t="s">
        <v>203</v>
      </c>
      <c r="D175">
        <v>100</v>
      </c>
      <c r="E175">
        <v>100.71042426154906</v>
      </c>
      <c r="F175">
        <v>101.40797701397597</v>
      </c>
      <c r="G175">
        <v>102.01833567234951</v>
      </c>
      <c r="H175">
        <v>102.73166640370034</v>
      </c>
      <c r="I175">
        <v>104.26088472940766</v>
      </c>
      <c r="J175">
        <v>105.75065810780511</v>
      </c>
      <c r="K175">
        <v>107.36831615748083</v>
      </c>
      <c r="L175">
        <v>108.86597852534025</v>
      </c>
      <c r="M175">
        <v>110.67753963179179</v>
      </c>
      <c r="N175">
        <v>112.4944984678752</v>
      </c>
      <c r="O175">
        <v>114.40529475755889</v>
      </c>
      <c r="P175">
        <v>116.11720547080657</v>
      </c>
      <c r="Q175">
        <v>117.92710573737138</v>
      </c>
    </row>
    <row r="176" spans="3:17" x14ac:dyDescent="0.25">
      <c r="C176" t="s">
        <v>204</v>
      </c>
      <c r="D176">
        <v>100</v>
      </c>
      <c r="E176">
        <v>100.8313500590468</v>
      </c>
      <c r="F176">
        <v>101.55507964998067</v>
      </c>
      <c r="G176">
        <v>102.78621446809125</v>
      </c>
      <c r="H176">
        <v>104.45433172384155</v>
      </c>
      <c r="I176">
        <v>106.00688337624911</v>
      </c>
      <c r="J176">
        <v>107.77539824990339</v>
      </c>
      <c r="K176">
        <v>109.21635686658311</v>
      </c>
      <c r="L176">
        <v>111.29798229679413</v>
      </c>
      <c r="M176">
        <v>113.23984557546254</v>
      </c>
      <c r="N176">
        <v>115.69417007645386</v>
      </c>
      <c r="O176">
        <v>118.28717330145648</v>
      </c>
      <c r="P176">
        <v>120.85561883574879</v>
      </c>
      <c r="Q176">
        <v>123.42623122510375</v>
      </c>
    </row>
    <row r="179" spans="3:17" x14ac:dyDescent="0.25">
      <c r="C179" t="s">
        <v>206</v>
      </c>
      <c r="D179">
        <v>0</v>
      </c>
      <c r="E179">
        <v>10</v>
      </c>
      <c r="F179">
        <v>20</v>
      </c>
      <c r="G179">
        <v>30</v>
      </c>
      <c r="H179">
        <v>40</v>
      </c>
      <c r="I179">
        <v>50</v>
      </c>
      <c r="J179">
        <v>60</v>
      </c>
      <c r="K179">
        <v>70</v>
      </c>
      <c r="L179">
        <v>80</v>
      </c>
      <c r="M179">
        <v>90</v>
      </c>
      <c r="N179">
        <v>100</v>
      </c>
      <c r="O179">
        <v>110</v>
      </c>
      <c r="P179">
        <v>120</v>
      </c>
      <c r="Q179">
        <v>130</v>
      </c>
    </row>
    <row r="180" spans="3:17" x14ac:dyDescent="0.25">
      <c r="C180" t="s">
        <v>207</v>
      </c>
      <c r="D180">
        <f>AVERAGE(D156:D161,D171:D176)</f>
        <v>100</v>
      </c>
      <c r="E180">
        <f t="shared" ref="E180:Q180" si="3">AVERAGE(E156:E161,E171:E176)</f>
        <v>100.84029815498677</v>
      </c>
      <c r="F180">
        <f t="shared" si="3"/>
        <v>101.39445847374952</v>
      </c>
      <c r="G180">
        <f t="shared" si="3"/>
        <v>102.43403609347718</v>
      </c>
      <c r="H180">
        <f t="shared" si="3"/>
        <v>104.16113509096772</v>
      </c>
      <c r="I180">
        <f t="shared" si="3"/>
        <v>105.98710426597165</v>
      </c>
      <c r="J180">
        <f t="shared" si="3"/>
        <v>107.52816786951855</v>
      </c>
      <c r="K180">
        <f t="shared" si="3"/>
        <v>109.59269626750967</v>
      </c>
      <c r="L180">
        <f t="shared" si="3"/>
        <v>111.54993053672418</v>
      </c>
      <c r="M180">
        <f t="shared" si="3"/>
        <v>113.76574729019472</v>
      </c>
      <c r="N180">
        <f t="shared" si="3"/>
        <v>116.05448178204129</v>
      </c>
      <c r="O180">
        <f t="shared" si="3"/>
        <v>118.83338175399894</v>
      </c>
      <c r="P180">
        <f t="shared" si="3"/>
        <v>121.15660456675876</v>
      </c>
      <c r="Q180">
        <f t="shared" si="3"/>
        <v>123.53464701458039</v>
      </c>
    </row>
    <row r="184" spans="3:17" x14ac:dyDescent="0.25">
      <c r="C184" t="s">
        <v>208</v>
      </c>
    </row>
    <row r="185" spans="3:17" x14ac:dyDescent="0.25">
      <c r="C185" t="s">
        <v>39</v>
      </c>
    </row>
    <row r="186" spans="3:17" x14ac:dyDescent="0.25">
      <c r="C186" t="s">
        <v>198</v>
      </c>
    </row>
    <row r="187" spans="3:17" x14ac:dyDescent="0.25">
      <c r="C187" t="s">
        <v>26</v>
      </c>
      <c r="D187">
        <v>0</v>
      </c>
      <c r="E187">
        <v>10</v>
      </c>
      <c r="F187">
        <v>20</v>
      </c>
      <c r="G187">
        <v>30</v>
      </c>
      <c r="H187">
        <v>40</v>
      </c>
      <c r="I187">
        <v>50</v>
      </c>
      <c r="J187">
        <v>60</v>
      </c>
      <c r="K187">
        <v>70</v>
      </c>
      <c r="L187">
        <v>80</v>
      </c>
      <c r="M187">
        <v>90</v>
      </c>
      <c r="N187">
        <v>100</v>
      </c>
      <c r="O187">
        <v>110</v>
      </c>
      <c r="P187">
        <v>120</v>
      </c>
      <c r="Q187">
        <v>130</v>
      </c>
    </row>
    <row r="188" spans="3:17" x14ac:dyDescent="0.25">
      <c r="C188" t="s">
        <v>199</v>
      </c>
      <c r="D188">
        <v>247.196</v>
      </c>
      <c r="E188">
        <v>249.904</v>
      </c>
      <c r="F188">
        <v>251.26900000000001</v>
      </c>
      <c r="G188">
        <v>253.21100000000001</v>
      </c>
      <c r="H188">
        <v>257.39100000000002</v>
      </c>
      <c r="I188">
        <v>260.25</v>
      </c>
      <c r="J188">
        <v>264.37099999999998</v>
      </c>
      <c r="K188">
        <v>268.26299999999998</v>
      </c>
      <c r="L188">
        <v>274.55399999999997</v>
      </c>
      <c r="M188">
        <v>279.15899999999999</v>
      </c>
      <c r="N188">
        <v>285.27199999999999</v>
      </c>
      <c r="O188">
        <v>291.05500000000001</v>
      </c>
      <c r="P188">
        <v>295.91899999999998</v>
      </c>
      <c r="Q188">
        <v>302.07600000000002</v>
      </c>
    </row>
    <row r="189" spans="3:17" x14ac:dyDescent="0.25">
      <c r="C189" t="s">
        <v>200</v>
      </c>
      <c r="D189">
        <v>250.13800000000001</v>
      </c>
      <c r="E189">
        <v>252.87299999999999</v>
      </c>
      <c r="F189">
        <v>255.548</v>
      </c>
      <c r="G189">
        <v>257.577</v>
      </c>
      <c r="H189">
        <v>261.19900000000001</v>
      </c>
      <c r="I189">
        <v>265.90600000000001</v>
      </c>
      <c r="J189">
        <v>270.56200000000001</v>
      </c>
      <c r="K189">
        <v>274.65300000000002</v>
      </c>
      <c r="L189">
        <v>279.20600000000002</v>
      </c>
      <c r="M189">
        <v>286.09399999999999</v>
      </c>
      <c r="N189">
        <v>292.28199999999998</v>
      </c>
      <c r="O189">
        <v>296.80500000000001</v>
      </c>
      <c r="P189">
        <v>301.49599999999998</v>
      </c>
      <c r="Q189">
        <v>307.20999999999998</v>
      </c>
    </row>
    <row r="190" spans="3:17" x14ac:dyDescent="0.25">
      <c r="C190" t="s">
        <v>201</v>
      </c>
      <c r="D190">
        <v>223.22399999999999</v>
      </c>
      <c r="E190">
        <v>225.46</v>
      </c>
      <c r="F190">
        <v>226.29400000000001</v>
      </c>
      <c r="G190">
        <v>228.66800000000001</v>
      </c>
      <c r="H190">
        <v>231.81200000000001</v>
      </c>
      <c r="I190">
        <v>236.69800000000001</v>
      </c>
      <c r="J190">
        <v>241.661</v>
      </c>
      <c r="K190">
        <v>246.059</v>
      </c>
      <c r="L190">
        <v>247.04</v>
      </c>
      <c r="M190">
        <v>250.012</v>
      </c>
      <c r="N190">
        <v>253.142</v>
      </c>
      <c r="O190">
        <v>254.23</v>
      </c>
      <c r="P190">
        <v>256.26</v>
      </c>
      <c r="Q190">
        <v>257.70699999999999</v>
      </c>
    </row>
    <row r="191" spans="3:17" x14ac:dyDescent="0.25">
      <c r="C191" t="s">
        <v>202</v>
      </c>
      <c r="D191">
        <v>218.33199999999999</v>
      </c>
      <c r="E191">
        <v>219.64699999999999</v>
      </c>
      <c r="F191">
        <v>220.48400000000001</v>
      </c>
      <c r="G191">
        <v>222.036</v>
      </c>
      <c r="H191">
        <v>226.13499999999999</v>
      </c>
      <c r="I191">
        <v>228.25399999999999</v>
      </c>
      <c r="J191">
        <v>232.08</v>
      </c>
      <c r="K191">
        <v>235.614</v>
      </c>
      <c r="L191">
        <v>239.64099999999999</v>
      </c>
      <c r="M191">
        <v>244.24</v>
      </c>
      <c r="N191">
        <v>249.93</v>
      </c>
      <c r="O191">
        <v>254.65700000000001</v>
      </c>
      <c r="P191">
        <v>260.23099999999999</v>
      </c>
      <c r="Q191">
        <v>265.58999999999997</v>
      </c>
    </row>
    <row r="192" spans="3:17" x14ac:dyDescent="0.25">
      <c r="C192" t="s">
        <v>203</v>
      </c>
      <c r="D192">
        <v>174.774</v>
      </c>
      <c r="E192">
        <v>174.80600000000001</v>
      </c>
      <c r="F192">
        <v>176.4</v>
      </c>
      <c r="G192">
        <v>179.44900000000001</v>
      </c>
      <c r="H192">
        <v>182.78399999999999</v>
      </c>
      <c r="I192">
        <v>186.47300000000001</v>
      </c>
      <c r="J192">
        <v>190.066</v>
      </c>
      <c r="K192">
        <v>195.898</v>
      </c>
      <c r="L192">
        <v>201.02</v>
      </c>
      <c r="M192">
        <v>205.762</v>
      </c>
      <c r="N192">
        <v>210.64</v>
      </c>
      <c r="O192">
        <v>216.28</v>
      </c>
      <c r="P192">
        <v>221.38200000000001</v>
      </c>
      <c r="Q192">
        <v>226.63</v>
      </c>
    </row>
    <row r="193" spans="2:17" x14ac:dyDescent="0.25">
      <c r="C193" t="s">
        <v>204</v>
      </c>
      <c r="D193">
        <v>325.78800000000001</v>
      </c>
      <c r="E193">
        <v>328.61200000000002</v>
      </c>
      <c r="F193">
        <v>330.25599999999997</v>
      </c>
      <c r="G193">
        <v>333.59399999999999</v>
      </c>
      <c r="H193">
        <v>336.34100000000001</v>
      </c>
      <c r="I193">
        <v>339.70600000000002</v>
      </c>
      <c r="J193">
        <v>340.38400000000001</v>
      </c>
      <c r="K193">
        <v>343.84</v>
      </c>
      <c r="L193">
        <v>347.351</v>
      </c>
      <c r="M193">
        <v>352.16500000000002</v>
      </c>
      <c r="N193">
        <v>356.38200000000001</v>
      </c>
      <c r="O193">
        <v>360.649</v>
      </c>
      <c r="P193">
        <v>364.161</v>
      </c>
      <c r="Q193">
        <v>366.28399999999999</v>
      </c>
    </row>
    <row r="194" spans="2:17" x14ac:dyDescent="0.25">
      <c r="C194" t="s">
        <v>205</v>
      </c>
    </row>
    <row r="195" spans="2:17" x14ac:dyDescent="0.25">
      <c r="C195" t="s">
        <v>199</v>
      </c>
      <c r="D195">
        <v>100</v>
      </c>
      <c r="E195">
        <v>101.09548698199001</v>
      </c>
      <c r="F195">
        <v>101.64768038317773</v>
      </c>
      <c r="G195">
        <v>102.43329180083821</v>
      </c>
      <c r="H195">
        <v>104.12425767407241</v>
      </c>
      <c r="I195">
        <v>105.28082978688975</v>
      </c>
      <c r="J195">
        <v>106.94792795999935</v>
      </c>
      <c r="K195">
        <v>108.52238709364228</v>
      </c>
      <c r="L195">
        <v>111.06733118658877</v>
      </c>
      <c r="M195">
        <v>112.93022540817812</v>
      </c>
      <c r="N195">
        <v>115.40316186346058</v>
      </c>
      <c r="O195">
        <v>117.74260101296137</v>
      </c>
      <c r="P195">
        <v>119.71027039272479</v>
      </c>
      <c r="Q195">
        <v>122.20100648877815</v>
      </c>
    </row>
    <row r="196" spans="2:17" x14ac:dyDescent="0.25">
      <c r="C196" t="s">
        <v>200</v>
      </c>
      <c r="D196">
        <v>100</v>
      </c>
      <c r="E196">
        <v>101.09339644516227</v>
      </c>
      <c r="F196">
        <v>102.16280613101567</v>
      </c>
      <c r="G196">
        <v>102.973958374977</v>
      </c>
      <c r="H196">
        <v>104.42195907858863</v>
      </c>
      <c r="I196">
        <v>106.30372034636881</v>
      </c>
      <c r="J196">
        <v>108.16509286873645</v>
      </c>
      <c r="K196">
        <v>109.800590074279</v>
      </c>
      <c r="L196">
        <v>111.62078532649977</v>
      </c>
      <c r="M196">
        <v>114.37446529515707</v>
      </c>
      <c r="N196">
        <v>116.84829973854431</v>
      </c>
      <c r="O196">
        <v>118.65650161111067</v>
      </c>
      <c r="P196">
        <v>120.53186640974181</v>
      </c>
      <c r="Q196">
        <v>122.81620545458907</v>
      </c>
    </row>
    <row r="197" spans="2:17" x14ac:dyDescent="0.25">
      <c r="C197" t="s">
        <v>201</v>
      </c>
      <c r="D197">
        <v>100</v>
      </c>
      <c r="E197">
        <v>101.00168440669464</v>
      </c>
      <c r="F197">
        <v>101.3753001469376</v>
      </c>
      <c r="G197">
        <v>102.43880586316885</v>
      </c>
      <c r="H197">
        <v>103.8472565673942</v>
      </c>
      <c r="I197">
        <v>106.03608930939326</v>
      </c>
      <c r="J197">
        <v>108.25941655019173</v>
      </c>
      <c r="K197">
        <v>110.22963480629325</v>
      </c>
      <c r="L197">
        <v>110.66910368060783</v>
      </c>
      <c r="M197">
        <v>112.00050173816436</v>
      </c>
      <c r="N197">
        <v>113.40268071533528</v>
      </c>
      <c r="O197">
        <v>113.89008350356593</v>
      </c>
      <c r="P197">
        <v>114.79948392645952</v>
      </c>
      <c r="Q197">
        <v>115.44771171558614</v>
      </c>
    </row>
    <row r="198" spans="2:17" x14ac:dyDescent="0.25">
      <c r="C198" t="s">
        <v>202</v>
      </c>
      <c r="D198">
        <v>100</v>
      </c>
      <c r="E198">
        <v>100.60229375446568</v>
      </c>
      <c r="F198">
        <v>100.98565487422823</v>
      </c>
      <c r="G198">
        <v>101.69649890991701</v>
      </c>
      <c r="H198">
        <v>103.57391495520582</v>
      </c>
      <c r="I198">
        <v>104.54445523331439</v>
      </c>
      <c r="J198">
        <v>106.29683234706778</v>
      </c>
      <c r="K198">
        <v>107.91546818606525</v>
      </c>
      <c r="L198">
        <v>109.75990693072934</v>
      </c>
      <c r="M198">
        <v>111.86633200813441</v>
      </c>
      <c r="N198">
        <v>114.47245479361708</v>
      </c>
      <c r="O198">
        <v>116.63750618324387</v>
      </c>
      <c r="P198">
        <v>119.19049887327556</v>
      </c>
      <c r="Q198">
        <v>121.64501767949727</v>
      </c>
    </row>
    <row r="199" spans="2:17" x14ac:dyDescent="0.25">
      <c r="C199" t="s">
        <v>203</v>
      </c>
      <c r="D199">
        <v>100</v>
      </c>
      <c r="E199">
        <v>100.01830935951573</v>
      </c>
      <c r="F199">
        <v>100.93034433039239</v>
      </c>
      <c r="G199">
        <v>102.67488299174936</v>
      </c>
      <c r="H199">
        <v>104.58306155377801</v>
      </c>
      <c r="I199">
        <v>106.69378740544933</v>
      </c>
      <c r="J199">
        <v>108.74958517857347</v>
      </c>
      <c r="K199">
        <v>112.08646595031297</v>
      </c>
      <c r="L199">
        <v>115.0171078077975</v>
      </c>
      <c r="M199">
        <v>117.73032602103288</v>
      </c>
      <c r="N199">
        <v>120.52135901221004</v>
      </c>
      <c r="O199">
        <v>123.74838362685526</v>
      </c>
      <c r="P199">
        <v>126.66758213464246</v>
      </c>
      <c r="Q199">
        <v>129.6703170952201</v>
      </c>
    </row>
    <row r="200" spans="2:17" x14ac:dyDescent="0.25">
      <c r="C200" t="s">
        <v>204</v>
      </c>
      <c r="D200">
        <v>100</v>
      </c>
      <c r="E200">
        <v>100.86682136849731</v>
      </c>
      <c r="F200">
        <v>101.37144400653185</v>
      </c>
      <c r="G200">
        <v>102.39603668643412</v>
      </c>
      <c r="H200">
        <v>103.23922305302835</v>
      </c>
      <c r="I200">
        <v>104.27210333100052</v>
      </c>
      <c r="J200">
        <v>104.48021412697828</v>
      </c>
      <c r="K200">
        <v>105.54102667992682</v>
      </c>
      <c r="L200">
        <v>106.61872137709184</v>
      </c>
      <c r="M200">
        <v>108.09636941814922</v>
      </c>
      <c r="N200">
        <v>109.39076945743858</v>
      </c>
      <c r="O200">
        <v>110.70051690056111</v>
      </c>
      <c r="P200">
        <v>111.77851854580278</v>
      </c>
      <c r="Q200">
        <v>112.43016931255909</v>
      </c>
    </row>
    <row r="202" spans="2:17" x14ac:dyDescent="0.25">
      <c r="B202" t="s">
        <v>212</v>
      </c>
      <c r="C202" t="s">
        <v>26</v>
      </c>
      <c r="D202">
        <v>0</v>
      </c>
      <c r="E202">
        <v>10</v>
      </c>
      <c r="F202">
        <v>20</v>
      </c>
      <c r="G202">
        <v>30</v>
      </c>
      <c r="H202">
        <v>40</v>
      </c>
      <c r="I202">
        <v>50</v>
      </c>
      <c r="J202">
        <v>60</v>
      </c>
      <c r="K202">
        <v>70</v>
      </c>
      <c r="L202">
        <v>80</v>
      </c>
      <c r="M202">
        <v>90</v>
      </c>
      <c r="N202">
        <v>100</v>
      </c>
      <c r="O202">
        <v>110</v>
      </c>
      <c r="P202">
        <v>120</v>
      </c>
      <c r="Q202">
        <v>130</v>
      </c>
    </row>
    <row r="203" spans="2:17" x14ac:dyDescent="0.25">
      <c r="C203" t="s">
        <v>199</v>
      </c>
      <c r="D203">
        <v>208.274</v>
      </c>
      <c r="E203">
        <v>209.774</v>
      </c>
      <c r="F203">
        <v>211.684</v>
      </c>
      <c r="G203">
        <v>215.232</v>
      </c>
      <c r="H203">
        <v>217.83</v>
      </c>
      <c r="I203">
        <v>223.18199999999999</v>
      </c>
      <c r="J203">
        <v>229.36699999999999</v>
      </c>
      <c r="K203">
        <v>234.33699999999999</v>
      </c>
      <c r="L203">
        <v>239.01499999999999</v>
      </c>
      <c r="M203">
        <v>245.08199999999999</v>
      </c>
      <c r="N203">
        <v>249.72399999999999</v>
      </c>
      <c r="O203">
        <v>254.386</v>
      </c>
      <c r="P203">
        <v>261.06900000000002</v>
      </c>
      <c r="Q203">
        <v>266.48099999999999</v>
      </c>
    </row>
    <row r="204" spans="2:17" x14ac:dyDescent="0.25">
      <c r="C204" t="s">
        <v>200</v>
      </c>
      <c r="D204">
        <v>213.928</v>
      </c>
      <c r="E204">
        <v>214.47800000000001</v>
      </c>
      <c r="F204">
        <v>214.18899999999999</v>
      </c>
      <c r="G204">
        <v>213.928</v>
      </c>
      <c r="H204">
        <v>215.05799999999999</v>
      </c>
      <c r="I204">
        <v>216.947</v>
      </c>
      <c r="J204">
        <v>219.536</v>
      </c>
      <c r="K204">
        <v>229.02</v>
      </c>
      <c r="L204">
        <v>230.64500000000001</v>
      </c>
      <c r="M204">
        <v>231.89</v>
      </c>
      <c r="N204">
        <v>232.125</v>
      </c>
      <c r="O204">
        <v>235.05099999999999</v>
      </c>
      <c r="P204">
        <v>239.70400000000001</v>
      </c>
      <c r="Q204">
        <v>240.52</v>
      </c>
    </row>
    <row r="205" spans="2:17" x14ac:dyDescent="0.25">
      <c r="C205" t="s">
        <v>201</v>
      </c>
      <c r="D205">
        <v>232.56200000000001</v>
      </c>
      <c r="E205">
        <v>235.46799999999999</v>
      </c>
      <c r="F205">
        <v>235.72200000000001</v>
      </c>
      <c r="G205">
        <v>236.947</v>
      </c>
      <c r="H205">
        <v>243.92</v>
      </c>
      <c r="I205">
        <v>244.393</v>
      </c>
      <c r="J205">
        <v>248.48500000000001</v>
      </c>
      <c r="K205">
        <v>248.845</v>
      </c>
      <c r="L205">
        <v>249.77799999999999</v>
      </c>
      <c r="M205">
        <v>252.38900000000001</v>
      </c>
      <c r="N205">
        <v>255.83799999999999</v>
      </c>
      <c r="O205">
        <v>257.96300000000002</v>
      </c>
      <c r="P205">
        <v>262.46899999999999</v>
      </c>
      <c r="Q205">
        <v>267.255</v>
      </c>
    </row>
    <row r="206" spans="2:17" x14ac:dyDescent="0.25">
      <c r="C206" t="s">
        <v>202</v>
      </c>
      <c r="D206">
        <v>188.16200000000001</v>
      </c>
      <c r="E206">
        <v>190.37899999999999</v>
      </c>
      <c r="F206">
        <v>191.018</v>
      </c>
      <c r="G206">
        <v>194.16499999999999</v>
      </c>
      <c r="H206">
        <v>196.45099999999999</v>
      </c>
      <c r="I206">
        <v>199.542</v>
      </c>
      <c r="J206">
        <v>203.02699999999999</v>
      </c>
      <c r="K206">
        <v>205.64500000000001</v>
      </c>
      <c r="L206">
        <v>210.16200000000001</v>
      </c>
      <c r="M206">
        <v>214.28299999999999</v>
      </c>
      <c r="N206">
        <v>219.16399999999999</v>
      </c>
      <c r="O206">
        <v>225.78800000000001</v>
      </c>
      <c r="P206">
        <v>228.74</v>
      </c>
      <c r="Q206">
        <v>234.36099999999999</v>
      </c>
    </row>
    <row r="207" spans="2:17" x14ac:dyDescent="0.25">
      <c r="C207" t="s">
        <v>203</v>
      </c>
      <c r="D207">
        <v>221.822</v>
      </c>
      <c r="E207">
        <v>220.95500000000001</v>
      </c>
      <c r="F207">
        <v>223.57499999999999</v>
      </c>
      <c r="G207">
        <v>223.00899999999999</v>
      </c>
      <c r="H207">
        <v>226.126</v>
      </c>
      <c r="I207">
        <v>227.78299999999999</v>
      </c>
      <c r="J207">
        <v>230.274</v>
      </c>
      <c r="K207">
        <v>234.95500000000001</v>
      </c>
      <c r="L207">
        <v>238.87200000000001</v>
      </c>
      <c r="M207">
        <v>241.61500000000001</v>
      </c>
      <c r="N207">
        <v>244.559</v>
      </c>
      <c r="O207">
        <v>250.833</v>
      </c>
      <c r="P207">
        <v>253.39699999999999</v>
      </c>
      <c r="Q207">
        <v>258.28899999999999</v>
      </c>
    </row>
    <row r="208" spans="2:17" x14ac:dyDescent="0.25">
      <c r="C208" t="s">
        <v>204</v>
      </c>
      <c r="D208">
        <v>213.214</v>
      </c>
      <c r="E208">
        <v>215.71299999999999</v>
      </c>
      <c r="F208">
        <v>217.72</v>
      </c>
      <c r="G208">
        <v>222.648</v>
      </c>
      <c r="H208">
        <v>226.58600000000001</v>
      </c>
      <c r="I208">
        <v>230.185</v>
      </c>
      <c r="J208">
        <v>235.77099999999999</v>
      </c>
      <c r="K208">
        <v>241.124</v>
      </c>
      <c r="L208">
        <v>247.649</v>
      </c>
      <c r="M208">
        <v>256.37700000000001</v>
      </c>
      <c r="N208">
        <v>274.41000000000003</v>
      </c>
      <c r="O208">
        <v>278.00200000000001</v>
      </c>
      <c r="P208">
        <v>281.12799999999999</v>
      </c>
      <c r="Q208">
        <v>284.58</v>
      </c>
    </row>
    <row r="209" spans="3:17" x14ac:dyDescent="0.25">
      <c r="C209" t="s">
        <v>205</v>
      </c>
    </row>
    <row r="210" spans="3:17" x14ac:dyDescent="0.25">
      <c r="C210" t="s">
        <v>199</v>
      </c>
      <c r="D210">
        <v>100</v>
      </c>
      <c r="E210">
        <v>100.7202051144166</v>
      </c>
      <c r="F210">
        <v>101.63726629344036</v>
      </c>
      <c r="G210">
        <v>103.34079145740706</v>
      </c>
      <c r="H210">
        <v>104.5881867155766</v>
      </c>
      <c r="I210">
        <v>107.15787856381498</v>
      </c>
      <c r="J210">
        <v>110.12752431892604</v>
      </c>
      <c r="K210">
        <v>112.51380393135963</v>
      </c>
      <c r="L210">
        <v>114.75988361485349</v>
      </c>
      <c r="M210">
        <v>117.67287323429711</v>
      </c>
      <c r="N210">
        <v>119.90166799504497</v>
      </c>
      <c r="O210">
        <v>122.14006549065172</v>
      </c>
      <c r="P210">
        <v>125.34881934374911</v>
      </c>
      <c r="Q210">
        <v>127.94731939656414</v>
      </c>
    </row>
    <row r="211" spans="3:17" x14ac:dyDescent="0.25">
      <c r="C211" t="s">
        <v>200</v>
      </c>
      <c r="D211">
        <v>100</v>
      </c>
      <c r="E211">
        <v>100.25709584533114</v>
      </c>
      <c r="F211">
        <v>100.12200366478442</v>
      </c>
      <c r="G211">
        <v>100</v>
      </c>
      <c r="H211">
        <v>100.52821510040761</v>
      </c>
      <c r="I211">
        <v>101.4112224673722</v>
      </c>
      <c r="J211">
        <v>102.6214427283946</v>
      </c>
      <c r="K211">
        <v>107.05470999588647</v>
      </c>
      <c r="L211">
        <v>107.81431135709212</v>
      </c>
      <c r="M211">
        <v>108.3962828615235</v>
      </c>
      <c r="N211">
        <v>108.50613290452861</v>
      </c>
      <c r="O211">
        <v>109.87388280169029</v>
      </c>
      <c r="P211">
        <v>112.04891365319173</v>
      </c>
      <c r="Q211">
        <v>112.43035039826484</v>
      </c>
    </row>
    <row r="212" spans="3:17" x14ac:dyDescent="0.25">
      <c r="C212" t="s">
        <v>201</v>
      </c>
      <c r="D212">
        <v>100</v>
      </c>
      <c r="E212">
        <v>101.24955925731631</v>
      </c>
      <c r="F212">
        <v>101.35877744429442</v>
      </c>
      <c r="G212">
        <v>101.88551870038958</v>
      </c>
      <c r="H212">
        <v>104.88385892794179</v>
      </c>
      <c r="I212">
        <v>105.08724555172384</v>
      </c>
      <c r="J212">
        <v>106.8467763435127</v>
      </c>
      <c r="K212">
        <v>107.00157377387536</v>
      </c>
      <c r="L212">
        <v>107.40275711423189</v>
      </c>
      <c r="M212">
        <v>108.52546847722328</v>
      </c>
      <c r="N212">
        <v>110.00851385866994</v>
      </c>
      <c r="O212">
        <v>110.92224869067174</v>
      </c>
      <c r="P212">
        <v>112.85979652737763</v>
      </c>
      <c r="Q212">
        <v>114.91774236547671</v>
      </c>
    </row>
    <row r="213" spans="3:17" x14ac:dyDescent="0.25">
      <c r="C213" t="s">
        <v>202</v>
      </c>
      <c r="D213">
        <v>100</v>
      </c>
      <c r="E213">
        <v>101.17824002721059</v>
      </c>
      <c r="F213">
        <v>101.517841009343</v>
      </c>
      <c r="G213">
        <v>103.19033598707496</v>
      </c>
      <c r="H213">
        <v>104.40524654287262</v>
      </c>
      <c r="I213">
        <v>106.04797993218608</v>
      </c>
      <c r="J213">
        <v>107.90010735430107</v>
      </c>
      <c r="K213">
        <v>109.29146161286552</v>
      </c>
      <c r="L213">
        <v>111.69205259297838</v>
      </c>
      <c r="M213">
        <v>113.88218662641765</v>
      </c>
      <c r="N213">
        <v>116.47622793125072</v>
      </c>
      <c r="O213">
        <v>119.99659867560932</v>
      </c>
      <c r="P213">
        <v>121.56545955081259</v>
      </c>
      <c r="Q213">
        <v>124.55277898831855</v>
      </c>
    </row>
    <row r="214" spans="3:17" x14ac:dyDescent="0.25">
      <c r="C214" t="s">
        <v>203</v>
      </c>
      <c r="D214">
        <v>100</v>
      </c>
      <c r="E214">
        <v>99.609146072075816</v>
      </c>
      <c r="F214">
        <v>100.7902732821812</v>
      </c>
      <c r="G214">
        <v>100.53511373984546</v>
      </c>
      <c r="H214">
        <v>101.94029447034107</v>
      </c>
      <c r="I214">
        <v>102.68728980894591</v>
      </c>
      <c r="J214">
        <v>103.81026228237056</v>
      </c>
      <c r="K214">
        <v>105.92051284363137</v>
      </c>
      <c r="L214">
        <v>107.6863431039302</v>
      </c>
      <c r="M214">
        <v>108.92292017924281</v>
      </c>
      <c r="N214">
        <v>110.25011044891851</v>
      </c>
      <c r="O214">
        <v>113.0785043863999</v>
      </c>
      <c r="P214">
        <v>114.23438612941908</v>
      </c>
      <c r="Q214">
        <v>116.43975800416551</v>
      </c>
    </row>
    <row r="215" spans="3:17" x14ac:dyDescent="0.25">
      <c r="C215" t="s">
        <v>204</v>
      </c>
      <c r="D215">
        <v>100</v>
      </c>
      <c r="E215">
        <v>101.17206187210972</v>
      </c>
      <c r="F215">
        <v>102.11336966615701</v>
      </c>
      <c r="G215">
        <v>104.42466254561144</v>
      </c>
      <c r="H215">
        <v>106.27163319481836</v>
      </c>
      <c r="I215">
        <v>107.959608656092</v>
      </c>
      <c r="J215">
        <v>110.57951166433723</v>
      </c>
      <c r="K215">
        <v>113.09013479415046</v>
      </c>
      <c r="L215">
        <v>116.15044040260021</v>
      </c>
      <c r="M215">
        <v>120.24398022643916</v>
      </c>
      <c r="N215">
        <v>128.70168000225127</v>
      </c>
      <c r="O215">
        <v>130.38637237704842</v>
      </c>
      <c r="P215">
        <v>131.85250499498156</v>
      </c>
      <c r="Q215">
        <v>133.47153564024876</v>
      </c>
    </row>
    <row r="219" spans="3:17" x14ac:dyDescent="0.25">
      <c r="C219" t="s">
        <v>206</v>
      </c>
      <c r="D219">
        <v>0</v>
      </c>
      <c r="E219">
        <v>10</v>
      </c>
      <c r="F219">
        <v>20</v>
      </c>
      <c r="G219">
        <v>30</v>
      </c>
      <c r="H219">
        <v>40</v>
      </c>
      <c r="I219">
        <v>50</v>
      </c>
      <c r="J219">
        <v>60</v>
      </c>
      <c r="K219">
        <v>70</v>
      </c>
      <c r="L219">
        <v>80</v>
      </c>
      <c r="M219">
        <v>90</v>
      </c>
      <c r="N219">
        <v>100</v>
      </c>
      <c r="O219">
        <v>110</v>
      </c>
      <c r="P219">
        <v>120</v>
      </c>
      <c r="Q219">
        <v>130</v>
      </c>
    </row>
    <row r="220" spans="3:17" x14ac:dyDescent="0.25">
      <c r="C220" t="s">
        <v>207</v>
      </c>
      <c r="D220">
        <f>AVERAGE(D195:D200,D210:D215)</f>
        <v>100</v>
      </c>
      <c r="E220">
        <f t="shared" ref="E220:P220" si="4">AVERAGE(E195:E200,E210:E215)</f>
        <v>100.73869170873213</v>
      </c>
      <c r="F220">
        <f t="shared" si="4"/>
        <v>101.33439676937365</v>
      </c>
      <c r="G220">
        <f t="shared" si="4"/>
        <v>102.3324914214511</v>
      </c>
      <c r="H220">
        <f t="shared" si="4"/>
        <v>103.86725898616879</v>
      </c>
      <c r="I220">
        <f t="shared" si="4"/>
        <v>105.29018419937927</v>
      </c>
      <c r="J220">
        <f t="shared" si="4"/>
        <v>107.06539114361577</v>
      </c>
      <c r="K220">
        <f t="shared" si="4"/>
        <v>109.08064747852404</v>
      </c>
      <c r="L220">
        <f t="shared" si="4"/>
        <v>110.85489537458346</v>
      </c>
      <c r="M220">
        <f t="shared" si="4"/>
        <v>112.88682762449663</v>
      </c>
      <c r="N220">
        <f t="shared" si="4"/>
        <v>115.32358822677251</v>
      </c>
      <c r="O220">
        <f t="shared" si="4"/>
        <v>117.31443877169745</v>
      </c>
      <c r="P220">
        <f t="shared" si="4"/>
        <v>119.21567504018155</v>
      </c>
      <c r="Q220">
        <f>AVERAGE(Q195:Q200,Q210:Q215)</f>
        <v>121.16415937827236</v>
      </c>
    </row>
    <row r="224" spans="3:17" x14ac:dyDescent="0.25">
      <c r="C224" t="s">
        <v>209</v>
      </c>
    </row>
    <row r="225" spans="3:17" x14ac:dyDescent="0.25">
      <c r="C225" t="s">
        <v>39</v>
      </c>
    </row>
    <row r="226" spans="3:17" x14ac:dyDescent="0.25">
      <c r="C226" t="s">
        <v>198</v>
      </c>
    </row>
    <row r="227" spans="3:17" x14ac:dyDescent="0.25">
      <c r="C227" t="s">
        <v>26</v>
      </c>
      <c r="D227">
        <v>0</v>
      </c>
      <c r="E227">
        <v>10</v>
      </c>
      <c r="F227">
        <v>20</v>
      </c>
      <c r="G227">
        <v>30</v>
      </c>
      <c r="H227">
        <v>40</v>
      </c>
      <c r="I227">
        <v>50</v>
      </c>
      <c r="J227">
        <v>60</v>
      </c>
      <c r="K227">
        <v>70</v>
      </c>
      <c r="L227">
        <v>80</v>
      </c>
      <c r="M227">
        <v>90</v>
      </c>
      <c r="N227">
        <v>100</v>
      </c>
      <c r="O227">
        <v>110</v>
      </c>
      <c r="P227">
        <v>120</v>
      </c>
      <c r="Q227">
        <v>130</v>
      </c>
    </row>
    <row r="228" spans="3:17" x14ac:dyDescent="0.25">
      <c r="C228" t="s">
        <v>199</v>
      </c>
      <c r="D228">
        <v>218.18600000000001</v>
      </c>
      <c r="E228">
        <v>219.14599999999999</v>
      </c>
      <c r="F228">
        <v>220.184</v>
      </c>
      <c r="G228">
        <v>221.14500000000001</v>
      </c>
      <c r="H228">
        <v>223.18199999999999</v>
      </c>
      <c r="I228">
        <v>225.32</v>
      </c>
      <c r="J228">
        <v>229.035</v>
      </c>
      <c r="K228">
        <v>232.17500000000001</v>
      </c>
      <c r="L228">
        <v>235.053</v>
      </c>
      <c r="M228">
        <v>239.01900000000001</v>
      </c>
      <c r="N228">
        <v>241.07499999999999</v>
      </c>
      <c r="O228">
        <v>243.20599999999999</v>
      </c>
      <c r="P228">
        <v>246.29300000000001</v>
      </c>
      <c r="Q228">
        <v>250.018</v>
      </c>
    </row>
    <row r="229" spans="3:17" x14ac:dyDescent="0.25">
      <c r="C229" t="s">
        <v>200</v>
      </c>
      <c r="D229">
        <v>244.81800000000001</v>
      </c>
      <c r="E229">
        <v>246.89500000000001</v>
      </c>
      <c r="F229">
        <v>247.80799999999999</v>
      </c>
      <c r="G229">
        <v>248.97399999999999</v>
      </c>
      <c r="H229">
        <v>251.50899999999999</v>
      </c>
      <c r="I229">
        <v>253.387</v>
      </c>
      <c r="J229">
        <v>254.637</v>
      </c>
      <c r="K229">
        <v>256.56400000000002</v>
      </c>
      <c r="L229">
        <v>258.774</v>
      </c>
      <c r="M229">
        <v>259.77100000000002</v>
      </c>
      <c r="N229">
        <v>260.92899999999997</v>
      </c>
      <c r="O229">
        <v>262.762</v>
      </c>
      <c r="P229">
        <v>264.27300000000002</v>
      </c>
      <c r="Q229">
        <v>265.61099999999999</v>
      </c>
    </row>
    <row r="230" spans="3:17" x14ac:dyDescent="0.25">
      <c r="C230" t="s">
        <v>201</v>
      </c>
      <c r="D230">
        <v>253.21299999999999</v>
      </c>
      <c r="E230">
        <v>254.827</v>
      </c>
      <c r="F230">
        <v>255.81200000000001</v>
      </c>
      <c r="G230">
        <v>256.46199999999999</v>
      </c>
      <c r="H230">
        <v>256.46199999999999</v>
      </c>
      <c r="I230">
        <v>258.66000000000003</v>
      </c>
      <c r="J230">
        <v>260.09399999999999</v>
      </c>
      <c r="K230">
        <v>261.49</v>
      </c>
      <c r="L230">
        <v>265.31900000000002</v>
      </c>
      <c r="M230">
        <v>267.57100000000003</v>
      </c>
      <c r="N230">
        <v>269.69099999999997</v>
      </c>
      <c r="O230">
        <v>272.52300000000002</v>
      </c>
      <c r="P230">
        <v>274.24299999999999</v>
      </c>
      <c r="Q230">
        <v>276.63200000000001</v>
      </c>
    </row>
    <row r="231" spans="3:17" x14ac:dyDescent="0.25">
      <c r="C231" t="s">
        <v>202</v>
      </c>
      <c r="D231">
        <v>242.63800000000001</v>
      </c>
      <c r="E231">
        <v>243.83</v>
      </c>
      <c r="F231">
        <v>245.78200000000001</v>
      </c>
      <c r="G231">
        <v>247.316</v>
      </c>
      <c r="H231">
        <v>249.47900000000001</v>
      </c>
      <c r="I231">
        <v>251.23099999999999</v>
      </c>
      <c r="J231">
        <v>253.393</v>
      </c>
      <c r="K231">
        <v>256.12900000000002</v>
      </c>
      <c r="L231">
        <v>260.05</v>
      </c>
      <c r="M231">
        <v>265.149</v>
      </c>
      <c r="N231">
        <v>267.52600000000001</v>
      </c>
      <c r="O231">
        <v>272.017</v>
      </c>
      <c r="P231">
        <v>274.774</v>
      </c>
      <c r="Q231">
        <v>276.84800000000001</v>
      </c>
    </row>
    <row r="232" spans="3:17" x14ac:dyDescent="0.25">
      <c r="C232" t="s">
        <v>203</v>
      </c>
      <c r="D232">
        <v>256.63200000000001</v>
      </c>
      <c r="E232">
        <v>260.25</v>
      </c>
      <c r="F232">
        <v>262.36</v>
      </c>
      <c r="G232">
        <v>263.50099999999998</v>
      </c>
      <c r="H232">
        <v>266.66300000000001</v>
      </c>
      <c r="I232">
        <v>269.78500000000003</v>
      </c>
      <c r="J232">
        <v>272.67700000000002</v>
      </c>
      <c r="K232">
        <v>276.279</v>
      </c>
      <c r="L232">
        <v>280.22300000000001</v>
      </c>
      <c r="M232">
        <v>283.81700000000001</v>
      </c>
      <c r="N232">
        <v>288.46699999999998</v>
      </c>
      <c r="O232">
        <v>291.89400000000001</v>
      </c>
      <c r="P232">
        <v>295.92599999999999</v>
      </c>
      <c r="Q232">
        <v>299.86799999999999</v>
      </c>
    </row>
    <row r="233" spans="3:17" x14ac:dyDescent="0.25">
      <c r="C233" t="s">
        <v>204</v>
      </c>
      <c r="D233">
        <v>215.541</v>
      </c>
      <c r="E233">
        <v>217.40700000000001</v>
      </c>
      <c r="F233">
        <v>218.577</v>
      </c>
      <c r="G233">
        <v>219.96799999999999</v>
      </c>
      <c r="H233">
        <v>224.964</v>
      </c>
      <c r="I233">
        <v>226.04900000000001</v>
      </c>
      <c r="J233">
        <v>228.56899999999999</v>
      </c>
      <c r="K233">
        <v>227.607</v>
      </c>
      <c r="L233">
        <v>230.63800000000001</v>
      </c>
      <c r="M233">
        <v>231.68299999999999</v>
      </c>
      <c r="N233">
        <v>232.97399999999999</v>
      </c>
      <c r="O233">
        <v>235.74799999999999</v>
      </c>
      <c r="P233">
        <v>237.261</v>
      </c>
      <c r="Q233">
        <v>238.29599999999999</v>
      </c>
    </row>
    <row r="234" spans="3:17" x14ac:dyDescent="0.25">
      <c r="C234" t="s">
        <v>205</v>
      </c>
    </row>
    <row r="235" spans="3:17" x14ac:dyDescent="0.25">
      <c r="C235" t="s">
        <v>199</v>
      </c>
      <c r="D235">
        <v>100</v>
      </c>
      <c r="E235">
        <v>100.4399915668283</v>
      </c>
      <c r="F235">
        <v>100.9157324484614</v>
      </c>
      <c r="G235">
        <v>101.3561823398385</v>
      </c>
      <c r="H235">
        <v>102.28978944570228</v>
      </c>
      <c r="I235">
        <v>103.26968733099282</v>
      </c>
      <c r="J235">
        <v>104.97236302970859</v>
      </c>
      <c r="K235">
        <v>106.41150211287618</v>
      </c>
      <c r="L235">
        <v>107.73056016426352</v>
      </c>
      <c r="M235">
        <v>109.54827532472294</v>
      </c>
      <c r="N235">
        <v>110.49059059701354</v>
      </c>
      <c r="O235">
        <v>111.46728021046262</v>
      </c>
      <c r="P235">
        <v>112.8821280925449</v>
      </c>
      <c r="Q235">
        <v>114.58938703674846</v>
      </c>
    </row>
    <row r="236" spans="3:17" x14ac:dyDescent="0.25">
      <c r="C236" t="s">
        <v>200</v>
      </c>
      <c r="D236">
        <v>100</v>
      </c>
      <c r="E236">
        <v>100.84838533114396</v>
      </c>
      <c r="F236">
        <v>101.2213154261533</v>
      </c>
      <c r="G236">
        <v>101.69758759568333</v>
      </c>
      <c r="H236">
        <v>102.7330506743785</v>
      </c>
      <c r="I236">
        <v>103.50015113267814</v>
      </c>
      <c r="J236">
        <v>104.01073450481582</v>
      </c>
      <c r="K236">
        <v>104.79784983130325</v>
      </c>
      <c r="L236">
        <v>105.70056123324265</v>
      </c>
      <c r="M236">
        <v>106.10780253085966</v>
      </c>
      <c r="N236">
        <v>106.58080696680798</v>
      </c>
      <c r="O236">
        <v>107.32952642371067</v>
      </c>
      <c r="P236">
        <v>107.9467196039507</v>
      </c>
      <c r="Q236">
        <v>108.49324804548684</v>
      </c>
    </row>
    <row r="237" spans="3:17" x14ac:dyDescent="0.25">
      <c r="C237" t="s">
        <v>201</v>
      </c>
      <c r="D237">
        <v>100</v>
      </c>
      <c r="E237">
        <v>100.63740803197308</v>
      </c>
      <c r="F237">
        <v>101.02640859671503</v>
      </c>
      <c r="G237">
        <v>101.28310947700156</v>
      </c>
      <c r="H237">
        <v>101.28310947700156</v>
      </c>
      <c r="I237">
        <v>102.15115337680136</v>
      </c>
      <c r="J237">
        <v>102.71747501115662</v>
      </c>
      <c r="K237">
        <v>103.2687895171259</v>
      </c>
      <c r="L237">
        <v>104.78095516422934</v>
      </c>
      <c r="M237">
        <v>105.67032498331446</v>
      </c>
      <c r="N237">
        <v>106.50756477747983</v>
      </c>
      <c r="O237">
        <v>107.62599076666682</v>
      </c>
      <c r="P237">
        <v>108.30526078834815</v>
      </c>
      <c r="Q237">
        <v>109.24873525450904</v>
      </c>
    </row>
    <row r="238" spans="3:17" x14ac:dyDescent="0.25">
      <c r="C238" t="s">
        <v>202</v>
      </c>
      <c r="D238">
        <v>100</v>
      </c>
      <c r="E238">
        <v>100.49126682547664</v>
      </c>
      <c r="F238">
        <v>101.29575746585448</v>
      </c>
      <c r="G238">
        <v>101.92797500803665</v>
      </c>
      <c r="H238">
        <v>102.81942647070946</v>
      </c>
      <c r="I238">
        <v>103.54148979137645</v>
      </c>
      <c r="J238">
        <v>104.43252911745068</v>
      </c>
      <c r="K238">
        <v>105.56013485109506</v>
      </c>
      <c r="L238">
        <v>107.17612245402617</v>
      </c>
      <c r="M238">
        <v>109.27760697005415</v>
      </c>
      <c r="N238">
        <v>110.25725566481755</v>
      </c>
      <c r="O238">
        <v>112.10816112892456</v>
      </c>
      <c r="P238">
        <v>113.24442173113856</v>
      </c>
      <c r="Q238">
        <v>114.09919303654004</v>
      </c>
    </row>
    <row r="239" spans="3:17" x14ac:dyDescent="0.25">
      <c r="C239" t="s">
        <v>203</v>
      </c>
      <c r="D239">
        <v>100</v>
      </c>
      <c r="E239">
        <v>101.40980080426448</v>
      </c>
      <c r="F239">
        <v>102.23198977524237</v>
      </c>
      <c r="G239">
        <v>102.6765952804015</v>
      </c>
      <c r="H239">
        <v>103.90870974781011</v>
      </c>
      <c r="I239">
        <v>105.12523769444186</v>
      </c>
      <c r="J239">
        <v>106.25214314660683</v>
      </c>
      <c r="K239">
        <v>107.65570934256054</v>
      </c>
      <c r="L239">
        <v>109.19254029115622</v>
      </c>
      <c r="M239">
        <v>110.59298918295457</v>
      </c>
      <c r="N239">
        <v>112.40492222326131</v>
      </c>
      <c r="O239">
        <v>113.74029739081641</v>
      </c>
      <c r="P239">
        <v>115.3114186851211</v>
      </c>
      <c r="Q239">
        <v>116.84747030767792</v>
      </c>
    </row>
    <row r="240" spans="3:17" x14ac:dyDescent="0.25">
      <c r="C240" t="s">
        <v>204</v>
      </c>
      <c r="D240">
        <v>100</v>
      </c>
      <c r="E240">
        <v>100.86572856208332</v>
      </c>
      <c r="F240">
        <v>101.40854872158893</v>
      </c>
      <c r="G240">
        <v>102.05390157789004</v>
      </c>
      <c r="H240">
        <v>104.37179005386446</v>
      </c>
      <c r="I240">
        <v>104.87517456075643</v>
      </c>
      <c r="J240">
        <v>106.04432567353774</v>
      </c>
      <c r="K240">
        <v>105.59800687572204</v>
      </c>
      <c r="L240">
        <v>107.00423585303957</v>
      </c>
      <c r="M240">
        <v>107.48906240576039</v>
      </c>
      <c r="N240">
        <v>108.08802037663368</v>
      </c>
      <c r="O240">
        <v>109.3750144984017</v>
      </c>
      <c r="P240">
        <v>110.07696911492476</v>
      </c>
      <c r="Q240">
        <v>110.55715617910282</v>
      </c>
    </row>
    <row r="241" spans="2:17" x14ac:dyDescent="0.25">
      <c r="C241" t="s">
        <v>198</v>
      </c>
    </row>
    <row r="242" spans="2:17" x14ac:dyDescent="0.25">
      <c r="C242" t="s">
        <v>26</v>
      </c>
      <c r="D242">
        <v>0</v>
      </c>
      <c r="E242">
        <v>10</v>
      </c>
      <c r="F242">
        <v>20</v>
      </c>
      <c r="G242">
        <v>30</v>
      </c>
      <c r="H242">
        <v>40</v>
      </c>
      <c r="I242">
        <v>50</v>
      </c>
      <c r="J242">
        <v>60</v>
      </c>
      <c r="K242">
        <v>70</v>
      </c>
      <c r="L242">
        <v>80</v>
      </c>
      <c r="M242">
        <v>90</v>
      </c>
      <c r="N242">
        <v>100</v>
      </c>
      <c r="O242">
        <v>110</v>
      </c>
      <c r="P242">
        <v>120</v>
      </c>
      <c r="Q242">
        <v>130</v>
      </c>
    </row>
    <row r="243" spans="2:17" x14ac:dyDescent="0.25">
      <c r="C243" t="s">
        <v>199</v>
      </c>
      <c r="D243">
        <v>214.97200000000001</v>
      </c>
      <c r="E243">
        <v>220.84399999999999</v>
      </c>
      <c r="F243">
        <v>215.232</v>
      </c>
      <c r="G243">
        <v>215.37200000000001</v>
      </c>
      <c r="H243">
        <v>217.41200000000001</v>
      </c>
      <c r="I243">
        <v>219.11199999999999</v>
      </c>
      <c r="J243">
        <v>223.04300000000001</v>
      </c>
      <c r="K243">
        <v>226.29599999999999</v>
      </c>
      <c r="L243">
        <v>230.21700000000001</v>
      </c>
      <c r="M243">
        <v>234.94900000000001</v>
      </c>
      <c r="N243">
        <v>239.577</v>
      </c>
      <c r="O243">
        <v>245.065</v>
      </c>
      <c r="P243">
        <v>249.57</v>
      </c>
      <c r="Q243">
        <v>254.42099999999999</v>
      </c>
    </row>
    <row r="244" spans="2:17" x14ac:dyDescent="0.25">
      <c r="C244" t="s">
        <v>200</v>
      </c>
      <c r="D244">
        <v>273.49</v>
      </c>
      <c r="E244">
        <v>276.899</v>
      </c>
      <c r="F244">
        <v>279.40100000000001</v>
      </c>
      <c r="G244">
        <v>283.40300000000002</v>
      </c>
      <c r="H244">
        <v>286.81200000000001</v>
      </c>
      <c r="I244">
        <v>290.99299999999999</v>
      </c>
      <c r="J244">
        <v>295.26900000000001</v>
      </c>
      <c r="K244">
        <v>301.43799999999999</v>
      </c>
      <c r="L244">
        <v>306.60199999999998</v>
      </c>
      <c r="M244">
        <v>314.61200000000002</v>
      </c>
      <c r="N244">
        <v>319.24900000000002</v>
      </c>
      <c r="O244">
        <v>325.22000000000003</v>
      </c>
      <c r="P244">
        <v>333.45800000000003</v>
      </c>
      <c r="Q244">
        <v>337.8</v>
      </c>
    </row>
    <row r="245" spans="2:17" x14ac:dyDescent="0.25">
      <c r="C245" t="s">
        <v>201</v>
      </c>
      <c r="D245">
        <v>158.70099999999999</v>
      </c>
      <c r="E245">
        <v>159.452</v>
      </c>
      <c r="F245">
        <v>159.452</v>
      </c>
      <c r="G245">
        <v>161.375</v>
      </c>
      <c r="H245">
        <v>162.85599999999999</v>
      </c>
      <c r="I245">
        <v>165.84899999999999</v>
      </c>
      <c r="J245">
        <v>169.42500000000001</v>
      </c>
      <c r="K245">
        <v>173.00299999999999</v>
      </c>
      <c r="L245">
        <v>176.24100000000001</v>
      </c>
      <c r="M245">
        <v>179.21199999999999</v>
      </c>
      <c r="N245">
        <v>182.036</v>
      </c>
      <c r="O245">
        <v>184.71899999999999</v>
      </c>
      <c r="P245">
        <v>187.60900000000001</v>
      </c>
      <c r="Q245">
        <v>190.434</v>
      </c>
    </row>
    <row r="246" spans="2:17" x14ac:dyDescent="0.25">
      <c r="C246" t="s">
        <v>202</v>
      </c>
      <c r="D246">
        <v>215.077</v>
      </c>
      <c r="E246">
        <v>216.416</v>
      </c>
      <c r="F246">
        <v>217.11099999999999</v>
      </c>
      <c r="G246">
        <v>217.904</v>
      </c>
      <c r="H246">
        <v>219.27600000000001</v>
      </c>
      <c r="I246">
        <v>220.73099999999999</v>
      </c>
      <c r="J246">
        <v>222.19399999999999</v>
      </c>
      <c r="K246">
        <v>224.9</v>
      </c>
      <c r="L246">
        <v>227.11500000000001</v>
      </c>
      <c r="M246">
        <v>229.99299999999999</v>
      </c>
      <c r="N246">
        <v>232.768</v>
      </c>
      <c r="O246">
        <v>236.279</v>
      </c>
      <c r="P246">
        <v>239.107</v>
      </c>
      <c r="Q246">
        <v>242.66200000000001</v>
      </c>
    </row>
    <row r="247" spans="2:17" x14ac:dyDescent="0.25">
      <c r="C247" t="s">
        <v>203</v>
      </c>
      <c r="D247">
        <v>188.958</v>
      </c>
      <c r="E247">
        <v>189.636</v>
      </c>
      <c r="F247">
        <v>190.31800000000001</v>
      </c>
      <c r="G247">
        <v>191.732</v>
      </c>
      <c r="H247">
        <v>193.79400000000001</v>
      </c>
      <c r="I247">
        <v>196.23699999999999</v>
      </c>
      <c r="J247">
        <v>198.23699999999999</v>
      </c>
      <c r="K247">
        <v>200.47200000000001</v>
      </c>
      <c r="L247">
        <v>202.31200000000001</v>
      </c>
      <c r="M247">
        <v>204.453</v>
      </c>
      <c r="N247">
        <v>205.548</v>
      </c>
      <c r="O247">
        <v>207.53100000000001</v>
      </c>
      <c r="P247">
        <v>208.94300000000001</v>
      </c>
      <c r="Q247">
        <v>210.155</v>
      </c>
    </row>
    <row r="248" spans="2:17" x14ac:dyDescent="0.25">
      <c r="C248" t="s">
        <v>205</v>
      </c>
    </row>
    <row r="249" spans="2:17" x14ac:dyDescent="0.25">
      <c r="C249" t="s">
        <v>199</v>
      </c>
      <c r="D249">
        <v>100</v>
      </c>
      <c r="E249">
        <v>102.73151852334257</v>
      </c>
      <c r="F249">
        <v>100.12094598366299</v>
      </c>
      <c r="G249">
        <v>100.18607074409691</v>
      </c>
      <c r="H249">
        <v>101.13503153899113</v>
      </c>
      <c r="I249">
        <v>101.92583220140297</v>
      </c>
      <c r="J249">
        <v>103.75444243901531</v>
      </c>
      <c r="K249">
        <v>105.26766276538339</v>
      </c>
      <c r="L249">
        <v>107.0916212343933</v>
      </c>
      <c r="M249">
        <v>109.29283813705972</v>
      </c>
      <c r="N249">
        <v>111.44567664626091</v>
      </c>
      <c r="O249">
        <v>113.99856725527044</v>
      </c>
      <c r="P249">
        <v>116.09418901066184</v>
      </c>
      <c r="Q249">
        <v>118.35076195969707</v>
      </c>
    </row>
    <row r="250" spans="2:17" x14ac:dyDescent="0.25">
      <c r="C250" t="s">
        <v>200</v>
      </c>
      <c r="D250">
        <v>100</v>
      </c>
      <c r="E250">
        <v>101.24648067571027</v>
      </c>
      <c r="F250">
        <v>102.16132216900068</v>
      </c>
      <c r="G250">
        <v>103.62462978536693</v>
      </c>
      <c r="H250">
        <v>104.87111046107719</v>
      </c>
      <c r="I250">
        <v>106.39986836813044</v>
      </c>
      <c r="J250">
        <v>107.96336246297852</v>
      </c>
      <c r="K250">
        <v>110.21902080514828</v>
      </c>
      <c r="L250">
        <v>112.1072068448572</v>
      </c>
      <c r="M250">
        <v>115.03601594208199</v>
      </c>
      <c r="N250">
        <v>116.7315075505503</v>
      </c>
      <c r="O250">
        <v>118.91476836447403</v>
      </c>
      <c r="P250">
        <v>121.92694431240632</v>
      </c>
      <c r="Q250">
        <v>123.51457091666971</v>
      </c>
    </row>
    <row r="251" spans="2:17" x14ac:dyDescent="0.25">
      <c r="C251" t="s">
        <v>201</v>
      </c>
      <c r="D251">
        <v>100</v>
      </c>
      <c r="E251">
        <v>100.47321692995004</v>
      </c>
      <c r="F251">
        <v>100.47321692995004</v>
      </c>
      <c r="G251">
        <v>101.68492952155313</v>
      </c>
      <c r="H251">
        <v>102.61813095065564</v>
      </c>
      <c r="I251">
        <v>104.50406739718086</v>
      </c>
      <c r="J251">
        <v>106.75736132727582</v>
      </c>
      <c r="K251">
        <v>109.0119154888753</v>
      </c>
      <c r="L251">
        <v>111.05223029470514</v>
      </c>
      <c r="M251">
        <v>112.92430419468056</v>
      </c>
      <c r="N251">
        <v>114.70375107907323</v>
      </c>
      <c r="O251">
        <v>116.39435164239671</v>
      </c>
      <c r="P251">
        <v>118.21538616643879</v>
      </c>
      <c r="Q251">
        <v>119.99546316658372</v>
      </c>
    </row>
    <row r="252" spans="2:17" x14ac:dyDescent="0.25">
      <c r="C252" t="s">
        <v>202</v>
      </c>
      <c r="D252">
        <v>100</v>
      </c>
      <c r="E252">
        <v>100.6225677315566</v>
      </c>
      <c r="F252">
        <v>100.94570781627046</v>
      </c>
      <c r="G252">
        <v>101.31441297767776</v>
      </c>
      <c r="H252">
        <v>101.95232405138626</v>
      </c>
      <c r="I252">
        <v>102.62882595535552</v>
      </c>
      <c r="J252">
        <v>103.30904745742222</v>
      </c>
      <c r="K252">
        <v>104.56720151387644</v>
      </c>
      <c r="L252">
        <v>105.59706523710113</v>
      </c>
      <c r="M252">
        <v>106.93519065264998</v>
      </c>
      <c r="N252">
        <v>108.22542624269448</v>
      </c>
      <c r="O252">
        <v>109.85786485770213</v>
      </c>
      <c r="P252">
        <v>111.17274278514206</v>
      </c>
      <c r="Q252">
        <v>112.82563918968556</v>
      </c>
    </row>
    <row r="253" spans="2:17" x14ac:dyDescent="0.25">
      <c r="C253" t="s">
        <v>203</v>
      </c>
      <c r="D253">
        <v>100</v>
      </c>
      <c r="E253">
        <v>100.35880989426222</v>
      </c>
      <c r="F253">
        <v>100.71973666105696</v>
      </c>
      <c r="G253">
        <v>101.46805110130292</v>
      </c>
      <c r="H253">
        <v>102.55929889181724</v>
      </c>
      <c r="I253">
        <v>103.85217879105409</v>
      </c>
      <c r="J253">
        <v>104.91061505731432</v>
      </c>
      <c r="K253">
        <v>106.09341758486013</v>
      </c>
      <c r="L253">
        <v>107.06717894981954</v>
      </c>
      <c r="M253">
        <v>108.20023497285112</v>
      </c>
      <c r="N253">
        <v>108.77972882862859</v>
      </c>
      <c r="O253">
        <v>109.8291683866256</v>
      </c>
      <c r="P253">
        <v>110.57642439060533</v>
      </c>
      <c r="Q253">
        <v>111.21783676795903</v>
      </c>
    </row>
    <row r="255" spans="2:17" x14ac:dyDescent="0.25">
      <c r="B255" t="s">
        <v>212</v>
      </c>
      <c r="C255" t="s">
        <v>199</v>
      </c>
      <c r="D255">
        <v>186.035</v>
      </c>
      <c r="E255">
        <v>187.49100000000001</v>
      </c>
      <c r="F255">
        <v>188.096</v>
      </c>
      <c r="G255">
        <v>191.05</v>
      </c>
      <c r="H255">
        <v>193.79400000000001</v>
      </c>
      <c r="I255">
        <v>196.58099999999999</v>
      </c>
      <c r="J255">
        <v>198.72800000000001</v>
      </c>
      <c r="K255">
        <v>199.48400000000001</v>
      </c>
      <c r="L255">
        <v>202.27699999999999</v>
      </c>
      <c r="M255">
        <v>203.76900000000001</v>
      </c>
      <c r="N255">
        <v>204.56100000000001</v>
      </c>
      <c r="O255">
        <v>207.45400000000001</v>
      </c>
      <c r="P255">
        <v>208.125</v>
      </c>
      <c r="Q255">
        <v>210.95</v>
      </c>
    </row>
    <row r="256" spans="2:17" x14ac:dyDescent="0.25">
      <c r="C256" t="s">
        <v>200</v>
      </c>
      <c r="D256">
        <v>227.49100000000001</v>
      </c>
      <c r="E256">
        <v>229.87200000000001</v>
      </c>
      <c r="F256">
        <v>228.845</v>
      </c>
      <c r="G256">
        <v>230.36099999999999</v>
      </c>
      <c r="H256">
        <v>232.24299999999999</v>
      </c>
      <c r="I256">
        <v>234.85300000000001</v>
      </c>
      <c r="J256">
        <v>239.64099999999999</v>
      </c>
      <c r="K256">
        <v>243.50200000000001</v>
      </c>
      <c r="L256">
        <v>250.06</v>
      </c>
      <c r="M256">
        <v>256.64400000000001</v>
      </c>
      <c r="N256">
        <v>263.09699999999998</v>
      </c>
      <c r="O256">
        <v>268.53899999999999</v>
      </c>
      <c r="P256">
        <v>274.33199999999999</v>
      </c>
      <c r="Q256">
        <v>280.02999999999997</v>
      </c>
    </row>
    <row r="257" spans="3:17" x14ac:dyDescent="0.25">
      <c r="C257" t="s">
        <v>201</v>
      </c>
      <c r="D257">
        <v>231.68299999999999</v>
      </c>
      <c r="E257">
        <v>233.626</v>
      </c>
      <c r="F257">
        <v>234.75299999999999</v>
      </c>
      <c r="G257">
        <v>236.90700000000001</v>
      </c>
      <c r="H257">
        <v>240.06700000000001</v>
      </c>
      <c r="I257">
        <v>245.791</v>
      </c>
      <c r="J257">
        <v>252.99</v>
      </c>
      <c r="K257">
        <v>262.24599999999998</v>
      </c>
      <c r="L257">
        <v>267.899</v>
      </c>
      <c r="M257">
        <v>274.774</v>
      </c>
      <c r="N257">
        <v>280.49200000000002</v>
      </c>
      <c r="O257">
        <v>286.93700000000001</v>
      </c>
      <c r="P257">
        <v>294.803</v>
      </c>
      <c r="Q257">
        <v>297.755</v>
      </c>
    </row>
    <row r="258" spans="3:17" x14ac:dyDescent="0.25">
      <c r="C258" t="s">
        <v>202</v>
      </c>
      <c r="D258">
        <v>200.81100000000001</v>
      </c>
      <c r="E258">
        <v>201.24100000000001</v>
      </c>
      <c r="F258">
        <v>203.02199999999999</v>
      </c>
      <c r="G258">
        <v>202.48500000000001</v>
      </c>
      <c r="H258">
        <v>204.619</v>
      </c>
      <c r="I258">
        <v>206.89099999999999</v>
      </c>
      <c r="J258">
        <v>210.345</v>
      </c>
      <c r="K258">
        <v>214.56</v>
      </c>
      <c r="L258">
        <v>219.14599999999999</v>
      </c>
      <c r="M258">
        <v>223.946</v>
      </c>
      <c r="N258">
        <v>228.32</v>
      </c>
      <c r="O258">
        <v>231.173</v>
      </c>
      <c r="P258">
        <v>235.28700000000001</v>
      </c>
      <c r="Q258">
        <v>238.75700000000001</v>
      </c>
    </row>
    <row r="259" spans="3:17" x14ac:dyDescent="0.25">
      <c r="C259" t="s">
        <v>203</v>
      </c>
      <c r="D259">
        <v>201.99299999999999</v>
      </c>
      <c r="E259">
        <v>202.09399999999999</v>
      </c>
      <c r="F259">
        <v>205.40700000000001</v>
      </c>
      <c r="G259">
        <v>205.18299999999999</v>
      </c>
      <c r="H259">
        <v>205.40700000000001</v>
      </c>
      <c r="I259">
        <v>206.4</v>
      </c>
      <c r="J259">
        <v>206.874</v>
      </c>
      <c r="K259">
        <v>209.34399999999999</v>
      </c>
      <c r="L259">
        <v>211.76599999999999</v>
      </c>
      <c r="M259">
        <v>215.75200000000001</v>
      </c>
      <c r="N259">
        <v>217.018</v>
      </c>
      <c r="O259">
        <v>219.185</v>
      </c>
      <c r="P259">
        <v>221.416</v>
      </c>
      <c r="Q259">
        <v>224.18299999999999</v>
      </c>
    </row>
    <row r="260" spans="3:17" x14ac:dyDescent="0.25">
      <c r="C260" t="s">
        <v>204</v>
      </c>
      <c r="D260">
        <v>234.61</v>
      </c>
      <c r="E260">
        <v>235.95099999999999</v>
      </c>
      <c r="F260">
        <v>239.084</v>
      </c>
      <c r="G260">
        <v>240.26</v>
      </c>
      <c r="H260">
        <v>244.18199999999999</v>
      </c>
      <c r="I260">
        <v>250.25200000000001</v>
      </c>
      <c r="J260">
        <v>256.33</v>
      </c>
      <c r="K260">
        <v>264.43900000000002</v>
      </c>
      <c r="L260">
        <v>269.32</v>
      </c>
      <c r="M260">
        <v>275.61</v>
      </c>
      <c r="N260">
        <v>281.45499999999998</v>
      </c>
      <c r="O260">
        <v>286.7</v>
      </c>
      <c r="P260">
        <v>292.77</v>
      </c>
      <c r="Q260">
        <v>297.12299999999999</v>
      </c>
    </row>
    <row r="261" spans="3:17" x14ac:dyDescent="0.25">
      <c r="C261" t="s">
        <v>205</v>
      </c>
    </row>
    <row r="262" spans="3:17" x14ac:dyDescent="0.25">
      <c r="C262" t="s">
        <v>199</v>
      </c>
      <c r="D262">
        <v>100</v>
      </c>
      <c r="E262">
        <v>100.7826484263714</v>
      </c>
      <c r="F262">
        <v>101.10785604859301</v>
      </c>
      <c r="G262">
        <v>102.69572929825033</v>
      </c>
      <c r="H262">
        <v>104.17072056333487</v>
      </c>
      <c r="I262">
        <v>105.6688257585938</v>
      </c>
      <c r="J262">
        <v>106.8229096675357</v>
      </c>
      <c r="K262">
        <v>107.22928481199774</v>
      </c>
      <c r="L262">
        <v>108.73061520681591</v>
      </c>
      <c r="M262">
        <v>109.53261483054264</v>
      </c>
      <c r="N262">
        <v>109.95834117236005</v>
      </c>
      <c r="O262">
        <v>111.51342489316526</v>
      </c>
      <c r="P262">
        <v>111.87410971053835</v>
      </c>
      <c r="Q262">
        <v>113.39264116967236</v>
      </c>
    </row>
    <row r="263" spans="3:17" x14ac:dyDescent="0.25">
      <c r="C263" t="s">
        <v>200</v>
      </c>
      <c r="D263">
        <v>100</v>
      </c>
      <c r="E263">
        <v>101.04663481192662</v>
      </c>
      <c r="F263">
        <v>100.59518838107881</v>
      </c>
      <c r="G263">
        <v>101.26158837052894</v>
      </c>
      <c r="H263">
        <v>102.08887384555871</v>
      </c>
      <c r="I263">
        <v>103.23617198043</v>
      </c>
      <c r="J263">
        <v>105.340870627849</v>
      </c>
      <c r="K263">
        <v>107.03808062736549</v>
      </c>
      <c r="L263">
        <v>109.92083203291558</v>
      </c>
      <c r="M263">
        <v>112.81501246203145</v>
      </c>
      <c r="N263">
        <v>115.65160819548903</v>
      </c>
      <c r="O263">
        <v>118.04379074337005</v>
      </c>
      <c r="P263">
        <v>120.59026510938892</v>
      </c>
      <c r="Q263">
        <v>123.09497958160979</v>
      </c>
    </row>
    <row r="264" spans="3:17" x14ac:dyDescent="0.25">
      <c r="C264" t="s">
        <v>201</v>
      </c>
      <c r="D264">
        <v>100</v>
      </c>
      <c r="E264">
        <v>100.83864590841797</v>
      </c>
      <c r="F264">
        <v>101.32508643275511</v>
      </c>
      <c r="G264">
        <v>102.25480505690967</v>
      </c>
      <c r="H264">
        <v>103.6187376717325</v>
      </c>
      <c r="I264">
        <v>106.08935485124071</v>
      </c>
      <c r="J264">
        <v>109.19661779241466</v>
      </c>
      <c r="K264">
        <v>113.19173180595901</v>
      </c>
      <c r="L264">
        <v>115.63170366405822</v>
      </c>
      <c r="M264">
        <v>118.59912034978831</v>
      </c>
      <c r="N264">
        <v>121.06714778382532</v>
      </c>
      <c r="O264">
        <v>123.84896604412063</v>
      </c>
      <c r="P264">
        <v>127.24412235684103</v>
      </c>
      <c r="Q264">
        <v>128.51827712866287</v>
      </c>
    </row>
    <row r="265" spans="3:17" x14ac:dyDescent="0.25">
      <c r="C265" t="s">
        <v>202</v>
      </c>
      <c r="D265">
        <v>100</v>
      </c>
      <c r="E265">
        <v>100.21413169597284</v>
      </c>
      <c r="F265">
        <v>101.101035301851</v>
      </c>
      <c r="G265">
        <v>100.83361967222912</v>
      </c>
      <c r="H265">
        <v>101.89631046108032</v>
      </c>
      <c r="I265">
        <v>103.02772258491815</v>
      </c>
      <c r="J265">
        <v>104.74774788233712</v>
      </c>
      <c r="K265">
        <v>106.84673648355916</v>
      </c>
      <c r="L265">
        <v>109.13047592014379</v>
      </c>
      <c r="M265">
        <v>111.52078322402656</v>
      </c>
      <c r="N265">
        <v>113.69895075468972</v>
      </c>
      <c r="O265">
        <v>115.11968965843505</v>
      </c>
      <c r="P265">
        <v>117.16838221013791</v>
      </c>
      <c r="Q265">
        <v>118.89637519856979</v>
      </c>
    </row>
    <row r="266" spans="3:17" x14ac:dyDescent="0.25">
      <c r="C266" t="s">
        <v>203</v>
      </c>
      <c r="D266">
        <v>100</v>
      </c>
      <c r="E266">
        <v>100.05000173273331</v>
      </c>
      <c r="F266">
        <v>101.6901575797181</v>
      </c>
      <c r="G266">
        <v>101.57926264771551</v>
      </c>
      <c r="H266">
        <v>101.6901575797181</v>
      </c>
      <c r="I266">
        <v>102.1817587738189</v>
      </c>
      <c r="J266">
        <v>102.41642037100296</v>
      </c>
      <c r="K266">
        <v>103.63923502299586</v>
      </c>
      <c r="L266">
        <v>104.83828647527389</v>
      </c>
      <c r="M266">
        <v>106.81162218492722</v>
      </c>
      <c r="N266">
        <v>107.43837657740616</v>
      </c>
      <c r="O266">
        <v>108.51118603119912</v>
      </c>
      <c r="P266">
        <v>109.61567975127851</v>
      </c>
      <c r="Q266">
        <v>110.98552920150698</v>
      </c>
    </row>
    <row r="267" spans="3:17" x14ac:dyDescent="0.25">
      <c r="C267" t="s">
        <v>204</v>
      </c>
      <c r="D267">
        <v>100</v>
      </c>
      <c r="E267">
        <v>100.57158688887941</v>
      </c>
      <c r="F267">
        <v>101.906994586761</v>
      </c>
      <c r="G267">
        <v>102.40825199266868</v>
      </c>
      <c r="H267">
        <v>104.07996249094241</v>
      </c>
      <c r="I267">
        <v>106.66723498572097</v>
      </c>
      <c r="J267">
        <v>109.25791739482544</v>
      </c>
      <c r="K267">
        <v>112.71429180341843</v>
      </c>
      <c r="L267">
        <v>114.79476578150974</v>
      </c>
      <c r="M267">
        <v>117.47581092025064</v>
      </c>
      <c r="N267">
        <v>119.96717957461318</v>
      </c>
      <c r="O267">
        <v>122.20280465453304</v>
      </c>
      <c r="P267">
        <v>124.7900771493116</v>
      </c>
      <c r="Q267">
        <v>126.64549678189334</v>
      </c>
    </row>
    <row r="269" spans="3:17" x14ac:dyDescent="0.25">
      <c r="C269" t="s">
        <v>206</v>
      </c>
      <c r="D269">
        <v>0</v>
      </c>
      <c r="E269">
        <v>10</v>
      </c>
      <c r="F269">
        <v>20</v>
      </c>
      <c r="G269">
        <v>30</v>
      </c>
      <c r="H269">
        <v>40</v>
      </c>
      <c r="I269">
        <v>50</v>
      </c>
      <c r="J269">
        <v>60</v>
      </c>
      <c r="K269">
        <v>70</v>
      </c>
      <c r="L269">
        <v>80</v>
      </c>
      <c r="M269">
        <v>90</v>
      </c>
      <c r="N269">
        <v>100</v>
      </c>
      <c r="O269">
        <v>110</v>
      </c>
      <c r="P269">
        <v>120</v>
      </c>
      <c r="Q269">
        <v>130</v>
      </c>
    </row>
    <row r="270" spans="3:17" x14ac:dyDescent="0.25">
      <c r="C270" t="s">
        <v>207</v>
      </c>
      <c r="D270">
        <f>AVERAGE(D235:D240,D249:D253,D262:D267)</f>
        <v>100</v>
      </c>
      <c r="E270">
        <f t="shared" ref="E270:Q270" si="5">AVERAGE(E235:E240,E249:E253,E262:E267)</f>
        <v>100.8016955494643</v>
      </c>
      <c r="F270">
        <f t="shared" si="5"/>
        <v>101.19100001910078</v>
      </c>
      <c r="G270">
        <f t="shared" si="5"/>
        <v>101.78274720277362</v>
      </c>
      <c r="H270">
        <f t="shared" si="5"/>
        <v>102.82861966916239</v>
      </c>
      <c r="I270">
        <f t="shared" si="5"/>
        <v>104.03792561969964</v>
      </c>
      <c r="J270">
        <f t="shared" si="5"/>
        <v>105.46511076254396</v>
      </c>
      <c r="K270">
        <f t="shared" si="5"/>
        <v>107.00650419083071</v>
      </c>
      <c r="L270">
        <f t="shared" si="5"/>
        <v>108.67923275303238</v>
      </c>
      <c r="M270">
        <f t="shared" si="5"/>
        <v>110.46056525109155</v>
      </c>
      <c r="N270">
        <f t="shared" si="5"/>
        <v>111.88216794185911</v>
      </c>
      <c r="O270">
        <f t="shared" si="5"/>
        <v>113.52240311472204</v>
      </c>
      <c r="P270">
        <f t="shared" si="5"/>
        <v>115.11972005698698</v>
      </c>
      <c r="Q270">
        <f t="shared" si="5"/>
        <v>116.54545652485736</v>
      </c>
    </row>
    <row r="281" spans="2:79" x14ac:dyDescent="0.25">
      <c r="B281" t="s">
        <v>214</v>
      </c>
    </row>
    <row r="283" spans="2:79" x14ac:dyDescent="0.25">
      <c r="C283" t="s">
        <v>35</v>
      </c>
    </row>
    <row r="285" spans="2:79" x14ac:dyDescent="0.25">
      <c r="C285" t="s">
        <v>26</v>
      </c>
      <c r="D285">
        <v>0</v>
      </c>
      <c r="E285">
        <v>0.16666666666666666</v>
      </c>
      <c r="F285">
        <v>0.33333333333333331</v>
      </c>
      <c r="G285">
        <v>0.5</v>
      </c>
      <c r="H285">
        <v>0.66666666666666663</v>
      </c>
      <c r="I285">
        <v>0.83333333333333337</v>
      </c>
      <c r="J285">
        <v>1</v>
      </c>
      <c r="K285">
        <v>1.1666666666666667</v>
      </c>
      <c r="L285">
        <v>1.3333333333333333</v>
      </c>
      <c r="M285">
        <v>1.5</v>
      </c>
      <c r="N285">
        <v>1.6666666666666667</v>
      </c>
      <c r="O285">
        <v>1.8333333333333333</v>
      </c>
      <c r="P285">
        <v>2</v>
      </c>
      <c r="Q285">
        <v>2.1666666666666665</v>
      </c>
      <c r="R285">
        <v>2.3333333333333335</v>
      </c>
      <c r="S285">
        <v>2.5</v>
      </c>
      <c r="T285">
        <v>2.6666666666666665</v>
      </c>
      <c r="U285">
        <v>2.8333333333333335</v>
      </c>
      <c r="V285">
        <v>3</v>
      </c>
      <c r="W285">
        <v>3.1666666666666665</v>
      </c>
      <c r="X285">
        <v>3.3333333333333335</v>
      </c>
      <c r="Y285">
        <v>3.5</v>
      </c>
      <c r="Z285">
        <v>3.6666666666666665</v>
      </c>
      <c r="AA285">
        <v>3.8333333333333335</v>
      </c>
      <c r="AB285">
        <v>4</v>
      </c>
      <c r="AC285">
        <v>4.166666666666667</v>
      </c>
      <c r="AD285">
        <v>4.333333333333333</v>
      </c>
      <c r="AE285">
        <v>4.5</v>
      </c>
      <c r="AF285">
        <v>4.666666666666667</v>
      </c>
      <c r="AG285">
        <v>4.833333333333333</v>
      </c>
      <c r="AH285">
        <v>5</v>
      </c>
      <c r="AI285">
        <v>5.166666666666667</v>
      </c>
      <c r="AJ285">
        <v>5.333333333333333</v>
      </c>
      <c r="AK285">
        <v>5.5</v>
      </c>
      <c r="AL285">
        <v>5.666666666666667</v>
      </c>
      <c r="AM285">
        <v>5.833333333333333</v>
      </c>
      <c r="AN285">
        <v>6</v>
      </c>
      <c r="AO285">
        <v>6.166666666666667</v>
      </c>
      <c r="AP285">
        <v>6.333333333333333</v>
      </c>
      <c r="AQ285">
        <v>6.5</v>
      </c>
      <c r="AR285">
        <v>6.666666666666667</v>
      </c>
      <c r="AS285">
        <v>6.833333333333333</v>
      </c>
      <c r="AT285">
        <v>7</v>
      </c>
      <c r="AU285">
        <v>7.166666666666667</v>
      </c>
      <c r="AV285">
        <v>7.333333333333333</v>
      </c>
      <c r="AW285">
        <v>7.5</v>
      </c>
      <c r="AX285">
        <v>7.666666666666667</v>
      </c>
      <c r="AY285">
        <v>7.833333333333333</v>
      </c>
      <c r="AZ285">
        <v>8</v>
      </c>
      <c r="BA285">
        <v>8.1666666666666661</v>
      </c>
      <c r="BB285">
        <v>8.3333333333333339</v>
      </c>
      <c r="BC285">
        <v>8.5</v>
      </c>
      <c r="BD285">
        <v>8.6666666666666661</v>
      </c>
      <c r="BE285">
        <v>8.8333333333333339</v>
      </c>
      <c r="BF285">
        <v>9</v>
      </c>
      <c r="BG285">
        <v>9.1666666666666661</v>
      </c>
      <c r="BH285">
        <v>9.3333333333333339</v>
      </c>
      <c r="BI285">
        <v>9.5</v>
      </c>
      <c r="BJ285">
        <v>9.6666666666666661</v>
      </c>
      <c r="BK285">
        <v>9.8333333333333339</v>
      </c>
      <c r="BL285">
        <v>10</v>
      </c>
      <c r="BM285">
        <v>10.166666666666666</v>
      </c>
      <c r="BN285">
        <v>10.333333333333334</v>
      </c>
      <c r="BO285">
        <v>10.5</v>
      </c>
      <c r="BP285">
        <v>10.666666666666666</v>
      </c>
      <c r="BQ285">
        <v>10.833333333333334</v>
      </c>
      <c r="BR285">
        <v>11</v>
      </c>
      <c r="BS285">
        <v>11.166666666666666</v>
      </c>
      <c r="BT285">
        <v>11.333333333333334</v>
      </c>
      <c r="BU285">
        <v>11.5</v>
      </c>
      <c r="BV285">
        <v>11.666666666666666</v>
      </c>
      <c r="BW285">
        <v>11.833333333333334</v>
      </c>
      <c r="BX285">
        <v>12</v>
      </c>
      <c r="BY285">
        <v>12.166666666666666</v>
      </c>
      <c r="BZ285">
        <v>12.333333333333334</v>
      </c>
      <c r="CA285">
        <v>12.5</v>
      </c>
    </row>
    <row r="286" spans="2:79" x14ac:dyDescent="0.25">
      <c r="C286" t="s">
        <v>36</v>
      </c>
      <c r="D286">
        <v>100</v>
      </c>
      <c r="E286">
        <v>100.32930881002078</v>
      </c>
      <c r="F286">
        <v>100.51025727566436</v>
      </c>
      <c r="G286">
        <v>100.64608348927588</v>
      </c>
      <c r="H286">
        <v>100.84857641919658</v>
      </c>
      <c r="I286">
        <v>100.86089183397888</v>
      </c>
      <c r="J286">
        <v>100.90157283992112</v>
      </c>
      <c r="K286">
        <v>100.97471023931401</v>
      </c>
      <c r="L286">
        <v>100.98698374146525</v>
      </c>
      <c r="M286">
        <v>101.03568134927299</v>
      </c>
      <c r="N286">
        <v>101.17224857646805</v>
      </c>
      <c r="O286">
        <v>101.35060121723511</v>
      </c>
      <c r="P286">
        <v>101.49540263018073</v>
      </c>
      <c r="Q286">
        <v>101.61412854972976</v>
      </c>
      <c r="R286">
        <v>101.65879549709977</v>
      </c>
      <c r="S286">
        <v>101.72165987107593</v>
      </c>
      <c r="T286">
        <v>101.77847155881847</v>
      </c>
      <c r="U286">
        <v>101.86686108578854</v>
      </c>
      <c r="V286">
        <v>101.94819155603629</v>
      </c>
      <c r="W286">
        <v>102.05262805894641</v>
      </c>
      <c r="X286">
        <v>102.14170561951951</v>
      </c>
      <c r="Y286">
        <v>102.23853261016804</v>
      </c>
      <c r="Z286">
        <v>102.29827861386335</v>
      </c>
      <c r="AA286">
        <v>102.2425935549719</v>
      </c>
      <c r="AB286">
        <v>102.39823383028485</v>
      </c>
      <c r="AC286">
        <v>102.44133580630967</v>
      </c>
      <c r="AD286">
        <v>102.48091307448246</v>
      </c>
      <c r="AE286">
        <v>102.53962243937499</v>
      </c>
      <c r="AF286">
        <v>102.56103767893987</v>
      </c>
      <c r="AG286">
        <v>102.53410357814884</v>
      </c>
      <c r="AH286">
        <v>102.59077199161652</v>
      </c>
      <c r="AI286">
        <v>102.67110205414947</v>
      </c>
      <c r="AJ286">
        <v>102.69995660151099</v>
      </c>
      <c r="AK286">
        <v>102.70637934490632</v>
      </c>
      <c r="AL286">
        <v>102.73055505478609</v>
      </c>
      <c r="AM286">
        <v>102.76524462914249</v>
      </c>
      <c r="AN286">
        <v>102.72845771818486</v>
      </c>
      <c r="AO286">
        <v>102.70677340606281</v>
      </c>
      <c r="AP286">
        <v>102.92912101937559</v>
      </c>
      <c r="AQ286">
        <v>102.86591193935551</v>
      </c>
      <c r="AR286">
        <v>102.86248838719271</v>
      </c>
      <c r="AS286">
        <v>102.83367187102246</v>
      </c>
      <c r="AT286">
        <v>102.92171484867569</v>
      </c>
      <c r="AU286">
        <v>102.86620804610975</v>
      </c>
      <c r="AV286">
        <v>102.81015402328653</v>
      </c>
      <c r="AW286">
        <v>102.79212511165683</v>
      </c>
      <c r="AX286">
        <v>102.87205505591774</v>
      </c>
      <c r="AY286">
        <v>102.87238269784916</v>
      </c>
      <c r="AZ286">
        <v>102.75752189441388</v>
      </c>
      <c r="BA286">
        <v>102.7893810263766</v>
      </c>
      <c r="BB286">
        <v>102.7901397265814</v>
      </c>
      <c r="BC286">
        <v>102.93150816536885</v>
      </c>
      <c r="BD286">
        <v>102.8729045239501</v>
      </c>
      <c r="BE286">
        <v>102.82841697797929</v>
      </c>
      <c r="BF286">
        <v>102.84700458493201</v>
      </c>
      <c r="BG286">
        <v>102.90044385886726</v>
      </c>
      <c r="BH286">
        <v>102.89840704538183</v>
      </c>
      <c r="BI286">
        <v>102.89243917362701</v>
      </c>
      <c r="BJ286">
        <v>102.86381025537791</v>
      </c>
      <c r="BK286">
        <v>102.88282618301852</v>
      </c>
      <c r="BL286">
        <v>102.95274241309035</v>
      </c>
      <c r="BM286">
        <v>102.87723894903766</v>
      </c>
      <c r="BN286">
        <v>102.87637877186278</v>
      </c>
      <c r="BO286">
        <v>102.87701395779611</v>
      </c>
      <c r="BP286">
        <v>102.99683742576238</v>
      </c>
      <c r="BQ286">
        <v>102.88294974890701</v>
      </c>
      <c r="BR286">
        <v>102.91528413179836</v>
      </c>
      <c r="BS286">
        <v>102.94521371906971</v>
      </c>
      <c r="BT286">
        <v>102.92934162055595</v>
      </c>
      <c r="BU286">
        <v>102.94946381433184</v>
      </c>
      <c r="BV286">
        <v>102.91447705890656</v>
      </c>
      <c r="BW286">
        <v>102.92225676674857</v>
      </c>
      <c r="BX286">
        <v>103.03715730759498</v>
      </c>
      <c r="BY286">
        <v>103.02099457560321</v>
      </c>
      <c r="BZ286">
        <v>103.00786883159192</v>
      </c>
      <c r="CA286">
        <v>102.95396779892012</v>
      </c>
    </row>
    <row r="287" spans="2:79" x14ac:dyDescent="0.25">
      <c r="C287" t="s">
        <v>109</v>
      </c>
      <c r="D287">
        <v>100</v>
      </c>
      <c r="E287">
        <v>101.05410846404024</v>
      </c>
      <c r="F287">
        <v>102.01136746646534</v>
      </c>
      <c r="G287">
        <v>102.9334172762248</v>
      </c>
      <c r="H287">
        <v>103.68877662849825</v>
      </c>
      <c r="I287">
        <v>104.39688506472928</v>
      </c>
      <c r="J287">
        <v>104.83349997516991</v>
      </c>
      <c r="K287">
        <v>105.48329188040763</v>
      </c>
      <c r="L287">
        <v>106.29437420878135</v>
      </c>
      <c r="M287">
        <v>107.21721401400097</v>
      </c>
      <c r="N287">
        <v>108.191614754727</v>
      </c>
      <c r="O287">
        <v>108.97455470813524</v>
      </c>
      <c r="P287">
        <v>109.94308594744609</v>
      </c>
      <c r="Q287">
        <v>110.81021019708461</v>
      </c>
      <c r="R287">
        <v>111.52028473622995</v>
      </c>
      <c r="S287">
        <v>112.36960037170772</v>
      </c>
      <c r="T287">
        <v>113.2254345119712</v>
      </c>
      <c r="U287">
        <v>113.96177910925948</v>
      </c>
      <c r="V287">
        <v>114.65696836893059</v>
      </c>
      <c r="W287">
        <v>115.22310384483706</v>
      </c>
      <c r="X287">
        <v>115.8058256239038</v>
      </c>
      <c r="Y287">
        <v>116.28005650749701</v>
      </c>
      <c r="Z287">
        <v>116.79901396598136</v>
      </c>
      <c r="AA287">
        <v>117.13806271859036</v>
      </c>
      <c r="AB287">
        <v>117.57381609636029</v>
      </c>
      <c r="AC287">
        <v>117.99648461577135</v>
      </c>
      <c r="AD287">
        <v>118.26088526524283</v>
      </c>
      <c r="AE287">
        <v>118.70262154445069</v>
      </c>
      <c r="AF287">
        <v>118.89523794186758</v>
      </c>
      <c r="AG287">
        <v>119.19638930239655</v>
      </c>
      <c r="AH287">
        <v>119.47024194199882</v>
      </c>
      <c r="AI287">
        <v>119.67650457587379</v>
      </c>
      <c r="AJ287">
        <v>119.87770533775662</v>
      </c>
      <c r="AK287">
        <v>120.16093828510574</v>
      </c>
      <c r="AL287">
        <v>120.33811947974428</v>
      </c>
      <c r="AM287">
        <v>120.43404385564311</v>
      </c>
      <c r="AN287">
        <v>120.63889870046792</v>
      </c>
      <c r="AO287">
        <v>120.82666220880628</v>
      </c>
      <c r="AP287">
        <v>121.03303343781138</v>
      </c>
      <c r="AQ287">
        <v>121.13459398674361</v>
      </c>
      <c r="AR287">
        <v>121.31261152087966</v>
      </c>
      <c r="AS287">
        <v>121.42944719589005</v>
      </c>
      <c r="AT287">
        <v>121.50686645387214</v>
      </c>
      <c r="AU287">
        <v>121.63806615216097</v>
      </c>
      <c r="AV287">
        <v>121.80260227424144</v>
      </c>
      <c r="AW287">
        <v>121.89988287668227</v>
      </c>
      <c r="AX287">
        <v>122.03259755001791</v>
      </c>
      <c r="AY287">
        <v>122.18493703365195</v>
      </c>
      <c r="AZ287">
        <v>122.23983895352629</v>
      </c>
      <c r="BA287">
        <v>122.24641612016372</v>
      </c>
      <c r="BB287">
        <v>122.48020798221781</v>
      </c>
      <c r="BC287">
        <v>122.4997856030614</v>
      </c>
      <c r="BD287">
        <v>122.62921102477294</v>
      </c>
      <c r="BE287">
        <v>122.62870698986316</v>
      </c>
      <c r="BF287">
        <v>122.66759974871286</v>
      </c>
      <c r="BG287">
        <v>122.80914887515596</v>
      </c>
      <c r="BH287">
        <v>122.81314991222912</v>
      </c>
      <c r="BI287">
        <v>122.96357856467273</v>
      </c>
      <c r="BJ287">
        <v>122.91941995297887</v>
      </c>
      <c r="BK287">
        <v>123.02182034867465</v>
      </c>
      <c r="BL287">
        <v>123.11329540670195</v>
      </c>
      <c r="BM287">
        <v>123.11305318272525</v>
      </c>
      <c r="BN287">
        <v>123.15710281168523</v>
      </c>
      <c r="BO287">
        <v>123.20287697153678</v>
      </c>
      <c r="BP287">
        <v>123.13351282828307</v>
      </c>
      <c r="BQ287">
        <v>123.29913267009536</v>
      </c>
      <c r="BR287">
        <v>123.34623797949025</v>
      </c>
      <c r="BS287">
        <v>123.33027369841371</v>
      </c>
      <c r="BT287">
        <v>123.36147604144449</v>
      </c>
      <c r="BU287">
        <v>123.45286603619354</v>
      </c>
      <c r="BV287">
        <v>123.40601135285598</v>
      </c>
      <c r="BW287">
        <v>123.48904016458391</v>
      </c>
      <c r="BX287">
        <v>123.57750748446156</v>
      </c>
      <c r="BY287">
        <v>123.62875495455137</v>
      </c>
      <c r="BZ287">
        <v>123.6177256121462</v>
      </c>
      <c r="CA287">
        <v>123.65157914512579</v>
      </c>
    </row>
    <row r="288" spans="2:79" x14ac:dyDescent="0.25">
      <c r="C288" t="s">
        <v>213</v>
      </c>
      <c r="D288">
        <v>100</v>
      </c>
      <c r="E288">
        <v>100.23455740496964</v>
      </c>
      <c r="F288">
        <v>100.55194463940465</v>
      </c>
      <c r="G288">
        <v>100.77442100228093</v>
      </c>
      <c r="H288">
        <v>101.08730454185728</v>
      </c>
      <c r="I288">
        <v>101.04794850088415</v>
      </c>
      <c r="J288">
        <v>101.25206638278884</v>
      </c>
      <c r="K288">
        <v>101.30449775155947</v>
      </c>
      <c r="L288">
        <v>101.33570836692518</v>
      </c>
      <c r="M288">
        <v>101.42112283173859</v>
      </c>
      <c r="N288">
        <v>101.43307461363361</v>
      </c>
      <c r="O288">
        <v>101.44927406191586</v>
      </c>
      <c r="P288">
        <v>101.54895922626386</v>
      </c>
      <c r="Q288">
        <v>101.91915963290283</v>
      </c>
      <c r="R288">
        <v>101.83006177202358</v>
      </c>
      <c r="S288">
        <v>102.06271283598976</v>
      </c>
      <c r="T288">
        <v>102.25628943286743</v>
      </c>
      <c r="U288">
        <v>102.40681058867486</v>
      </c>
      <c r="V288">
        <v>102.36242327360237</v>
      </c>
      <c r="W288">
        <v>102.68228622040274</v>
      </c>
      <c r="X288">
        <v>102.5574565963276</v>
      </c>
      <c r="Y288">
        <v>102.73579760813973</v>
      </c>
      <c r="Z288">
        <v>102.9623791520155</v>
      </c>
      <c r="AA288">
        <v>103.06566639704657</v>
      </c>
      <c r="AB288">
        <v>103.10560820229655</v>
      </c>
      <c r="AC288">
        <v>103.26981941464001</v>
      </c>
      <c r="AD288">
        <v>103.38951468609343</v>
      </c>
      <c r="AE288">
        <v>103.78046097808348</v>
      </c>
      <c r="AF288">
        <v>103.80374747818873</v>
      </c>
      <c r="AG288">
        <v>103.8133276681983</v>
      </c>
      <c r="AH288">
        <v>104.25284042937869</v>
      </c>
      <c r="AI288">
        <v>104.3744086485477</v>
      </c>
      <c r="AJ288">
        <v>104.78586047353876</v>
      </c>
      <c r="AK288">
        <v>104.83590250948444</v>
      </c>
      <c r="AL288">
        <v>105.219093855303</v>
      </c>
      <c r="AM288">
        <v>105.26875877364641</v>
      </c>
      <c r="AN288">
        <v>105.48131577148276</v>
      </c>
      <c r="AO288">
        <v>105.92824839222818</v>
      </c>
      <c r="AP288">
        <v>106.08532900417023</v>
      </c>
      <c r="AQ288">
        <v>106.60443994489266</v>
      </c>
      <c r="AR288">
        <v>106.69567150486289</v>
      </c>
      <c r="AS288">
        <v>106.98174521143859</v>
      </c>
      <c r="AT288">
        <v>107.34589649034042</v>
      </c>
      <c r="AU288">
        <v>107.71954297360003</v>
      </c>
      <c r="AV288">
        <v>108.03490041654368</v>
      </c>
      <c r="AW288">
        <v>108.28155232564987</v>
      </c>
      <c r="AX288">
        <v>108.59126109398649</v>
      </c>
      <c r="AY288">
        <v>109.03953577198207</v>
      </c>
      <c r="AZ288">
        <v>109.57949794215669</v>
      </c>
      <c r="BA288">
        <v>109.63496872972246</v>
      </c>
      <c r="BB288">
        <v>110.17105074565048</v>
      </c>
      <c r="BC288">
        <v>110.56913251112981</v>
      </c>
      <c r="BD288">
        <v>110.75517606565384</v>
      </c>
      <c r="BE288">
        <v>111.07576012600892</v>
      </c>
      <c r="BF288">
        <v>111.5642904182116</v>
      </c>
      <c r="BG288">
        <v>111.88669130105397</v>
      </c>
      <c r="BH288">
        <v>112.20861488891829</v>
      </c>
      <c r="BI288">
        <v>112.55345807326971</v>
      </c>
      <c r="BJ288">
        <v>112.87433829195132</v>
      </c>
      <c r="BK288">
        <v>113.22273988912214</v>
      </c>
      <c r="BL288">
        <v>113.56335309913042</v>
      </c>
      <c r="BM288">
        <v>114.01102619374819</v>
      </c>
      <c r="BN288">
        <v>114.29492204425709</v>
      </c>
      <c r="BO288">
        <v>114.45404867553438</v>
      </c>
      <c r="BP288">
        <v>114.68864069238352</v>
      </c>
      <c r="BQ288">
        <v>115.05334278257861</v>
      </c>
      <c r="BR288">
        <v>115.14013705130776</v>
      </c>
      <c r="BS288">
        <v>115.39088041360807</v>
      </c>
      <c r="BT288">
        <v>115.69481619611267</v>
      </c>
      <c r="BU288">
        <v>115.86727337398995</v>
      </c>
      <c r="BV288">
        <v>116.21082498320915</v>
      </c>
      <c r="BW288">
        <v>116.55279956529502</v>
      </c>
      <c r="BX288">
        <v>116.70891546068576</v>
      </c>
      <c r="BY288">
        <v>116.82640765058746</v>
      </c>
      <c r="BZ288">
        <v>117.20242226646657</v>
      </c>
      <c r="CA288">
        <v>117.26511878310153</v>
      </c>
    </row>
    <row r="291" spans="3:79" x14ac:dyDescent="0.25">
      <c r="C291" t="s">
        <v>37</v>
      </c>
    </row>
    <row r="292" spans="3:79" x14ac:dyDescent="0.25">
      <c r="C292" t="s">
        <v>36</v>
      </c>
      <c r="D292">
        <v>0</v>
      </c>
      <c r="E292">
        <v>0.22578834870079809</v>
      </c>
      <c r="F292">
        <v>0.2667177883173506</v>
      </c>
      <c r="G292">
        <v>0.28162788627171675</v>
      </c>
      <c r="H292">
        <v>0.27314992229241669</v>
      </c>
      <c r="I292">
        <v>0.28752932517903235</v>
      </c>
      <c r="J292">
        <v>0.29826457023898817</v>
      </c>
      <c r="K292">
        <v>0.35019716714095328</v>
      </c>
      <c r="L292">
        <v>0.3167200538562816</v>
      </c>
      <c r="M292">
        <v>0.36748599879795502</v>
      </c>
      <c r="N292">
        <v>0.39451958890111216</v>
      </c>
      <c r="O292">
        <v>0.49438826859690005</v>
      </c>
      <c r="P292">
        <v>0.54055818640261721</v>
      </c>
      <c r="Q292">
        <v>0.57919673792607795</v>
      </c>
      <c r="R292">
        <v>0.60780432835339171</v>
      </c>
      <c r="S292">
        <v>0.58432497577661435</v>
      </c>
      <c r="T292">
        <v>0.60705018750519435</v>
      </c>
      <c r="U292">
        <v>0.53716167706298756</v>
      </c>
      <c r="V292">
        <v>0.64552439109606874</v>
      </c>
      <c r="W292">
        <v>0.5952406744889025</v>
      </c>
      <c r="X292">
        <v>0.68055068433336752</v>
      </c>
      <c r="Y292">
        <v>0.73260073206124676</v>
      </c>
      <c r="Z292">
        <v>0.68753541446938415</v>
      </c>
      <c r="AA292">
        <v>0.72366032039917472</v>
      </c>
      <c r="AB292">
        <v>0.71645212305142914</v>
      </c>
      <c r="AC292">
        <v>0.73345948429049113</v>
      </c>
      <c r="AD292">
        <v>0.79550727838592705</v>
      </c>
      <c r="AE292">
        <v>0.80452067614530975</v>
      </c>
      <c r="AF292">
        <v>0.84993903428700257</v>
      </c>
      <c r="AG292">
        <v>0.78861748265190124</v>
      </c>
      <c r="AH292">
        <v>0.86646961518855015</v>
      </c>
      <c r="AI292">
        <v>0.85891926178814071</v>
      </c>
      <c r="AJ292">
        <v>0.85772861573813242</v>
      </c>
      <c r="AK292">
        <v>0.86456665586547499</v>
      </c>
      <c r="AL292">
        <v>0.95183307287987562</v>
      </c>
      <c r="AM292">
        <v>0.83794713904025053</v>
      </c>
      <c r="AN292">
        <v>0.83644637503212771</v>
      </c>
      <c r="AO292">
        <v>0.88529649223694895</v>
      </c>
      <c r="AP292">
        <v>0.7826482662461397</v>
      </c>
      <c r="AQ292">
        <v>0.83325632068977662</v>
      </c>
      <c r="AR292">
        <v>0.80446646338776961</v>
      </c>
      <c r="AS292">
        <v>0.83380972063840797</v>
      </c>
      <c r="AT292">
        <v>0.79787037454084675</v>
      </c>
      <c r="AU292">
        <v>0.79961936789126498</v>
      </c>
      <c r="AV292">
        <v>0.86623491731211943</v>
      </c>
      <c r="AW292">
        <v>0.83611837374143294</v>
      </c>
      <c r="AX292">
        <v>0.82236412877438159</v>
      </c>
      <c r="AY292">
        <v>0.84138147361235949</v>
      </c>
      <c r="AZ292">
        <v>0.87774794997918415</v>
      </c>
      <c r="BA292">
        <v>0.82857291009964673</v>
      </c>
      <c r="BB292">
        <v>0.78729390429494195</v>
      </c>
      <c r="BC292">
        <v>0.76756560717991995</v>
      </c>
      <c r="BD292">
        <v>0.76526069822141773</v>
      </c>
      <c r="BE292">
        <v>0.77821622940070478</v>
      </c>
      <c r="BF292">
        <v>0.79892947407030046</v>
      </c>
      <c r="BG292">
        <v>0.72256648199633555</v>
      </c>
      <c r="BH292">
        <v>0.78740468080990245</v>
      </c>
      <c r="BI292">
        <v>0.77202529876606041</v>
      </c>
      <c r="BJ292">
        <v>0.77354855922343502</v>
      </c>
      <c r="BK292">
        <v>0.80373231793975641</v>
      </c>
      <c r="BL292">
        <v>0.79321575396504529</v>
      </c>
      <c r="BM292">
        <v>0.7680434522280567</v>
      </c>
      <c r="BN292">
        <v>0.80273399838011927</v>
      </c>
      <c r="BO292">
        <v>0.77873592497910948</v>
      </c>
      <c r="BP292">
        <v>0.75554857584213764</v>
      </c>
      <c r="BQ292">
        <v>0.8043065205601222</v>
      </c>
      <c r="BR292">
        <v>0.81104164425297043</v>
      </c>
      <c r="BS292">
        <v>0.80494787601416373</v>
      </c>
      <c r="BT292">
        <v>0.79736730243488763</v>
      </c>
      <c r="BU292">
        <v>0.76968515620422451</v>
      </c>
      <c r="BV292">
        <v>0.79006486944159271</v>
      </c>
      <c r="BW292">
        <v>0.86323622049092097</v>
      </c>
      <c r="BX292">
        <v>0.80255106278136512</v>
      </c>
      <c r="BY292">
        <v>0.85074336018230678</v>
      </c>
      <c r="BZ292">
        <v>0.81279089578678865</v>
      </c>
      <c r="CA292">
        <v>0.75883512293380406</v>
      </c>
    </row>
    <row r="293" spans="3:79" x14ac:dyDescent="0.25">
      <c r="C293" t="s">
        <v>109</v>
      </c>
      <c r="D293">
        <v>0</v>
      </c>
      <c r="E293">
        <v>0.34243524933948172</v>
      </c>
      <c r="F293">
        <v>0.56738203386404951</v>
      </c>
      <c r="G293">
        <v>0.89421405700027767</v>
      </c>
      <c r="H293">
        <v>1.0093365859024543</v>
      </c>
      <c r="I293">
        <v>1.3501459127699627</v>
      </c>
      <c r="J293">
        <v>1.5113061265731669</v>
      </c>
      <c r="K293">
        <v>1.835227684087438</v>
      </c>
      <c r="L293">
        <v>2.1114362282951675</v>
      </c>
      <c r="M293">
        <v>2.3863567343282139</v>
      </c>
      <c r="N293">
        <v>2.630224779564859</v>
      </c>
      <c r="O293">
        <v>2.8366397217259984</v>
      </c>
      <c r="P293">
        <v>2.9697782606426375</v>
      </c>
      <c r="Q293">
        <v>3.1565164103462355</v>
      </c>
      <c r="R293">
        <v>3.3294791460669799</v>
      </c>
      <c r="S293">
        <v>3.4113184623565429</v>
      </c>
      <c r="T293">
        <v>3.5383199164154866</v>
      </c>
      <c r="U293">
        <v>3.7033127208208816</v>
      </c>
      <c r="V293">
        <v>3.8140766937440671</v>
      </c>
      <c r="W293">
        <v>3.9629784914835735</v>
      </c>
      <c r="X293">
        <v>4.0645952303782789</v>
      </c>
      <c r="Y293">
        <v>4.1701256823432056</v>
      </c>
      <c r="Z293">
        <v>4.1768603679345127</v>
      </c>
      <c r="AA293">
        <v>4.2224273827491148</v>
      </c>
      <c r="AB293">
        <v>4.3884084758445026</v>
      </c>
      <c r="AC293">
        <v>4.4935839964565005</v>
      </c>
      <c r="AD293">
        <v>4.5567802897980032</v>
      </c>
      <c r="AE293">
        <v>4.6715351529113489</v>
      </c>
      <c r="AF293">
        <v>4.7297239701203386</v>
      </c>
      <c r="AG293">
        <v>4.8355313703450591</v>
      </c>
      <c r="AH293">
        <v>4.9181294605262567</v>
      </c>
      <c r="AI293">
        <v>4.9316559407785237</v>
      </c>
      <c r="AJ293">
        <v>5.0168344460382048</v>
      </c>
      <c r="AK293">
        <v>5.1958217255719346</v>
      </c>
      <c r="AL293">
        <v>5.1837645453448618</v>
      </c>
      <c r="AM293">
        <v>5.3023092766698108</v>
      </c>
      <c r="AN293">
        <v>5.4010772808817995</v>
      </c>
      <c r="AO293">
        <v>5.3946266814727322</v>
      </c>
      <c r="AP293">
        <v>5.6036720924195205</v>
      </c>
      <c r="AQ293">
        <v>5.5852993214337054</v>
      </c>
      <c r="AR293">
        <v>5.6465543729674978</v>
      </c>
      <c r="AS293">
        <v>5.7740220988180297</v>
      </c>
      <c r="AT293">
        <v>5.8317365588372141</v>
      </c>
      <c r="AU293">
        <v>5.8953452265803117</v>
      </c>
      <c r="AV293">
        <v>5.9407259213287356</v>
      </c>
      <c r="AW293">
        <v>5.9007564582480398</v>
      </c>
      <c r="AX293">
        <v>6.0999250444672644</v>
      </c>
      <c r="AY293">
        <v>6.0958589157368515</v>
      </c>
      <c r="AZ293">
        <v>6.1394060706462383</v>
      </c>
      <c r="BA293">
        <v>6.2734275705172005</v>
      </c>
      <c r="BB293">
        <v>6.2631991701528573</v>
      </c>
      <c r="BC293">
        <v>6.3890933736832753</v>
      </c>
      <c r="BD293">
        <v>6.3530721641644776</v>
      </c>
      <c r="BE293">
        <v>6.4677187294271077</v>
      </c>
      <c r="BF293">
        <v>6.5066817697002968</v>
      </c>
      <c r="BG293">
        <v>6.5050641932158335</v>
      </c>
      <c r="BH293">
        <v>6.5904363689425622</v>
      </c>
      <c r="BI293">
        <v>6.6056599535224212</v>
      </c>
      <c r="BJ293">
        <v>6.6715751183836369</v>
      </c>
      <c r="BK293">
        <v>6.6883377681225573</v>
      </c>
      <c r="BL293">
        <v>6.678333735342556</v>
      </c>
      <c r="BM293">
        <v>6.7920801536920932</v>
      </c>
      <c r="BN293">
        <v>6.7944507001555499</v>
      </c>
      <c r="BO293">
        <v>6.7739003866730165</v>
      </c>
      <c r="BP293">
        <v>6.9337097119203266</v>
      </c>
      <c r="BQ293">
        <v>6.8429366781860645</v>
      </c>
      <c r="BR293">
        <v>6.9497584038653875</v>
      </c>
      <c r="BS293">
        <v>6.9118168464443235</v>
      </c>
      <c r="BT293">
        <v>6.9724674432655087</v>
      </c>
      <c r="BU293">
        <v>6.9508384046185006</v>
      </c>
      <c r="BV293">
        <v>7.0029850176473021</v>
      </c>
      <c r="BW293">
        <v>7.0564506081776912</v>
      </c>
      <c r="BX293">
        <v>7.0297058756512287</v>
      </c>
      <c r="BY293">
        <v>7.0130463646967955</v>
      </c>
      <c r="BZ293">
        <v>7.024853130109511</v>
      </c>
      <c r="CA293">
        <v>7.0493469320664923</v>
      </c>
    </row>
    <row r="294" spans="3:79" x14ac:dyDescent="0.25">
      <c r="C294" t="s">
        <v>213</v>
      </c>
      <c r="D294">
        <v>0</v>
      </c>
      <c r="E294">
        <v>0.29057786243708933</v>
      </c>
      <c r="F294">
        <v>0.47568608701604115</v>
      </c>
      <c r="G294">
        <v>0.51018281061444881</v>
      </c>
      <c r="H294">
        <v>0.7606943892006911</v>
      </c>
      <c r="I294">
        <v>0.78418973807235315</v>
      </c>
      <c r="J294">
        <v>0.90901468542879504</v>
      </c>
      <c r="K294">
        <v>1.0645787395226607</v>
      </c>
      <c r="L294">
        <v>1.0374426700318402</v>
      </c>
      <c r="M294">
        <v>1.3271221086435379</v>
      </c>
      <c r="N294">
        <v>1.6852724588317469</v>
      </c>
      <c r="O294">
        <v>1.7874337008267198</v>
      </c>
      <c r="P294">
        <v>1.9996457229354974</v>
      </c>
      <c r="Q294">
        <v>2.0510127585653048</v>
      </c>
      <c r="R294">
        <v>2.3583150150633112</v>
      </c>
      <c r="S294">
        <v>2.6400351638935353</v>
      </c>
      <c r="T294">
        <v>2.7553292644453156</v>
      </c>
      <c r="U294">
        <v>2.973113094062195</v>
      </c>
      <c r="V294">
        <v>3.2967624054483013</v>
      </c>
      <c r="W294">
        <v>3.2345713173169153</v>
      </c>
      <c r="X294">
        <v>3.4668717409590939</v>
      </c>
      <c r="Y294">
        <v>3.5160378686162304</v>
      </c>
      <c r="Z294">
        <v>3.6775218386021558</v>
      </c>
      <c r="AA294">
        <v>3.7844021539167114</v>
      </c>
      <c r="AB294">
        <v>3.9876610819864582</v>
      </c>
      <c r="AC294">
        <v>4.1116253761043104</v>
      </c>
      <c r="AD294">
        <v>4.2240664921064317</v>
      </c>
      <c r="AE294">
        <v>4.2758444161989191</v>
      </c>
      <c r="AF294">
        <v>4.3152086519594057</v>
      </c>
      <c r="AG294">
        <v>4.5834509847053182</v>
      </c>
      <c r="AH294">
        <v>4.6730283444761556</v>
      </c>
      <c r="AI294">
        <v>4.8214767784359651</v>
      </c>
      <c r="AJ294">
        <v>4.7411550190827834</v>
      </c>
      <c r="AK294">
        <v>4.8268131778363141</v>
      </c>
      <c r="AL294">
        <v>4.7810078547630583</v>
      </c>
      <c r="AM294">
        <v>4.883199191168714</v>
      </c>
      <c r="AN294">
        <v>4.9974297043152722</v>
      </c>
      <c r="AO294">
        <v>4.9491970130101812</v>
      </c>
      <c r="AP294">
        <v>5.1600237340879431</v>
      </c>
      <c r="AQ294">
        <v>5.1627503198743563</v>
      </c>
      <c r="AR294">
        <v>5.2888875672932514</v>
      </c>
      <c r="AS294">
        <v>5.2264079787587221</v>
      </c>
      <c r="AT294">
        <v>5.333370958347845</v>
      </c>
      <c r="AU294">
        <v>5.147570377573472</v>
      </c>
      <c r="AV294">
        <v>5.4419703452955224</v>
      </c>
      <c r="AW294">
        <v>5.620581546280393</v>
      </c>
      <c r="AX294">
        <v>5.5036774830251813</v>
      </c>
      <c r="AY294">
        <v>5.6221358216227104</v>
      </c>
      <c r="AZ294">
        <v>5.5891998342777063</v>
      </c>
      <c r="BA294">
        <v>5.4456791557770963</v>
      </c>
      <c r="BB294">
        <v>5.5941290082424109</v>
      </c>
      <c r="BC294">
        <v>5.5324029331675737</v>
      </c>
      <c r="BD294">
        <v>5.8847630645714579</v>
      </c>
      <c r="BE294">
        <v>5.7005885514496297</v>
      </c>
      <c r="BF294">
        <v>5.6896064374991777</v>
      </c>
      <c r="BG294">
        <v>5.9618819091317796</v>
      </c>
      <c r="BH294">
        <v>5.8991698351930584</v>
      </c>
      <c r="BI294">
        <v>5.9900980233369161</v>
      </c>
      <c r="BJ294">
        <v>6.2896889007409698</v>
      </c>
      <c r="BK294">
        <v>6.3190855388873519</v>
      </c>
      <c r="BL294">
        <v>6.350094124937236</v>
      </c>
      <c r="BM294">
        <v>6.425097604496866</v>
      </c>
      <c r="BN294">
        <v>6.5109440590664178</v>
      </c>
      <c r="BO294">
        <v>6.549724463908615</v>
      </c>
      <c r="BP294">
        <v>6.8689180523527558</v>
      </c>
      <c r="BQ294">
        <v>7.2154792638651104</v>
      </c>
      <c r="BR294">
        <v>7.2685879003579057</v>
      </c>
      <c r="BS294">
        <v>7.2025750431562887</v>
      </c>
      <c r="BT294">
        <v>7.3003420819350833</v>
      </c>
      <c r="BU294">
        <v>7.3885986602429856</v>
      </c>
      <c r="BV294">
        <v>7.4737419849496964</v>
      </c>
      <c r="BW294">
        <v>7.6415208375367012</v>
      </c>
      <c r="BX294">
        <v>7.7660662443848629</v>
      </c>
      <c r="BY294">
        <v>7.7910139803673211</v>
      </c>
      <c r="BZ294">
        <v>7.8390834723868821</v>
      </c>
      <c r="CA294">
        <v>8.1514713441259676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W522"/>
  <sheetViews>
    <sheetView zoomScaleNormal="100" workbookViewId="0">
      <selection activeCell="F4" sqref="F4"/>
    </sheetView>
  </sheetViews>
  <sheetFormatPr defaultRowHeight="15" x14ac:dyDescent="0.25"/>
  <cols>
    <col min="1" max="1" width="14" customWidth="1"/>
  </cols>
  <sheetData>
    <row r="2" spans="1:49" x14ac:dyDescent="0.25">
      <c r="A2" t="s">
        <v>121</v>
      </c>
      <c r="T2" t="s">
        <v>137</v>
      </c>
    </row>
    <row r="4" spans="1:49" x14ac:dyDescent="0.25">
      <c r="A4" t="s">
        <v>216</v>
      </c>
    </row>
    <row r="5" spans="1:49" x14ac:dyDescent="0.25">
      <c r="T5" t="s">
        <v>138</v>
      </c>
    </row>
    <row r="6" spans="1:49" x14ac:dyDescent="0.25">
      <c r="U6" t="s">
        <v>129</v>
      </c>
      <c r="AH6" t="s">
        <v>129</v>
      </c>
      <c r="AS6" t="s">
        <v>145</v>
      </c>
    </row>
    <row r="7" spans="1:49" x14ac:dyDescent="0.25">
      <c r="U7" t="s">
        <v>130</v>
      </c>
      <c r="W7" t="s">
        <v>131</v>
      </c>
      <c r="Y7" t="s">
        <v>132</v>
      </c>
      <c r="AA7" t="s">
        <v>133</v>
      </c>
      <c r="AC7" t="s">
        <v>134</v>
      </c>
      <c r="AE7" t="s">
        <v>135</v>
      </c>
      <c r="AH7" t="s">
        <v>139</v>
      </c>
      <c r="AJ7" t="s">
        <v>124</v>
      </c>
      <c r="AL7" t="s">
        <v>140</v>
      </c>
      <c r="AN7" t="s">
        <v>141</v>
      </c>
      <c r="AP7" t="s">
        <v>125</v>
      </c>
      <c r="AS7" t="s">
        <v>136</v>
      </c>
      <c r="AT7" t="s">
        <v>29</v>
      </c>
      <c r="AW7" t="s">
        <v>146</v>
      </c>
    </row>
    <row r="8" spans="1:49" x14ac:dyDescent="0.25">
      <c r="A8" t="s">
        <v>129</v>
      </c>
      <c r="H8" t="s">
        <v>129</v>
      </c>
      <c r="U8" t="s">
        <v>136</v>
      </c>
      <c r="V8" t="s">
        <v>29</v>
      </c>
      <c r="W8" t="s">
        <v>136</v>
      </c>
      <c r="X8" t="s">
        <v>29</v>
      </c>
      <c r="Y8" t="s">
        <v>136</v>
      </c>
      <c r="Z8" t="s">
        <v>29</v>
      </c>
      <c r="AA8" t="s">
        <v>136</v>
      </c>
      <c r="AB8" t="s">
        <v>29</v>
      </c>
      <c r="AC8" t="s">
        <v>136</v>
      </c>
      <c r="AD8" t="s">
        <v>29</v>
      </c>
      <c r="AE8" t="s">
        <v>136</v>
      </c>
      <c r="AF8" t="s">
        <v>29</v>
      </c>
      <c r="AH8" t="s">
        <v>136</v>
      </c>
      <c r="AI8" t="s">
        <v>29</v>
      </c>
      <c r="AJ8" t="s">
        <v>136</v>
      </c>
      <c r="AK8" t="s">
        <v>29</v>
      </c>
      <c r="AL8" t="s">
        <v>136</v>
      </c>
      <c r="AM8" t="s">
        <v>29</v>
      </c>
      <c r="AN8" t="s">
        <v>136</v>
      </c>
      <c r="AO8" t="s">
        <v>29</v>
      </c>
      <c r="AP8" t="s">
        <v>136</v>
      </c>
      <c r="AQ8" t="s">
        <v>29</v>
      </c>
      <c r="AS8" t="s">
        <v>122</v>
      </c>
      <c r="AT8">
        <v>0.28295914082982315</v>
      </c>
    </row>
    <row r="9" spans="1:49" x14ac:dyDescent="0.25">
      <c r="A9" t="s">
        <v>142</v>
      </c>
      <c r="C9" t="s">
        <v>143</v>
      </c>
      <c r="E9" t="s">
        <v>144</v>
      </c>
      <c r="H9" t="s">
        <v>124</v>
      </c>
      <c r="J9" t="s">
        <v>125</v>
      </c>
      <c r="L9" t="s">
        <v>126</v>
      </c>
      <c r="U9" t="s">
        <v>122</v>
      </c>
      <c r="V9">
        <v>0.35994626256333151</v>
      </c>
      <c r="W9" t="s">
        <v>122</v>
      </c>
      <c r="X9">
        <v>0.34538045848434801</v>
      </c>
      <c r="Y9" t="s">
        <v>122</v>
      </c>
      <c r="Z9">
        <v>0.38517101175034041</v>
      </c>
      <c r="AA9" t="s">
        <v>122</v>
      </c>
      <c r="AB9">
        <v>0.31563711996110477</v>
      </c>
      <c r="AC9" t="s">
        <v>122</v>
      </c>
      <c r="AD9">
        <v>0.38800418308746781</v>
      </c>
      <c r="AE9" t="s">
        <v>123</v>
      </c>
      <c r="AF9">
        <v>0.31989767772370115</v>
      </c>
      <c r="AH9" t="s">
        <v>127</v>
      </c>
      <c r="AI9">
        <v>0.23325738436846841</v>
      </c>
      <c r="AJ9" t="s">
        <v>127</v>
      </c>
      <c r="AK9">
        <v>0.3520812781277689</v>
      </c>
      <c r="AN9" t="s">
        <v>127</v>
      </c>
      <c r="AO9">
        <v>0.31020534025700192</v>
      </c>
      <c r="AP9" t="s">
        <v>127</v>
      </c>
      <c r="AQ9">
        <v>0.32080398210609617</v>
      </c>
      <c r="AS9" t="s">
        <v>122</v>
      </c>
      <c r="AT9">
        <v>0.29305728388601837</v>
      </c>
      <c r="AW9" t="s">
        <v>147</v>
      </c>
    </row>
    <row r="10" spans="1:49" x14ac:dyDescent="0.25">
      <c r="A10" t="s">
        <v>136</v>
      </c>
      <c r="B10" t="s">
        <v>29</v>
      </c>
      <c r="C10" t="s">
        <v>136</v>
      </c>
      <c r="D10" t="s">
        <v>29</v>
      </c>
      <c r="E10" t="s">
        <v>136</v>
      </c>
      <c r="F10" t="s">
        <v>29</v>
      </c>
      <c r="H10" t="s">
        <v>136</v>
      </c>
      <c r="I10" t="s">
        <v>29</v>
      </c>
      <c r="J10" t="s">
        <v>136</v>
      </c>
      <c r="K10" t="s">
        <v>29</v>
      </c>
      <c r="L10" t="s">
        <v>136</v>
      </c>
      <c r="M10" t="s">
        <v>29</v>
      </c>
      <c r="U10" t="s">
        <v>122</v>
      </c>
      <c r="V10">
        <v>0.35109612106634747</v>
      </c>
      <c r="W10" t="s">
        <v>122</v>
      </c>
      <c r="X10">
        <v>0.3464123859277396</v>
      </c>
      <c r="Y10" t="s">
        <v>122</v>
      </c>
      <c r="Z10">
        <v>0.38570977637739318</v>
      </c>
      <c r="AA10" t="s">
        <v>122</v>
      </c>
      <c r="AB10">
        <v>0.31201714521377855</v>
      </c>
      <c r="AC10" t="s">
        <v>123</v>
      </c>
      <c r="AD10">
        <v>0.30011508621483513</v>
      </c>
      <c r="AE10" t="s">
        <v>123</v>
      </c>
      <c r="AF10">
        <v>0.35122738819798455</v>
      </c>
      <c r="AH10" t="s">
        <v>127</v>
      </c>
      <c r="AI10">
        <v>0.24683402391833509</v>
      </c>
      <c r="AJ10" t="s">
        <v>127</v>
      </c>
      <c r="AK10">
        <v>0.3499183863073424</v>
      </c>
      <c r="AN10" t="s">
        <v>127</v>
      </c>
      <c r="AO10">
        <v>0.30134723692727866</v>
      </c>
      <c r="AP10" t="s">
        <v>127</v>
      </c>
      <c r="AQ10">
        <v>0.31093202808492765</v>
      </c>
      <c r="AS10" t="s">
        <v>122</v>
      </c>
      <c r="AT10">
        <v>0.30633945151957764</v>
      </c>
      <c r="AW10" t="s">
        <v>148</v>
      </c>
    </row>
    <row r="11" spans="1:49" x14ac:dyDescent="0.25">
      <c r="A11" t="s">
        <v>122</v>
      </c>
      <c r="B11">
        <v>0.28295914082982315</v>
      </c>
      <c r="C11" t="s">
        <v>122</v>
      </c>
      <c r="D11">
        <v>0.21644754363718063</v>
      </c>
      <c r="E11" t="s">
        <v>122</v>
      </c>
      <c r="F11">
        <v>0.16819665893582414</v>
      </c>
      <c r="H11" t="s">
        <v>127</v>
      </c>
      <c r="I11">
        <v>0.36445688320531738</v>
      </c>
      <c r="J11" t="s">
        <v>127</v>
      </c>
      <c r="K11">
        <v>0.26904234434761948</v>
      </c>
      <c r="L11" t="s">
        <v>127</v>
      </c>
      <c r="M11">
        <v>0.26901691107056103</v>
      </c>
      <c r="U11" t="s">
        <v>122</v>
      </c>
      <c r="V11">
        <v>0.34706247722396871</v>
      </c>
      <c r="W11" t="s">
        <v>122</v>
      </c>
      <c r="X11">
        <v>0.35202458430925943</v>
      </c>
      <c r="Y11" t="s">
        <v>122</v>
      </c>
      <c r="Z11">
        <v>0.37766567350599756</v>
      </c>
      <c r="AA11" t="s">
        <v>122</v>
      </c>
      <c r="AB11">
        <v>0.30254248813571433</v>
      </c>
      <c r="AC11" t="s">
        <v>123</v>
      </c>
      <c r="AD11">
        <v>0.3026409441765594</v>
      </c>
      <c r="AE11" t="s">
        <v>123</v>
      </c>
      <c r="AF11">
        <v>0.34638405971566555</v>
      </c>
      <c r="AH11" t="s">
        <v>127</v>
      </c>
      <c r="AI11">
        <v>0.27370990100437553</v>
      </c>
      <c r="AJ11" t="s">
        <v>127</v>
      </c>
      <c r="AK11">
        <v>0.35279627118181489</v>
      </c>
      <c r="AN11" t="s">
        <v>127</v>
      </c>
      <c r="AO11">
        <v>0.27601026400312068</v>
      </c>
      <c r="AP11" t="s">
        <v>127</v>
      </c>
      <c r="AQ11">
        <v>0.29347720046801778</v>
      </c>
      <c r="AS11" t="s">
        <v>122</v>
      </c>
      <c r="AT11">
        <v>0.29334479530102275</v>
      </c>
    </row>
    <row r="12" spans="1:49" x14ac:dyDescent="0.25">
      <c r="A12" t="s">
        <v>122</v>
      </c>
      <c r="B12">
        <v>0.29305728388601837</v>
      </c>
      <c r="C12" t="s">
        <v>122</v>
      </c>
      <c r="D12">
        <v>0.20101566535554524</v>
      </c>
      <c r="E12" t="s">
        <v>122</v>
      </c>
      <c r="F12">
        <v>0.16446649864214932</v>
      </c>
      <c r="H12" t="s">
        <v>127</v>
      </c>
      <c r="I12">
        <v>0.33891376292993741</v>
      </c>
      <c r="J12" t="s">
        <v>127</v>
      </c>
      <c r="K12">
        <v>0.2857257194545017</v>
      </c>
      <c r="L12" t="s">
        <v>127</v>
      </c>
      <c r="M12">
        <v>0.22047635951888905</v>
      </c>
      <c r="U12" t="s">
        <v>122</v>
      </c>
      <c r="V12">
        <v>0.34634205034754351</v>
      </c>
      <c r="W12" t="s">
        <v>122</v>
      </c>
      <c r="X12">
        <v>0.34943389083200271</v>
      </c>
      <c r="Y12" t="s">
        <v>122</v>
      </c>
      <c r="Z12">
        <v>0.37236657981957039</v>
      </c>
      <c r="AA12" t="s">
        <v>122</v>
      </c>
      <c r="AB12">
        <v>0.29158225971768648</v>
      </c>
      <c r="AC12" t="s">
        <v>123</v>
      </c>
      <c r="AD12">
        <v>0.28481132619607347</v>
      </c>
      <c r="AE12" t="s">
        <v>123</v>
      </c>
      <c r="AF12">
        <v>0.32201793641019061</v>
      </c>
      <c r="AH12" t="s">
        <v>127</v>
      </c>
      <c r="AI12">
        <v>0.29700014186394641</v>
      </c>
      <c r="AJ12" t="s">
        <v>127</v>
      </c>
      <c r="AK12">
        <v>0.36557041933592899</v>
      </c>
      <c r="AN12" t="s">
        <v>127</v>
      </c>
      <c r="AO12">
        <v>0.30425513803523097</v>
      </c>
      <c r="AP12" t="s">
        <v>127</v>
      </c>
      <c r="AQ12">
        <v>0.32318739733232088</v>
      </c>
      <c r="AS12" t="s">
        <v>122</v>
      </c>
      <c r="AT12">
        <v>0.30136245255104005</v>
      </c>
    </row>
    <row r="13" spans="1:49" x14ac:dyDescent="0.25">
      <c r="A13" t="s">
        <v>122</v>
      </c>
      <c r="B13">
        <v>0.30633945151957764</v>
      </c>
      <c r="C13" t="s">
        <v>122</v>
      </c>
      <c r="D13">
        <v>0.18814747684464828</v>
      </c>
      <c r="E13" t="s">
        <v>122</v>
      </c>
      <c r="F13">
        <v>0.16509146365233987</v>
      </c>
      <c r="H13" t="s">
        <v>127</v>
      </c>
      <c r="I13">
        <v>0.32290474745508629</v>
      </c>
      <c r="J13" t="s">
        <v>127</v>
      </c>
      <c r="K13">
        <v>0.30229427126961678</v>
      </c>
      <c r="L13" t="s">
        <v>127</v>
      </c>
      <c r="M13">
        <v>0.20928262952608614</v>
      </c>
      <c r="U13" t="s">
        <v>122</v>
      </c>
      <c r="V13">
        <v>0.35831361708699472</v>
      </c>
      <c r="W13" t="s">
        <v>122</v>
      </c>
      <c r="X13">
        <v>0.34193824893967739</v>
      </c>
      <c r="Y13" t="s">
        <v>122</v>
      </c>
      <c r="Z13">
        <v>0.37894982464536969</v>
      </c>
      <c r="AA13" t="s">
        <v>122</v>
      </c>
      <c r="AB13">
        <v>0.29417898016919269</v>
      </c>
      <c r="AC13" t="s">
        <v>123</v>
      </c>
      <c r="AD13">
        <v>0.28684895100350033</v>
      </c>
      <c r="AE13" t="s">
        <v>123</v>
      </c>
      <c r="AF13">
        <v>0.30561340418885169</v>
      </c>
      <c r="AH13" t="s">
        <v>127</v>
      </c>
      <c r="AI13">
        <v>0.30883283919321008</v>
      </c>
      <c r="AJ13" t="s">
        <v>127</v>
      </c>
      <c r="AK13">
        <v>0.36358935221986477</v>
      </c>
      <c r="AN13" t="s">
        <v>127</v>
      </c>
      <c r="AO13">
        <v>0.30813906317488982</v>
      </c>
      <c r="AP13" t="s">
        <v>127</v>
      </c>
      <c r="AQ13">
        <v>0.33838623141446639</v>
      </c>
      <c r="AS13" t="s">
        <v>122</v>
      </c>
      <c r="AT13">
        <v>0.33307917610859494</v>
      </c>
      <c r="AW13" t="s">
        <v>149</v>
      </c>
    </row>
    <row r="14" spans="1:49" x14ac:dyDescent="0.25">
      <c r="A14" t="s">
        <v>122</v>
      </c>
      <c r="B14">
        <v>0.29334479530102275</v>
      </c>
      <c r="C14" t="s">
        <v>122</v>
      </c>
      <c r="D14">
        <v>0.20167867261836411</v>
      </c>
      <c r="E14" t="s">
        <v>122</v>
      </c>
      <c r="F14">
        <v>0.16643504672062318</v>
      </c>
      <c r="H14" t="s">
        <v>127</v>
      </c>
      <c r="I14">
        <v>0.32325492553300128</v>
      </c>
      <c r="J14" t="s">
        <v>127</v>
      </c>
      <c r="K14">
        <v>0.30794045384540131</v>
      </c>
      <c r="L14" t="s">
        <v>127</v>
      </c>
      <c r="M14">
        <v>0.22015252005251121</v>
      </c>
      <c r="U14" t="s">
        <v>122</v>
      </c>
      <c r="V14">
        <v>0.37109479228986164</v>
      </c>
      <c r="W14" t="s">
        <v>122</v>
      </c>
      <c r="X14">
        <v>0.34157296782630425</v>
      </c>
      <c r="Y14" t="s">
        <v>122</v>
      </c>
      <c r="Z14">
        <v>0.3885016369393669</v>
      </c>
      <c r="AA14" t="s">
        <v>122</v>
      </c>
      <c r="AB14">
        <v>0.30809977865415578</v>
      </c>
      <c r="AC14" t="s">
        <v>123</v>
      </c>
      <c r="AD14">
        <v>0.2901579723678876</v>
      </c>
      <c r="AE14" t="s">
        <v>123</v>
      </c>
      <c r="AF14">
        <v>0.29792358855239054</v>
      </c>
      <c r="AH14" t="s">
        <v>127</v>
      </c>
      <c r="AI14">
        <v>0.30003867289717923</v>
      </c>
      <c r="AJ14" t="s">
        <v>127</v>
      </c>
      <c r="AK14">
        <v>0.37614822378950324</v>
      </c>
      <c r="AN14" t="s">
        <v>127</v>
      </c>
      <c r="AO14">
        <v>0.31955309065137982</v>
      </c>
      <c r="AP14" t="s">
        <v>127</v>
      </c>
      <c r="AQ14">
        <v>0.32432351675065207</v>
      </c>
      <c r="AS14" t="s">
        <v>122</v>
      </c>
      <c r="AT14">
        <v>0.33373265685697218</v>
      </c>
      <c r="AW14" t="s">
        <v>150</v>
      </c>
    </row>
    <row r="15" spans="1:49" x14ac:dyDescent="0.25">
      <c r="A15" t="s">
        <v>122</v>
      </c>
      <c r="B15">
        <v>0.30136245255104005</v>
      </c>
      <c r="C15" t="s">
        <v>122</v>
      </c>
      <c r="D15">
        <v>0.21480000070556474</v>
      </c>
      <c r="E15" t="s">
        <v>122</v>
      </c>
      <c r="F15">
        <v>0.17539813797940901</v>
      </c>
      <c r="H15" t="s">
        <v>127</v>
      </c>
      <c r="I15">
        <v>0.32271903950713388</v>
      </c>
      <c r="J15" t="s">
        <v>127</v>
      </c>
      <c r="K15">
        <v>0.33040192661896028</v>
      </c>
      <c r="L15" t="s">
        <v>127</v>
      </c>
      <c r="M15">
        <v>0.23018540263831888</v>
      </c>
      <c r="U15" t="s">
        <v>122</v>
      </c>
      <c r="V15">
        <v>0.37679907570213644</v>
      </c>
      <c r="W15" t="s">
        <v>122</v>
      </c>
      <c r="X15">
        <v>0.34352039827447189</v>
      </c>
      <c r="Y15" t="s">
        <v>122</v>
      </c>
      <c r="Z15">
        <v>0.38348836000413716</v>
      </c>
      <c r="AA15" t="s">
        <v>122</v>
      </c>
      <c r="AB15">
        <v>0.30648508764509957</v>
      </c>
      <c r="AC15" t="s">
        <v>123</v>
      </c>
      <c r="AD15">
        <v>0.28557930168706935</v>
      </c>
      <c r="AE15" t="s">
        <v>123</v>
      </c>
      <c r="AF15">
        <v>0.29234261195634303</v>
      </c>
      <c r="AH15" t="s">
        <v>127</v>
      </c>
      <c r="AI15">
        <v>0.32350658885744454</v>
      </c>
      <c r="AJ15" t="s">
        <v>127</v>
      </c>
      <c r="AK15">
        <v>0.37379929217953711</v>
      </c>
      <c r="AN15" t="s">
        <v>127</v>
      </c>
      <c r="AO15">
        <v>0.3330014864174316</v>
      </c>
      <c r="AP15" t="s">
        <v>127</v>
      </c>
      <c r="AQ15">
        <v>0.32611592981667181</v>
      </c>
      <c r="AS15" t="s">
        <v>122</v>
      </c>
      <c r="AT15">
        <v>0.32546968312426733</v>
      </c>
      <c r="AW15" t="s">
        <v>151</v>
      </c>
    </row>
    <row r="16" spans="1:49" x14ac:dyDescent="0.25">
      <c r="A16" t="s">
        <v>122</v>
      </c>
      <c r="B16">
        <v>0.33307917610859494</v>
      </c>
      <c r="C16" t="s">
        <v>122</v>
      </c>
      <c r="D16">
        <v>0.2169201702802295</v>
      </c>
      <c r="E16" t="s">
        <v>122</v>
      </c>
      <c r="F16">
        <v>0.17462857648332522</v>
      </c>
      <c r="H16" t="s">
        <v>127</v>
      </c>
      <c r="I16">
        <v>0.32586356877370254</v>
      </c>
      <c r="J16" t="s">
        <v>127</v>
      </c>
      <c r="K16">
        <v>0.34105792530073492</v>
      </c>
      <c r="L16" t="s">
        <v>127</v>
      </c>
      <c r="M16">
        <v>0.24129968939917032</v>
      </c>
      <c r="U16" t="s">
        <v>122</v>
      </c>
      <c r="V16">
        <v>0.37235046019197016</v>
      </c>
      <c r="W16" t="s">
        <v>122</v>
      </c>
      <c r="X16">
        <v>0.34780136336607748</v>
      </c>
      <c r="Y16" t="s">
        <v>122</v>
      </c>
      <c r="Z16">
        <v>0.37263050267838893</v>
      </c>
      <c r="AA16" t="s">
        <v>122</v>
      </c>
      <c r="AB16">
        <v>0.29049088688757391</v>
      </c>
      <c r="AC16" t="s">
        <v>123</v>
      </c>
      <c r="AD16">
        <v>0.29540787026622195</v>
      </c>
      <c r="AE16" t="s">
        <v>123</v>
      </c>
      <c r="AF16">
        <v>0.3022259415286091</v>
      </c>
      <c r="AH16" t="s">
        <v>127</v>
      </c>
      <c r="AI16">
        <v>0.31896928998736968</v>
      </c>
      <c r="AJ16" t="s">
        <v>127</v>
      </c>
      <c r="AK16">
        <v>0.34868228662104628</v>
      </c>
      <c r="AN16" t="s">
        <v>127</v>
      </c>
      <c r="AO16">
        <v>0.32750145217314841</v>
      </c>
      <c r="AP16" t="s">
        <v>127</v>
      </c>
      <c r="AQ16">
        <v>0.34804539056892353</v>
      </c>
      <c r="AS16" t="s">
        <v>122</v>
      </c>
      <c r="AT16">
        <v>0.35551512607402369</v>
      </c>
      <c r="AW16" t="s">
        <v>152</v>
      </c>
    </row>
    <row r="17" spans="1:49" x14ac:dyDescent="0.25">
      <c r="A17" t="s">
        <v>122</v>
      </c>
      <c r="B17">
        <v>0.33373265685697218</v>
      </c>
      <c r="C17" t="s">
        <v>122</v>
      </c>
      <c r="D17">
        <v>0.20914803791042971</v>
      </c>
      <c r="E17" t="s">
        <v>122</v>
      </c>
      <c r="F17">
        <v>0.17709779497538508</v>
      </c>
      <c r="H17" t="s">
        <v>127</v>
      </c>
      <c r="I17">
        <v>0.33268021761259969</v>
      </c>
      <c r="J17" t="s">
        <v>127</v>
      </c>
      <c r="K17">
        <v>0.32965498268540738</v>
      </c>
      <c r="L17" t="s">
        <v>127</v>
      </c>
      <c r="M17">
        <v>0.24819344836753715</v>
      </c>
      <c r="U17" t="s">
        <v>122</v>
      </c>
      <c r="V17">
        <v>0.37372057586187402</v>
      </c>
      <c r="W17" t="s">
        <v>122</v>
      </c>
      <c r="X17">
        <v>0.36137648520889248</v>
      </c>
      <c r="Y17" t="s">
        <v>122</v>
      </c>
      <c r="Z17">
        <v>0.38977757042784628</v>
      </c>
      <c r="AA17" t="s">
        <v>122</v>
      </c>
      <c r="AB17">
        <v>0.27556440973358987</v>
      </c>
      <c r="AC17" t="s">
        <v>123</v>
      </c>
      <c r="AD17">
        <v>0.28029471329305511</v>
      </c>
      <c r="AE17" t="s">
        <v>123</v>
      </c>
      <c r="AF17">
        <v>0.30825240711183421</v>
      </c>
      <c r="AH17" t="s">
        <v>127</v>
      </c>
      <c r="AI17">
        <v>0.30431702799008176</v>
      </c>
      <c r="AJ17" t="s">
        <v>127</v>
      </c>
      <c r="AK17">
        <v>0.33198454307474767</v>
      </c>
      <c r="AN17" t="s">
        <v>127</v>
      </c>
      <c r="AO17">
        <v>0.31868895687736731</v>
      </c>
      <c r="AP17" t="s">
        <v>127</v>
      </c>
      <c r="AQ17">
        <v>0.34907086501703133</v>
      </c>
      <c r="AS17" t="s">
        <v>122</v>
      </c>
      <c r="AT17">
        <v>0.38553009357777585</v>
      </c>
      <c r="AW17" t="s">
        <v>153</v>
      </c>
    </row>
    <row r="18" spans="1:49" x14ac:dyDescent="0.25">
      <c r="A18" t="s">
        <v>122</v>
      </c>
      <c r="B18">
        <v>0.32546968312426733</v>
      </c>
      <c r="C18" t="s">
        <v>122</v>
      </c>
      <c r="D18">
        <v>0.19929140917072005</v>
      </c>
      <c r="E18" t="s">
        <v>122</v>
      </c>
      <c r="F18">
        <v>0.17515099055070932</v>
      </c>
      <c r="H18" t="s">
        <v>127</v>
      </c>
      <c r="I18">
        <v>0.33168312250434617</v>
      </c>
      <c r="J18" t="s">
        <v>127</v>
      </c>
      <c r="K18">
        <v>0.31795832216409819</v>
      </c>
      <c r="L18" t="s">
        <v>127</v>
      </c>
      <c r="M18">
        <v>0.26163082548116273</v>
      </c>
      <c r="U18" t="s">
        <v>122</v>
      </c>
      <c r="V18">
        <v>0.38005777533921264</v>
      </c>
      <c r="W18" t="s">
        <v>122</v>
      </c>
      <c r="X18">
        <v>0.36817083265701889</v>
      </c>
      <c r="Y18" t="s">
        <v>122</v>
      </c>
      <c r="Z18">
        <v>0.38277810476970964</v>
      </c>
      <c r="AA18" t="s">
        <v>122</v>
      </c>
      <c r="AB18">
        <v>0.26932838071638288</v>
      </c>
      <c r="AC18" t="s">
        <v>123</v>
      </c>
      <c r="AD18">
        <v>0.27097825344381488</v>
      </c>
      <c r="AE18" t="s">
        <v>123</v>
      </c>
      <c r="AF18">
        <v>0.31071960451223085</v>
      </c>
      <c r="AH18" t="s">
        <v>127</v>
      </c>
      <c r="AI18">
        <v>0.30486074614055447</v>
      </c>
      <c r="AJ18" t="s">
        <v>127</v>
      </c>
      <c r="AK18">
        <v>0.30972050740562418</v>
      </c>
      <c r="AN18" t="s">
        <v>127</v>
      </c>
      <c r="AO18">
        <v>0.32204303826010494</v>
      </c>
      <c r="AP18" t="s">
        <v>127</v>
      </c>
      <c r="AQ18">
        <v>0.31681956001578554</v>
      </c>
      <c r="AS18" t="s">
        <v>122</v>
      </c>
      <c r="AT18">
        <v>0.21644754363718063</v>
      </c>
      <c r="AW18" t="s">
        <v>154</v>
      </c>
    </row>
    <row r="19" spans="1:49" x14ac:dyDescent="0.25">
      <c r="A19" t="s">
        <v>122</v>
      </c>
      <c r="B19">
        <v>0.35551512607402369</v>
      </c>
      <c r="C19" t="s">
        <v>122</v>
      </c>
      <c r="D19">
        <v>0.19849066986876174</v>
      </c>
      <c r="E19" t="s">
        <v>122</v>
      </c>
      <c r="F19">
        <v>0.16511789488884385</v>
      </c>
      <c r="H19" t="s">
        <v>127</v>
      </c>
      <c r="I19">
        <v>0.32649240278893393</v>
      </c>
      <c r="J19" t="s">
        <v>127</v>
      </c>
      <c r="K19">
        <v>0.31042754058733391</v>
      </c>
      <c r="L19" t="s">
        <v>127</v>
      </c>
      <c r="M19">
        <v>0.26607701443572812</v>
      </c>
      <c r="U19" t="s">
        <v>122</v>
      </c>
      <c r="V19">
        <v>0.38019947457547443</v>
      </c>
      <c r="W19" t="s">
        <v>122</v>
      </c>
      <c r="X19">
        <v>0.37105773380344043</v>
      </c>
      <c r="Y19" t="s">
        <v>122</v>
      </c>
      <c r="Z19">
        <v>0.37408888301553211</v>
      </c>
      <c r="AA19" t="s">
        <v>122</v>
      </c>
      <c r="AB19">
        <v>0.27556520739067941</v>
      </c>
      <c r="AC19" t="s">
        <v>123</v>
      </c>
      <c r="AD19">
        <v>0.27065244120137583</v>
      </c>
      <c r="AE19" t="s">
        <v>123</v>
      </c>
      <c r="AF19">
        <v>0.30438044083845728</v>
      </c>
      <c r="AH19" t="s">
        <v>127</v>
      </c>
      <c r="AI19">
        <v>0.3145255286582076</v>
      </c>
      <c r="AJ19" t="s">
        <v>127</v>
      </c>
      <c r="AK19">
        <v>0.28323484436738661</v>
      </c>
      <c r="AN19" t="s">
        <v>127</v>
      </c>
      <c r="AO19">
        <v>0.31334604636272312</v>
      </c>
      <c r="AP19" t="s">
        <v>127</v>
      </c>
      <c r="AQ19">
        <v>0.30514489039906939</v>
      </c>
      <c r="AS19" t="s">
        <v>122</v>
      </c>
      <c r="AT19">
        <v>0.20101566535554524</v>
      </c>
    </row>
    <row r="20" spans="1:49" x14ac:dyDescent="0.25">
      <c r="A20" t="s">
        <v>122</v>
      </c>
      <c r="B20">
        <v>0.38553009357777585</v>
      </c>
      <c r="C20" t="s">
        <v>122</v>
      </c>
      <c r="D20">
        <v>0.208629835741099</v>
      </c>
      <c r="E20" t="s">
        <v>122</v>
      </c>
      <c r="F20">
        <v>0.16519952006510058</v>
      </c>
      <c r="H20" t="s">
        <v>127</v>
      </c>
      <c r="I20">
        <v>0.33866216387702619</v>
      </c>
      <c r="J20" t="s">
        <v>127</v>
      </c>
      <c r="K20">
        <v>0.29290880692186344</v>
      </c>
      <c r="L20" t="s">
        <v>127</v>
      </c>
      <c r="M20">
        <v>0.26483031274849816</v>
      </c>
      <c r="U20" t="s">
        <v>122</v>
      </c>
      <c r="V20">
        <v>0.36805602276383653</v>
      </c>
      <c r="W20" t="s">
        <v>122</v>
      </c>
      <c r="X20">
        <v>0.37822403076298061</v>
      </c>
      <c r="Y20" t="s">
        <v>122</v>
      </c>
      <c r="Z20">
        <v>0.37839848355864902</v>
      </c>
      <c r="AA20" t="s">
        <v>123</v>
      </c>
      <c r="AB20">
        <v>0.32018650979515811</v>
      </c>
      <c r="AC20" t="s">
        <v>123</v>
      </c>
      <c r="AD20">
        <v>0.26071421518898796</v>
      </c>
      <c r="AE20" t="s">
        <v>123</v>
      </c>
      <c r="AF20">
        <v>0.29733263319199882</v>
      </c>
      <c r="AH20" t="s">
        <v>127</v>
      </c>
      <c r="AI20">
        <v>0.3413996917156587</v>
      </c>
      <c r="AJ20" t="s">
        <v>127</v>
      </c>
      <c r="AK20">
        <v>0.28063651778565946</v>
      </c>
      <c r="AN20" t="s">
        <v>127</v>
      </c>
      <c r="AO20">
        <v>0.28226229109563106</v>
      </c>
      <c r="AP20" t="s">
        <v>127</v>
      </c>
      <c r="AQ20">
        <v>0.31240870551416017</v>
      </c>
      <c r="AS20" t="s">
        <v>122</v>
      </c>
      <c r="AT20">
        <v>0.18814747684464828</v>
      </c>
    </row>
    <row r="21" spans="1:49" x14ac:dyDescent="0.25">
      <c r="A21" t="s">
        <v>123</v>
      </c>
      <c r="B21">
        <v>0.3045079292285649</v>
      </c>
      <c r="C21" t="s">
        <v>122</v>
      </c>
      <c r="D21">
        <v>0.22095099510647886</v>
      </c>
      <c r="E21" t="s">
        <v>122</v>
      </c>
      <c r="F21">
        <v>0.16558314206517233</v>
      </c>
      <c r="H21" t="s">
        <v>127</v>
      </c>
      <c r="I21">
        <v>0.34657678485675042</v>
      </c>
      <c r="J21" t="s">
        <v>127</v>
      </c>
      <c r="K21">
        <v>0.29903511906833197</v>
      </c>
      <c r="L21" t="s">
        <v>127</v>
      </c>
      <c r="M21">
        <v>0.25142129518274409</v>
      </c>
      <c r="U21" t="s">
        <v>122</v>
      </c>
      <c r="V21">
        <v>0.3513397313896009</v>
      </c>
      <c r="W21" t="s">
        <v>122</v>
      </c>
      <c r="X21">
        <v>0.39015360830743279</v>
      </c>
      <c r="Y21" t="s">
        <v>123</v>
      </c>
      <c r="Z21">
        <v>0.47384341791906631</v>
      </c>
      <c r="AA21" t="s">
        <v>123</v>
      </c>
      <c r="AB21">
        <v>0.30940599928602913</v>
      </c>
      <c r="AC21" t="s">
        <v>123</v>
      </c>
      <c r="AD21">
        <v>0.27430535003753842</v>
      </c>
      <c r="AE21" t="s">
        <v>123</v>
      </c>
      <c r="AF21">
        <v>0.30066098708470324</v>
      </c>
      <c r="AH21" t="s">
        <v>127</v>
      </c>
      <c r="AI21">
        <v>0.3601363776257408</v>
      </c>
      <c r="AJ21" t="s">
        <v>127</v>
      </c>
      <c r="AK21">
        <v>0.29376028461667619</v>
      </c>
      <c r="AN21" t="s">
        <v>127</v>
      </c>
      <c r="AO21">
        <v>0.26189076780608794</v>
      </c>
      <c r="AP21" t="s">
        <v>127</v>
      </c>
      <c r="AQ21">
        <v>0.32506192447906507</v>
      </c>
      <c r="AS21" t="s">
        <v>122</v>
      </c>
      <c r="AT21">
        <v>0.20167867261836411</v>
      </c>
    </row>
    <row r="22" spans="1:49" x14ac:dyDescent="0.25">
      <c r="A22" t="s">
        <v>123</v>
      </c>
      <c r="B22">
        <v>0.32034999967320343</v>
      </c>
      <c r="C22" t="s">
        <v>122</v>
      </c>
      <c r="D22">
        <v>0.21969493519459851</v>
      </c>
      <c r="E22" t="s">
        <v>122</v>
      </c>
      <c r="F22">
        <v>0.16425732508567345</v>
      </c>
      <c r="H22" t="s">
        <v>127</v>
      </c>
      <c r="I22">
        <v>0.35566133108157705</v>
      </c>
      <c r="J22" t="s">
        <v>127</v>
      </c>
      <c r="K22">
        <v>0.3000267814565647</v>
      </c>
      <c r="L22" t="s">
        <v>127</v>
      </c>
      <c r="M22">
        <v>0.22800200332214104</v>
      </c>
      <c r="U22" t="s">
        <v>122</v>
      </c>
      <c r="V22">
        <v>0.34422896315377166</v>
      </c>
      <c r="W22" t="s">
        <v>122</v>
      </c>
      <c r="X22">
        <v>0.39856347493448674</v>
      </c>
      <c r="Y22" t="s">
        <v>123</v>
      </c>
      <c r="Z22">
        <v>0.46260829480488702</v>
      </c>
      <c r="AA22" t="s">
        <v>123</v>
      </c>
      <c r="AB22">
        <v>0.31031095410822768</v>
      </c>
      <c r="AC22" t="s">
        <v>123</v>
      </c>
      <c r="AD22">
        <v>0.27711886056810836</v>
      </c>
      <c r="AE22" t="s">
        <v>123</v>
      </c>
      <c r="AF22">
        <v>0.30405180941876969</v>
      </c>
      <c r="AH22" t="s">
        <v>127</v>
      </c>
      <c r="AI22">
        <v>0.35661579154611889</v>
      </c>
      <c r="AJ22" t="s">
        <v>127</v>
      </c>
      <c r="AK22">
        <v>0.30899805824479898</v>
      </c>
      <c r="AN22" t="s">
        <v>127</v>
      </c>
      <c r="AO22">
        <v>0.26824089891023689</v>
      </c>
      <c r="AP22" t="s">
        <v>127</v>
      </c>
      <c r="AQ22">
        <v>0.34042463716194626</v>
      </c>
      <c r="AS22" t="s">
        <v>122</v>
      </c>
      <c r="AT22">
        <v>0.21480000070556474</v>
      </c>
    </row>
    <row r="23" spans="1:49" x14ac:dyDescent="0.25">
      <c r="A23" t="s">
        <v>123</v>
      </c>
      <c r="B23">
        <v>0.3413772785770538</v>
      </c>
      <c r="C23" t="s">
        <v>122</v>
      </c>
      <c r="D23">
        <v>0.20505167627761708</v>
      </c>
      <c r="E23" t="s">
        <v>123</v>
      </c>
      <c r="F23">
        <v>0.19615935019325736</v>
      </c>
      <c r="H23" t="s">
        <v>127</v>
      </c>
      <c r="I23">
        <v>0.35634572947979209</v>
      </c>
      <c r="J23" t="s">
        <v>127</v>
      </c>
      <c r="K23">
        <v>0.31092172713358107</v>
      </c>
      <c r="L23" t="s">
        <v>127</v>
      </c>
      <c r="M23">
        <v>0.21419152570807004</v>
      </c>
      <c r="U23" t="s">
        <v>122</v>
      </c>
      <c r="V23">
        <v>0.33434040066721105</v>
      </c>
      <c r="W23" t="s">
        <v>122</v>
      </c>
      <c r="X23">
        <v>0.40540010366288148</v>
      </c>
      <c r="Y23" t="s">
        <v>123</v>
      </c>
      <c r="Z23">
        <v>0.44265958236130626</v>
      </c>
      <c r="AA23" t="s">
        <v>123</v>
      </c>
      <c r="AB23">
        <v>0.31231159799347608</v>
      </c>
      <c r="AC23" t="s">
        <v>122</v>
      </c>
      <c r="AD23">
        <v>0.24691831884143553</v>
      </c>
      <c r="AE23" t="s">
        <v>123</v>
      </c>
      <c r="AF23">
        <v>0.31120597680044315</v>
      </c>
      <c r="AH23" t="s">
        <v>127</v>
      </c>
      <c r="AI23">
        <v>0.32938240496978205</v>
      </c>
      <c r="AJ23" t="s">
        <v>127</v>
      </c>
      <c r="AK23">
        <v>0.30937133754917734</v>
      </c>
      <c r="AN23" t="s">
        <v>127</v>
      </c>
      <c r="AO23">
        <v>0.28179951968476996</v>
      </c>
      <c r="AP23" t="s">
        <v>127</v>
      </c>
      <c r="AQ23">
        <v>0.36410244751901893</v>
      </c>
      <c r="AS23" t="s">
        <v>122</v>
      </c>
      <c r="AT23">
        <v>0.2169201702802295</v>
      </c>
    </row>
    <row r="24" spans="1:49" x14ac:dyDescent="0.25">
      <c r="A24" t="s">
        <v>123</v>
      </c>
      <c r="B24">
        <v>0.36106651809228757</v>
      </c>
      <c r="C24" t="s">
        <v>122</v>
      </c>
      <c r="D24">
        <v>0.19647074933943012</v>
      </c>
      <c r="E24" t="s">
        <v>123</v>
      </c>
      <c r="F24">
        <v>0.19851002726203656</v>
      </c>
      <c r="H24" t="s">
        <v>128</v>
      </c>
      <c r="I24">
        <v>0.22285381530984938</v>
      </c>
      <c r="J24" t="s">
        <v>127</v>
      </c>
      <c r="K24">
        <v>0.32092408793909599</v>
      </c>
      <c r="L24" t="s">
        <v>127</v>
      </c>
      <c r="M24">
        <v>0.22229769284461592</v>
      </c>
      <c r="U24" t="s">
        <v>123</v>
      </c>
      <c r="V24">
        <v>0.26061330910862657</v>
      </c>
      <c r="W24" t="s">
        <v>122</v>
      </c>
      <c r="X24">
        <v>0.40028194901959807</v>
      </c>
      <c r="Y24" t="s">
        <v>123</v>
      </c>
      <c r="Z24">
        <v>0.42702129243813586</v>
      </c>
      <c r="AA24" t="s">
        <v>123</v>
      </c>
      <c r="AB24">
        <v>0.31000049913857297</v>
      </c>
      <c r="AC24" t="s">
        <v>122</v>
      </c>
      <c r="AD24">
        <v>0.21763846860873803</v>
      </c>
      <c r="AE24" t="s">
        <v>122</v>
      </c>
      <c r="AF24">
        <v>0.30752118032864867</v>
      </c>
      <c r="AH24" t="s">
        <v>128</v>
      </c>
      <c r="AI24">
        <v>0.26346685591360375</v>
      </c>
      <c r="AJ24" t="s">
        <v>127</v>
      </c>
      <c r="AK24">
        <v>0.26459867470828119</v>
      </c>
      <c r="AN24" t="s">
        <v>127</v>
      </c>
      <c r="AO24">
        <v>0.29318770986304182</v>
      </c>
      <c r="AP24" t="s">
        <v>127</v>
      </c>
      <c r="AQ24">
        <v>0.38943600633553566</v>
      </c>
      <c r="AS24" t="s">
        <v>122</v>
      </c>
      <c r="AT24">
        <v>0.20914803791042971</v>
      </c>
    </row>
    <row r="25" spans="1:49" x14ac:dyDescent="0.25">
      <c r="A25" t="s">
        <v>123</v>
      </c>
      <c r="B25">
        <v>0.36173777572367655</v>
      </c>
      <c r="C25" t="s">
        <v>122</v>
      </c>
      <c r="D25">
        <v>0.19390359364664447</v>
      </c>
      <c r="E25" t="s">
        <v>123</v>
      </c>
      <c r="F25">
        <v>0.21498903343009726</v>
      </c>
      <c r="H25" t="s">
        <v>128</v>
      </c>
      <c r="I25">
        <v>0.22956145053537413</v>
      </c>
      <c r="J25" t="s">
        <v>127</v>
      </c>
      <c r="K25">
        <v>0.33836522720250028</v>
      </c>
      <c r="L25" t="s">
        <v>127</v>
      </c>
      <c r="M25">
        <v>0.22703922701794324</v>
      </c>
      <c r="U25" t="s">
        <v>123</v>
      </c>
      <c r="V25">
        <v>0.27813216713716943</v>
      </c>
      <c r="W25" t="s">
        <v>122</v>
      </c>
      <c r="X25">
        <v>0.38452474893454541</v>
      </c>
      <c r="Y25" t="s">
        <v>123</v>
      </c>
      <c r="Z25">
        <v>0.41759743904199759</v>
      </c>
      <c r="AA25" t="s">
        <v>123</v>
      </c>
      <c r="AB25">
        <v>0.31140319456793897</v>
      </c>
      <c r="AC25" t="s">
        <v>122</v>
      </c>
      <c r="AD25">
        <v>0.21470924372368574</v>
      </c>
      <c r="AE25" t="s">
        <v>122</v>
      </c>
      <c r="AF25">
        <v>0.3087260462269138</v>
      </c>
      <c r="AH25" t="s">
        <v>128</v>
      </c>
      <c r="AI25">
        <v>0.26632493918313183</v>
      </c>
      <c r="AJ25" t="s">
        <v>128</v>
      </c>
      <c r="AK25">
        <v>0.23200207621837049</v>
      </c>
      <c r="AN25" t="s">
        <v>127</v>
      </c>
      <c r="AO25">
        <v>0.29318770986304182</v>
      </c>
      <c r="AP25" t="s">
        <v>127</v>
      </c>
      <c r="AQ25">
        <v>0.36532622687458155</v>
      </c>
      <c r="AS25" t="s">
        <v>122</v>
      </c>
      <c r="AT25">
        <v>0.19929140917072005</v>
      </c>
    </row>
    <row r="26" spans="1:49" x14ac:dyDescent="0.25">
      <c r="A26" t="s">
        <v>123</v>
      </c>
      <c r="B26">
        <v>0.38306390825754227</v>
      </c>
      <c r="C26" t="s">
        <v>122</v>
      </c>
      <c r="D26">
        <v>0.19545417643448368</v>
      </c>
      <c r="E26" t="s">
        <v>123</v>
      </c>
      <c r="F26">
        <v>0.21434933086065019</v>
      </c>
      <c r="H26" t="s">
        <v>128</v>
      </c>
      <c r="I26">
        <v>0.22611500070701615</v>
      </c>
      <c r="J26" t="s">
        <v>127</v>
      </c>
      <c r="K26">
        <v>0.31793330694465821</v>
      </c>
      <c r="L26" t="s">
        <v>128</v>
      </c>
      <c r="M26">
        <v>0.17052028059737157</v>
      </c>
      <c r="U26" t="s">
        <v>123</v>
      </c>
      <c r="V26">
        <v>0.26549011379339499</v>
      </c>
      <c r="W26" t="s">
        <v>122</v>
      </c>
      <c r="X26">
        <v>0.36510734024177238</v>
      </c>
      <c r="Y26" t="s">
        <v>123</v>
      </c>
      <c r="Z26">
        <v>0.42408576849229057</v>
      </c>
      <c r="AA26" t="s">
        <v>123</v>
      </c>
      <c r="AB26">
        <v>0.32565564094732585</v>
      </c>
      <c r="AC26" t="s">
        <v>122</v>
      </c>
      <c r="AD26">
        <v>0.22314089889580016</v>
      </c>
      <c r="AE26" t="s">
        <v>122</v>
      </c>
      <c r="AF26">
        <v>0.32033102426448029</v>
      </c>
      <c r="AH26" t="s">
        <v>128</v>
      </c>
      <c r="AI26">
        <v>0.26241684103438223</v>
      </c>
      <c r="AJ26" t="s">
        <v>128</v>
      </c>
      <c r="AK26">
        <v>0.20658622390986606</v>
      </c>
      <c r="AN26" t="s">
        <v>128</v>
      </c>
      <c r="AO26">
        <v>0.19701288403720482</v>
      </c>
      <c r="AP26" t="s">
        <v>127</v>
      </c>
      <c r="AQ26">
        <v>0.33670353489936583</v>
      </c>
      <c r="AS26" t="s">
        <v>122</v>
      </c>
      <c r="AT26">
        <v>0.19849066986876174</v>
      </c>
    </row>
    <row r="27" spans="1:49" x14ac:dyDescent="0.25">
      <c r="A27" t="s">
        <v>123</v>
      </c>
      <c r="B27">
        <v>0.40601449590903815</v>
      </c>
      <c r="C27" t="s">
        <v>122</v>
      </c>
      <c r="D27">
        <v>0.20456305883195108</v>
      </c>
      <c r="E27" t="s">
        <v>123</v>
      </c>
      <c r="F27">
        <v>0.20776398947933095</v>
      </c>
      <c r="H27" t="s">
        <v>128</v>
      </c>
      <c r="I27">
        <v>0.21186969169559772</v>
      </c>
      <c r="J27" t="s">
        <v>127</v>
      </c>
      <c r="K27">
        <v>0.27854678847155728</v>
      </c>
      <c r="L27" t="s">
        <v>128</v>
      </c>
      <c r="M27">
        <v>0.17359235887746646</v>
      </c>
      <c r="U27" t="s">
        <v>123</v>
      </c>
      <c r="V27">
        <v>0.21932800502295752</v>
      </c>
      <c r="W27" t="s">
        <v>122</v>
      </c>
      <c r="X27">
        <v>0.36415764514076887</v>
      </c>
      <c r="Y27" t="s">
        <v>123</v>
      </c>
      <c r="Z27">
        <v>0.42635530126165039</v>
      </c>
      <c r="AA27" t="s">
        <v>123</v>
      </c>
      <c r="AB27">
        <v>0.32535421423746441</v>
      </c>
      <c r="AC27" t="s">
        <v>122</v>
      </c>
      <c r="AD27">
        <v>0.22515618534938855</v>
      </c>
      <c r="AE27" t="s">
        <v>122</v>
      </c>
      <c r="AF27">
        <v>0.32191452901024292</v>
      </c>
      <c r="AH27" t="s">
        <v>128</v>
      </c>
      <c r="AI27">
        <v>0.27888920187742267</v>
      </c>
      <c r="AJ27" t="s">
        <v>128</v>
      </c>
      <c r="AK27">
        <v>0.2132077455972915</v>
      </c>
      <c r="AN27" t="s">
        <v>128</v>
      </c>
      <c r="AO27">
        <v>0.18849917367790509</v>
      </c>
      <c r="AP27" t="s">
        <v>128</v>
      </c>
      <c r="AQ27">
        <v>0.22458626693370459</v>
      </c>
      <c r="AS27" t="s">
        <v>122</v>
      </c>
      <c r="AT27">
        <v>0.208629835741099</v>
      </c>
    </row>
    <row r="28" spans="1:49" x14ac:dyDescent="0.25">
      <c r="A28" t="s">
        <v>123</v>
      </c>
      <c r="B28">
        <v>0.43444504625016139</v>
      </c>
      <c r="C28" t="s">
        <v>122</v>
      </c>
      <c r="D28">
        <v>0.20978640207068891</v>
      </c>
      <c r="E28" t="s">
        <v>123</v>
      </c>
      <c r="F28">
        <v>0.20707663135355922</v>
      </c>
      <c r="H28" t="s">
        <v>128</v>
      </c>
      <c r="I28">
        <v>0.20390275060634297</v>
      </c>
      <c r="J28" t="s">
        <v>127</v>
      </c>
      <c r="K28">
        <v>0.24224448145210817</v>
      </c>
      <c r="L28" t="s">
        <v>128</v>
      </c>
      <c r="M28">
        <v>0.17770256793446618</v>
      </c>
      <c r="U28" t="s">
        <v>123</v>
      </c>
      <c r="V28">
        <v>0.20914295198321017</v>
      </c>
      <c r="W28" t="s">
        <v>122</v>
      </c>
      <c r="X28">
        <v>0.36507187246652512</v>
      </c>
      <c r="Y28" t="s">
        <v>123</v>
      </c>
      <c r="Z28">
        <v>0.4223717887355537</v>
      </c>
      <c r="AA28" t="s">
        <v>123</v>
      </c>
      <c r="AB28">
        <v>0.30669486855867828</v>
      </c>
      <c r="AC28" t="s">
        <v>122</v>
      </c>
      <c r="AD28">
        <v>0.2238913652561402</v>
      </c>
      <c r="AE28" t="s">
        <v>122</v>
      </c>
      <c r="AF28">
        <v>0.34225715555096425</v>
      </c>
      <c r="AH28" t="s">
        <v>128</v>
      </c>
      <c r="AI28">
        <v>0.27225829103802551</v>
      </c>
      <c r="AJ28" t="s">
        <v>128</v>
      </c>
      <c r="AK28">
        <v>0.23522438788144368</v>
      </c>
      <c r="AN28" t="s">
        <v>128</v>
      </c>
      <c r="AO28">
        <v>0.18570575194623226</v>
      </c>
      <c r="AP28" t="s">
        <v>128</v>
      </c>
      <c r="AQ28">
        <v>0.226467941186621</v>
      </c>
      <c r="AS28" t="s">
        <v>122</v>
      </c>
      <c r="AT28">
        <v>0.22095099510647886</v>
      </c>
    </row>
    <row r="29" spans="1:49" x14ac:dyDescent="0.25">
      <c r="A29" t="s">
        <v>123</v>
      </c>
      <c r="B29">
        <v>0.47495171538048275</v>
      </c>
      <c r="C29" t="s">
        <v>122</v>
      </c>
      <c r="D29">
        <v>0.21112600012181043</v>
      </c>
      <c r="E29" t="s">
        <v>123</v>
      </c>
      <c r="F29">
        <v>0.21271808803874279</v>
      </c>
      <c r="H29" t="s">
        <v>128</v>
      </c>
      <c r="I29">
        <v>0.21018652352457579</v>
      </c>
      <c r="J29" t="s">
        <v>127</v>
      </c>
      <c r="K29">
        <v>0.25274522510039804</v>
      </c>
      <c r="L29" t="s">
        <v>128</v>
      </c>
      <c r="M29">
        <v>0.18203765654973822</v>
      </c>
      <c r="U29" t="s">
        <v>123</v>
      </c>
      <c r="V29">
        <v>0.21905540299927195</v>
      </c>
      <c r="W29" t="s">
        <v>122</v>
      </c>
      <c r="X29">
        <v>0.35960018589665838</v>
      </c>
      <c r="Y29" t="s">
        <v>123</v>
      </c>
      <c r="Z29">
        <v>0.42084463631416646</v>
      </c>
      <c r="AA29" t="s">
        <v>123</v>
      </c>
      <c r="AB29">
        <v>0.3035402968979008</v>
      </c>
      <c r="AC29" t="s">
        <v>122</v>
      </c>
      <c r="AD29">
        <v>0.22667339061127528</v>
      </c>
      <c r="AE29" t="s">
        <v>122</v>
      </c>
      <c r="AF29">
        <v>0.33441849455810352</v>
      </c>
      <c r="AH29" t="s">
        <v>128</v>
      </c>
      <c r="AI29">
        <v>0.26243849570912764</v>
      </c>
      <c r="AJ29" t="s">
        <v>128</v>
      </c>
      <c r="AK29">
        <v>0.23175465957074545</v>
      </c>
      <c r="AN29" t="s">
        <v>128</v>
      </c>
      <c r="AO29">
        <v>0.18112221686924374</v>
      </c>
      <c r="AP29" t="s">
        <v>128</v>
      </c>
      <c r="AQ29">
        <v>0.24313240477386194</v>
      </c>
      <c r="AS29" t="s">
        <v>122</v>
      </c>
      <c r="AT29">
        <v>0.21969493519459851</v>
      </c>
    </row>
    <row r="30" spans="1:49" x14ac:dyDescent="0.25">
      <c r="A30" t="s">
        <v>123</v>
      </c>
      <c r="B30">
        <v>0.49236208495389761</v>
      </c>
      <c r="C30" t="s">
        <v>123</v>
      </c>
      <c r="D30">
        <v>0.20300447187503623</v>
      </c>
      <c r="E30" t="s">
        <v>123</v>
      </c>
      <c r="F30">
        <v>0.21380855775973304</v>
      </c>
      <c r="H30" t="s">
        <v>128</v>
      </c>
      <c r="I30">
        <v>0.21432224296385968</v>
      </c>
      <c r="J30" t="s">
        <v>127</v>
      </c>
      <c r="K30">
        <v>0.26626952536538795</v>
      </c>
      <c r="L30" t="s">
        <v>128</v>
      </c>
      <c r="M30">
        <v>0.19140903643047322</v>
      </c>
      <c r="U30" t="s">
        <v>123</v>
      </c>
      <c r="V30">
        <v>0.20839519569357121</v>
      </c>
      <c r="W30" t="s">
        <v>122</v>
      </c>
      <c r="X30">
        <v>0.35409280553730216</v>
      </c>
      <c r="Y30" t="s">
        <v>123</v>
      </c>
      <c r="Z30">
        <v>0.41981107641091225</v>
      </c>
      <c r="AA30" t="s">
        <v>123</v>
      </c>
      <c r="AB30">
        <v>0.30913371787594834</v>
      </c>
      <c r="AC30" t="s">
        <v>122</v>
      </c>
      <c r="AD30">
        <v>0.22786805910300775</v>
      </c>
      <c r="AE30" t="s">
        <v>122</v>
      </c>
      <c r="AF30">
        <v>0.30761022091757084</v>
      </c>
      <c r="AH30" t="s">
        <v>128</v>
      </c>
      <c r="AI30">
        <v>0.27061387384441743</v>
      </c>
      <c r="AJ30" t="s">
        <v>128</v>
      </c>
      <c r="AK30">
        <v>0.22823195995484422</v>
      </c>
      <c r="AN30" t="s">
        <v>128</v>
      </c>
      <c r="AO30">
        <v>0.18298146541260907</v>
      </c>
      <c r="AP30" t="s">
        <v>128</v>
      </c>
      <c r="AQ30">
        <v>0.24825183476094589</v>
      </c>
      <c r="AS30" t="s">
        <v>122</v>
      </c>
      <c r="AT30">
        <v>0.20505167627761708</v>
      </c>
    </row>
    <row r="31" spans="1:49" x14ac:dyDescent="0.25">
      <c r="C31" t="s">
        <v>123</v>
      </c>
      <c r="D31">
        <v>0.1976991251401114</v>
      </c>
      <c r="E31" t="s">
        <v>123</v>
      </c>
      <c r="F31">
        <v>0.21096666934833028</v>
      </c>
      <c r="H31" t="s">
        <v>128</v>
      </c>
      <c r="I31">
        <v>0.21452800219014739</v>
      </c>
      <c r="J31" t="s">
        <v>127</v>
      </c>
      <c r="K31">
        <v>0.27008758237641101</v>
      </c>
      <c r="L31" t="s">
        <v>128</v>
      </c>
      <c r="M31">
        <v>0.19176256937154937</v>
      </c>
      <c r="U31" t="s">
        <v>123</v>
      </c>
      <c r="V31">
        <v>0.21796370812014526</v>
      </c>
      <c r="W31" t="s">
        <v>122</v>
      </c>
      <c r="X31">
        <v>0.34417127992529373</v>
      </c>
      <c r="Y31" t="s">
        <v>123</v>
      </c>
      <c r="Z31">
        <v>0.41984273226338981</v>
      </c>
      <c r="AC31" t="s">
        <v>122</v>
      </c>
      <c r="AD31">
        <v>0.22482719344927735</v>
      </c>
      <c r="AE31" t="s">
        <v>122</v>
      </c>
      <c r="AF31">
        <v>0.31224683888614974</v>
      </c>
      <c r="AH31" t="s">
        <v>128</v>
      </c>
      <c r="AI31">
        <v>0.25777211722000359</v>
      </c>
      <c r="AJ31" t="s">
        <v>128</v>
      </c>
      <c r="AK31">
        <v>0.23621459413880824</v>
      </c>
      <c r="AN31" t="s">
        <v>128</v>
      </c>
      <c r="AO31">
        <v>0.18133898770644255</v>
      </c>
      <c r="AP31" t="s">
        <v>128</v>
      </c>
      <c r="AQ31">
        <v>0.26575197788429772</v>
      </c>
      <c r="AS31" t="s">
        <v>122</v>
      </c>
      <c r="AT31">
        <v>0.19647074933943012</v>
      </c>
    </row>
    <row r="32" spans="1:49" x14ac:dyDescent="0.25">
      <c r="C32" t="s">
        <v>123</v>
      </c>
      <c r="D32">
        <v>0.18934147653861322</v>
      </c>
      <c r="E32" t="s">
        <v>123</v>
      </c>
      <c r="F32">
        <v>0.2075735620179831</v>
      </c>
      <c r="H32" t="s">
        <v>128</v>
      </c>
      <c r="I32">
        <v>0.21958310761524902</v>
      </c>
      <c r="J32" t="s">
        <v>127</v>
      </c>
      <c r="K32">
        <v>0.27358430999080474</v>
      </c>
      <c r="L32" t="s">
        <v>128</v>
      </c>
      <c r="M32">
        <v>0.18323648864063119</v>
      </c>
      <c r="U32" t="s">
        <v>123</v>
      </c>
      <c r="V32">
        <v>0.21973042453180017</v>
      </c>
      <c r="W32" t="s">
        <v>123</v>
      </c>
      <c r="X32">
        <v>0.2925495319853933</v>
      </c>
      <c r="Y32" t="s">
        <v>123</v>
      </c>
      <c r="Z32">
        <v>0.42328776293719655</v>
      </c>
      <c r="AC32" t="s">
        <v>122</v>
      </c>
      <c r="AD32">
        <v>0.2372870468968365</v>
      </c>
      <c r="AE32" t="s">
        <v>122</v>
      </c>
      <c r="AF32">
        <v>0.34978649062211176</v>
      </c>
      <c r="AH32" t="s">
        <v>128</v>
      </c>
      <c r="AI32">
        <v>0.26942207964745579</v>
      </c>
      <c r="AJ32" t="s">
        <v>128</v>
      </c>
      <c r="AK32">
        <v>0.23243318427274121</v>
      </c>
      <c r="AN32" t="s">
        <v>128</v>
      </c>
      <c r="AO32">
        <v>0.1837310778668938</v>
      </c>
      <c r="AP32" t="s">
        <v>128</v>
      </c>
      <c r="AQ32">
        <v>0.28878509424292337</v>
      </c>
      <c r="AS32" t="s">
        <v>122</v>
      </c>
      <c r="AT32">
        <v>0.19390359364664447</v>
      </c>
    </row>
    <row r="33" spans="3:46" x14ac:dyDescent="0.25">
      <c r="C33" t="s">
        <v>123</v>
      </c>
      <c r="D33">
        <v>0.17193584992863695</v>
      </c>
      <c r="E33" t="s">
        <v>123</v>
      </c>
      <c r="F33">
        <v>0.19809885229909246</v>
      </c>
      <c r="H33" t="s">
        <v>128</v>
      </c>
      <c r="I33">
        <v>0.22355510178673857</v>
      </c>
      <c r="J33" t="s">
        <v>127</v>
      </c>
      <c r="K33">
        <v>0.27626276032163744</v>
      </c>
      <c r="L33" t="s">
        <v>128</v>
      </c>
      <c r="M33">
        <v>0.1685848734197555</v>
      </c>
      <c r="U33" t="s">
        <v>123</v>
      </c>
      <c r="V33">
        <v>0.22316018585372521</v>
      </c>
      <c r="W33" t="s">
        <v>123</v>
      </c>
      <c r="X33">
        <v>0.29595078283199577</v>
      </c>
      <c r="AC33" t="s">
        <v>122</v>
      </c>
      <c r="AD33">
        <v>0.24031293859624558</v>
      </c>
      <c r="AE33" t="s">
        <v>122</v>
      </c>
      <c r="AF33">
        <v>0.33505725298543776</v>
      </c>
      <c r="AH33" t="s">
        <v>128</v>
      </c>
      <c r="AI33">
        <v>0.27826420944149871</v>
      </c>
      <c r="AJ33" t="s">
        <v>128</v>
      </c>
      <c r="AK33">
        <v>0.23657641042087957</v>
      </c>
      <c r="AN33" t="s">
        <v>128</v>
      </c>
      <c r="AO33">
        <v>0.18369099869718375</v>
      </c>
      <c r="AP33" t="s">
        <v>128</v>
      </c>
      <c r="AQ33">
        <v>0.31079571994444161</v>
      </c>
      <c r="AS33" t="s">
        <v>122</v>
      </c>
      <c r="AT33">
        <v>0.19545417643448368</v>
      </c>
    </row>
    <row r="34" spans="3:46" x14ac:dyDescent="0.25">
      <c r="C34" t="s">
        <v>123</v>
      </c>
      <c r="D34">
        <v>0.1607902891561743</v>
      </c>
      <c r="E34" t="s">
        <v>123</v>
      </c>
      <c r="F34">
        <v>0.1955710266061641</v>
      </c>
      <c r="H34" t="s">
        <v>128</v>
      </c>
      <c r="I34">
        <v>0.22801309778237036</v>
      </c>
      <c r="J34" t="s">
        <v>127</v>
      </c>
      <c r="K34">
        <v>0.25398644954652211</v>
      </c>
      <c r="L34" t="s">
        <v>128</v>
      </c>
      <c r="M34">
        <v>0.16562709610972609</v>
      </c>
      <c r="U34" t="s">
        <v>123</v>
      </c>
      <c r="V34">
        <v>0.23510241896052458</v>
      </c>
      <c r="W34" t="s">
        <v>123</v>
      </c>
      <c r="X34">
        <v>0.30634336747946972</v>
      </c>
      <c r="AC34" t="s">
        <v>122</v>
      </c>
      <c r="AD34">
        <v>0.23106144752810068</v>
      </c>
      <c r="AE34" t="s">
        <v>122</v>
      </c>
      <c r="AF34">
        <v>0.28586111945317422</v>
      </c>
      <c r="AH34" t="s">
        <v>128</v>
      </c>
      <c r="AI34">
        <v>0.26532276362479562</v>
      </c>
      <c r="AJ34" t="s">
        <v>128</v>
      </c>
      <c r="AK34">
        <v>0.24968311388265038</v>
      </c>
      <c r="AN34" t="s">
        <v>128</v>
      </c>
      <c r="AO34">
        <v>0.18127660177799823</v>
      </c>
      <c r="AP34" t="s">
        <v>128</v>
      </c>
      <c r="AQ34">
        <v>0.30724880217375589</v>
      </c>
      <c r="AS34" t="s">
        <v>122</v>
      </c>
      <c r="AT34">
        <v>0.20456305883195108</v>
      </c>
    </row>
    <row r="35" spans="3:46" x14ac:dyDescent="0.25">
      <c r="C35" t="s">
        <v>123</v>
      </c>
      <c r="D35">
        <v>0.16348675840119919</v>
      </c>
      <c r="H35" t="s">
        <v>128</v>
      </c>
      <c r="I35">
        <v>0.22648531377752612</v>
      </c>
      <c r="J35" t="s">
        <v>127</v>
      </c>
      <c r="K35">
        <v>0.23319009981812339</v>
      </c>
      <c r="L35" t="s">
        <v>128</v>
      </c>
      <c r="M35">
        <v>0.16675437025809681</v>
      </c>
      <c r="U35" t="s">
        <v>123</v>
      </c>
      <c r="V35">
        <v>0.23302570035739945</v>
      </c>
      <c r="W35" t="s">
        <v>123</v>
      </c>
      <c r="X35">
        <v>0.32500214386758952</v>
      </c>
      <c r="AC35" t="s">
        <v>122</v>
      </c>
      <c r="AD35">
        <v>0.21899594102536807</v>
      </c>
      <c r="AE35" t="s">
        <v>122</v>
      </c>
      <c r="AF35">
        <v>0.27327328236224879</v>
      </c>
      <c r="AH35" t="s">
        <v>128</v>
      </c>
      <c r="AI35">
        <v>0.36327430424640478</v>
      </c>
      <c r="AJ35" t="s">
        <v>128</v>
      </c>
      <c r="AK35">
        <v>0.23801964640631015</v>
      </c>
      <c r="AN35" t="s">
        <v>128</v>
      </c>
      <c r="AO35">
        <v>0.17865511096847897</v>
      </c>
      <c r="AP35" t="s">
        <v>128</v>
      </c>
      <c r="AQ35">
        <v>0.28754178135541381</v>
      </c>
      <c r="AS35" t="s">
        <v>122</v>
      </c>
      <c r="AT35">
        <v>0.20978640207068891</v>
      </c>
    </row>
    <row r="36" spans="3:46" x14ac:dyDescent="0.25">
      <c r="C36" t="s">
        <v>123</v>
      </c>
      <c r="D36">
        <v>0.16954648356420707</v>
      </c>
      <c r="H36" t="s">
        <v>128</v>
      </c>
      <c r="I36">
        <v>0.22322174629175237</v>
      </c>
      <c r="J36" t="s">
        <v>127</v>
      </c>
      <c r="K36">
        <v>0.24157305131218174</v>
      </c>
      <c r="L36" t="s">
        <v>128</v>
      </c>
      <c r="M36">
        <v>0.17325054830049977</v>
      </c>
      <c r="U36" t="s">
        <v>123</v>
      </c>
      <c r="V36">
        <v>0.21657855057647379</v>
      </c>
      <c r="W36" t="s">
        <v>123</v>
      </c>
      <c r="X36">
        <v>0.32197158643063578</v>
      </c>
      <c r="AE36" t="s">
        <v>122</v>
      </c>
      <c r="AF36">
        <v>0.26440325190779446</v>
      </c>
      <c r="AH36" t="s">
        <v>128</v>
      </c>
      <c r="AI36">
        <v>0.27130856011300325</v>
      </c>
      <c r="AJ36" t="s">
        <v>128</v>
      </c>
      <c r="AK36">
        <v>0.2026436932394238</v>
      </c>
      <c r="AN36" t="s">
        <v>128</v>
      </c>
      <c r="AO36">
        <v>0.18365441563737242</v>
      </c>
      <c r="AP36" t="s">
        <v>128</v>
      </c>
      <c r="AQ36">
        <v>0.22079948559310619</v>
      </c>
      <c r="AS36" t="s">
        <v>122</v>
      </c>
      <c r="AT36">
        <v>0.21112600012181043</v>
      </c>
    </row>
    <row r="37" spans="3:46" x14ac:dyDescent="0.25">
      <c r="C37" t="s">
        <v>123</v>
      </c>
      <c r="D37">
        <v>0.17449625187597406</v>
      </c>
      <c r="J37" t="s">
        <v>127</v>
      </c>
      <c r="K37">
        <v>0.24218605944161756</v>
      </c>
      <c r="L37" t="s">
        <v>128</v>
      </c>
      <c r="M37">
        <v>0.17459205133403258</v>
      </c>
      <c r="U37" t="s">
        <v>123</v>
      </c>
      <c r="V37">
        <v>0.18797121292363225</v>
      </c>
      <c r="W37" t="s">
        <v>123</v>
      </c>
      <c r="X37">
        <v>0.3192189472387853</v>
      </c>
      <c r="AE37" t="s">
        <v>122</v>
      </c>
      <c r="AF37">
        <v>0.27722251568390871</v>
      </c>
      <c r="AH37" t="s">
        <v>128</v>
      </c>
      <c r="AI37">
        <v>0.2756144926039264</v>
      </c>
      <c r="AJ37" t="s">
        <v>128</v>
      </c>
      <c r="AK37">
        <v>0.17219302367380798</v>
      </c>
      <c r="AN37" t="s">
        <v>128</v>
      </c>
      <c r="AO37">
        <v>0.19408459304661227</v>
      </c>
      <c r="AP37" t="s">
        <v>128</v>
      </c>
      <c r="AQ37">
        <v>0.21299904396585148</v>
      </c>
      <c r="AS37" t="s">
        <v>122</v>
      </c>
      <c r="AT37">
        <v>0.16819665893582414</v>
      </c>
    </row>
    <row r="38" spans="3:46" x14ac:dyDescent="0.25">
      <c r="C38" t="s">
        <v>123</v>
      </c>
      <c r="D38">
        <v>0.17030386967422442</v>
      </c>
      <c r="J38" t="s">
        <v>127</v>
      </c>
      <c r="K38">
        <v>0.25088375518335826</v>
      </c>
      <c r="L38" t="s">
        <v>128</v>
      </c>
      <c r="M38">
        <v>0.17616067865720411</v>
      </c>
      <c r="U38" t="s">
        <v>123</v>
      </c>
      <c r="V38">
        <v>0.19524173309675832</v>
      </c>
      <c r="W38" t="s">
        <v>123</v>
      </c>
      <c r="X38">
        <v>0.33905045388202365</v>
      </c>
      <c r="AE38" t="s">
        <v>122</v>
      </c>
      <c r="AF38">
        <v>0.28475515113821981</v>
      </c>
      <c r="AH38" t="s">
        <v>128</v>
      </c>
      <c r="AI38">
        <v>0.27072210326630142</v>
      </c>
      <c r="AJ38" t="s">
        <v>128</v>
      </c>
      <c r="AK38">
        <v>0.17611823229765064</v>
      </c>
      <c r="AN38" t="s">
        <v>128</v>
      </c>
      <c r="AO38">
        <v>0.19996096168148084</v>
      </c>
      <c r="AP38" t="s">
        <v>128</v>
      </c>
      <c r="AQ38">
        <v>0.22704538594782828</v>
      </c>
      <c r="AS38" t="s">
        <v>122</v>
      </c>
      <c r="AT38">
        <v>0.16446649864214932</v>
      </c>
    </row>
    <row r="39" spans="3:46" x14ac:dyDescent="0.25">
      <c r="C39" t="s">
        <v>123</v>
      </c>
      <c r="D39">
        <v>0.16604369194023949</v>
      </c>
      <c r="J39" t="s">
        <v>127</v>
      </c>
      <c r="K39">
        <v>0.26154093166982378</v>
      </c>
      <c r="L39" t="s">
        <v>128</v>
      </c>
      <c r="M39">
        <v>0.18327471004817911</v>
      </c>
      <c r="W39" t="s">
        <v>123</v>
      </c>
      <c r="X39">
        <v>0.34361668617965274</v>
      </c>
      <c r="AJ39" t="s">
        <v>128</v>
      </c>
      <c r="AK39">
        <v>0.18795713864493019</v>
      </c>
      <c r="AN39" t="s">
        <v>128</v>
      </c>
      <c r="AO39">
        <v>0.19550626416158576</v>
      </c>
      <c r="AP39" t="s">
        <v>128</v>
      </c>
      <c r="AQ39">
        <v>0.24898360361078092</v>
      </c>
      <c r="AS39" t="s">
        <v>122</v>
      </c>
      <c r="AT39">
        <v>0.16509146365233987</v>
      </c>
    </row>
    <row r="40" spans="3:46" x14ac:dyDescent="0.25">
      <c r="C40" t="s">
        <v>123</v>
      </c>
      <c r="D40">
        <v>0.15732066810098042</v>
      </c>
      <c r="J40" t="s">
        <v>127</v>
      </c>
      <c r="K40">
        <v>0.27207493949793821</v>
      </c>
      <c r="L40" t="s">
        <v>128</v>
      </c>
      <c r="M40">
        <v>0.17721078847865218</v>
      </c>
      <c r="W40" t="s">
        <v>123</v>
      </c>
      <c r="X40">
        <v>0.32693890478828558</v>
      </c>
      <c r="AJ40" t="s">
        <v>128</v>
      </c>
      <c r="AK40">
        <v>0.18209354623163518</v>
      </c>
      <c r="AN40" t="s">
        <v>128</v>
      </c>
      <c r="AO40">
        <v>0.18295025895121644</v>
      </c>
      <c r="AP40" t="s">
        <v>128</v>
      </c>
      <c r="AQ40">
        <v>0.25904664764849311</v>
      </c>
      <c r="AS40" t="s">
        <v>122</v>
      </c>
      <c r="AT40">
        <v>0.16643504672062318</v>
      </c>
    </row>
    <row r="41" spans="3:46" x14ac:dyDescent="0.25">
      <c r="C41" t="s">
        <v>123</v>
      </c>
      <c r="D41">
        <v>0.15867908764334648</v>
      </c>
      <c r="J41" t="s">
        <v>127</v>
      </c>
      <c r="K41">
        <v>0.28338208881728755</v>
      </c>
      <c r="W41" t="s">
        <v>123</v>
      </c>
      <c r="X41">
        <v>0.32839648810502658</v>
      </c>
      <c r="AN41" t="s">
        <v>128</v>
      </c>
      <c r="AO41">
        <v>0.17908221801756541</v>
      </c>
      <c r="AP41" t="s">
        <v>128</v>
      </c>
      <c r="AQ41">
        <v>0.27454468973272084</v>
      </c>
      <c r="AS41" t="s">
        <v>122</v>
      </c>
      <c r="AT41">
        <v>0.17539813797940901</v>
      </c>
    </row>
    <row r="42" spans="3:46" x14ac:dyDescent="0.25">
      <c r="C42" t="s">
        <v>123</v>
      </c>
      <c r="D42">
        <v>0.16658423595011385</v>
      </c>
      <c r="J42" t="s">
        <v>127</v>
      </c>
      <c r="K42">
        <v>0.30976717634832046</v>
      </c>
      <c r="W42" t="s">
        <v>123</v>
      </c>
      <c r="X42">
        <v>0.32862646509574306</v>
      </c>
      <c r="AN42" t="s">
        <v>128</v>
      </c>
      <c r="AO42">
        <v>0.16628982412744908</v>
      </c>
      <c r="AP42" t="s">
        <v>128</v>
      </c>
      <c r="AQ42">
        <v>0.26846157264064346</v>
      </c>
      <c r="AS42" t="s">
        <v>122</v>
      </c>
      <c r="AT42">
        <v>0.17462857648332522</v>
      </c>
    </row>
    <row r="43" spans="3:46" x14ac:dyDescent="0.25">
      <c r="C43" t="s">
        <v>123</v>
      </c>
      <c r="D43">
        <v>0.17993442283115563</v>
      </c>
      <c r="J43" t="s">
        <v>127</v>
      </c>
      <c r="K43">
        <v>0.29651227767592342</v>
      </c>
      <c r="W43" t="s">
        <v>123</v>
      </c>
      <c r="X43">
        <v>0.33587183908220214</v>
      </c>
      <c r="AP43" t="s">
        <v>128</v>
      </c>
      <c r="AQ43">
        <v>0.2412729025589872</v>
      </c>
      <c r="AS43" t="s">
        <v>122</v>
      </c>
      <c r="AT43">
        <v>0.17709779497538508</v>
      </c>
    </row>
    <row r="44" spans="3:46" x14ac:dyDescent="0.25">
      <c r="C44" t="s">
        <v>123</v>
      </c>
      <c r="D44">
        <v>0.19625661671897079</v>
      </c>
      <c r="J44" t="s">
        <v>127</v>
      </c>
      <c r="K44">
        <v>0.21737793116146706</v>
      </c>
      <c r="W44" t="s">
        <v>123</v>
      </c>
      <c r="X44">
        <v>0.32362585720321707</v>
      </c>
      <c r="AP44" t="s">
        <v>128</v>
      </c>
      <c r="AQ44">
        <v>0.29630844469032025</v>
      </c>
      <c r="AS44" t="s">
        <v>122</v>
      </c>
      <c r="AT44">
        <v>0.17515099055070932</v>
      </c>
    </row>
    <row r="45" spans="3:46" x14ac:dyDescent="0.25">
      <c r="C45" t="s">
        <v>123</v>
      </c>
      <c r="D45">
        <v>0.2017966379817292</v>
      </c>
      <c r="J45" t="s">
        <v>128</v>
      </c>
      <c r="K45">
        <v>0.14899393175207504</v>
      </c>
      <c r="W45" t="s">
        <v>123</v>
      </c>
      <c r="X45">
        <v>0.31683322895384375</v>
      </c>
      <c r="AS45" t="s">
        <v>122</v>
      </c>
      <c r="AT45">
        <v>0.16511789488884385</v>
      </c>
    </row>
    <row r="46" spans="3:46" x14ac:dyDescent="0.25">
      <c r="C46" t="s">
        <v>123</v>
      </c>
      <c r="D46">
        <v>0.19788739389565527</v>
      </c>
      <c r="J46" t="s">
        <v>128</v>
      </c>
      <c r="K46">
        <v>0.13990331332958728</v>
      </c>
      <c r="W46" t="s">
        <v>123</v>
      </c>
      <c r="X46">
        <v>0.30752161356416868</v>
      </c>
      <c r="AS46" t="s">
        <v>122</v>
      </c>
      <c r="AT46">
        <v>0.16519952006510058</v>
      </c>
    </row>
    <row r="47" spans="3:46" x14ac:dyDescent="0.25">
      <c r="C47" t="s">
        <v>123</v>
      </c>
      <c r="D47">
        <v>0.18656362803740881</v>
      </c>
      <c r="J47" t="s">
        <v>128</v>
      </c>
      <c r="K47">
        <v>0.14939834206231722</v>
      </c>
      <c r="W47" t="s">
        <v>123</v>
      </c>
      <c r="X47">
        <v>0.3112894245531333</v>
      </c>
      <c r="AS47" t="s">
        <v>122</v>
      </c>
      <c r="AT47">
        <v>0.16558314206517233</v>
      </c>
    </row>
    <row r="48" spans="3:46" x14ac:dyDescent="0.25">
      <c r="C48" t="s">
        <v>123</v>
      </c>
      <c r="D48">
        <v>0.16896327660878299</v>
      </c>
      <c r="J48" t="s">
        <v>128</v>
      </c>
      <c r="K48">
        <v>0.14999289085497752</v>
      </c>
      <c r="W48" t="s">
        <v>123</v>
      </c>
      <c r="X48">
        <v>0.3108024763057094</v>
      </c>
      <c r="AS48" t="s">
        <v>122</v>
      </c>
      <c r="AT48">
        <v>0.16425732508567345</v>
      </c>
    </row>
    <row r="49" spans="10:46" x14ac:dyDescent="0.25">
      <c r="J49" t="s">
        <v>128</v>
      </c>
      <c r="K49">
        <v>0.16127539648866523</v>
      </c>
      <c r="W49" t="s">
        <v>123</v>
      </c>
      <c r="X49">
        <v>0.3109232272424981</v>
      </c>
      <c r="AS49" t="s">
        <v>123</v>
      </c>
      <c r="AT49">
        <v>0.3045079292285649</v>
      </c>
    </row>
    <row r="50" spans="10:46" x14ac:dyDescent="0.25">
      <c r="J50" t="s">
        <v>128</v>
      </c>
      <c r="K50">
        <v>0.18672536809501564</v>
      </c>
      <c r="W50" t="s">
        <v>123</v>
      </c>
      <c r="X50">
        <v>0.31224452391320706</v>
      </c>
      <c r="AS50" t="s">
        <v>123</v>
      </c>
      <c r="AT50">
        <v>0.32034999967320343</v>
      </c>
    </row>
    <row r="51" spans="10:46" x14ac:dyDescent="0.25">
      <c r="J51" t="s">
        <v>128</v>
      </c>
      <c r="K51">
        <v>0.1872695717057456</v>
      </c>
      <c r="W51" t="s">
        <v>123</v>
      </c>
      <c r="X51">
        <v>0.31606732889829203</v>
      </c>
      <c r="AS51" t="s">
        <v>123</v>
      </c>
      <c r="AT51">
        <v>0.3413772785770538</v>
      </c>
    </row>
    <row r="52" spans="10:46" x14ac:dyDescent="0.25">
      <c r="J52" t="s">
        <v>128</v>
      </c>
      <c r="K52">
        <v>0.15809641065592342</v>
      </c>
      <c r="W52" t="s">
        <v>123</v>
      </c>
      <c r="X52">
        <v>0.31750522214664623</v>
      </c>
      <c r="AS52" t="s">
        <v>123</v>
      </c>
      <c r="AT52">
        <v>0.36106651809228757</v>
      </c>
    </row>
    <row r="53" spans="10:46" x14ac:dyDescent="0.25">
      <c r="J53" t="s">
        <v>128</v>
      </c>
      <c r="K53">
        <v>0.1564594878148467</v>
      </c>
      <c r="W53" t="s">
        <v>123</v>
      </c>
      <c r="X53">
        <v>0.30901162405995136</v>
      </c>
      <c r="AS53" t="s">
        <v>123</v>
      </c>
      <c r="AT53">
        <v>0.36173777572367655</v>
      </c>
    </row>
    <row r="54" spans="10:46" x14ac:dyDescent="0.25">
      <c r="J54" t="s">
        <v>128</v>
      </c>
      <c r="K54">
        <v>0.16470067125411844</v>
      </c>
      <c r="W54" t="s">
        <v>123</v>
      </c>
      <c r="X54">
        <v>0.29583639368165171</v>
      </c>
      <c r="AS54" t="s">
        <v>123</v>
      </c>
      <c r="AT54">
        <v>0.38306390825754227</v>
      </c>
    </row>
    <row r="55" spans="10:46" x14ac:dyDescent="0.25">
      <c r="J55" t="s">
        <v>128</v>
      </c>
      <c r="K55">
        <v>0.17977111862238856</v>
      </c>
      <c r="AS55" t="s">
        <v>123</v>
      </c>
      <c r="AT55">
        <v>0.40601449590903815</v>
      </c>
    </row>
    <row r="56" spans="10:46" x14ac:dyDescent="0.25">
      <c r="J56" t="s">
        <v>128</v>
      </c>
      <c r="K56">
        <v>0.1825388783782276</v>
      </c>
      <c r="AS56" t="s">
        <v>123</v>
      </c>
      <c r="AT56">
        <v>0.43444504625016139</v>
      </c>
    </row>
    <row r="57" spans="10:46" x14ac:dyDescent="0.25">
      <c r="J57" t="s">
        <v>128</v>
      </c>
      <c r="K57">
        <v>0.17114927835520591</v>
      </c>
      <c r="AS57" t="s">
        <v>123</v>
      </c>
      <c r="AT57">
        <v>0.47495171538048275</v>
      </c>
    </row>
    <row r="58" spans="10:46" x14ac:dyDescent="0.25">
      <c r="J58" t="s">
        <v>128</v>
      </c>
      <c r="K58">
        <v>0.1632048975373846</v>
      </c>
      <c r="AS58" t="s">
        <v>123</v>
      </c>
      <c r="AT58">
        <v>0.49236208495389761</v>
      </c>
    </row>
    <row r="59" spans="10:46" x14ac:dyDescent="0.25">
      <c r="J59" t="s">
        <v>128</v>
      </c>
      <c r="K59">
        <v>0.15577852600038125</v>
      </c>
      <c r="AS59" t="s">
        <v>123</v>
      </c>
      <c r="AT59">
        <v>0.20300447187503623</v>
      </c>
    </row>
    <row r="60" spans="10:46" x14ac:dyDescent="0.25">
      <c r="J60" t="s">
        <v>128</v>
      </c>
      <c r="K60">
        <v>0.14828861621297046</v>
      </c>
      <c r="AS60" t="s">
        <v>123</v>
      </c>
      <c r="AT60">
        <v>0.1976991251401114</v>
      </c>
    </row>
    <row r="61" spans="10:46" x14ac:dyDescent="0.25">
      <c r="J61" t="s">
        <v>128</v>
      </c>
      <c r="K61">
        <v>0.15408249077106131</v>
      </c>
      <c r="AS61" t="s">
        <v>123</v>
      </c>
      <c r="AT61">
        <v>0.18934147653861322</v>
      </c>
    </row>
    <row r="62" spans="10:46" x14ac:dyDescent="0.25">
      <c r="J62" t="s">
        <v>128</v>
      </c>
      <c r="K62">
        <v>0.17588696929550315</v>
      </c>
      <c r="AS62" t="s">
        <v>123</v>
      </c>
      <c r="AT62">
        <v>0.17193584992863695</v>
      </c>
    </row>
    <row r="63" spans="10:46" x14ac:dyDescent="0.25">
      <c r="J63" t="s">
        <v>128</v>
      </c>
      <c r="K63">
        <v>0.17635464893969902</v>
      </c>
      <c r="AS63" t="s">
        <v>123</v>
      </c>
      <c r="AT63">
        <v>0.1607902891561743</v>
      </c>
    </row>
    <row r="64" spans="10:46" x14ac:dyDescent="0.25">
      <c r="J64" t="s">
        <v>128</v>
      </c>
      <c r="K64">
        <v>0.16578644834674144</v>
      </c>
      <c r="AS64" t="s">
        <v>123</v>
      </c>
      <c r="AT64">
        <v>0.16348675840119919</v>
      </c>
    </row>
    <row r="65" spans="10:46" x14ac:dyDescent="0.25">
      <c r="J65" t="s">
        <v>128</v>
      </c>
      <c r="K65">
        <v>0.16334517061214499</v>
      </c>
      <c r="AS65" t="s">
        <v>123</v>
      </c>
      <c r="AT65">
        <v>0.16954648356420707</v>
      </c>
    </row>
    <row r="66" spans="10:46" x14ac:dyDescent="0.25">
      <c r="J66" t="s">
        <v>128</v>
      </c>
      <c r="K66">
        <v>0.17567673195442221</v>
      </c>
      <c r="AS66" t="s">
        <v>123</v>
      </c>
      <c r="AT66">
        <v>0.17449625187597406</v>
      </c>
    </row>
    <row r="67" spans="10:46" x14ac:dyDescent="0.25">
      <c r="J67" t="s">
        <v>128</v>
      </c>
      <c r="K67">
        <v>0.18265141585038847</v>
      </c>
      <c r="AS67" t="s">
        <v>123</v>
      </c>
      <c r="AT67">
        <v>0.17030386967422442</v>
      </c>
    </row>
    <row r="68" spans="10:46" x14ac:dyDescent="0.25">
      <c r="J68" t="s">
        <v>128</v>
      </c>
      <c r="K68">
        <v>0.17984546299072351</v>
      </c>
      <c r="AS68" t="s">
        <v>123</v>
      </c>
      <c r="AT68">
        <v>0.16604369194023949</v>
      </c>
    </row>
    <row r="69" spans="10:46" x14ac:dyDescent="0.25">
      <c r="J69" t="s">
        <v>128</v>
      </c>
      <c r="K69">
        <v>0.15852097315537761</v>
      </c>
      <c r="AS69" t="s">
        <v>123</v>
      </c>
      <c r="AT69">
        <v>0.15732066810098042</v>
      </c>
    </row>
    <row r="70" spans="10:46" x14ac:dyDescent="0.25">
      <c r="J70" t="s">
        <v>128</v>
      </c>
      <c r="K70">
        <v>0.17624791952154387</v>
      </c>
      <c r="AS70" t="s">
        <v>123</v>
      </c>
      <c r="AT70">
        <v>0.15867908764334648</v>
      </c>
    </row>
    <row r="71" spans="10:46" x14ac:dyDescent="0.25">
      <c r="J71" t="s">
        <v>128</v>
      </c>
      <c r="K71">
        <v>0.18853905204666843</v>
      </c>
      <c r="AS71" t="s">
        <v>123</v>
      </c>
      <c r="AT71">
        <v>0.16658423595011385</v>
      </c>
    </row>
    <row r="72" spans="10:46" x14ac:dyDescent="0.25">
      <c r="J72" t="s">
        <v>128</v>
      </c>
      <c r="K72">
        <v>0.20583609059165808</v>
      </c>
      <c r="AS72" t="s">
        <v>123</v>
      </c>
      <c r="AT72">
        <v>0.17993442283115563</v>
      </c>
    </row>
    <row r="73" spans="10:46" x14ac:dyDescent="0.25">
      <c r="J73" t="s">
        <v>128</v>
      </c>
      <c r="K73">
        <v>0.18247522230083985</v>
      </c>
      <c r="AS73" t="s">
        <v>123</v>
      </c>
      <c r="AT73">
        <v>0.19625661671897079</v>
      </c>
    </row>
    <row r="74" spans="10:46" x14ac:dyDescent="0.25">
      <c r="J74" t="s">
        <v>128</v>
      </c>
      <c r="K74">
        <v>0.14685293467895494</v>
      </c>
      <c r="AS74" t="s">
        <v>123</v>
      </c>
      <c r="AT74">
        <v>0.2017966379817292</v>
      </c>
    </row>
    <row r="75" spans="10:46" x14ac:dyDescent="0.25">
      <c r="J75" t="s">
        <v>128</v>
      </c>
      <c r="K75">
        <v>0.14410464741080245</v>
      </c>
      <c r="AS75" t="s">
        <v>123</v>
      </c>
      <c r="AT75">
        <v>0.19788739389565527</v>
      </c>
    </row>
    <row r="76" spans="10:46" x14ac:dyDescent="0.25">
      <c r="J76" t="s">
        <v>128</v>
      </c>
      <c r="K76">
        <v>0.14722227010551361</v>
      </c>
      <c r="AS76" t="s">
        <v>123</v>
      </c>
      <c r="AT76">
        <v>0.18656362803740881</v>
      </c>
    </row>
    <row r="77" spans="10:46" x14ac:dyDescent="0.25">
      <c r="J77" t="s">
        <v>128</v>
      </c>
      <c r="K77">
        <v>0.15179395733351322</v>
      </c>
      <c r="AS77" t="s">
        <v>123</v>
      </c>
      <c r="AT77">
        <v>0.16896327660878299</v>
      </c>
    </row>
    <row r="78" spans="10:46" x14ac:dyDescent="0.25">
      <c r="J78" t="s">
        <v>128</v>
      </c>
      <c r="K78">
        <v>0.16148273964446774</v>
      </c>
      <c r="AS78" t="s">
        <v>123</v>
      </c>
      <c r="AT78">
        <v>0.19851002726203656</v>
      </c>
    </row>
    <row r="79" spans="10:46" x14ac:dyDescent="0.25">
      <c r="AS79" t="s">
        <v>123</v>
      </c>
      <c r="AT79">
        <v>0.21498903343009726</v>
      </c>
    </row>
    <row r="80" spans="10:46" x14ac:dyDescent="0.25">
      <c r="AS80" t="s">
        <v>123</v>
      </c>
      <c r="AT80">
        <v>0.21434933086065019</v>
      </c>
    </row>
    <row r="81" spans="1:46" x14ac:dyDescent="0.25">
      <c r="AS81" t="s">
        <v>123</v>
      </c>
      <c r="AT81">
        <v>0.20776398947933095</v>
      </c>
    </row>
    <row r="82" spans="1:46" x14ac:dyDescent="0.25">
      <c r="AS82" t="s">
        <v>123</v>
      </c>
      <c r="AT82">
        <v>0.20707663135355922</v>
      </c>
    </row>
    <row r="83" spans="1:46" x14ac:dyDescent="0.25">
      <c r="AS83" t="s">
        <v>123</v>
      </c>
      <c r="AT83">
        <v>0.21271808803874279</v>
      </c>
    </row>
    <row r="84" spans="1:46" x14ac:dyDescent="0.25">
      <c r="AS84" t="s">
        <v>123</v>
      </c>
      <c r="AT84">
        <v>0.21380855775973304</v>
      </c>
    </row>
    <row r="85" spans="1:46" x14ac:dyDescent="0.25">
      <c r="AS85" t="s">
        <v>123</v>
      </c>
      <c r="AT85">
        <v>0.21096666934833028</v>
      </c>
    </row>
    <row r="86" spans="1:46" x14ac:dyDescent="0.25">
      <c r="AS86" t="s">
        <v>123</v>
      </c>
      <c r="AT86">
        <v>0.2075735620179831</v>
      </c>
    </row>
    <row r="87" spans="1:46" x14ac:dyDescent="0.25">
      <c r="A87" t="s">
        <v>155</v>
      </c>
      <c r="AS87" t="s">
        <v>123</v>
      </c>
      <c r="AT87">
        <v>0.19809885229909246</v>
      </c>
    </row>
    <row r="88" spans="1:46" x14ac:dyDescent="0.25">
      <c r="A88" t="s">
        <v>156</v>
      </c>
      <c r="AS88" t="s">
        <v>123</v>
      </c>
      <c r="AT88">
        <v>0.1955710266061641</v>
      </c>
    </row>
    <row r="89" spans="1:46" x14ac:dyDescent="0.25">
      <c r="AS89" t="s">
        <v>127</v>
      </c>
      <c r="AT89">
        <v>0.36445688320531738</v>
      </c>
    </row>
    <row r="90" spans="1:46" x14ac:dyDescent="0.25">
      <c r="AS90" t="s">
        <v>127</v>
      </c>
      <c r="AT90">
        <v>0.33891376292993741</v>
      </c>
    </row>
    <row r="91" spans="1:46" x14ac:dyDescent="0.25">
      <c r="A91" t="s">
        <v>157</v>
      </c>
      <c r="AS91" t="s">
        <v>127</v>
      </c>
      <c r="AT91">
        <v>0.32290474745508629</v>
      </c>
    </row>
    <row r="92" spans="1:46" x14ac:dyDescent="0.25">
      <c r="A92" t="s">
        <v>158</v>
      </c>
      <c r="AS92" t="s">
        <v>127</v>
      </c>
      <c r="AT92">
        <v>0.32325492553300128</v>
      </c>
    </row>
    <row r="93" spans="1:46" x14ac:dyDescent="0.25">
      <c r="AS93" t="s">
        <v>127</v>
      </c>
      <c r="AT93">
        <v>0.32271903950713388</v>
      </c>
    </row>
    <row r="94" spans="1:46" x14ac:dyDescent="0.25">
      <c r="A94" t="s">
        <v>159</v>
      </c>
      <c r="AS94" t="s">
        <v>127</v>
      </c>
      <c r="AT94">
        <v>0.32586356877370254</v>
      </c>
    </row>
    <row r="95" spans="1:46" x14ac:dyDescent="0.25">
      <c r="AS95" t="s">
        <v>127</v>
      </c>
      <c r="AT95">
        <v>0.33268021761259969</v>
      </c>
    </row>
    <row r="96" spans="1:46" x14ac:dyDescent="0.25">
      <c r="A96" t="s">
        <v>69</v>
      </c>
      <c r="AS96" t="s">
        <v>127</v>
      </c>
      <c r="AT96">
        <v>0.33168312250434617</v>
      </c>
    </row>
    <row r="97" spans="1:46" x14ac:dyDescent="0.25">
      <c r="O97" t="s">
        <v>168</v>
      </c>
      <c r="P97" t="s">
        <v>160</v>
      </c>
      <c r="Q97" t="s">
        <v>161</v>
      </c>
      <c r="AS97" t="s">
        <v>127</v>
      </c>
      <c r="AT97">
        <v>0.32649240278893393</v>
      </c>
    </row>
    <row r="98" spans="1:46" x14ac:dyDescent="0.25">
      <c r="A98" t="s">
        <v>162</v>
      </c>
      <c r="F98" t="s">
        <v>163</v>
      </c>
      <c r="O98" t="s">
        <v>164</v>
      </c>
      <c r="P98">
        <v>66.251000000000005</v>
      </c>
      <c r="Q98">
        <f>IF(P98&gt;0,P98,(180+(180+P98)))</f>
        <v>66.251000000000005</v>
      </c>
      <c r="AS98" t="s">
        <v>127</v>
      </c>
      <c r="AT98">
        <v>0.33866216387702619</v>
      </c>
    </row>
    <row r="99" spans="1:46" x14ac:dyDescent="0.25">
      <c r="A99" t="s">
        <v>36</v>
      </c>
      <c r="B99" t="s">
        <v>160</v>
      </c>
      <c r="C99" t="s">
        <v>69</v>
      </c>
      <c r="D99" t="s">
        <v>160</v>
      </c>
      <c r="F99" t="s">
        <v>36</v>
      </c>
      <c r="G99" t="s">
        <v>160</v>
      </c>
      <c r="H99" t="s">
        <v>69</v>
      </c>
      <c r="I99" t="s">
        <v>160</v>
      </c>
      <c r="O99" t="s">
        <v>164</v>
      </c>
      <c r="P99">
        <v>61.927999999999997</v>
      </c>
      <c r="Q99">
        <f t="shared" ref="Q99:Q162" si="0">IF(P99&gt;0,P99,(180+(180+P99)))</f>
        <v>61.927999999999997</v>
      </c>
      <c r="S99" t="s">
        <v>169</v>
      </c>
      <c r="AS99" t="s">
        <v>127</v>
      </c>
      <c r="AT99">
        <v>0.34657678485675042</v>
      </c>
    </row>
    <row r="100" spans="1:46" x14ac:dyDescent="0.25">
      <c r="B100">
        <v>66.251000000000005</v>
      </c>
      <c r="D100">
        <v>-1.8480000000000001</v>
      </c>
      <c r="G100">
        <v>53.13</v>
      </c>
      <c r="H100">
        <v>64.537000000000006</v>
      </c>
      <c r="O100" t="s">
        <v>164</v>
      </c>
      <c r="P100">
        <v>16.39</v>
      </c>
      <c r="Q100">
        <f t="shared" si="0"/>
        <v>16.39</v>
      </c>
      <c r="S100" s="2" t="s">
        <v>170</v>
      </c>
      <c r="AS100" t="s">
        <v>127</v>
      </c>
      <c r="AT100">
        <v>0.35566133108157705</v>
      </c>
    </row>
    <row r="101" spans="1:46" x14ac:dyDescent="0.25">
      <c r="B101">
        <v>61.927999999999997</v>
      </c>
      <c r="D101">
        <v>-9.8659999999999997</v>
      </c>
      <c r="G101">
        <v>6.34</v>
      </c>
      <c r="H101">
        <v>-8.1300000000000008</v>
      </c>
      <c r="O101" t="s">
        <v>164</v>
      </c>
      <c r="P101">
        <v>53.746000000000002</v>
      </c>
      <c r="Q101">
        <f t="shared" si="0"/>
        <v>53.746000000000002</v>
      </c>
      <c r="S101" s="2" t="s">
        <v>171</v>
      </c>
      <c r="AS101" t="s">
        <v>127</v>
      </c>
      <c r="AT101">
        <v>0.35634572947979209</v>
      </c>
    </row>
    <row r="102" spans="1:46" x14ac:dyDescent="0.25">
      <c r="B102">
        <v>16.39</v>
      </c>
      <c r="D102">
        <v>-10.784000000000001</v>
      </c>
      <c r="G102">
        <v>74.475999999999999</v>
      </c>
      <c r="H102">
        <v>14.036</v>
      </c>
      <c r="O102" t="s">
        <v>164</v>
      </c>
      <c r="P102">
        <v>49.085999999999999</v>
      </c>
      <c r="Q102">
        <f t="shared" si="0"/>
        <v>49.085999999999999</v>
      </c>
      <c r="S102" s="2" t="s">
        <v>172</v>
      </c>
      <c r="AS102" t="s">
        <v>127</v>
      </c>
      <c r="AT102">
        <v>0.26904234434761948</v>
      </c>
    </row>
    <row r="103" spans="1:46" x14ac:dyDescent="0.25">
      <c r="B103">
        <v>53.746000000000002</v>
      </c>
      <c r="D103">
        <v>-4.5739999999999998</v>
      </c>
      <c r="G103">
        <v>30.963999999999999</v>
      </c>
      <c r="H103">
        <v>59.744</v>
      </c>
      <c r="O103" t="s">
        <v>164</v>
      </c>
      <c r="P103">
        <v>99.462000000000003</v>
      </c>
      <c r="Q103">
        <f t="shared" si="0"/>
        <v>99.462000000000003</v>
      </c>
      <c r="S103" s="2" t="s">
        <v>173</v>
      </c>
      <c r="AS103" t="s">
        <v>127</v>
      </c>
      <c r="AT103">
        <v>0.2857257194545017</v>
      </c>
    </row>
    <row r="104" spans="1:46" x14ac:dyDescent="0.25">
      <c r="B104">
        <v>49.085999999999999</v>
      </c>
      <c r="D104">
        <v>4.399</v>
      </c>
      <c r="G104">
        <v>59.533999999999999</v>
      </c>
      <c r="H104">
        <v>52.430999999999997</v>
      </c>
      <c r="O104" t="s">
        <v>164</v>
      </c>
      <c r="P104">
        <v>87.51</v>
      </c>
      <c r="Q104">
        <f t="shared" si="0"/>
        <v>87.51</v>
      </c>
      <c r="AS104" t="s">
        <v>127</v>
      </c>
      <c r="AT104">
        <v>0.30229427126961678</v>
      </c>
    </row>
    <row r="105" spans="1:46" x14ac:dyDescent="0.25">
      <c r="B105">
        <v>99.462000000000003</v>
      </c>
      <c r="D105">
        <v>-6.1159999999999997</v>
      </c>
      <c r="G105">
        <v>71.564999999999998</v>
      </c>
      <c r="H105">
        <v>30.963999999999999</v>
      </c>
      <c r="O105" t="s">
        <v>164</v>
      </c>
      <c r="P105">
        <v>75.379000000000005</v>
      </c>
      <c r="Q105">
        <f t="shared" si="0"/>
        <v>75.379000000000005</v>
      </c>
      <c r="AS105" t="s">
        <v>127</v>
      </c>
      <c r="AT105">
        <v>0.30794045384540131</v>
      </c>
    </row>
    <row r="106" spans="1:46" x14ac:dyDescent="0.25">
      <c r="B106">
        <v>87.51</v>
      </c>
      <c r="D106">
        <v>8.4269999999999996</v>
      </c>
      <c r="G106">
        <v>55.491</v>
      </c>
      <c r="H106">
        <v>29.475999999999999</v>
      </c>
      <c r="O106" t="s">
        <v>164</v>
      </c>
      <c r="P106">
        <v>81.572999999999993</v>
      </c>
      <c r="Q106">
        <f t="shared" si="0"/>
        <v>81.572999999999993</v>
      </c>
      <c r="AS106" t="s">
        <v>127</v>
      </c>
      <c r="AT106">
        <v>0.33040192661896028</v>
      </c>
    </row>
    <row r="107" spans="1:46" x14ac:dyDescent="0.25">
      <c r="B107">
        <v>75.379000000000005</v>
      </c>
      <c r="D107">
        <v>-10.954000000000001</v>
      </c>
      <c r="G107">
        <v>74.745000000000005</v>
      </c>
      <c r="H107">
        <v>28.811</v>
      </c>
      <c r="O107" t="s">
        <v>164</v>
      </c>
      <c r="P107">
        <v>66.370999999999995</v>
      </c>
      <c r="Q107">
        <f t="shared" si="0"/>
        <v>66.370999999999995</v>
      </c>
      <c r="AS107" t="s">
        <v>127</v>
      </c>
      <c r="AT107">
        <v>0.34105792530073492</v>
      </c>
    </row>
    <row r="108" spans="1:46" x14ac:dyDescent="0.25">
      <c r="B108">
        <v>81.572999999999993</v>
      </c>
      <c r="D108">
        <v>11.31</v>
      </c>
      <c r="G108">
        <v>74.055000000000007</v>
      </c>
      <c r="H108">
        <v>59.621000000000002</v>
      </c>
      <c r="O108" t="s">
        <v>164</v>
      </c>
      <c r="P108">
        <v>59.533999999999999</v>
      </c>
      <c r="Q108">
        <f t="shared" si="0"/>
        <v>59.533999999999999</v>
      </c>
      <c r="AS108" t="s">
        <v>127</v>
      </c>
      <c r="AT108">
        <v>0.32965498268540738</v>
      </c>
    </row>
    <row r="109" spans="1:46" x14ac:dyDescent="0.25">
      <c r="B109">
        <v>66.370999999999995</v>
      </c>
      <c r="D109">
        <v>1.736</v>
      </c>
      <c r="G109">
        <v>60.524000000000001</v>
      </c>
      <c r="H109">
        <v>6.843</v>
      </c>
      <c r="O109" t="s">
        <v>164</v>
      </c>
      <c r="P109">
        <v>68.198999999999998</v>
      </c>
      <c r="Q109">
        <f t="shared" si="0"/>
        <v>68.198999999999998</v>
      </c>
      <c r="AS109" t="s">
        <v>127</v>
      </c>
      <c r="AT109">
        <v>0.31795832216409819</v>
      </c>
    </row>
    <row r="110" spans="1:46" x14ac:dyDescent="0.25">
      <c r="B110">
        <v>59.533999999999999</v>
      </c>
      <c r="D110">
        <v>-17.818999999999999</v>
      </c>
      <c r="G110">
        <v>53.972999999999999</v>
      </c>
      <c r="H110">
        <v>38.29</v>
      </c>
      <c r="O110" t="s">
        <v>164</v>
      </c>
      <c r="P110">
        <v>57.265000000000001</v>
      </c>
      <c r="Q110">
        <f t="shared" si="0"/>
        <v>57.265000000000001</v>
      </c>
      <c r="AS110" t="s">
        <v>127</v>
      </c>
      <c r="AT110">
        <v>0.31042754058733391</v>
      </c>
    </row>
    <row r="111" spans="1:46" x14ac:dyDescent="0.25">
      <c r="B111">
        <v>68.198999999999998</v>
      </c>
      <c r="D111">
        <v>21.448</v>
      </c>
      <c r="G111">
        <v>62.241</v>
      </c>
      <c r="H111">
        <v>-28.61</v>
      </c>
      <c r="O111" t="s">
        <v>164</v>
      </c>
      <c r="P111">
        <v>49.899000000000001</v>
      </c>
      <c r="Q111">
        <f t="shared" si="0"/>
        <v>49.899000000000001</v>
      </c>
      <c r="AS111" t="s">
        <v>127</v>
      </c>
      <c r="AT111">
        <v>0.29290880692186344</v>
      </c>
    </row>
    <row r="112" spans="1:46" x14ac:dyDescent="0.25">
      <c r="B112">
        <v>57.265000000000001</v>
      </c>
      <c r="D112">
        <v>19.654</v>
      </c>
      <c r="G112">
        <v>53.13</v>
      </c>
      <c r="H112">
        <v>41.423999999999999</v>
      </c>
      <c r="O112" t="s">
        <v>164</v>
      </c>
      <c r="P112">
        <v>93.575999999999993</v>
      </c>
      <c r="Q112">
        <f t="shared" si="0"/>
        <v>93.575999999999993</v>
      </c>
      <c r="AS112" t="s">
        <v>127</v>
      </c>
      <c r="AT112">
        <v>0.29903511906833197</v>
      </c>
    </row>
    <row r="113" spans="2:46" x14ac:dyDescent="0.25">
      <c r="B113">
        <v>49.899000000000001</v>
      </c>
      <c r="D113">
        <v>-21.448</v>
      </c>
      <c r="G113">
        <v>62.526000000000003</v>
      </c>
      <c r="H113">
        <v>12.994999999999999</v>
      </c>
      <c r="O113" t="s">
        <v>164</v>
      </c>
      <c r="P113">
        <v>84.093999999999994</v>
      </c>
      <c r="Q113">
        <f t="shared" si="0"/>
        <v>84.093999999999994</v>
      </c>
      <c r="AS113" t="s">
        <v>127</v>
      </c>
      <c r="AT113">
        <v>0.3000267814565647</v>
      </c>
    </row>
    <row r="114" spans="2:46" x14ac:dyDescent="0.25">
      <c r="B114">
        <v>93.575999999999993</v>
      </c>
      <c r="D114">
        <v>0</v>
      </c>
      <c r="G114">
        <v>64.983000000000004</v>
      </c>
      <c r="H114">
        <v>30.466000000000001</v>
      </c>
      <c r="O114" t="s">
        <v>165</v>
      </c>
      <c r="P114">
        <v>-1.8480000000000001</v>
      </c>
      <c r="Q114">
        <f t="shared" si="0"/>
        <v>358.15199999999999</v>
      </c>
      <c r="AS114" t="s">
        <v>127</v>
      </c>
      <c r="AT114">
        <v>0.31092172713358107</v>
      </c>
    </row>
    <row r="115" spans="2:46" x14ac:dyDescent="0.25">
      <c r="B115">
        <v>84.093999999999994</v>
      </c>
      <c r="D115">
        <v>7.306</v>
      </c>
      <c r="G115">
        <v>71.564999999999998</v>
      </c>
      <c r="H115">
        <v>48.814</v>
      </c>
      <c r="O115" t="s">
        <v>165</v>
      </c>
      <c r="P115">
        <v>-9.8659999999999997</v>
      </c>
      <c r="Q115">
        <f t="shared" si="0"/>
        <v>350.13400000000001</v>
      </c>
      <c r="AS115" t="s">
        <v>127</v>
      </c>
      <c r="AT115">
        <v>0.32092408793909599</v>
      </c>
    </row>
    <row r="116" spans="2:46" x14ac:dyDescent="0.25">
      <c r="D116">
        <v>3.6909999999999998</v>
      </c>
      <c r="G116">
        <v>80.537999999999997</v>
      </c>
      <c r="O116" t="s">
        <v>165</v>
      </c>
      <c r="P116">
        <v>-10.784000000000001</v>
      </c>
      <c r="Q116">
        <f t="shared" si="0"/>
        <v>349.21600000000001</v>
      </c>
      <c r="AS116" t="s">
        <v>127</v>
      </c>
      <c r="AT116">
        <v>0.33836522720250028</v>
      </c>
    </row>
    <row r="117" spans="2:46" x14ac:dyDescent="0.25">
      <c r="D117">
        <v>-3.0939999999999999</v>
      </c>
      <c r="G117">
        <v>58.670999999999999</v>
      </c>
      <c r="O117" t="s">
        <v>165</v>
      </c>
      <c r="P117">
        <v>-4.5739999999999998</v>
      </c>
      <c r="Q117">
        <f t="shared" si="0"/>
        <v>355.42599999999999</v>
      </c>
      <c r="AS117" t="s">
        <v>127</v>
      </c>
      <c r="AT117">
        <v>0.31793330694465821</v>
      </c>
    </row>
    <row r="118" spans="2:46" x14ac:dyDescent="0.25">
      <c r="D118">
        <v>-10.539</v>
      </c>
      <c r="O118" t="s">
        <v>165</v>
      </c>
      <c r="P118">
        <v>4.399</v>
      </c>
      <c r="Q118">
        <f t="shared" si="0"/>
        <v>4.399</v>
      </c>
      <c r="AS118" t="s">
        <v>127</v>
      </c>
      <c r="AT118">
        <v>0.27854678847155728</v>
      </c>
    </row>
    <row r="119" spans="2:46" x14ac:dyDescent="0.25">
      <c r="O119" t="s">
        <v>165</v>
      </c>
      <c r="P119">
        <v>-6.1159999999999997</v>
      </c>
      <c r="Q119">
        <f t="shared" si="0"/>
        <v>353.88400000000001</v>
      </c>
      <c r="AS119" t="s">
        <v>127</v>
      </c>
      <c r="AT119">
        <v>0.24224448145210817</v>
      </c>
    </row>
    <row r="120" spans="2:46" x14ac:dyDescent="0.25">
      <c r="O120" t="s">
        <v>165</v>
      </c>
      <c r="P120">
        <v>8.4269999999999996</v>
      </c>
      <c r="Q120">
        <f t="shared" si="0"/>
        <v>8.4269999999999996</v>
      </c>
      <c r="AS120" t="s">
        <v>127</v>
      </c>
      <c r="AT120">
        <v>0.25274522510039804</v>
      </c>
    </row>
    <row r="121" spans="2:46" x14ac:dyDescent="0.25">
      <c r="O121" t="s">
        <v>165</v>
      </c>
      <c r="P121">
        <v>-10.954000000000001</v>
      </c>
      <c r="Q121">
        <f t="shared" si="0"/>
        <v>349.04599999999999</v>
      </c>
      <c r="AS121" t="s">
        <v>127</v>
      </c>
      <c r="AT121">
        <v>0.26626952536538795</v>
      </c>
    </row>
    <row r="122" spans="2:46" x14ac:dyDescent="0.25">
      <c r="O122" t="s">
        <v>165</v>
      </c>
      <c r="P122">
        <v>11.31</v>
      </c>
      <c r="Q122">
        <f t="shared" si="0"/>
        <v>11.31</v>
      </c>
      <c r="AS122" t="s">
        <v>127</v>
      </c>
      <c r="AT122">
        <v>0.27008758237641101</v>
      </c>
    </row>
    <row r="123" spans="2:46" x14ac:dyDescent="0.25">
      <c r="O123" t="s">
        <v>165</v>
      </c>
      <c r="P123">
        <v>1.736</v>
      </c>
      <c r="Q123">
        <f t="shared" si="0"/>
        <v>1.736</v>
      </c>
      <c r="AS123" t="s">
        <v>127</v>
      </c>
      <c r="AT123">
        <v>0.27358430999080474</v>
      </c>
    </row>
    <row r="124" spans="2:46" x14ac:dyDescent="0.25">
      <c r="O124" t="s">
        <v>165</v>
      </c>
      <c r="P124">
        <v>-17.818999999999999</v>
      </c>
      <c r="Q124">
        <f t="shared" si="0"/>
        <v>342.18100000000004</v>
      </c>
      <c r="AS124" t="s">
        <v>127</v>
      </c>
      <c r="AT124">
        <v>0.27626276032163744</v>
      </c>
    </row>
    <row r="125" spans="2:46" x14ac:dyDescent="0.25">
      <c r="O125" t="s">
        <v>165</v>
      </c>
      <c r="P125">
        <v>21.448</v>
      </c>
      <c r="Q125">
        <f t="shared" si="0"/>
        <v>21.448</v>
      </c>
      <c r="AS125" t="s">
        <v>127</v>
      </c>
      <c r="AT125">
        <v>0.25398644954652211</v>
      </c>
    </row>
    <row r="126" spans="2:46" x14ac:dyDescent="0.25">
      <c r="O126" t="s">
        <v>165</v>
      </c>
      <c r="P126">
        <v>19.654</v>
      </c>
      <c r="Q126">
        <f t="shared" si="0"/>
        <v>19.654</v>
      </c>
      <c r="AS126" t="s">
        <v>127</v>
      </c>
      <c r="AT126">
        <v>0.23319009981812339</v>
      </c>
    </row>
    <row r="127" spans="2:46" x14ac:dyDescent="0.25">
      <c r="O127" t="s">
        <v>165</v>
      </c>
      <c r="P127">
        <v>-21.448</v>
      </c>
      <c r="Q127">
        <f t="shared" si="0"/>
        <v>338.55200000000002</v>
      </c>
      <c r="AS127" t="s">
        <v>127</v>
      </c>
      <c r="AT127">
        <v>0.24157305131218174</v>
      </c>
    </row>
    <row r="128" spans="2:46" x14ac:dyDescent="0.25">
      <c r="O128" t="s">
        <v>165</v>
      </c>
      <c r="P128">
        <v>0</v>
      </c>
      <c r="Q128">
        <f t="shared" si="0"/>
        <v>360</v>
      </c>
      <c r="AS128" t="s">
        <v>127</v>
      </c>
      <c r="AT128">
        <v>0.24218605944161756</v>
      </c>
    </row>
    <row r="129" spans="15:46" x14ac:dyDescent="0.25">
      <c r="O129" t="s">
        <v>165</v>
      </c>
      <c r="P129">
        <v>7.306</v>
      </c>
      <c r="Q129">
        <f t="shared" si="0"/>
        <v>7.306</v>
      </c>
      <c r="AS129" t="s">
        <v>127</v>
      </c>
      <c r="AT129">
        <v>0.25088375518335826</v>
      </c>
    </row>
    <row r="130" spans="15:46" x14ac:dyDescent="0.25">
      <c r="O130" t="s">
        <v>165</v>
      </c>
      <c r="P130">
        <v>3.6909999999999998</v>
      </c>
      <c r="Q130">
        <f t="shared" si="0"/>
        <v>3.6909999999999998</v>
      </c>
      <c r="AS130" t="s">
        <v>127</v>
      </c>
      <c r="AT130">
        <v>0.26154093166982378</v>
      </c>
    </row>
    <row r="131" spans="15:46" x14ac:dyDescent="0.25">
      <c r="O131" t="s">
        <v>165</v>
      </c>
      <c r="P131">
        <v>-3.0939999999999999</v>
      </c>
      <c r="Q131">
        <f t="shared" si="0"/>
        <v>356.90600000000001</v>
      </c>
      <c r="AS131" t="s">
        <v>127</v>
      </c>
      <c r="AT131">
        <v>0.27207493949793821</v>
      </c>
    </row>
    <row r="132" spans="15:46" x14ac:dyDescent="0.25">
      <c r="O132" t="s">
        <v>165</v>
      </c>
      <c r="P132">
        <v>-10.539</v>
      </c>
      <c r="Q132">
        <f t="shared" si="0"/>
        <v>349.46100000000001</v>
      </c>
      <c r="AS132" t="s">
        <v>127</v>
      </c>
      <c r="AT132">
        <v>0.28338208881728755</v>
      </c>
    </row>
    <row r="133" spans="15:46" x14ac:dyDescent="0.25">
      <c r="O133" t="s">
        <v>166</v>
      </c>
      <c r="P133">
        <v>53.13</v>
      </c>
      <c r="Q133">
        <f t="shared" si="0"/>
        <v>53.13</v>
      </c>
      <c r="AS133" t="s">
        <v>127</v>
      </c>
      <c r="AT133">
        <v>0.30976717634832046</v>
      </c>
    </row>
    <row r="134" spans="15:46" x14ac:dyDescent="0.25">
      <c r="O134" t="s">
        <v>166</v>
      </c>
      <c r="P134">
        <v>6.34</v>
      </c>
      <c r="Q134">
        <f t="shared" si="0"/>
        <v>6.34</v>
      </c>
      <c r="AS134" t="s">
        <v>127</v>
      </c>
      <c r="AT134">
        <v>0.29651227767592342</v>
      </c>
    </row>
    <row r="135" spans="15:46" x14ac:dyDescent="0.25">
      <c r="O135" t="s">
        <v>166</v>
      </c>
      <c r="P135">
        <v>74.475999999999999</v>
      </c>
      <c r="Q135">
        <f t="shared" si="0"/>
        <v>74.475999999999999</v>
      </c>
      <c r="AS135" t="s">
        <v>127</v>
      </c>
      <c r="AT135">
        <v>0.21737793116146706</v>
      </c>
    </row>
    <row r="136" spans="15:46" x14ac:dyDescent="0.25">
      <c r="O136" t="s">
        <v>166</v>
      </c>
      <c r="P136">
        <v>30.963999999999999</v>
      </c>
      <c r="Q136">
        <f t="shared" si="0"/>
        <v>30.963999999999999</v>
      </c>
      <c r="AS136" t="s">
        <v>127</v>
      </c>
      <c r="AT136">
        <v>0.26901691107056103</v>
      </c>
    </row>
    <row r="137" spans="15:46" x14ac:dyDescent="0.25">
      <c r="O137" t="s">
        <v>166</v>
      </c>
      <c r="P137">
        <v>59.533999999999999</v>
      </c>
      <c r="Q137">
        <f t="shared" si="0"/>
        <v>59.533999999999999</v>
      </c>
      <c r="AS137" t="s">
        <v>127</v>
      </c>
      <c r="AT137">
        <v>0.22047635951888905</v>
      </c>
    </row>
    <row r="138" spans="15:46" x14ac:dyDescent="0.25">
      <c r="O138" t="s">
        <v>166</v>
      </c>
      <c r="P138">
        <v>71.564999999999998</v>
      </c>
      <c r="Q138">
        <f t="shared" si="0"/>
        <v>71.564999999999998</v>
      </c>
      <c r="AS138" t="s">
        <v>127</v>
      </c>
      <c r="AT138">
        <v>0.20928262952608614</v>
      </c>
    </row>
    <row r="139" spans="15:46" x14ac:dyDescent="0.25">
      <c r="O139" t="s">
        <v>166</v>
      </c>
      <c r="P139">
        <v>55.491</v>
      </c>
      <c r="Q139">
        <f t="shared" si="0"/>
        <v>55.491</v>
      </c>
      <c r="AS139" t="s">
        <v>127</v>
      </c>
      <c r="AT139">
        <v>0.22015252005251121</v>
      </c>
    </row>
    <row r="140" spans="15:46" x14ac:dyDescent="0.25">
      <c r="O140" t="s">
        <v>166</v>
      </c>
      <c r="P140">
        <v>74.745000000000005</v>
      </c>
      <c r="Q140">
        <f t="shared" si="0"/>
        <v>74.745000000000005</v>
      </c>
      <c r="AS140" t="s">
        <v>127</v>
      </c>
      <c r="AT140">
        <v>0.23018540263831888</v>
      </c>
    </row>
    <row r="141" spans="15:46" x14ac:dyDescent="0.25">
      <c r="O141" t="s">
        <v>166</v>
      </c>
      <c r="P141">
        <v>74.055000000000007</v>
      </c>
      <c r="Q141">
        <f t="shared" si="0"/>
        <v>74.055000000000007</v>
      </c>
      <c r="AS141" t="s">
        <v>127</v>
      </c>
      <c r="AT141">
        <v>0.24129968939917032</v>
      </c>
    </row>
    <row r="142" spans="15:46" x14ac:dyDescent="0.25">
      <c r="O142" t="s">
        <v>166</v>
      </c>
      <c r="P142">
        <v>60.524000000000001</v>
      </c>
      <c r="Q142">
        <f t="shared" si="0"/>
        <v>60.524000000000001</v>
      </c>
      <c r="AS142" t="s">
        <v>127</v>
      </c>
      <c r="AT142">
        <v>0.24819344836753715</v>
      </c>
    </row>
    <row r="143" spans="15:46" x14ac:dyDescent="0.25">
      <c r="O143" t="s">
        <v>166</v>
      </c>
      <c r="P143">
        <v>53.972999999999999</v>
      </c>
      <c r="Q143">
        <f t="shared" si="0"/>
        <v>53.972999999999999</v>
      </c>
      <c r="AS143" t="s">
        <v>127</v>
      </c>
      <c r="AT143">
        <v>0.26163082548116273</v>
      </c>
    </row>
    <row r="144" spans="15:46" x14ac:dyDescent="0.25">
      <c r="O144" t="s">
        <v>166</v>
      </c>
      <c r="P144">
        <v>62.241</v>
      </c>
      <c r="Q144">
        <f t="shared" si="0"/>
        <v>62.241</v>
      </c>
      <c r="AS144" t="s">
        <v>127</v>
      </c>
      <c r="AT144">
        <v>0.26607701443572812</v>
      </c>
    </row>
    <row r="145" spans="15:46" x14ac:dyDescent="0.25">
      <c r="O145" t="s">
        <v>166</v>
      </c>
      <c r="P145">
        <v>53.13</v>
      </c>
      <c r="Q145">
        <f t="shared" si="0"/>
        <v>53.13</v>
      </c>
      <c r="AS145" t="s">
        <v>127</v>
      </c>
      <c r="AT145">
        <v>0.26483031274849816</v>
      </c>
    </row>
    <row r="146" spans="15:46" x14ac:dyDescent="0.25">
      <c r="O146" t="s">
        <v>166</v>
      </c>
      <c r="P146">
        <v>62.526000000000003</v>
      </c>
      <c r="Q146">
        <f t="shared" si="0"/>
        <v>62.526000000000003</v>
      </c>
      <c r="AS146" t="s">
        <v>127</v>
      </c>
      <c r="AT146">
        <v>0.25142129518274409</v>
      </c>
    </row>
    <row r="147" spans="15:46" x14ac:dyDescent="0.25">
      <c r="O147" t="s">
        <v>166</v>
      </c>
      <c r="P147">
        <v>64.983000000000004</v>
      </c>
      <c r="Q147">
        <f t="shared" si="0"/>
        <v>64.983000000000004</v>
      </c>
      <c r="AS147" t="s">
        <v>127</v>
      </c>
      <c r="AT147">
        <v>0.22800200332214104</v>
      </c>
    </row>
    <row r="148" spans="15:46" x14ac:dyDescent="0.25">
      <c r="O148" t="s">
        <v>166</v>
      </c>
      <c r="P148">
        <v>71.564999999999998</v>
      </c>
      <c r="Q148">
        <f t="shared" si="0"/>
        <v>71.564999999999998</v>
      </c>
      <c r="AS148" t="s">
        <v>127</v>
      </c>
      <c r="AT148">
        <v>0.21419152570807004</v>
      </c>
    </row>
    <row r="149" spans="15:46" x14ac:dyDescent="0.25">
      <c r="O149" t="s">
        <v>166</v>
      </c>
      <c r="P149">
        <v>80.537999999999997</v>
      </c>
      <c r="Q149">
        <f t="shared" si="0"/>
        <v>80.537999999999997</v>
      </c>
      <c r="AS149" t="s">
        <v>127</v>
      </c>
      <c r="AT149">
        <v>0.22229769284461592</v>
      </c>
    </row>
    <row r="150" spans="15:46" x14ac:dyDescent="0.25">
      <c r="O150" t="s">
        <v>166</v>
      </c>
      <c r="P150">
        <v>58.670999999999999</v>
      </c>
      <c r="Q150">
        <f t="shared" si="0"/>
        <v>58.670999999999999</v>
      </c>
      <c r="AS150" t="s">
        <v>127</v>
      </c>
      <c r="AT150">
        <v>0.22703922701794324</v>
      </c>
    </row>
    <row r="151" spans="15:46" x14ac:dyDescent="0.25">
      <c r="O151" t="s">
        <v>167</v>
      </c>
      <c r="P151">
        <v>-8.1300000000000008</v>
      </c>
      <c r="Q151">
        <f t="shared" si="0"/>
        <v>351.87</v>
      </c>
      <c r="AS151" t="s">
        <v>128</v>
      </c>
      <c r="AT151">
        <v>0.22285381530984938</v>
      </c>
    </row>
    <row r="152" spans="15:46" x14ac:dyDescent="0.25">
      <c r="O152" t="s">
        <v>167</v>
      </c>
      <c r="P152">
        <v>14.036</v>
      </c>
      <c r="Q152">
        <f t="shared" si="0"/>
        <v>14.036</v>
      </c>
      <c r="AS152" t="s">
        <v>128</v>
      </c>
      <c r="AT152">
        <v>0.22956145053537413</v>
      </c>
    </row>
    <row r="153" spans="15:46" x14ac:dyDescent="0.25">
      <c r="O153" t="s">
        <v>167</v>
      </c>
      <c r="P153">
        <v>59.744</v>
      </c>
      <c r="Q153">
        <f t="shared" si="0"/>
        <v>59.744</v>
      </c>
      <c r="AS153" t="s">
        <v>128</v>
      </c>
      <c r="AT153">
        <v>0.22611500070701615</v>
      </c>
    </row>
    <row r="154" spans="15:46" x14ac:dyDescent="0.25">
      <c r="O154" t="s">
        <v>167</v>
      </c>
      <c r="P154">
        <v>52.430999999999997</v>
      </c>
      <c r="Q154">
        <f t="shared" si="0"/>
        <v>52.430999999999997</v>
      </c>
      <c r="AS154" t="s">
        <v>128</v>
      </c>
      <c r="AT154">
        <v>0.21186969169559772</v>
      </c>
    </row>
    <row r="155" spans="15:46" x14ac:dyDescent="0.25">
      <c r="O155" t="s">
        <v>167</v>
      </c>
      <c r="P155">
        <v>30.963999999999999</v>
      </c>
      <c r="Q155">
        <f t="shared" si="0"/>
        <v>30.963999999999999</v>
      </c>
      <c r="AS155" t="s">
        <v>128</v>
      </c>
      <c r="AT155">
        <v>0.20390275060634297</v>
      </c>
    </row>
    <row r="156" spans="15:46" x14ac:dyDescent="0.25">
      <c r="O156" t="s">
        <v>167</v>
      </c>
      <c r="P156">
        <v>29.475999999999999</v>
      </c>
      <c r="Q156">
        <f t="shared" si="0"/>
        <v>29.475999999999999</v>
      </c>
      <c r="AS156" t="s">
        <v>128</v>
      </c>
      <c r="AT156">
        <v>0.21018652352457579</v>
      </c>
    </row>
    <row r="157" spans="15:46" x14ac:dyDescent="0.25">
      <c r="O157" t="s">
        <v>167</v>
      </c>
      <c r="P157">
        <v>28.811</v>
      </c>
      <c r="Q157">
        <f t="shared" si="0"/>
        <v>28.811</v>
      </c>
      <c r="AS157" t="s">
        <v>128</v>
      </c>
      <c r="AT157">
        <v>0.21432224296385968</v>
      </c>
    </row>
    <row r="158" spans="15:46" x14ac:dyDescent="0.25">
      <c r="O158" t="s">
        <v>167</v>
      </c>
      <c r="P158">
        <v>59.621000000000002</v>
      </c>
      <c r="Q158">
        <f t="shared" si="0"/>
        <v>59.621000000000002</v>
      </c>
      <c r="AS158" t="s">
        <v>128</v>
      </c>
      <c r="AT158">
        <v>0.21452800219014739</v>
      </c>
    </row>
    <row r="159" spans="15:46" x14ac:dyDescent="0.25">
      <c r="O159" t="s">
        <v>167</v>
      </c>
      <c r="P159">
        <v>6.843</v>
      </c>
      <c r="Q159">
        <f t="shared" si="0"/>
        <v>6.843</v>
      </c>
      <c r="AS159" t="s">
        <v>128</v>
      </c>
      <c r="AT159">
        <v>0.21958310761524902</v>
      </c>
    </row>
    <row r="160" spans="15:46" x14ac:dyDescent="0.25">
      <c r="O160" t="s">
        <v>167</v>
      </c>
      <c r="P160">
        <v>38.29</v>
      </c>
      <c r="Q160">
        <f t="shared" si="0"/>
        <v>38.29</v>
      </c>
      <c r="AS160" t="s">
        <v>128</v>
      </c>
      <c r="AT160">
        <v>0.22355510178673857</v>
      </c>
    </row>
    <row r="161" spans="1:46" x14ac:dyDescent="0.25">
      <c r="O161" t="s">
        <v>167</v>
      </c>
      <c r="P161">
        <v>-28.61</v>
      </c>
      <c r="Q161">
        <f t="shared" si="0"/>
        <v>331.39</v>
      </c>
      <c r="AS161" t="s">
        <v>128</v>
      </c>
      <c r="AT161">
        <v>0.22801309778237036</v>
      </c>
    </row>
    <row r="162" spans="1:46" x14ac:dyDescent="0.25">
      <c r="O162" t="s">
        <v>167</v>
      </c>
      <c r="P162">
        <v>41.423999999999999</v>
      </c>
      <c r="Q162">
        <f t="shared" si="0"/>
        <v>41.423999999999999</v>
      </c>
      <c r="AS162" t="s">
        <v>128</v>
      </c>
      <c r="AT162">
        <v>0.22648531377752612</v>
      </c>
    </row>
    <row r="163" spans="1:46" x14ac:dyDescent="0.25">
      <c r="O163" t="s">
        <v>167</v>
      </c>
      <c r="P163">
        <v>12.994999999999999</v>
      </c>
      <c r="Q163">
        <f t="shared" ref="Q163:Q165" si="1">IF(P163&gt;0,P163,(180+(180+P163)))</f>
        <v>12.994999999999999</v>
      </c>
      <c r="AS163" t="s">
        <v>128</v>
      </c>
      <c r="AT163">
        <v>0.22322174629175237</v>
      </c>
    </row>
    <row r="164" spans="1:46" x14ac:dyDescent="0.25">
      <c r="O164" t="s">
        <v>167</v>
      </c>
      <c r="P164">
        <v>30.466000000000001</v>
      </c>
      <c r="Q164">
        <f t="shared" si="1"/>
        <v>30.466000000000001</v>
      </c>
      <c r="AS164" t="s">
        <v>128</v>
      </c>
      <c r="AT164">
        <v>0.14899393175207504</v>
      </c>
    </row>
    <row r="165" spans="1:46" x14ac:dyDescent="0.25">
      <c r="O165" t="s">
        <v>167</v>
      </c>
      <c r="P165">
        <v>48.814</v>
      </c>
      <c r="Q165">
        <f t="shared" si="1"/>
        <v>48.814</v>
      </c>
      <c r="AS165" t="s">
        <v>128</v>
      </c>
      <c r="AT165">
        <v>0.13990331332958728</v>
      </c>
    </row>
    <row r="166" spans="1:46" x14ac:dyDescent="0.25">
      <c r="AS166" t="s">
        <v>128</v>
      </c>
      <c r="AT166">
        <v>0.14939834206231722</v>
      </c>
    </row>
    <row r="167" spans="1:46" x14ac:dyDescent="0.25">
      <c r="AS167" t="s">
        <v>128</v>
      </c>
      <c r="AT167">
        <v>0.14999289085497752</v>
      </c>
    </row>
    <row r="168" spans="1:46" x14ac:dyDescent="0.25">
      <c r="AS168" t="s">
        <v>128</v>
      </c>
      <c r="AT168">
        <v>0.16127539648866523</v>
      </c>
    </row>
    <row r="169" spans="1:46" x14ac:dyDescent="0.25">
      <c r="AS169" t="s">
        <v>128</v>
      </c>
      <c r="AT169">
        <v>0.18672536809501564</v>
      </c>
    </row>
    <row r="170" spans="1:46" x14ac:dyDescent="0.25">
      <c r="AS170" t="s">
        <v>128</v>
      </c>
      <c r="AT170">
        <v>0.1872695717057456</v>
      </c>
    </row>
    <row r="171" spans="1:46" x14ac:dyDescent="0.25">
      <c r="AS171" t="s">
        <v>128</v>
      </c>
      <c r="AT171">
        <v>0.15809641065592342</v>
      </c>
    </row>
    <row r="172" spans="1:46" x14ac:dyDescent="0.25">
      <c r="A172" t="s">
        <v>188</v>
      </c>
      <c r="AS172" t="s">
        <v>128</v>
      </c>
      <c r="AT172">
        <v>0.1564594878148467</v>
      </c>
    </row>
    <row r="173" spans="1:46" x14ac:dyDescent="0.25">
      <c r="A173" t="s">
        <v>189</v>
      </c>
      <c r="AS173" t="s">
        <v>128</v>
      </c>
      <c r="AT173">
        <v>0.16470067125411844</v>
      </c>
    </row>
    <row r="174" spans="1:46" x14ac:dyDescent="0.25">
      <c r="AS174" t="s">
        <v>128</v>
      </c>
      <c r="AT174">
        <v>0.17977111862238856</v>
      </c>
    </row>
    <row r="175" spans="1:46" x14ac:dyDescent="0.25">
      <c r="G175" t="s">
        <v>168</v>
      </c>
      <c r="H175" t="s">
        <v>160</v>
      </c>
      <c r="AS175" t="s">
        <v>128</v>
      </c>
      <c r="AT175">
        <v>0.1825388783782276</v>
      </c>
    </row>
    <row r="176" spans="1:46" x14ac:dyDescent="0.25">
      <c r="G176" t="s">
        <v>36</v>
      </c>
      <c r="H176">
        <v>31.866</v>
      </c>
      <c r="U176" t="s">
        <v>177</v>
      </c>
      <c r="AS176" t="s">
        <v>128</v>
      </c>
      <c r="AT176">
        <v>0.17114927835520591</v>
      </c>
    </row>
    <row r="177" spans="7:46" x14ac:dyDescent="0.25">
      <c r="G177" t="s">
        <v>36</v>
      </c>
      <c r="H177">
        <v>70.016999999999996</v>
      </c>
      <c r="AS177" t="s">
        <v>128</v>
      </c>
      <c r="AT177">
        <v>0.1632048975373846</v>
      </c>
    </row>
    <row r="178" spans="7:46" x14ac:dyDescent="0.25">
      <c r="G178" t="s">
        <v>36</v>
      </c>
      <c r="H178">
        <v>51.34</v>
      </c>
      <c r="U178" s="2" t="s">
        <v>174</v>
      </c>
      <c r="AS178" t="s">
        <v>128</v>
      </c>
      <c r="AT178">
        <v>0.15577852600038125</v>
      </c>
    </row>
    <row r="179" spans="7:46" x14ac:dyDescent="0.25">
      <c r="G179" t="s">
        <v>36</v>
      </c>
      <c r="H179">
        <v>-9.4619999999999997</v>
      </c>
      <c r="U179" s="2" t="s">
        <v>175</v>
      </c>
      <c r="AS179" t="s">
        <v>128</v>
      </c>
      <c r="AT179">
        <v>0.14828861621297046</v>
      </c>
    </row>
    <row r="180" spans="7:46" x14ac:dyDescent="0.25">
      <c r="G180" t="s">
        <v>36</v>
      </c>
      <c r="H180">
        <v>53.13</v>
      </c>
      <c r="U180" s="2" t="s">
        <v>176</v>
      </c>
      <c r="AS180" t="s">
        <v>128</v>
      </c>
      <c r="AT180">
        <v>0.15408249077106131</v>
      </c>
    </row>
    <row r="181" spans="7:46" x14ac:dyDescent="0.25">
      <c r="G181" t="s">
        <v>36</v>
      </c>
      <c r="H181">
        <v>60.255000000000003</v>
      </c>
      <c r="U181" s="2" t="s">
        <v>173</v>
      </c>
      <c r="AS181" t="s">
        <v>128</v>
      </c>
      <c r="AT181">
        <v>0.17588696929550315</v>
      </c>
    </row>
    <row r="182" spans="7:46" x14ac:dyDescent="0.25">
      <c r="G182" t="s">
        <v>36</v>
      </c>
      <c r="H182">
        <v>45</v>
      </c>
      <c r="AS182" t="s">
        <v>128</v>
      </c>
      <c r="AT182">
        <v>0.17635464893969902</v>
      </c>
    </row>
    <row r="183" spans="7:46" x14ac:dyDescent="0.25">
      <c r="G183" t="s">
        <v>36</v>
      </c>
      <c r="H183">
        <v>19.654</v>
      </c>
      <c r="AS183" t="s">
        <v>128</v>
      </c>
      <c r="AT183">
        <v>0.16578644834674144</v>
      </c>
    </row>
    <row r="184" spans="7:46" x14ac:dyDescent="0.25">
      <c r="G184" t="s">
        <v>36</v>
      </c>
      <c r="H184">
        <v>51.34</v>
      </c>
      <c r="AS184" t="s">
        <v>128</v>
      </c>
      <c r="AT184">
        <v>0.16334517061214499</v>
      </c>
    </row>
    <row r="185" spans="7:46" x14ac:dyDescent="0.25">
      <c r="G185" t="s">
        <v>36</v>
      </c>
      <c r="H185">
        <v>20.225000000000001</v>
      </c>
      <c r="AS185" t="s">
        <v>128</v>
      </c>
      <c r="AT185">
        <v>0.17567673195442221</v>
      </c>
    </row>
    <row r="186" spans="7:46" x14ac:dyDescent="0.25">
      <c r="G186" t="s">
        <v>36</v>
      </c>
      <c r="H186">
        <v>53.13</v>
      </c>
      <c r="AS186" t="s">
        <v>128</v>
      </c>
      <c r="AT186">
        <v>0.18265141585038847</v>
      </c>
    </row>
    <row r="187" spans="7:46" x14ac:dyDescent="0.25">
      <c r="G187" t="s">
        <v>36</v>
      </c>
      <c r="H187">
        <v>61.189</v>
      </c>
      <c r="AS187" t="s">
        <v>128</v>
      </c>
      <c r="AT187">
        <v>0.17984546299072351</v>
      </c>
    </row>
    <row r="188" spans="7:46" x14ac:dyDescent="0.25">
      <c r="G188" t="s">
        <v>36</v>
      </c>
      <c r="H188">
        <v>75.069000000000003</v>
      </c>
      <c r="AS188" t="s">
        <v>128</v>
      </c>
      <c r="AT188">
        <v>0.15852097315537761</v>
      </c>
    </row>
    <row r="189" spans="7:46" x14ac:dyDescent="0.25">
      <c r="G189" t="s">
        <v>36</v>
      </c>
      <c r="H189">
        <v>71.564999999999998</v>
      </c>
      <c r="AS189" t="s">
        <v>128</v>
      </c>
      <c r="AT189">
        <v>0.17624791952154387</v>
      </c>
    </row>
    <row r="190" spans="7:46" x14ac:dyDescent="0.25">
      <c r="G190" t="s">
        <v>36</v>
      </c>
      <c r="H190">
        <v>81.468999999999994</v>
      </c>
      <c r="AS190" t="s">
        <v>128</v>
      </c>
      <c r="AT190">
        <v>0.18853905204666843</v>
      </c>
    </row>
    <row r="191" spans="7:46" x14ac:dyDescent="0.25">
      <c r="G191" t="s">
        <v>36</v>
      </c>
      <c r="H191">
        <v>53.972999999999999</v>
      </c>
      <c r="AS191" t="s">
        <v>128</v>
      </c>
      <c r="AT191">
        <v>0.20583609059165808</v>
      </c>
    </row>
    <row r="192" spans="7:46" x14ac:dyDescent="0.25">
      <c r="G192" t="s">
        <v>36</v>
      </c>
      <c r="H192">
        <v>40.235999999999997</v>
      </c>
      <c r="AS192" t="s">
        <v>128</v>
      </c>
      <c r="AT192">
        <v>0.18247522230083985</v>
      </c>
    </row>
    <row r="193" spans="7:46" x14ac:dyDescent="0.25">
      <c r="G193" t="s">
        <v>36</v>
      </c>
      <c r="H193">
        <v>36.869999999999997</v>
      </c>
      <c r="AS193" t="s">
        <v>128</v>
      </c>
      <c r="AT193">
        <v>0.14685293467895494</v>
      </c>
    </row>
    <row r="194" spans="7:46" x14ac:dyDescent="0.25">
      <c r="G194" t="s">
        <v>36</v>
      </c>
      <c r="H194">
        <v>29.055</v>
      </c>
      <c r="AS194" t="s">
        <v>128</v>
      </c>
      <c r="AT194">
        <v>0.14410464741080245</v>
      </c>
    </row>
    <row r="195" spans="7:46" x14ac:dyDescent="0.25">
      <c r="G195" t="s">
        <v>36</v>
      </c>
      <c r="H195">
        <v>81.87</v>
      </c>
      <c r="AS195" t="s">
        <v>128</v>
      </c>
      <c r="AT195">
        <v>0.14722227010551361</v>
      </c>
    </row>
    <row r="196" spans="7:46" x14ac:dyDescent="0.25">
      <c r="G196" t="s">
        <v>36</v>
      </c>
      <c r="H196">
        <v>40.235999999999997</v>
      </c>
      <c r="AS196" t="s">
        <v>128</v>
      </c>
      <c r="AT196">
        <v>0.15179395733351322</v>
      </c>
    </row>
    <row r="197" spans="7:46" x14ac:dyDescent="0.25">
      <c r="G197" t="s">
        <v>36</v>
      </c>
      <c r="H197">
        <v>45</v>
      </c>
      <c r="AS197" t="s">
        <v>128</v>
      </c>
      <c r="AT197">
        <v>0.16148273964446774</v>
      </c>
    </row>
    <row r="198" spans="7:46" x14ac:dyDescent="0.25">
      <c r="G198" t="s">
        <v>36</v>
      </c>
      <c r="H198">
        <v>48.012999999999998</v>
      </c>
      <c r="AS198" t="s">
        <v>128</v>
      </c>
      <c r="AT198">
        <v>0.17052028059737157</v>
      </c>
    </row>
    <row r="199" spans="7:46" x14ac:dyDescent="0.25">
      <c r="G199" t="s">
        <v>36</v>
      </c>
      <c r="H199">
        <v>50.710999999999999</v>
      </c>
      <c r="AS199" t="s">
        <v>128</v>
      </c>
      <c r="AT199">
        <v>0.17359235887746646</v>
      </c>
    </row>
    <row r="200" spans="7:46" x14ac:dyDescent="0.25">
      <c r="G200" t="s">
        <v>36</v>
      </c>
      <c r="H200">
        <v>55.62</v>
      </c>
      <c r="AS200" t="s">
        <v>128</v>
      </c>
      <c r="AT200">
        <v>0.17770256793446618</v>
      </c>
    </row>
    <row r="201" spans="7:46" x14ac:dyDescent="0.25">
      <c r="G201" t="s">
        <v>36</v>
      </c>
      <c r="H201">
        <v>57.094999999999999</v>
      </c>
      <c r="AS201" t="s">
        <v>128</v>
      </c>
      <c r="AT201">
        <v>0.18203765654973822</v>
      </c>
    </row>
    <row r="202" spans="7:46" x14ac:dyDescent="0.25">
      <c r="G202" t="s">
        <v>36</v>
      </c>
      <c r="H202">
        <v>30.963999999999999</v>
      </c>
      <c r="AS202" t="s">
        <v>128</v>
      </c>
      <c r="AT202">
        <v>0.19140903643047322</v>
      </c>
    </row>
    <row r="203" spans="7:46" x14ac:dyDescent="0.25">
      <c r="G203" t="s">
        <v>36</v>
      </c>
      <c r="H203">
        <v>76.504000000000005</v>
      </c>
      <c r="AS203" t="s">
        <v>128</v>
      </c>
      <c r="AT203">
        <v>0.19176256937154937</v>
      </c>
    </row>
    <row r="204" spans="7:46" x14ac:dyDescent="0.25">
      <c r="G204" t="s">
        <v>36</v>
      </c>
      <c r="H204">
        <v>57.994999999999997</v>
      </c>
      <c r="AS204" t="s">
        <v>128</v>
      </c>
      <c r="AT204">
        <v>0.18323648864063119</v>
      </c>
    </row>
    <row r="205" spans="7:46" x14ac:dyDescent="0.25">
      <c r="G205" t="s">
        <v>36</v>
      </c>
      <c r="H205">
        <v>48.576000000000001</v>
      </c>
      <c r="AS205" t="s">
        <v>128</v>
      </c>
      <c r="AT205">
        <v>0.1685848734197555</v>
      </c>
    </row>
    <row r="206" spans="7:46" x14ac:dyDescent="0.25">
      <c r="G206" t="s">
        <v>36</v>
      </c>
      <c r="H206">
        <v>29.745000000000001</v>
      </c>
      <c r="AS206" t="s">
        <v>128</v>
      </c>
      <c r="AT206">
        <v>0.16562709610972609</v>
      </c>
    </row>
    <row r="207" spans="7:46" x14ac:dyDescent="0.25">
      <c r="G207" t="s">
        <v>36</v>
      </c>
      <c r="H207">
        <v>35.838000000000001</v>
      </c>
      <c r="AS207" t="s">
        <v>128</v>
      </c>
      <c r="AT207">
        <v>0.16675437025809681</v>
      </c>
    </row>
    <row r="208" spans="7:46" x14ac:dyDescent="0.25">
      <c r="G208" t="s">
        <v>36</v>
      </c>
      <c r="H208">
        <v>16.699000000000002</v>
      </c>
      <c r="AS208" t="s">
        <v>128</v>
      </c>
      <c r="AT208">
        <v>0.17325054830049977</v>
      </c>
    </row>
    <row r="209" spans="7:46" x14ac:dyDescent="0.25">
      <c r="G209" t="s">
        <v>36</v>
      </c>
      <c r="H209">
        <v>18.434999999999999</v>
      </c>
      <c r="AS209" t="s">
        <v>128</v>
      </c>
      <c r="AT209">
        <v>0.17459205133403258</v>
      </c>
    </row>
    <row r="210" spans="7:46" x14ac:dyDescent="0.25">
      <c r="G210" t="s">
        <v>36</v>
      </c>
      <c r="H210">
        <v>26.565000000000001</v>
      </c>
      <c r="AS210" t="s">
        <v>128</v>
      </c>
      <c r="AT210">
        <v>0.17616067865720411</v>
      </c>
    </row>
    <row r="211" spans="7:46" x14ac:dyDescent="0.25">
      <c r="G211" t="s">
        <v>36</v>
      </c>
      <c r="H211">
        <v>20.556000000000001</v>
      </c>
      <c r="AS211" t="s">
        <v>128</v>
      </c>
      <c r="AT211">
        <v>0.18327471004817911</v>
      </c>
    </row>
    <row r="212" spans="7:46" x14ac:dyDescent="0.25">
      <c r="G212" t="s">
        <v>36</v>
      </c>
      <c r="H212">
        <v>38.156999999999996</v>
      </c>
      <c r="AS212" t="s">
        <v>128</v>
      </c>
      <c r="AT212">
        <v>0.17721078847865218</v>
      </c>
    </row>
    <row r="213" spans="7:46" x14ac:dyDescent="0.25">
      <c r="G213" t="s">
        <v>36</v>
      </c>
      <c r="H213">
        <v>59.036000000000001</v>
      </c>
      <c r="AS213" t="s">
        <v>122</v>
      </c>
      <c r="AT213">
        <v>0.35109612106634747</v>
      </c>
    </row>
    <row r="214" spans="7:46" x14ac:dyDescent="0.25">
      <c r="G214" t="s">
        <v>36</v>
      </c>
      <c r="H214">
        <v>58.57</v>
      </c>
      <c r="AS214" t="s">
        <v>122</v>
      </c>
      <c r="AT214">
        <v>0.34706247722396871</v>
      </c>
    </row>
    <row r="215" spans="7:46" x14ac:dyDescent="0.25">
      <c r="G215" t="s">
        <v>36</v>
      </c>
      <c r="H215">
        <v>38.659999999999997</v>
      </c>
      <c r="AS215" t="s">
        <v>122</v>
      </c>
      <c r="AT215">
        <v>0.34634205034754351</v>
      </c>
    </row>
    <row r="216" spans="7:46" x14ac:dyDescent="0.25">
      <c r="G216" t="s">
        <v>36</v>
      </c>
      <c r="H216">
        <v>36.469000000000001</v>
      </c>
      <c r="AS216" t="s">
        <v>122</v>
      </c>
      <c r="AT216">
        <v>0.35831361708699472</v>
      </c>
    </row>
    <row r="217" spans="7:46" x14ac:dyDescent="0.25">
      <c r="G217" t="s">
        <v>36</v>
      </c>
      <c r="H217">
        <v>41.82</v>
      </c>
      <c r="AS217" t="s">
        <v>122</v>
      </c>
      <c r="AT217">
        <v>0.37109479228986164</v>
      </c>
    </row>
    <row r="218" spans="7:46" x14ac:dyDescent="0.25">
      <c r="G218" t="s">
        <v>36</v>
      </c>
      <c r="H218">
        <v>68.198999999999998</v>
      </c>
      <c r="AS218" t="s">
        <v>122</v>
      </c>
      <c r="AT218">
        <v>0.37679907570213644</v>
      </c>
    </row>
    <row r="219" spans="7:46" x14ac:dyDescent="0.25">
      <c r="G219" t="s">
        <v>36</v>
      </c>
      <c r="H219">
        <v>56.31</v>
      </c>
      <c r="AS219" t="s">
        <v>122</v>
      </c>
      <c r="AT219">
        <v>0.37235046019197016</v>
      </c>
    </row>
    <row r="220" spans="7:46" x14ac:dyDescent="0.25">
      <c r="G220" t="s">
        <v>36</v>
      </c>
      <c r="H220">
        <v>53.393000000000001</v>
      </c>
      <c r="AS220" t="s">
        <v>122</v>
      </c>
      <c r="AT220">
        <v>0.37372057586187402</v>
      </c>
    </row>
    <row r="221" spans="7:46" x14ac:dyDescent="0.25">
      <c r="G221" t="s">
        <v>36</v>
      </c>
      <c r="H221">
        <v>65.135999999999996</v>
      </c>
      <c r="AS221" t="s">
        <v>122</v>
      </c>
      <c r="AT221">
        <v>0.38005777533921264</v>
      </c>
    </row>
    <row r="222" spans="7:46" x14ac:dyDescent="0.25">
      <c r="G222" t="s">
        <v>36</v>
      </c>
      <c r="H222">
        <v>64.134</v>
      </c>
      <c r="AS222" t="s">
        <v>122</v>
      </c>
      <c r="AT222">
        <v>0.38019947457547443</v>
      </c>
    </row>
    <row r="223" spans="7:46" x14ac:dyDescent="0.25">
      <c r="G223" t="s">
        <v>36</v>
      </c>
      <c r="H223">
        <v>58.841000000000001</v>
      </c>
      <c r="AS223" t="s">
        <v>122</v>
      </c>
      <c r="AT223">
        <v>0.36805602276383653</v>
      </c>
    </row>
    <row r="224" spans="7:46" x14ac:dyDescent="0.25">
      <c r="G224" t="s">
        <v>36</v>
      </c>
      <c r="H224">
        <v>75.7</v>
      </c>
      <c r="AS224" t="s">
        <v>122</v>
      </c>
      <c r="AT224">
        <v>0.3513397313896009</v>
      </c>
    </row>
    <row r="225" spans="7:46" x14ac:dyDescent="0.25">
      <c r="G225" t="s">
        <v>36</v>
      </c>
      <c r="H225">
        <v>41.634</v>
      </c>
      <c r="AS225" t="s">
        <v>122</v>
      </c>
      <c r="AT225">
        <v>0.34422896315377166</v>
      </c>
    </row>
    <row r="226" spans="7:46" x14ac:dyDescent="0.25">
      <c r="G226" t="s">
        <v>36</v>
      </c>
      <c r="H226">
        <v>53.746000000000002</v>
      </c>
      <c r="AS226" t="s">
        <v>122</v>
      </c>
      <c r="AT226">
        <v>0.33434040066721105</v>
      </c>
    </row>
    <row r="227" spans="7:46" x14ac:dyDescent="0.25">
      <c r="G227" t="s">
        <v>36</v>
      </c>
      <c r="H227">
        <v>49.573999999999998</v>
      </c>
      <c r="AS227" t="s">
        <v>122</v>
      </c>
      <c r="AT227">
        <v>0.34538045848434801</v>
      </c>
    </row>
    <row r="228" spans="7:46" x14ac:dyDescent="0.25">
      <c r="G228" t="s">
        <v>36</v>
      </c>
      <c r="H228">
        <v>93.366</v>
      </c>
      <c r="AS228" t="s">
        <v>122</v>
      </c>
      <c r="AT228">
        <v>0.3464123859277396</v>
      </c>
    </row>
    <row r="229" spans="7:46" x14ac:dyDescent="0.25">
      <c r="G229" t="s">
        <v>36</v>
      </c>
      <c r="H229">
        <v>71.114000000000004</v>
      </c>
      <c r="AS229" t="s">
        <v>122</v>
      </c>
      <c r="AT229">
        <v>0.35202458430925943</v>
      </c>
    </row>
    <row r="230" spans="7:46" x14ac:dyDescent="0.25">
      <c r="G230" t="s">
        <v>36</v>
      </c>
      <c r="H230">
        <v>38.659999999999997</v>
      </c>
      <c r="AS230" t="s">
        <v>122</v>
      </c>
      <c r="AT230">
        <v>0.34943389083200271</v>
      </c>
    </row>
    <row r="231" spans="7:46" x14ac:dyDescent="0.25">
      <c r="G231" t="s">
        <v>36</v>
      </c>
      <c r="H231">
        <v>26.565000000000001</v>
      </c>
      <c r="AS231" t="s">
        <v>122</v>
      </c>
      <c r="AT231">
        <v>0.34193824893967739</v>
      </c>
    </row>
    <row r="232" spans="7:46" x14ac:dyDescent="0.25">
      <c r="G232" t="s">
        <v>36</v>
      </c>
      <c r="H232">
        <v>70.346000000000004</v>
      </c>
      <c r="AS232" t="s">
        <v>122</v>
      </c>
      <c r="AT232">
        <v>0.34157296782630425</v>
      </c>
    </row>
    <row r="233" spans="7:46" x14ac:dyDescent="0.25">
      <c r="G233" t="s">
        <v>36</v>
      </c>
      <c r="H233">
        <v>70.016999999999996</v>
      </c>
      <c r="AS233" t="s">
        <v>122</v>
      </c>
      <c r="AT233">
        <v>0.34352039827447189</v>
      </c>
    </row>
    <row r="234" spans="7:46" x14ac:dyDescent="0.25">
      <c r="G234" t="s">
        <v>36</v>
      </c>
      <c r="H234">
        <v>54.781999999999996</v>
      </c>
      <c r="AS234" t="s">
        <v>122</v>
      </c>
      <c r="AT234">
        <v>0.34780136336607748</v>
      </c>
    </row>
    <row r="235" spans="7:46" x14ac:dyDescent="0.25">
      <c r="G235" t="s">
        <v>36</v>
      </c>
      <c r="H235">
        <v>50.44</v>
      </c>
      <c r="AS235" t="s">
        <v>122</v>
      </c>
      <c r="AT235">
        <v>0.36137648520889248</v>
      </c>
    </row>
    <row r="236" spans="7:46" x14ac:dyDescent="0.25">
      <c r="G236" t="s">
        <v>36</v>
      </c>
      <c r="H236">
        <v>49.399000000000001</v>
      </c>
      <c r="AS236" t="s">
        <v>122</v>
      </c>
      <c r="AT236">
        <v>0.36817083265701889</v>
      </c>
    </row>
    <row r="237" spans="7:46" x14ac:dyDescent="0.25">
      <c r="G237" t="s">
        <v>36</v>
      </c>
      <c r="H237">
        <v>33.69</v>
      </c>
      <c r="AS237" t="s">
        <v>122</v>
      </c>
      <c r="AT237">
        <v>0.37105773380344043</v>
      </c>
    </row>
    <row r="238" spans="7:46" x14ac:dyDescent="0.25">
      <c r="G238" t="s">
        <v>36</v>
      </c>
      <c r="H238">
        <v>71.564999999999998</v>
      </c>
      <c r="AS238" t="s">
        <v>122</v>
      </c>
      <c r="AT238">
        <v>0.37822403076298061</v>
      </c>
    </row>
    <row r="239" spans="7:46" x14ac:dyDescent="0.25">
      <c r="G239" t="s">
        <v>36</v>
      </c>
      <c r="H239">
        <v>48.012999999999998</v>
      </c>
      <c r="AS239" t="s">
        <v>122</v>
      </c>
      <c r="AT239">
        <v>0.39015360830743279</v>
      </c>
    </row>
    <row r="240" spans="7:46" x14ac:dyDescent="0.25">
      <c r="G240" t="s">
        <v>36</v>
      </c>
      <c r="H240">
        <v>34.991999999999997</v>
      </c>
      <c r="AS240" t="s">
        <v>122</v>
      </c>
      <c r="AT240">
        <v>0.39856347493448674</v>
      </c>
    </row>
    <row r="241" spans="7:46" x14ac:dyDescent="0.25">
      <c r="G241" t="s">
        <v>36</v>
      </c>
      <c r="H241">
        <v>24.774999999999999</v>
      </c>
      <c r="AS241" t="s">
        <v>122</v>
      </c>
      <c r="AT241">
        <v>0.40540010366288148</v>
      </c>
    </row>
    <row r="242" spans="7:46" x14ac:dyDescent="0.25">
      <c r="G242" t="s">
        <v>36</v>
      </c>
      <c r="H242">
        <v>45</v>
      </c>
      <c r="AS242" t="s">
        <v>122</v>
      </c>
      <c r="AT242">
        <v>0.40028194901959807</v>
      </c>
    </row>
    <row r="243" spans="7:46" x14ac:dyDescent="0.25">
      <c r="G243" t="s">
        <v>36</v>
      </c>
      <c r="H243">
        <v>67.38</v>
      </c>
      <c r="AS243" t="s">
        <v>122</v>
      </c>
      <c r="AT243">
        <v>0.38452474893454541</v>
      </c>
    </row>
    <row r="244" spans="7:46" x14ac:dyDescent="0.25">
      <c r="G244" t="s">
        <v>36</v>
      </c>
      <c r="H244">
        <v>54.689</v>
      </c>
      <c r="AS244" t="s">
        <v>122</v>
      </c>
      <c r="AT244">
        <v>0.36510734024177238</v>
      </c>
    </row>
    <row r="245" spans="7:46" x14ac:dyDescent="0.25">
      <c r="G245" t="s">
        <v>36</v>
      </c>
      <c r="H245">
        <v>49.634999999999998</v>
      </c>
      <c r="AS245" t="s">
        <v>122</v>
      </c>
      <c r="AT245">
        <v>0.36415764514076887</v>
      </c>
    </row>
    <row r="246" spans="7:46" x14ac:dyDescent="0.25">
      <c r="G246" t="s">
        <v>36</v>
      </c>
      <c r="H246">
        <v>50.710999999999999</v>
      </c>
      <c r="AS246" t="s">
        <v>122</v>
      </c>
      <c r="AT246">
        <v>0.36507187246652512</v>
      </c>
    </row>
    <row r="247" spans="7:46" x14ac:dyDescent="0.25">
      <c r="G247" t="s">
        <v>36</v>
      </c>
      <c r="H247">
        <v>57.994999999999997</v>
      </c>
      <c r="AS247" t="s">
        <v>122</v>
      </c>
      <c r="AT247">
        <v>0.35960018589665838</v>
      </c>
    </row>
    <row r="248" spans="7:46" x14ac:dyDescent="0.25">
      <c r="G248" t="s">
        <v>36</v>
      </c>
      <c r="H248">
        <v>67.521000000000001</v>
      </c>
      <c r="AS248" t="s">
        <v>122</v>
      </c>
      <c r="AT248">
        <v>0.35409280553730216</v>
      </c>
    </row>
    <row r="249" spans="7:46" x14ac:dyDescent="0.25">
      <c r="G249" t="s">
        <v>36</v>
      </c>
      <c r="H249">
        <v>45</v>
      </c>
      <c r="AS249" t="s">
        <v>122</v>
      </c>
      <c r="AT249">
        <v>0.34417127992529373</v>
      </c>
    </row>
    <row r="250" spans="7:46" x14ac:dyDescent="0.25">
      <c r="G250" t="s">
        <v>36</v>
      </c>
      <c r="H250">
        <v>56.31</v>
      </c>
      <c r="AS250" t="s">
        <v>122</v>
      </c>
      <c r="AT250">
        <v>0.38517101175034041</v>
      </c>
    </row>
    <row r="251" spans="7:46" x14ac:dyDescent="0.25">
      <c r="G251" t="s">
        <v>36</v>
      </c>
      <c r="H251">
        <v>39.472000000000001</v>
      </c>
      <c r="AS251" t="s">
        <v>122</v>
      </c>
      <c r="AT251">
        <v>0.38570977637739318</v>
      </c>
    </row>
    <row r="252" spans="7:46" x14ac:dyDescent="0.25">
      <c r="G252" t="s">
        <v>36</v>
      </c>
      <c r="H252">
        <v>72.120999999999995</v>
      </c>
      <c r="AS252" t="s">
        <v>122</v>
      </c>
      <c r="AT252">
        <v>0.37766567350599756</v>
      </c>
    </row>
    <row r="253" spans="7:46" x14ac:dyDescent="0.25">
      <c r="G253" t="s">
        <v>36</v>
      </c>
      <c r="H253">
        <v>77.8</v>
      </c>
      <c r="AS253" t="s">
        <v>122</v>
      </c>
      <c r="AT253">
        <v>0.37236657981957039</v>
      </c>
    </row>
    <row r="254" spans="7:46" x14ac:dyDescent="0.25">
      <c r="G254" t="s">
        <v>36</v>
      </c>
      <c r="H254">
        <v>53.13</v>
      </c>
      <c r="AS254" t="s">
        <v>122</v>
      </c>
      <c r="AT254">
        <v>0.37894982464536969</v>
      </c>
    </row>
    <row r="255" spans="7:46" x14ac:dyDescent="0.25">
      <c r="G255" t="s">
        <v>36</v>
      </c>
      <c r="H255">
        <v>40.426000000000002</v>
      </c>
      <c r="AS255" t="s">
        <v>122</v>
      </c>
      <c r="AT255">
        <v>0.3885016369393669</v>
      </c>
    </row>
    <row r="256" spans="7:46" x14ac:dyDescent="0.25">
      <c r="G256" t="s">
        <v>36</v>
      </c>
      <c r="H256">
        <v>71.03</v>
      </c>
      <c r="AS256" t="s">
        <v>122</v>
      </c>
      <c r="AT256">
        <v>0.38348836000413716</v>
      </c>
    </row>
    <row r="257" spans="7:46" x14ac:dyDescent="0.25">
      <c r="G257" t="s">
        <v>36</v>
      </c>
      <c r="H257">
        <v>51.633000000000003</v>
      </c>
      <c r="AS257" t="s">
        <v>122</v>
      </c>
      <c r="AT257">
        <v>0.37263050267838893</v>
      </c>
    </row>
    <row r="258" spans="7:46" x14ac:dyDescent="0.25">
      <c r="G258" t="s">
        <v>36</v>
      </c>
      <c r="H258">
        <v>61.631</v>
      </c>
      <c r="AS258" t="s">
        <v>122</v>
      </c>
      <c r="AT258">
        <v>0.38977757042784628</v>
      </c>
    </row>
    <row r="259" spans="7:46" x14ac:dyDescent="0.25">
      <c r="G259" t="s">
        <v>36</v>
      </c>
      <c r="H259">
        <v>29.745000000000001</v>
      </c>
      <c r="AS259" t="s">
        <v>122</v>
      </c>
      <c r="AT259">
        <v>0.38277810476970964</v>
      </c>
    </row>
    <row r="260" spans="7:46" x14ac:dyDescent="0.25">
      <c r="G260" t="s">
        <v>36</v>
      </c>
      <c r="H260">
        <v>42.709000000000003</v>
      </c>
      <c r="AS260" t="s">
        <v>122</v>
      </c>
      <c r="AT260">
        <v>0.37408888301553211</v>
      </c>
    </row>
    <row r="261" spans="7:46" x14ac:dyDescent="0.25">
      <c r="G261" t="s">
        <v>36</v>
      </c>
      <c r="H261">
        <v>23.050999999999998</v>
      </c>
      <c r="AS261" t="s">
        <v>122</v>
      </c>
      <c r="AT261">
        <v>0.37839848355864902</v>
      </c>
    </row>
    <row r="262" spans="7:46" x14ac:dyDescent="0.25">
      <c r="G262" t="s">
        <v>36</v>
      </c>
      <c r="H262">
        <v>52.548999999999999</v>
      </c>
      <c r="AS262" t="s">
        <v>122</v>
      </c>
      <c r="AT262">
        <v>0.31563711996110477</v>
      </c>
    </row>
    <row r="263" spans="7:46" x14ac:dyDescent="0.25">
      <c r="G263" t="s">
        <v>36</v>
      </c>
      <c r="H263">
        <v>36.469000000000001</v>
      </c>
      <c r="AS263" t="s">
        <v>122</v>
      </c>
      <c r="AT263">
        <v>0.31201714521377855</v>
      </c>
    </row>
    <row r="264" spans="7:46" x14ac:dyDescent="0.25">
      <c r="G264" t="s">
        <v>36</v>
      </c>
      <c r="H264">
        <v>36.673999999999999</v>
      </c>
      <c r="AS264" t="s">
        <v>122</v>
      </c>
      <c r="AT264">
        <v>0.30254248813571433</v>
      </c>
    </row>
    <row r="265" spans="7:46" x14ac:dyDescent="0.25">
      <c r="G265" t="s">
        <v>36</v>
      </c>
      <c r="H265">
        <v>33.341000000000001</v>
      </c>
      <c r="AS265" t="s">
        <v>122</v>
      </c>
      <c r="AT265">
        <v>0.29158225971768648</v>
      </c>
    </row>
    <row r="266" spans="7:46" x14ac:dyDescent="0.25">
      <c r="G266" t="s">
        <v>36</v>
      </c>
      <c r="H266">
        <v>68.703000000000003</v>
      </c>
      <c r="AS266" t="s">
        <v>122</v>
      </c>
      <c r="AT266">
        <v>0.29417898016919269</v>
      </c>
    </row>
    <row r="267" spans="7:46" x14ac:dyDescent="0.25">
      <c r="G267" t="s">
        <v>36</v>
      </c>
      <c r="H267">
        <v>29.539000000000001</v>
      </c>
      <c r="AS267" t="s">
        <v>122</v>
      </c>
      <c r="AT267">
        <v>0.30809977865415578</v>
      </c>
    </row>
    <row r="268" spans="7:46" x14ac:dyDescent="0.25">
      <c r="G268" t="s">
        <v>36</v>
      </c>
      <c r="H268">
        <v>58.241</v>
      </c>
      <c r="AS268" t="s">
        <v>122</v>
      </c>
      <c r="AT268">
        <v>0.30648508764509957</v>
      </c>
    </row>
    <row r="269" spans="7:46" x14ac:dyDescent="0.25">
      <c r="G269" t="s">
        <v>36</v>
      </c>
      <c r="H269">
        <v>47.290999999999997</v>
      </c>
      <c r="AS269" t="s">
        <v>122</v>
      </c>
      <c r="AT269">
        <v>0.29049088688757391</v>
      </c>
    </row>
    <row r="270" spans="7:46" x14ac:dyDescent="0.25">
      <c r="G270" t="s">
        <v>36</v>
      </c>
      <c r="H270">
        <v>81.415999999999997</v>
      </c>
      <c r="AS270" t="s">
        <v>122</v>
      </c>
      <c r="AT270">
        <v>0.27556440973358987</v>
      </c>
    </row>
    <row r="271" spans="7:46" x14ac:dyDescent="0.25">
      <c r="G271" t="s">
        <v>36</v>
      </c>
      <c r="H271">
        <v>51.667000000000002</v>
      </c>
      <c r="AS271" t="s">
        <v>122</v>
      </c>
      <c r="AT271">
        <v>0.26932838071638288</v>
      </c>
    </row>
    <row r="272" spans="7:46" x14ac:dyDescent="0.25">
      <c r="G272" t="s">
        <v>36</v>
      </c>
      <c r="H272">
        <v>68.009</v>
      </c>
      <c r="AS272" t="s">
        <v>122</v>
      </c>
      <c r="AT272">
        <v>0.27556520739067941</v>
      </c>
    </row>
    <row r="273" spans="7:46" x14ac:dyDescent="0.25">
      <c r="G273" t="s">
        <v>36</v>
      </c>
      <c r="H273">
        <v>51.667000000000002</v>
      </c>
      <c r="AS273" t="s">
        <v>122</v>
      </c>
      <c r="AT273">
        <v>0.24691831884143553</v>
      </c>
    </row>
    <row r="274" spans="7:46" x14ac:dyDescent="0.25">
      <c r="G274" t="s">
        <v>36</v>
      </c>
      <c r="H274">
        <v>73.522999999999996</v>
      </c>
      <c r="AS274" t="s">
        <v>122</v>
      </c>
      <c r="AT274">
        <v>0.21763846860873803</v>
      </c>
    </row>
    <row r="275" spans="7:46" x14ac:dyDescent="0.25">
      <c r="G275" t="s">
        <v>36</v>
      </c>
      <c r="H275">
        <v>94.763999999999996</v>
      </c>
      <c r="AS275" t="s">
        <v>122</v>
      </c>
      <c r="AT275">
        <v>0.21470924372368574</v>
      </c>
    </row>
    <row r="276" spans="7:46" x14ac:dyDescent="0.25">
      <c r="G276" t="s">
        <v>36</v>
      </c>
      <c r="H276">
        <v>75.963999999999999</v>
      </c>
      <c r="AS276" t="s">
        <v>122</v>
      </c>
      <c r="AT276">
        <v>0.22314089889580016</v>
      </c>
    </row>
    <row r="277" spans="7:46" x14ac:dyDescent="0.25">
      <c r="G277" t="s">
        <v>36</v>
      </c>
      <c r="H277">
        <v>45.854999999999997</v>
      </c>
      <c r="AS277" t="s">
        <v>122</v>
      </c>
      <c r="AT277">
        <v>0.22515618534938855</v>
      </c>
    </row>
    <row r="278" spans="7:46" x14ac:dyDescent="0.25">
      <c r="G278" t="s">
        <v>36</v>
      </c>
      <c r="H278">
        <v>99.272999999999996</v>
      </c>
      <c r="AS278" t="s">
        <v>122</v>
      </c>
      <c r="AT278">
        <v>0.2238913652561402</v>
      </c>
    </row>
    <row r="279" spans="7:46" x14ac:dyDescent="0.25">
      <c r="G279" t="s">
        <v>36</v>
      </c>
      <c r="H279">
        <v>63.435000000000002</v>
      </c>
      <c r="AS279" t="s">
        <v>122</v>
      </c>
      <c r="AT279">
        <v>0.22667339061127528</v>
      </c>
    </row>
    <row r="280" spans="7:46" x14ac:dyDescent="0.25">
      <c r="G280" t="s">
        <v>36</v>
      </c>
      <c r="H280">
        <v>86.347999999999999</v>
      </c>
      <c r="AS280" t="s">
        <v>122</v>
      </c>
      <c r="AT280">
        <v>0.22786805910300775</v>
      </c>
    </row>
    <row r="281" spans="7:46" x14ac:dyDescent="0.25">
      <c r="G281" t="s">
        <v>36</v>
      </c>
      <c r="H281">
        <v>39.987000000000002</v>
      </c>
      <c r="AS281" t="s">
        <v>122</v>
      </c>
      <c r="AT281">
        <v>0.22482719344927735</v>
      </c>
    </row>
    <row r="282" spans="7:46" x14ac:dyDescent="0.25">
      <c r="G282" t="s">
        <v>36</v>
      </c>
      <c r="H282">
        <v>83.367000000000004</v>
      </c>
      <c r="AS282" t="s">
        <v>122</v>
      </c>
      <c r="AT282">
        <v>0.2372870468968365</v>
      </c>
    </row>
    <row r="283" spans="7:46" x14ac:dyDescent="0.25">
      <c r="G283" t="s">
        <v>36</v>
      </c>
      <c r="H283">
        <v>44.029000000000003</v>
      </c>
      <c r="AS283" t="s">
        <v>122</v>
      </c>
      <c r="AT283">
        <v>0.24031293859624558</v>
      </c>
    </row>
    <row r="284" spans="7:46" x14ac:dyDescent="0.25">
      <c r="G284" t="s">
        <v>36</v>
      </c>
      <c r="H284">
        <v>77.619</v>
      </c>
      <c r="AS284" t="s">
        <v>122</v>
      </c>
      <c r="AT284">
        <v>0.23106144752810068</v>
      </c>
    </row>
    <row r="285" spans="7:46" x14ac:dyDescent="0.25">
      <c r="G285" t="s">
        <v>36</v>
      </c>
      <c r="H285">
        <v>82.475999999999999</v>
      </c>
      <c r="AS285" t="s">
        <v>122</v>
      </c>
      <c r="AT285">
        <v>0.21899594102536807</v>
      </c>
    </row>
    <row r="286" spans="7:46" x14ac:dyDescent="0.25">
      <c r="G286" t="s">
        <v>36</v>
      </c>
      <c r="H286">
        <v>29.358000000000001</v>
      </c>
      <c r="AS286" t="s">
        <v>122</v>
      </c>
      <c r="AT286">
        <v>0.30752118032864867</v>
      </c>
    </row>
    <row r="287" spans="7:46" x14ac:dyDescent="0.25">
      <c r="G287" t="s">
        <v>36</v>
      </c>
      <c r="H287">
        <v>67.286000000000001</v>
      </c>
      <c r="AS287" t="s">
        <v>122</v>
      </c>
      <c r="AT287">
        <v>0.3087260462269138</v>
      </c>
    </row>
    <row r="288" spans="7:46" x14ac:dyDescent="0.25">
      <c r="G288" t="s">
        <v>36</v>
      </c>
      <c r="H288">
        <v>66.665999999999997</v>
      </c>
      <c r="AS288" t="s">
        <v>122</v>
      </c>
      <c r="AT288">
        <v>0.32033102426448029</v>
      </c>
    </row>
    <row r="289" spans="7:46" x14ac:dyDescent="0.25">
      <c r="G289" t="s">
        <v>36</v>
      </c>
      <c r="H289">
        <v>38.659999999999997</v>
      </c>
      <c r="AS289" t="s">
        <v>122</v>
      </c>
      <c r="AT289">
        <v>0.32191452901024292</v>
      </c>
    </row>
    <row r="290" spans="7:46" x14ac:dyDescent="0.25">
      <c r="G290" t="s">
        <v>36</v>
      </c>
      <c r="H290">
        <v>60.124000000000002</v>
      </c>
      <c r="AS290" t="s">
        <v>122</v>
      </c>
      <c r="AT290">
        <v>0.34225715555096425</v>
      </c>
    </row>
    <row r="291" spans="7:46" x14ac:dyDescent="0.25">
      <c r="G291" t="s">
        <v>36</v>
      </c>
      <c r="H291">
        <v>54.039000000000001</v>
      </c>
      <c r="AS291" t="s">
        <v>122</v>
      </c>
      <c r="AT291">
        <v>0.33441849455810352</v>
      </c>
    </row>
    <row r="292" spans="7:46" x14ac:dyDescent="0.25">
      <c r="G292" t="s">
        <v>36</v>
      </c>
      <c r="H292">
        <v>56.31</v>
      </c>
      <c r="AS292" t="s">
        <v>122</v>
      </c>
      <c r="AT292">
        <v>0.30761022091757084</v>
      </c>
    </row>
    <row r="293" spans="7:46" x14ac:dyDescent="0.25">
      <c r="G293" t="s">
        <v>36</v>
      </c>
      <c r="H293">
        <v>46.469000000000001</v>
      </c>
      <c r="AS293" t="s">
        <v>122</v>
      </c>
      <c r="AT293">
        <v>0.31224683888614974</v>
      </c>
    </row>
    <row r="294" spans="7:46" x14ac:dyDescent="0.25">
      <c r="G294" t="s">
        <v>36</v>
      </c>
      <c r="H294">
        <v>63.435000000000002</v>
      </c>
      <c r="AS294" t="s">
        <v>122</v>
      </c>
      <c r="AT294">
        <v>0.34978649062211176</v>
      </c>
    </row>
    <row r="295" spans="7:46" x14ac:dyDescent="0.25">
      <c r="G295" t="s">
        <v>36</v>
      </c>
      <c r="H295">
        <v>70.56</v>
      </c>
      <c r="AS295" t="s">
        <v>122</v>
      </c>
      <c r="AT295">
        <v>0.33505725298543776</v>
      </c>
    </row>
    <row r="296" spans="7:46" x14ac:dyDescent="0.25">
      <c r="G296" t="s">
        <v>36</v>
      </c>
      <c r="H296">
        <v>56.914999999999999</v>
      </c>
      <c r="AS296" t="s">
        <v>122</v>
      </c>
      <c r="AT296">
        <v>0.28586111945317422</v>
      </c>
    </row>
    <row r="297" spans="7:46" x14ac:dyDescent="0.25">
      <c r="G297" t="s">
        <v>36</v>
      </c>
      <c r="H297">
        <v>57.426000000000002</v>
      </c>
      <c r="AS297" t="s">
        <v>122</v>
      </c>
      <c r="AT297">
        <v>0.27327328236224879</v>
      </c>
    </row>
    <row r="298" spans="7:46" x14ac:dyDescent="0.25">
      <c r="G298" t="s">
        <v>36</v>
      </c>
      <c r="H298">
        <v>70.114999999999995</v>
      </c>
      <c r="AS298" t="s">
        <v>122</v>
      </c>
      <c r="AT298">
        <v>0.26440325190779446</v>
      </c>
    </row>
    <row r="299" spans="7:46" x14ac:dyDescent="0.25">
      <c r="G299" t="s">
        <v>36</v>
      </c>
      <c r="H299">
        <v>56.023000000000003</v>
      </c>
      <c r="AS299" t="s">
        <v>122</v>
      </c>
      <c r="AT299">
        <v>0.27722251568390871</v>
      </c>
    </row>
    <row r="300" spans="7:46" x14ac:dyDescent="0.25">
      <c r="G300" t="s">
        <v>36</v>
      </c>
      <c r="H300">
        <v>51.189</v>
      </c>
      <c r="AS300" t="s">
        <v>122</v>
      </c>
      <c r="AT300">
        <v>0.28475515113821981</v>
      </c>
    </row>
    <row r="301" spans="7:46" x14ac:dyDescent="0.25">
      <c r="G301" t="s">
        <v>36</v>
      </c>
      <c r="H301">
        <v>71.822000000000003</v>
      </c>
      <c r="AS301" t="s">
        <v>123</v>
      </c>
      <c r="AT301">
        <v>0.26061330910862657</v>
      </c>
    </row>
    <row r="302" spans="7:46" x14ac:dyDescent="0.25">
      <c r="G302" t="s">
        <v>36</v>
      </c>
      <c r="H302">
        <v>39.898000000000003</v>
      </c>
      <c r="AS302" t="s">
        <v>123</v>
      </c>
      <c r="AT302">
        <v>0.27813216713716943</v>
      </c>
    </row>
    <row r="303" spans="7:46" x14ac:dyDescent="0.25">
      <c r="G303" t="s">
        <v>36</v>
      </c>
      <c r="H303">
        <v>67.067999999999998</v>
      </c>
      <c r="AS303" t="s">
        <v>123</v>
      </c>
      <c r="AT303">
        <v>0.26549011379339499</v>
      </c>
    </row>
    <row r="304" spans="7:46" x14ac:dyDescent="0.25">
      <c r="G304" t="s">
        <v>36</v>
      </c>
      <c r="H304">
        <v>35.537999999999997</v>
      </c>
      <c r="AS304" t="s">
        <v>123</v>
      </c>
      <c r="AT304">
        <v>0.21932800502295752</v>
      </c>
    </row>
    <row r="305" spans="7:46" x14ac:dyDescent="0.25">
      <c r="G305" t="s">
        <v>36</v>
      </c>
      <c r="H305">
        <v>63.435000000000002</v>
      </c>
      <c r="AS305" t="s">
        <v>123</v>
      </c>
      <c r="AT305">
        <v>0.20914295198321017</v>
      </c>
    </row>
    <row r="306" spans="7:46" x14ac:dyDescent="0.25">
      <c r="G306" t="s">
        <v>36</v>
      </c>
      <c r="H306">
        <v>43.780999999999999</v>
      </c>
      <c r="AS306" t="s">
        <v>123</v>
      </c>
      <c r="AT306">
        <v>0.21905540299927195</v>
      </c>
    </row>
    <row r="307" spans="7:46" x14ac:dyDescent="0.25">
      <c r="G307" t="s">
        <v>36</v>
      </c>
      <c r="H307">
        <v>61.927999999999997</v>
      </c>
      <c r="AS307" t="s">
        <v>123</v>
      </c>
      <c r="AT307">
        <v>0.20839519569357121</v>
      </c>
    </row>
    <row r="308" spans="7:46" x14ac:dyDescent="0.25">
      <c r="G308" t="s">
        <v>36</v>
      </c>
      <c r="H308">
        <v>46.042000000000002</v>
      </c>
      <c r="AS308" t="s">
        <v>123</v>
      </c>
      <c r="AT308">
        <v>0.21796370812014526</v>
      </c>
    </row>
    <row r="309" spans="7:46" x14ac:dyDescent="0.25">
      <c r="G309" t="s">
        <v>36</v>
      </c>
      <c r="H309">
        <v>64.093000000000004</v>
      </c>
      <c r="AS309" t="s">
        <v>123</v>
      </c>
      <c r="AT309">
        <v>0.21973042453180017</v>
      </c>
    </row>
    <row r="310" spans="7:46" x14ac:dyDescent="0.25">
      <c r="G310" t="s">
        <v>36</v>
      </c>
      <c r="H310">
        <v>60.802999999999997</v>
      </c>
      <c r="AS310" t="s">
        <v>123</v>
      </c>
      <c r="AT310">
        <v>0.22316018585372521</v>
      </c>
    </row>
    <row r="311" spans="7:46" x14ac:dyDescent="0.25">
      <c r="G311" t="s">
        <v>36</v>
      </c>
      <c r="H311">
        <v>60.642000000000003</v>
      </c>
      <c r="AS311" t="s">
        <v>123</v>
      </c>
      <c r="AT311">
        <v>0.23510241896052458</v>
      </c>
    </row>
    <row r="312" spans="7:46" x14ac:dyDescent="0.25">
      <c r="G312" t="s">
        <v>187</v>
      </c>
      <c r="H312">
        <v>46.081000000000003</v>
      </c>
      <c r="AS312" t="s">
        <v>123</v>
      </c>
      <c r="AT312">
        <v>0.23302570035739945</v>
      </c>
    </row>
    <row r="313" spans="7:46" x14ac:dyDescent="0.25">
      <c r="G313" t="s">
        <v>187</v>
      </c>
      <c r="H313">
        <v>37.875</v>
      </c>
      <c r="AS313" t="s">
        <v>123</v>
      </c>
      <c r="AT313">
        <v>0.21657855057647379</v>
      </c>
    </row>
    <row r="314" spans="7:46" x14ac:dyDescent="0.25">
      <c r="G314" t="s">
        <v>187</v>
      </c>
      <c r="H314">
        <v>61.927999999999997</v>
      </c>
      <c r="AS314" t="s">
        <v>123</v>
      </c>
      <c r="AT314">
        <v>0.18797121292363225</v>
      </c>
    </row>
    <row r="315" spans="7:46" x14ac:dyDescent="0.25">
      <c r="G315" t="s">
        <v>187</v>
      </c>
      <c r="H315">
        <v>48.18</v>
      </c>
      <c r="AS315" t="s">
        <v>123</v>
      </c>
      <c r="AT315">
        <v>0.19524173309675832</v>
      </c>
    </row>
    <row r="316" spans="7:46" x14ac:dyDescent="0.25">
      <c r="G316" t="s">
        <v>187</v>
      </c>
      <c r="H316">
        <v>72.552999999999997</v>
      </c>
      <c r="AS316" t="s">
        <v>123</v>
      </c>
      <c r="AT316">
        <v>0.2925495319853933</v>
      </c>
    </row>
    <row r="317" spans="7:46" x14ac:dyDescent="0.25">
      <c r="G317" t="s">
        <v>187</v>
      </c>
      <c r="H317">
        <v>37.875</v>
      </c>
      <c r="AS317" t="s">
        <v>123</v>
      </c>
      <c r="AT317">
        <v>0.29595078283199577</v>
      </c>
    </row>
    <row r="318" spans="7:46" x14ac:dyDescent="0.25">
      <c r="G318" t="s">
        <v>187</v>
      </c>
      <c r="H318">
        <v>54.462000000000003</v>
      </c>
      <c r="AS318" t="s">
        <v>123</v>
      </c>
      <c r="AT318">
        <v>0.30634336747946972</v>
      </c>
    </row>
    <row r="319" spans="7:46" x14ac:dyDescent="0.25">
      <c r="G319" t="s">
        <v>187</v>
      </c>
      <c r="H319">
        <v>49.399000000000001</v>
      </c>
      <c r="AS319" t="s">
        <v>123</v>
      </c>
      <c r="AT319">
        <v>0.32500214386758952</v>
      </c>
    </row>
    <row r="320" spans="7:46" x14ac:dyDescent="0.25">
      <c r="G320" t="s">
        <v>187</v>
      </c>
      <c r="H320">
        <v>59.036000000000001</v>
      </c>
      <c r="AS320" t="s">
        <v>123</v>
      </c>
      <c r="AT320">
        <v>0.32197158643063578</v>
      </c>
    </row>
    <row r="321" spans="7:46" x14ac:dyDescent="0.25">
      <c r="G321" t="s">
        <v>187</v>
      </c>
      <c r="H321">
        <v>63.435000000000002</v>
      </c>
      <c r="AS321" t="s">
        <v>123</v>
      </c>
      <c r="AT321">
        <v>0.3192189472387853</v>
      </c>
    </row>
    <row r="322" spans="7:46" x14ac:dyDescent="0.25">
      <c r="G322" t="s">
        <v>187</v>
      </c>
      <c r="H322">
        <v>81.634</v>
      </c>
      <c r="AS322" t="s">
        <v>123</v>
      </c>
      <c r="AT322">
        <v>0.33905045388202365</v>
      </c>
    </row>
    <row r="323" spans="7:46" x14ac:dyDescent="0.25">
      <c r="G323" t="s">
        <v>187</v>
      </c>
      <c r="H323">
        <v>43.603000000000002</v>
      </c>
      <c r="AS323" t="s">
        <v>123</v>
      </c>
      <c r="AT323">
        <v>0.34361668617965274</v>
      </c>
    </row>
    <row r="324" spans="7:46" x14ac:dyDescent="0.25">
      <c r="G324" t="s">
        <v>187</v>
      </c>
      <c r="H324">
        <v>47.290999999999997</v>
      </c>
      <c r="AS324" t="s">
        <v>123</v>
      </c>
      <c r="AT324">
        <v>0.32693890478828558</v>
      </c>
    </row>
    <row r="325" spans="7:46" x14ac:dyDescent="0.25">
      <c r="G325" t="s">
        <v>187</v>
      </c>
      <c r="H325">
        <v>52.765000000000001</v>
      </c>
      <c r="AS325" t="s">
        <v>123</v>
      </c>
      <c r="AT325">
        <v>0.32839648810502658</v>
      </c>
    </row>
    <row r="326" spans="7:46" x14ac:dyDescent="0.25">
      <c r="G326" t="s">
        <v>187</v>
      </c>
      <c r="H326">
        <v>55.783999999999999</v>
      </c>
      <c r="AS326" t="s">
        <v>123</v>
      </c>
      <c r="AT326">
        <v>0.32862646509574306</v>
      </c>
    </row>
    <row r="327" spans="7:46" x14ac:dyDescent="0.25">
      <c r="G327" t="s">
        <v>187</v>
      </c>
      <c r="H327">
        <v>31.608000000000001</v>
      </c>
      <c r="AS327" t="s">
        <v>123</v>
      </c>
      <c r="AT327">
        <v>0.33587183908220214</v>
      </c>
    </row>
    <row r="328" spans="7:46" x14ac:dyDescent="0.25">
      <c r="G328" t="s">
        <v>187</v>
      </c>
      <c r="H328">
        <v>50.710999999999999</v>
      </c>
      <c r="AS328" t="s">
        <v>123</v>
      </c>
      <c r="AT328">
        <v>0.32362585720321707</v>
      </c>
    </row>
    <row r="329" spans="7:46" x14ac:dyDescent="0.25">
      <c r="G329" t="s">
        <v>187</v>
      </c>
      <c r="H329">
        <v>37.304000000000002</v>
      </c>
      <c r="AS329" t="s">
        <v>123</v>
      </c>
      <c r="AT329">
        <v>0.31683322895384375</v>
      </c>
    </row>
    <row r="330" spans="7:46" x14ac:dyDescent="0.25">
      <c r="G330" t="s">
        <v>187</v>
      </c>
      <c r="H330">
        <v>73.141999999999996</v>
      </c>
      <c r="AS330" t="s">
        <v>123</v>
      </c>
      <c r="AT330">
        <v>0.30752161356416868</v>
      </c>
    </row>
    <row r="331" spans="7:46" x14ac:dyDescent="0.25">
      <c r="G331" t="s">
        <v>187</v>
      </c>
      <c r="H331">
        <v>63.435000000000002</v>
      </c>
      <c r="AS331" t="s">
        <v>123</v>
      </c>
      <c r="AT331">
        <v>0.3112894245531333</v>
      </c>
    </row>
    <row r="332" spans="7:46" x14ac:dyDescent="0.25">
      <c r="G332" t="s">
        <v>187</v>
      </c>
      <c r="H332">
        <v>57.994999999999997</v>
      </c>
      <c r="AS332" t="s">
        <v>123</v>
      </c>
      <c r="AT332">
        <v>0.3108024763057094</v>
      </c>
    </row>
    <row r="333" spans="7:46" x14ac:dyDescent="0.25">
      <c r="G333" t="s">
        <v>187</v>
      </c>
      <c r="H333">
        <v>72.072000000000003</v>
      </c>
      <c r="AS333" t="s">
        <v>123</v>
      </c>
      <c r="AT333">
        <v>0.3109232272424981</v>
      </c>
    </row>
    <row r="334" spans="7:46" x14ac:dyDescent="0.25">
      <c r="G334" t="s">
        <v>187</v>
      </c>
      <c r="H334">
        <v>36.027000000000001</v>
      </c>
      <c r="AS334" t="s">
        <v>123</v>
      </c>
      <c r="AT334">
        <v>0.31224452391320706</v>
      </c>
    </row>
    <row r="335" spans="7:46" x14ac:dyDescent="0.25">
      <c r="G335" t="s">
        <v>187</v>
      </c>
      <c r="H335">
        <v>35.753999999999998</v>
      </c>
      <c r="AS335" t="s">
        <v>123</v>
      </c>
      <c r="AT335">
        <v>0.31606732889829203</v>
      </c>
    </row>
    <row r="336" spans="7:46" x14ac:dyDescent="0.25">
      <c r="G336" t="s">
        <v>187</v>
      </c>
      <c r="H336">
        <v>51.34</v>
      </c>
      <c r="AS336" t="s">
        <v>123</v>
      </c>
      <c r="AT336">
        <v>0.31750522214664623</v>
      </c>
    </row>
    <row r="337" spans="7:46" x14ac:dyDescent="0.25">
      <c r="G337" t="s">
        <v>187</v>
      </c>
      <c r="H337">
        <v>49.573999999999998</v>
      </c>
      <c r="AS337" t="s">
        <v>123</v>
      </c>
      <c r="AT337">
        <v>0.30901162405995136</v>
      </c>
    </row>
    <row r="338" spans="7:46" x14ac:dyDescent="0.25">
      <c r="G338" t="s">
        <v>187</v>
      </c>
      <c r="H338">
        <v>41.878</v>
      </c>
      <c r="AS338" t="s">
        <v>123</v>
      </c>
      <c r="AT338">
        <v>0.29583639368165171</v>
      </c>
    </row>
    <row r="339" spans="7:46" x14ac:dyDescent="0.25">
      <c r="G339" t="s">
        <v>187</v>
      </c>
      <c r="H339">
        <v>37.747</v>
      </c>
      <c r="AS339" t="s">
        <v>123</v>
      </c>
      <c r="AT339">
        <v>0.47384341791906631</v>
      </c>
    </row>
    <row r="340" spans="7:46" x14ac:dyDescent="0.25">
      <c r="G340" t="s">
        <v>187</v>
      </c>
      <c r="H340">
        <v>58.392000000000003</v>
      </c>
      <c r="AS340" t="s">
        <v>123</v>
      </c>
      <c r="AT340">
        <v>0.46260829480488702</v>
      </c>
    </row>
    <row r="341" spans="7:46" x14ac:dyDescent="0.25">
      <c r="G341" t="s">
        <v>187</v>
      </c>
      <c r="H341">
        <v>46.273000000000003</v>
      </c>
      <c r="AS341" t="s">
        <v>123</v>
      </c>
      <c r="AT341">
        <v>0.44265958236130626</v>
      </c>
    </row>
    <row r="342" spans="7:46" x14ac:dyDescent="0.25">
      <c r="G342" t="s">
        <v>187</v>
      </c>
      <c r="H342">
        <v>74.981999999999999</v>
      </c>
      <c r="AS342" t="s">
        <v>123</v>
      </c>
      <c r="AT342">
        <v>0.42702129243813586</v>
      </c>
    </row>
    <row r="343" spans="7:46" x14ac:dyDescent="0.25">
      <c r="G343" t="s">
        <v>187</v>
      </c>
      <c r="H343">
        <v>49.235999999999997</v>
      </c>
      <c r="AS343" t="s">
        <v>123</v>
      </c>
      <c r="AT343">
        <v>0.41759743904199759</v>
      </c>
    </row>
    <row r="344" spans="7:46" x14ac:dyDescent="0.25">
      <c r="G344" t="s">
        <v>187</v>
      </c>
      <c r="H344">
        <v>43.831000000000003</v>
      </c>
      <c r="AS344" t="s">
        <v>123</v>
      </c>
      <c r="AT344">
        <v>0.42408576849229057</v>
      </c>
    </row>
    <row r="345" spans="7:46" x14ac:dyDescent="0.25">
      <c r="G345" t="s">
        <v>187</v>
      </c>
      <c r="H345">
        <v>73.301000000000002</v>
      </c>
      <c r="AS345" t="s">
        <v>123</v>
      </c>
      <c r="AT345">
        <v>0.42635530126165039</v>
      </c>
    </row>
    <row r="346" spans="7:46" x14ac:dyDescent="0.25">
      <c r="G346" t="s">
        <v>187</v>
      </c>
      <c r="H346">
        <v>67.38</v>
      </c>
      <c r="AS346" t="s">
        <v>123</v>
      </c>
      <c r="AT346">
        <v>0.4223717887355537</v>
      </c>
    </row>
    <row r="347" spans="7:46" x14ac:dyDescent="0.25">
      <c r="G347" t="s">
        <v>187</v>
      </c>
      <c r="H347">
        <v>68.334000000000003</v>
      </c>
      <c r="AS347" t="s">
        <v>123</v>
      </c>
      <c r="AT347">
        <v>0.42084463631416646</v>
      </c>
    </row>
    <row r="348" spans="7:46" x14ac:dyDescent="0.25">
      <c r="G348" t="s">
        <v>187</v>
      </c>
      <c r="H348">
        <v>35.537999999999997</v>
      </c>
      <c r="AS348" t="s">
        <v>123</v>
      </c>
      <c r="AT348">
        <v>0.41981107641091225</v>
      </c>
    </row>
    <row r="349" spans="7:46" x14ac:dyDescent="0.25">
      <c r="G349" t="s">
        <v>187</v>
      </c>
      <c r="H349">
        <v>54.462000000000003</v>
      </c>
      <c r="AS349" t="s">
        <v>123</v>
      </c>
      <c r="AT349">
        <v>0.41984273226338981</v>
      </c>
    </row>
    <row r="350" spans="7:46" x14ac:dyDescent="0.25">
      <c r="G350" t="s">
        <v>187</v>
      </c>
      <c r="H350">
        <v>57.529000000000003</v>
      </c>
      <c r="AS350" t="s">
        <v>123</v>
      </c>
      <c r="AT350">
        <v>0.42328776293719655</v>
      </c>
    </row>
    <row r="351" spans="7:46" x14ac:dyDescent="0.25">
      <c r="G351" t="s">
        <v>187</v>
      </c>
      <c r="H351">
        <v>47.625999999999998</v>
      </c>
      <c r="AS351" t="s">
        <v>123</v>
      </c>
      <c r="AT351">
        <v>0.32018650979515811</v>
      </c>
    </row>
    <row r="352" spans="7:46" x14ac:dyDescent="0.25">
      <c r="G352" t="s">
        <v>187</v>
      </c>
      <c r="H352">
        <v>30.827999999999999</v>
      </c>
      <c r="AS352" t="s">
        <v>123</v>
      </c>
      <c r="AT352">
        <v>0.30940599928602913</v>
      </c>
    </row>
    <row r="353" spans="7:46" x14ac:dyDescent="0.25">
      <c r="G353" t="s">
        <v>187</v>
      </c>
      <c r="H353">
        <v>44.454000000000001</v>
      </c>
      <c r="AS353" t="s">
        <v>123</v>
      </c>
      <c r="AT353">
        <v>0.31031095410822768</v>
      </c>
    </row>
    <row r="354" spans="7:46" x14ac:dyDescent="0.25">
      <c r="G354" t="s">
        <v>187</v>
      </c>
      <c r="H354">
        <v>59.966999999999999</v>
      </c>
      <c r="AS354" t="s">
        <v>123</v>
      </c>
      <c r="AT354">
        <v>0.31231159799347608</v>
      </c>
    </row>
    <row r="355" spans="7:46" x14ac:dyDescent="0.25">
      <c r="G355" t="s">
        <v>186</v>
      </c>
      <c r="H355">
        <v>19.983000000000001</v>
      </c>
      <c r="AS355" t="s">
        <v>123</v>
      </c>
      <c r="AT355">
        <v>0.31000049913857297</v>
      </c>
    </row>
    <row r="356" spans="7:46" x14ac:dyDescent="0.25">
      <c r="G356" t="s">
        <v>186</v>
      </c>
      <c r="H356">
        <v>-31.43</v>
      </c>
      <c r="AS356" t="s">
        <v>123</v>
      </c>
      <c r="AT356">
        <v>0.31140319456793897</v>
      </c>
    </row>
    <row r="357" spans="7:46" x14ac:dyDescent="0.25">
      <c r="G357" t="s">
        <v>186</v>
      </c>
      <c r="H357">
        <v>30.963999999999999</v>
      </c>
      <c r="AS357" t="s">
        <v>123</v>
      </c>
      <c r="AT357">
        <v>0.32565564094732585</v>
      </c>
    </row>
    <row r="358" spans="7:46" x14ac:dyDescent="0.25">
      <c r="G358" t="s">
        <v>186</v>
      </c>
      <c r="H358">
        <v>-25.201000000000001</v>
      </c>
      <c r="AS358" t="s">
        <v>123</v>
      </c>
      <c r="AT358">
        <v>0.32535421423746441</v>
      </c>
    </row>
    <row r="359" spans="7:46" x14ac:dyDescent="0.25">
      <c r="G359" t="s">
        <v>186</v>
      </c>
      <c r="H359">
        <v>135</v>
      </c>
      <c r="AS359" t="s">
        <v>123</v>
      </c>
      <c r="AT359">
        <v>0.30669486855867828</v>
      </c>
    </row>
    <row r="360" spans="7:46" x14ac:dyDescent="0.25">
      <c r="G360" t="s">
        <v>186</v>
      </c>
      <c r="H360">
        <v>6.71</v>
      </c>
      <c r="AS360" t="s">
        <v>123</v>
      </c>
      <c r="AT360">
        <v>0.3035402968979008</v>
      </c>
    </row>
    <row r="361" spans="7:46" x14ac:dyDescent="0.25">
      <c r="G361" t="s">
        <v>186</v>
      </c>
      <c r="H361">
        <v>0</v>
      </c>
      <c r="AS361" t="s">
        <v>123</v>
      </c>
      <c r="AT361">
        <v>0.30913371787594834</v>
      </c>
    </row>
    <row r="362" spans="7:46" x14ac:dyDescent="0.25">
      <c r="G362" t="s">
        <v>186</v>
      </c>
      <c r="H362">
        <v>28.61</v>
      </c>
      <c r="AS362" t="s">
        <v>123</v>
      </c>
      <c r="AT362">
        <v>0.38800418308746781</v>
      </c>
    </row>
    <row r="363" spans="7:46" x14ac:dyDescent="0.25">
      <c r="G363" t="s">
        <v>186</v>
      </c>
      <c r="H363">
        <v>12.529</v>
      </c>
      <c r="AS363" t="s">
        <v>123</v>
      </c>
      <c r="AT363">
        <v>0.30011508621483513</v>
      </c>
    </row>
    <row r="364" spans="7:46" x14ac:dyDescent="0.25">
      <c r="G364" t="s">
        <v>186</v>
      </c>
      <c r="H364">
        <v>-28.071999999999999</v>
      </c>
      <c r="AS364" t="s">
        <v>123</v>
      </c>
      <c r="AT364">
        <v>0.3026409441765594</v>
      </c>
    </row>
    <row r="365" spans="7:46" x14ac:dyDescent="0.25">
      <c r="G365" t="s">
        <v>186</v>
      </c>
      <c r="H365">
        <v>-29.745000000000001</v>
      </c>
      <c r="AS365" t="s">
        <v>123</v>
      </c>
      <c r="AT365">
        <v>0.28481132619607347</v>
      </c>
    </row>
    <row r="366" spans="7:46" x14ac:dyDescent="0.25">
      <c r="G366" t="s">
        <v>186</v>
      </c>
      <c r="H366">
        <v>0</v>
      </c>
      <c r="AS366" t="s">
        <v>123</v>
      </c>
      <c r="AT366">
        <v>0.28684895100350033</v>
      </c>
    </row>
    <row r="367" spans="7:46" x14ac:dyDescent="0.25">
      <c r="G367" t="s">
        <v>186</v>
      </c>
      <c r="H367">
        <v>7.431</v>
      </c>
      <c r="AS367" t="s">
        <v>123</v>
      </c>
      <c r="AT367">
        <v>0.2901579723678876</v>
      </c>
    </row>
    <row r="368" spans="7:46" x14ac:dyDescent="0.25">
      <c r="G368" t="s">
        <v>186</v>
      </c>
      <c r="H368">
        <v>-17.526</v>
      </c>
      <c r="AS368" t="s">
        <v>123</v>
      </c>
      <c r="AT368">
        <v>0.28557930168706935</v>
      </c>
    </row>
    <row r="369" spans="7:46" x14ac:dyDescent="0.25">
      <c r="G369" t="s">
        <v>186</v>
      </c>
      <c r="H369">
        <v>1.736</v>
      </c>
      <c r="AS369" t="s">
        <v>123</v>
      </c>
      <c r="AT369">
        <v>0.29540787026622195</v>
      </c>
    </row>
    <row r="370" spans="7:46" x14ac:dyDescent="0.25">
      <c r="G370" t="s">
        <v>186</v>
      </c>
      <c r="H370">
        <v>0</v>
      </c>
      <c r="AS370" t="s">
        <v>123</v>
      </c>
      <c r="AT370">
        <v>0.28029471329305511</v>
      </c>
    </row>
    <row r="371" spans="7:46" x14ac:dyDescent="0.25">
      <c r="G371" t="s">
        <v>186</v>
      </c>
      <c r="H371">
        <v>31.759</v>
      </c>
      <c r="AS371" t="s">
        <v>123</v>
      </c>
      <c r="AT371">
        <v>0.27097825344381488</v>
      </c>
    </row>
    <row r="372" spans="7:46" x14ac:dyDescent="0.25">
      <c r="G372" t="s">
        <v>186</v>
      </c>
      <c r="H372">
        <v>40.764000000000003</v>
      </c>
      <c r="AS372" t="s">
        <v>123</v>
      </c>
      <c r="AT372">
        <v>0.27065244120137583</v>
      </c>
    </row>
    <row r="373" spans="7:46" x14ac:dyDescent="0.25">
      <c r="G373" t="s">
        <v>186</v>
      </c>
      <c r="H373">
        <v>26.565000000000001</v>
      </c>
      <c r="AS373" t="s">
        <v>123</v>
      </c>
      <c r="AT373">
        <v>0.26071421518898796</v>
      </c>
    </row>
    <row r="374" spans="7:46" x14ac:dyDescent="0.25">
      <c r="G374" t="s">
        <v>186</v>
      </c>
      <c r="H374">
        <v>15.422000000000001</v>
      </c>
      <c r="AS374" t="s">
        <v>123</v>
      </c>
      <c r="AT374">
        <v>0.27430535003753842</v>
      </c>
    </row>
    <row r="375" spans="7:46" x14ac:dyDescent="0.25">
      <c r="G375" t="s">
        <v>186</v>
      </c>
      <c r="H375">
        <v>6.0090000000000003</v>
      </c>
      <c r="AS375" t="s">
        <v>123</v>
      </c>
      <c r="AT375">
        <v>0.27711886056810836</v>
      </c>
    </row>
    <row r="376" spans="7:46" x14ac:dyDescent="0.25">
      <c r="G376" t="s">
        <v>186</v>
      </c>
      <c r="H376">
        <v>8.1300000000000008</v>
      </c>
      <c r="AS376" t="s">
        <v>123</v>
      </c>
      <c r="AT376">
        <v>0.31989767772370115</v>
      </c>
    </row>
    <row r="377" spans="7:46" x14ac:dyDescent="0.25">
      <c r="G377" t="s">
        <v>186</v>
      </c>
      <c r="H377">
        <v>4.97</v>
      </c>
      <c r="AS377" t="s">
        <v>123</v>
      </c>
      <c r="AT377">
        <v>0.35122738819798455</v>
      </c>
    </row>
    <row r="378" spans="7:46" x14ac:dyDescent="0.25">
      <c r="G378" t="s">
        <v>186</v>
      </c>
      <c r="H378">
        <v>28.443000000000001</v>
      </c>
      <c r="AS378" t="s">
        <v>123</v>
      </c>
      <c r="AT378">
        <v>0.34638405971566555</v>
      </c>
    </row>
    <row r="379" spans="7:46" x14ac:dyDescent="0.25">
      <c r="G379" t="s">
        <v>186</v>
      </c>
      <c r="H379">
        <v>-41.987000000000002</v>
      </c>
      <c r="AS379" t="s">
        <v>123</v>
      </c>
      <c r="AT379">
        <v>0.32201793641019061</v>
      </c>
    </row>
    <row r="380" spans="7:46" x14ac:dyDescent="0.25">
      <c r="G380" t="s">
        <v>186</v>
      </c>
      <c r="H380">
        <v>20.556000000000001</v>
      </c>
      <c r="AS380" t="s">
        <v>123</v>
      </c>
      <c r="AT380">
        <v>0.30561340418885169</v>
      </c>
    </row>
    <row r="381" spans="7:46" x14ac:dyDescent="0.25">
      <c r="G381" t="s">
        <v>186</v>
      </c>
      <c r="H381">
        <v>14.036</v>
      </c>
      <c r="AS381" t="s">
        <v>123</v>
      </c>
      <c r="AT381">
        <v>0.29792358855239054</v>
      </c>
    </row>
    <row r="382" spans="7:46" x14ac:dyDescent="0.25">
      <c r="G382" t="s">
        <v>186</v>
      </c>
      <c r="H382">
        <v>-145.00800000000001</v>
      </c>
      <c r="AS382" t="s">
        <v>123</v>
      </c>
      <c r="AT382">
        <v>0.29234261195634303</v>
      </c>
    </row>
    <row r="383" spans="7:46" x14ac:dyDescent="0.25">
      <c r="G383" t="s">
        <v>186</v>
      </c>
      <c r="H383">
        <v>9.1620000000000008</v>
      </c>
      <c r="AS383" t="s">
        <v>123</v>
      </c>
      <c r="AT383">
        <v>0.3022259415286091</v>
      </c>
    </row>
    <row r="384" spans="7:46" x14ac:dyDescent="0.25">
      <c r="G384" t="s">
        <v>186</v>
      </c>
      <c r="H384">
        <v>-53.972999999999999</v>
      </c>
      <c r="AS384" t="s">
        <v>123</v>
      </c>
      <c r="AT384">
        <v>0.30825240711183421</v>
      </c>
    </row>
    <row r="385" spans="7:46" x14ac:dyDescent="0.25">
      <c r="G385" t="s">
        <v>186</v>
      </c>
      <c r="H385">
        <v>26.565000000000001</v>
      </c>
      <c r="AS385" t="s">
        <v>123</v>
      </c>
      <c r="AT385">
        <v>0.31071960451223085</v>
      </c>
    </row>
    <row r="386" spans="7:46" x14ac:dyDescent="0.25">
      <c r="G386" t="s">
        <v>186</v>
      </c>
      <c r="H386">
        <v>51.34</v>
      </c>
      <c r="AS386" t="s">
        <v>123</v>
      </c>
      <c r="AT386">
        <v>0.30438044083845728</v>
      </c>
    </row>
    <row r="387" spans="7:46" x14ac:dyDescent="0.25">
      <c r="G387" t="s">
        <v>186</v>
      </c>
      <c r="H387">
        <v>61.39</v>
      </c>
      <c r="AS387" t="s">
        <v>123</v>
      </c>
      <c r="AT387">
        <v>0.29733263319199882</v>
      </c>
    </row>
    <row r="388" spans="7:46" x14ac:dyDescent="0.25">
      <c r="G388" t="s">
        <v>186</v>
      </c>
      <c r="H388">
        <v>42.709000000000003</v>
      </c>
      <c r="AS388" t="s">
        <v>123</v>
      </c>
      <c r="AT388">
        <v>0.30066098708470324</v>
      </c>
    </row>
    <row r="389" spans="7:46" x14ac:dyDescent="0.25">
      <c r="G389" t="s">
        <v>186</v>
      </c>
      <c r="H389">
        <v>23.748999999999999</v>
      </c>
      <c r="AS389" t="s">
        <v>123</v>
      </c>
      <c r="AT389">
        <v>0.30405180941876969</v>
      </c>
    </row>
    <row r="390" spans="7:46" x14ac:dyDescent="0.25">
      <c r="G390" t="s">
        <v>186</v>
      </c>
      <c r="H390">
        <v>13.627000000000001</v>
      </c>
      <c r="AS390" t="s">
        <v>123</v>
      </c>
      <c r="AT390">
        <v>0.31120597680044315</v>
      </c>
    </row>
    <row r="391" spans="7:46" x14ac:dyDescent="0.25">
      <c r="G391" t="s">
        <v>186</v>
      </c>
      <c r="H391">
        <v>54.462000000000003</v>
      </c>
      <c r="AS391" t="s">
        <v>127</v>
      </c>
      <c r="AT391">
        <v>0.23325738436846841</v>
      </c>
    </row>
    <row r="392" spans="7:46" x14ac:dyDescent="0.25">
      <c r="G392" t="s">
        <v>186</v>
      </c>
      <c r="H392">
        <v>15.945</v>
      </c>
      <c r="AS392" t="s">
        <v>127</v>
      </c>
      <c r="AT392">
        <v>0.24683402391833509</v>
      </c>
    </row>
    <row r="393" spans="7:46" x14ac:dyDescent="0.25">
      <c r="G393" t="s">
        <v>186</v>
      </c>
      <c r="H393">
        <v>17.353999999999999</v>
      </c>
      <c r="AS393" t="s">
        <v>127</v>
      </c>
      <c r="AT393">
        <v>0.27370990100437553</v>
      </c>
    </row>
    <row r="394" spans="7:46" x14ac:dyDescent="0.25">
      <c r="G394" t="s">
        <v>186</v>
      </c>
      <c r="H394">
        <v>22.248999999999999</v>
      </c>
      <c r="AS394" t="s">
        <v>127</v>
      </c>
      <c r="AT394">
        <v>0.29700014186394641</v>
      </c>
    </row>
    <row r="395" spans="7:46" x14ac:dyDescent="0.25">
      <c r="G395" t="s">
        <v>186</v>
      </c>
      <c r="H395">
        <v>5.44</v>
      </c>
      <c r="AS395" t="s">
        <v>127</v>
      </c>
      <c r="AT395">
        <v>0.30883283919321008</v>
      </c>
    </row>
    <row r="396" spans="7:46" x14ac:dyDescent="0.25">
      <c r="G396" t="s">
        <v>186</v>
      </c>
      <c r="H396">
        <v>30.963999999999999</v>
      </c>
      <c r="AS396" t="s">
        <v>127</v>
      </c>
      <c r="AT396">
        <v>0.30003867289717923</v>
      </c>
    </row>
    <row r="397" spans="7:46" x14ac:dyDescent="0.25">
      <c r="G397" t="s">
        <v>186</v>
      </c>
      <c r="H397">
        <v>41.987000000000002</v>
      </c>
      <c r="AS397" t="s">
        <v>127</v>
      </c>
      <c r="AT397">
        <v>0.32350658885744454</v>
      </c>
    </row>
    <row r="398" spans="7:46" x14ac:dyDescent="0.25">
      <c r="G398" t="s">
        <v>186</v>
      </c>
      <c r="H398">
        <v>31.759</v>
      </c>
      <c r="AS398" t="s">
        <v>127</v>
      </c>
      <c r="AT398">
        <v>0.31896928998736968</v>
      </c>
    </row>
    <row r="399" spans="7:46" x14ac:dyDescent="0.25">
      <c r="G399" t="s">
        <v>186</v>
      </c>
      <c r="H399">
        <v>22.248999999999999</v>
      </c>
      <c r="AS399" t="s">
        <v>127</v>
      </c>
      <c r="AT399">
        <v>0.30431702799008176</v>
      </c>
    </row>
    <row r="400" spans="7:46" x14ac:dyDescent="0.25">
      <c r="G400" t="s">
        <v>186</v>
      </c>
      <c r="H400">
        <v>34.695</v>
      </c>
      <c r="AS400" t="s">
        <v>127</v>
      </c>
      <c r="AT400">
        <v>0.30486074614055447</v>
      </c>
    </row>
    <row r="401" spans="7:46" x14ac:dyDescent="0.25">
      <c r="G401" t="s">
        <v>186</v>
      </c>
      <c r="H401">
        <v>39.472000000000001</v>
      </c>
      <c r="AS401" t="s">
        <v>127</v>
      </c>
      <c r="AT401">
        <v>0.3145255286582076</v>
      </c>
    </row>
    <row r="402" spans="7:46" x14ac:dyDescent="0.25">
      <c r="G402" t="s">
        <v>186</v>
      </c>
      <c r="H402">
        <v>-17.649999999999999</v>
      </c>
      <c r="AS402" t="s">
        <v>127</v>
      </c>
      <c r="AT402">
        <v>0.3413996917156587</v>
      </c>
    </row>
    <row r="403" spans="7:46" x14ac:dyDescent="0.25">
      <c r="G403" t="s">
        <v>186</v>
      </c>
      <c r="H403">
        <v>7.125</v>
      </c>
      <c r="AS403" t="s">
        <v>127</v>
      </c>
      <c r="AT403">
        <v>0.3601363776257408</v>
      </c>
    </row>
    <row r="404" spans="7:46" x14ac:dyDescent="0.25">
      <c r="G404" t="s">
        <v>186</v>
      </c>
      <c r="H404">
        <v>9.09</v>
      </c>
      <c r="AS404" t="s">
        <v>127</v>
      </c>
      <c r="AT404">
        <v>0.35661579154611889</v>
      </c>
    </row>
    <row r="405" spans="7:46" x14ac:dyDescent="0.25">
      <c r="G405" t="s">
        <v>109</v>
      </c>
      <c r="H405">
        <v>61.39</v>
      </c>
      <c r="AS405" t="s">
        <v>127</v>
      </c>
      <c r="AT405">
        <v>0.32938240496978205</v>
      </c>
    </row>
    <row r="406" spans="7:46" x14ac:dyDescent="0.25">
      <c r="G406" t="s">
        <v>109</v>
      </c>
      <c r="H406">
        <v>50.527999999999999</v>
      </c>
      <c r="AS406" t="s">
        <v>127</v>
      </c>
      <c r="AT406">
        <v>0.3520812781277689</v>
      </c>
    </row>
    <row r="407" spans="7:46" x14ac:dyDescent="0.25">
      <c r="G407" t="s">
        <v>109</v>
      </c>
      <c r="H407">
        <v>-12.529</v>
      </c>
      <c r="AS407" t="s">
        <v>127</v>
      </c>
      <c r="AT407">
        <v>0.3499183863073424</v>
      </c>
    </row>
    <row r="408" spans="7:46" x14ac:dyDescent="0.25">
      <c r="G408" t="s">
        <v>109</v>
      </c>
      <c r="H408">
        <v>23.962</v>
      </c>
      <c r="AS408" t="s">
        <v>127</v>
      </c>
      <c r="AT408">
        <v>0.35279627118181489</v>
      </c>
    </row>
    <row r="409" spans="7:46" x14ac:dyDescent="0.25">
      <c r="G409" t="s">
        <v>109</v>
      </c>
      <c r="H409">
        <v>51.843000000000004</v>
      </c>
      <c r="AS409" t="s">
        <v>127</v>
      </c>
      <c r="AT409">
        <v>0.36557041933592899</v>
      </c>
    </row>
    <row r="410" spans="7:46" x14ac:dyDescent="0.25">
      <c r="G410" t="s">
        <v>109</v>
      </c>
      <c r="H410">
        <v>46.975000000000001</v>
      </c>
      <c r="AS410" t="s">
        <v>127</v>
      </c>
      <c r="AT410">
        <v>0.36358935221986477</v>
      </c>
    </row>
    <row r="411" spans="7:46" x14ac:dyDescent="0.25">
      <c r="G411" t="s">
        <v>109</v>
      </c>
      <c r="H411">
        <v>36.253999999999998</v>
      </c>
      <c r="AS411" t="s">
        <v>127</v>
      </c>
      <c r="AT411">
        <v>0.37614822378950324</v>
      </c>
    </row>
    <row r="412" spans="7:46" x14ac:dyDescent="0.25">
      <c r="G412" t="s">
        <v>109</v>
      </c>
      <c r="H412">
        <v>56.31</v>
      </c>
      <c r="AS412" t="s">
        <v>127</v>
      </c>
      <c r="AT412">
        <v>0.37379929217953711</v>
      </c>
    </row>
    <row r="413" spans="7:46" x14ac:dyDescent="0.25">
      <c r="G413" t="s">
        <v>109</v>
      </c>
      <c r="H413">
        <v>28.887</v>
      </c>
      <c r="AS413" t="s">
        <v>127</v>
      </c>
      <c r="AT413">
        <v>0.34868228662104628</v>
      </c>
    </row>
    <row r="414" spans="7:46" x14ac:dyDescent="0.25">
      <c r="G414" t="s">
        <v>109</v>
      </c>
      <c r="H414">
        <v>41.82</v>
      </c>
      <c r="AS414" t="s">
        <v>127</v>
      </c>
      <c r="AT414">
        <v>0.33198454307474767</v>
      </c>
    </row>
    <row r="415" spans="7:46" x14ac:dyDescent="0.25">
      <c r="G415" t="s">
        <v>109</v>
      </c>
      <c r="H415">
        <v>14.930999999999999</v>
      </c>
      <c r="AS415" t="s">
        <v>127</v>
      </c>
      <c r="AT415">
        <v>0.30972050740562418</v>
      </c>
    </row>
    <row r="416" spans="7:46" x14ac:dyDescent="0.25">
      <c r="G416" t="s">
        <v>109</v>
      </c>
      <c r="H416">
        <v>60.945</v>
      </c>
      <c r="AS416" t="s">
        <v>127</v>
      </c>
      <c r="AT416">
        <v>0.28323484436738661</v>
      </c>
    </row>
    <row r="417" spans="7:46" x14ac:dyDescent="0.25">
      <c r="G417" t="s">
        <v>109</v>
      </c>
      <c r="H417">
        <v>53.13</v>
      </c>
      <c r="AS417" t="s">
        <v>127</v>
      </c>
      <c r="AT417">
        <v>0.28063651778565946</v>
      </c>
    </row>
    <row r="418" spans="7:46" x14ac:dyDescent="0.25">
      <c r="G418" t="s">
        <v>109</v>
      </c>
      <c r="H418">
        <v>42.274000000000001</v>
      </c>
      <c r="AS418" t="s">
        <v>127</v>
      </c>
      <c r="AT418">
        <v>0.29376028461667619</v>
      </c>
    </row>
    <row r="419" spans="7:46" x14ac:dyDescent="0.25">
      <c r="G419" t="s">
        <v>109</v>
      </c>
      <c r="H419">
        <v>15.945</v>
      </c>
      <c r="AS419" t="s">
        <v>127</v>
      </c>
      <c r="AT419">
        <v>0.30899805824479898</v>
      </c>
    </row>
    <row r="420" spans="7:46" x14ac:dyDescent="0.25">
      <c r="G420" t="s">
        <v>109</v>
      </c>
      <c r="H420">
        <v>46.548000000000002</v>
      </c>
      <c r="AS420" t="s">
        <v>127</v>
      </c>
      <c r="AT420">
        <v>0.30937133754917734</v>
      </c>
    </row>
    <row r="421" spans="7:46" x14ac:dyDescent="0.25">
      <c r="G421" t="s">
        <v>109</v>
      </c>
      <c r="H421">
        <v>11.31</v>
      </c>
      <c r="AS421" t="s">
        <v>127</v>
      </c>
      <c r="AT421">
        <v>0.26459867470828119</v>
      </c>
    </row>
    <row r="422" spans="7:46" x14ac:dyDescent="0.25">
      <c r="G422" t="s">
        <v>109</v>
      </c>
      <c r="H422">
        <v>27.978999999999999</v>
      </c>
      <c r="AS422" t="s">
        <v>127</v>
      </c>
      <c r="AT422">
        <v>0.31020534025700192</v>
      </c>
    </row>
    <row r="423" spans="7:46" x14ac:dyDescent="0.25">
      <c r="G423" t="s">
        <v>109</v>
      </c>
      <c r="H423">
        <v>35.838000000000001</v>
      </c>
      <c r="AS423" t="s">
        <v>127</v>
      </c>
      <c r="AT423">
        <v>0.30134723692727866</v>
      </c>
    </row>
    <row r="424" spans="7:46" x14ac:dyDescent="0.25">
      <c r="G424" t="s">
        <v>109</v>
      </c>
      <c r="H424">
        <v>76.328999999999994</v>
      </c>
      <c r="AS424" t="s">
        <v>127</v>
      </c>
      <c r="AT424">
        <v>0.27601026400312068</v>
      </c>
    </row>
    <row r="425" spans="7:46" x14ac:dyDescent="0.25">
      <c r="G425" t="s">
        <v>109</v>
      </c>
      <c r="H425">
        <v>104.744</v>
      </c>
      <c r="AS425" t="s">
        <v>127</v>
      </c>
      <c r="AT425">
        <v>0.30425513803523097</v>
      </c>
    </row>
    <row r="426" spans="7:46" x14ac:dyDescent="0.25">
      <c r="G426" t="s">
        <v>109</v>
      </c>
      <c r="H426">
        <v>55.923000000000002</v>
      </c>
      <c r="AS426" t="s">
        <v>127</v>
      </c>
      <c r="AT426">
        <v>0.30813906317488982</v>
      </c>
    </row>
    <row r="427" spans="7:46" x14ac:dyDescent="0.25">
      <c r="G427" t="s">
        <v>109</v>
      </c>
      <c r="H427">
        <v>26.094999999999999</v>
      </c>
      <c r="AS427" t="s">
        <v>127</v>
      </c>
      <c r="AT427">
        <v>0.31955309065137982</v>
      </c>
    </row>
    <row r="428" spans="7:46" x14ac:dyDescent="0.25">
      <c r="G428" t="s">
        <v>109</v>
      </c>
      <c r="H428">
        <v>92.77</v>
      </c>
      <c r="AS428" t="s">
        <v>127</v>
      </c>
      <c r="AT428">
        <v>0.3330014864174316</v>
      </c>
    </row>
    <row r="429" spans="7:46" x14ac:dyDescent="0.25">
      <c r="G429" t="s">
        <v>109</v>
      </c>
      <c r="H429">
        <v>31.550999999999998</v>
      </c>
      <c r="AS429" t="s">
        <v>127</v>
      </c>
      <c r="AT429">
        <v>0.32750145217314841</v>
      </c>
    </row>
    <row r="430" spans="7:46" x14ac:dyDescent="0.25">
      <c r="G430" t="s">
        <v>109</v>
      </c>
      <c r="H430">
        <v>34.380000000000003</v>
      </c>
      <c r="AS430" t="s">
        <v>127</v>
      </c>
      <c r="AT430">
        <v>0.31868895687736731</v>
      </c>
    </row>
    <row r="431" spans="7:46" x14ac:dyDescent="0.25">
      <c r="G431" t="s">
        <v>109</v>
      </c>
      <c r="H431">
        <v>47.386000000000003</v>
      </c>
      <c r="AS431" t="s">
        <v>127</v>
      </c>
      <c r="AT431">
        <v>0.32204303826010494</v>
      </c>
    </row>
    <row r="432" spans="7:46" x14ac:dyDescent="0.25">
      <c r="G432" t="s">
        <v>109</v>
      </c>
      <c r="H432">
        <v>-26.565000000000001</v>
      </c>
      <c r="AS432" t="s">
        <v>127</v>
      </c>
      <c r="AT432">
        <v>0.31334604636272312</v>
      </c>
    </row>
    <row r="433" spans="7:46" x14ac:dyDescent="0.25">
      <c r="G433" t="s">
        <v>109</v>
      </c>
      <c r="H433">
        <v>-14.036</v>
      </c>
      <c r="AS433" t="s">
        <v>127</v>
      </c>
      <c r="AT433">
        <v>0.28226229109563106</v>
      </c>
    </row>
    <row r="434" spans="7:46" x14ac:dyDescent="0.25">
      <c r="G434" t="s">
        <v>109</v>
      </c>
      <c r="H434">
        <v>-9.4619999999999997</v>
      </c>
      <c r="AS434" t="s">
        <v>127</v>
      </c>
      <c r="AT434">
        <v>0.26189076780608794</v>
      </c>
    </row>
    <row r="435" spans="7:46" x14ac:dyDescent="0.25">
      <c r="G435" t="s">
        <v>109</v>
      </c>
      <c r="H435">
        <v>-20.135999999999999</v>
      </c>
      <c r="AS435" t="s">
        <v>127</v>
      </c>
      <c r="AT435">
        <v>0.26824089891023689</v>
      </c>
    </row>
    <row r="436" spans="7:46" x14ac:dyDescent="0.25">
      <c r="G436" t="s">
        <v>109</v>
      </c>
      <c r="H436">
        <v>30.53</v>
      </c>
      <c r="AS436" t="s">
        <v>127</v>
      </c>
      <c r="AT436">
        <v>0.28179951968476996</v>
      </c>
    </row>
    <row r="437" spans="7:46" x14ac:dyDescent="0.25">
      <c r="G437" t="s">
        <v>109</v>
      </c>
      <c r="H437">
        <v>98.531000000000006</v>
      </c>
      <c r="AS437" t="s">
        <v>127</v>
      </c>
      <c r="AT437">
        <v>0.29318770986304182</v>
      </c>
    </row>
    <row r="438" spans="7:46" x14ac:dyDescent="0.25">
      <c r="G438" t="s">
        <v>109</v>
      </c>
      <c r="H438">
        <v>162.89699999999999</v>
      </c>
      <c r="AS438" t="s">
        <v>127</v>
      </c>
      <c r="AT438">
        <v>0.29318770986304182</v>
      </c>
    </row>
    <row r="439" spans="7:46" x14ac:dyDescent="0.25">
      <c r="G439" t="s">
        <v>109</v>
      </c>
      <c r="H439">
        <v>75.069000000000003</v>
      </c>
      <c r="AS439" t="s">
        <v>127</v>
      </c>
      <c r="AT439">
        <v>0.32080398210609617</v>
      </c>
    </row>
    <row r="440" spans="7:46" x14ac:dyDescent="0.25">
      <c r="G440" t="s">
        <v>109</v>
      </c>
      <c r="H440">
        <v>0</v>
      </c>
      <c r="AS440" t="s">
        <v>127</v>
      </c>
      <c r="AT440">
        <v>0.31093202808492765</v>
      </c>
    </row>
    <row r="441" spans="7:46" x14ac:dyDescent="0.25">
      <c r="G441" t="s">
        <v>109</v>
      </c>
      <c r="H441">
        <v>-8.8580000000000005</v>
      </c>
      <c r="AS441" t="s">
        <v>127</v>
      </c>
      <c r="AT441">
        <v>0.29347720046801778</v>
      </c>
    </row>
    <row r="442" spans="7:46" x14ac:dyDescent="0.25">
      <c r="G442" t="s">
        <v>109</v>
      </c>
      <c r="H442">
        <v>24.716999999999999</v>
      </c>
      <c r="AS442" t="s">
        <v>127</v>
      </c>
      <c r="AT442">
        <v>0.32318739733232088</v>
      </c>
    </row>
    <row r="443" spans="7:46" x14ac:dyDescent="0.25">
      <c r="G443" t="s">
        <v>109</v>
      </c>
      <c r="H443">
        <v>32.170999999999999</v>
      </c>
      <c r="AS443" t="s">
        <v>127</v>
      </c>
      <c r="AT443">
        <v>0.33838623141446639</v>
      </c>
    </row>
    <row r="444" spans="7:46" x14ac:dyDescent="0.25">
      <c r="G444" t="s">
        <v>109</v>
      </c>
      <c r="H444">
        <v>15.388</v>
      </c>
      <c r="AS444" t="s">
        <v>127</v>
      </c>
      <c r="AT444">
        <v>0.32432351675065207</v>
      </c>
    </row>
    <row r="445" spans="7:46" x14ac:dyDescent="0.25">
      <c r="G445" t="s">
        <v>109</v>
      </c>
      <c r="H445">
        <v>45.616</v>
      </c>
      <c r="AS445" t="s">
        <v>127</v>
      </c>
      <c r="AT445">
        <v>0.32611592981667181</v>
      </c>
    </row>
    <row r="446" spans="7:46" x14ac:dyDescent="0.25">
      <c r="G446" t="s">
        <v>109</v>
      </c>
      <c r="H446">
        <v>60.067999999999998</v>
      </c>
      <c r="AS446" t="s">
        <v>127</v>
      </c>
      <c r="AT446">
        <v>0.34804539056892353</v>
      </c>
    </row>
    <row r="447" spans="7:46" x14ac:dyDescent="0.25">
      <c r="G447" t="s">
        <v>109</v>
      </c>
      <c r="H447">
        <v>30.256</v>
      </c>
      <c r="AS447" t="s">
        <v>127</v>
      </c>
      <c r="AT447">
        <v>0.34907086501703133</v>
      </c>
    </row>
    <row r="448" spans="7:46" x14ac:dyDescent="0.25">
      <c r="G448" t="s">
        <v>109</v>
      </c>
      <c r="H448">
        <v>1.569</v>
      </c>
      <c r="AS448" t="s">
        <v>127</v>
      </c>
      <c r="AT448">
        <v>0.31681956001578554</v>
      </c>
    </row>
    <row r="449" spans="7:46" x14ac:dyDescent="0.25">
      <c r="G449" t="s">
        <v>109</v>
      </c>
      <c r="H449">
        <v>22.109000000000002</v>
      </c>
      <c r="AS449" t="s">
        <v>127</v>
      </c>
      <c r="AT449">
        <v>0.30514489039906939</v>
      </c>
    </row>
    <row r="450" spans="7:46" x14ac:dyDescent="0.25">
      <c r="G450" t="s">
        <v>109</v>
      </c>
      <c r="H450">
        <v>43.625</v>
      </c>
      <c r="AS450" t="s">
        <v>127</v>
      </c>
      <c r="AT450">
        <v>0.31240870551416017</v>
      </c>
    </row>
    <row r="451" spans="7:46" x14ac:dyDescent="0.25">
      <c r="G451" t="s">
        <v>109</v>
      </c>
      <c r="H451">
        <v>35.537999999999997</v>
      </c>
      <c r="AS451" t="s">
        <v>127</v>
      </c>
      <c r="AT451">
        <v>0.32506192447906507</v>
      </c>
    </row>
    <row r="452" spans="7:46" x14ac:dyDescent="0.25">
      <c r="G452" t="s">
        <v>109</v>
      </c>
      <c r="H452">
        <v>42.274000000000001</v>
      </c>
      <c r="AS452" t="s">
        <v>127</v>
      </c>
      <c r="AT452">
        <v>0.34042463716194626</v>
      </c>
    </row>
    <row r="453" spans="7:46" x14ac:dyDescent="0.25">
      <c r="G453" t="s">
        <v>109</v>
      </c>
      <c r="H453">
        <v>0</v>
      </c>
      <c r="AS453" t="s">
        <v>127</v>
      </c>
      <c r="AT453">
        <v>0.36410244751901893</v>
      </c>
    </row>
    <row r="454" spans="7:46" x14ac:dyDescent="0.25">
      <c r="G454" t="s">
        <v>109</v>
      </c>
      <c r="H454">
        <v>55.491</v>
      </c>
      <c r="AS454" t="s">
        <v>127</v>
      </c>
      <c r="AT454">
        <v>0.38943600633553566</v>
      </c>
    </row>
    <row r="455" spans="7:46" x14ac:dyDescent="0.25">
      <c r="G455" t="s">
        <v>109</v>
      </c>
      <c r="H455">
        <v>33.366</v>
      </c>
      <c r="AS455" t="s">
        <v>127</v>
      </c>
      <c r="AT455">
        <v>0.36532622687458155</v>
      </c>
    </row>
    <row r="456" spans="7:46" x14ac:dyDescent="0.25">
      <c r="G456" t="s">
        <v>109</v>
      </c>
      <c r="H456">
        <v>39.805999999999997</v>
      </c>
      <c r="AS456" t="s">
        <v>127</v>
      </c>
      <c r="AT456">
        <v>0.33670353489936583</v>
      </c>
    </row>
    <row r="457" spans="7:46" x14ac:dyDescent="0.25">
      <c r="G457" t="s">
        <v>109</v>
      </c>
      <c r="H457">
        <v>4.6349999999999998</v>
      </c>
      <c r="AS457" t="s">
        <v>128</v>
      </c>
      <c r="AT457">
        <v>0.26346685591360375</v>
      </c>
    </row>
    <row r="458" spans="7:46" x14ac:dyDescent="0.25">
      <c r="G458" t="s">
        <v>109</v>
      </c>
      <c r="H458">
        <v>43.994999999999997</v>
      </c>
      <c r="AS458" t="s">
        <v>128</v>
      </c>
      <c r="AT458">
        <v>0.26632493918313183</v>
      </c>
    </row>
    <row r="459" spans="7:46" x14ac:dyDescent="0.25">
      <c r="AS459" t="s">
        <v>128</v>
      </c>
      <c r="AT459">
        <v>0.26241684103438223</v>
      </c>
    </row>
    <row r="460" spans="7:46" x14ac:dyDescent="0.25">
      <c r="AS460" t="s">
        <v>128</v>
      </c>
      <c r="AT460">
        <v>0.27888920187742267</v>
      </c>
    </row>
    <row r="461" spans="7:46" x14ac:dyDescent="0.25">
      <c r="AS461" t="s">
        <v>128</v>
      </c>
      <c r="AT461">
        <v>0.27225829103802551</v>
      </c>
    </row>
    <row r="462" spans="7:46" x14ac:dyDescent="0.25">
      <c r="AS462" t="s">
        <v>128</v>
      </c>
      <c r="AT462">
        <v>0.26243849570912764</v>
      </c>
    </row>
    <row r="463" spans="7:46" x14ac:dyDescent="0.25">
      <c r="AS463" t="s">
        <v>128</v>
      </c>
      <c r="AT463">
        <v>0.27061387384441743</v>
      </c>
    </row>
    <row r="464" spans="7:46" x14ac:dyDescent="0.25">
      <c r="AS464" t="s">
        <v>128</v>
      </c>
      <c r="AT464">
        <v>0.25777211722000359</v>
      </c>
    </row>
    <row r="465" spans="45:46" x14ac:dyDescent="0.25">
      <c r="AS465" t="s">
        <v>128</v>
      </c>
      <c r="AT465">
        <v>0.26942207964745579</v>
      </c>
    </row>
    <row r="466" spans="45:46" x14ac:dyDescent="0.25">
      <c r="AS466" t="s">
        <v>128</v>
      </c>
      <c r="AT466">
        <v>0.27826420944149871</v>
      </c>
    </row>
    <row r="467" spans="45:46" x14ac:dyDescent="0.25">
      <c r="AS467" t="s">
        <v>128</v>
      </c>
      <c r="AT467">
        <v>0.26532276362479562</v>
      </c>
    </row>
    <row r="468" spans="45:46" x14ac:dyDescent="0.25">
      <c r="AS468" t="s">
        <v>128</v>
      </c>
      <c r="AT468">
        <v>0.36327430424640478</v>
      </c>
    </row>
    <row r="469" spans="45:46" x14ac:dyDescent="0.25">
      <c r="AS469" t="s">
        <v>128</v>
      </c>
      <c r="AT469">
        <v>0.27130856011300325</v>
      </c>
    </row>
    <row r="470" spans="45:46" x14ac:dyDescent="0.25">
      <c r="AS470" t="s">
        <v>128</v>
      </c>
      <c r="AT470">
        <v>0.2756144926039264</v>
      </c>
    </row>
    <row r="471" spans="45:46" x14ac:dyDescent="0.25">
      <c r="AS471" t="s">
        <v>128</v>
      </c>
      <c r="AT471">
        <v>0.27072210326630142</v>
      </c>
    </row>
    <row r="472" spans="45:46" x14ac:dyDescent="0.25">
      <c r="AS472" t="s">
        <v>128</v>
      </c>
      <c r="AT472">
        <v>0.23200207621837049</v>
      </c>
    </row>
    <row r="473" spans="45:46" x14ac:dyDescent="0.25">
      <c r="AS473" t="s">
        <v>128</v>
      </c>
      <c r="AT473">
        <v>0.20658622390986606</v>
      </c>
    </row>
    <row r="474" spans="45:46" x14ac:dyDescent="0.25">
      <c r="AS474" t="s">
        <v>128</v>
      </c>
      <c r="AT474">
        <v>0.2132077455972915</v>
      </c>
    </row>
    <row r="475" spans="45:46" x14ac:dyDescent="0.25">
      <c r="AS475" t="s">
        <v>128</v>
      </c>
      <c r="AT475">
        <v>0.23522438788144368</v>
      </c>
    </row>
    <row r="476" spans="45:46" x14ac:dyDescent="0.25">
      <c r="AS476" t="s">
        <v>128</v>
      </c>
      <c r="AT476">
        <v>0.23175465957074545</v>
      </c>
    </row>
    <row r="477" spans="45:46" x14ac:dyDescent="0.25">
      <c r="AS477" t="s">
        <v>128</v>
      </c>
      <c r="AT477">
        <v>0.22823195995484422</v>
      </c>
    </row>
    <row r="478" spans="45:46" x14ac:dyDescent="0.25">
      <c r="AS478" t="s">
        <v>128</v>
      </c>
      <c r="AT478">
        <v>0.23621459413880824</v>
      </c>
    </row>
    <row r="479" spans="45:46" x14ac:dyDescent="0.25">
      <c r="AS479" t="s">
        <v>128</v>
      </c>
      <c r="AT479">
        <v>0.23243318427274121</v>
      </c>
    </row>
    <row r="480" spans="45:46" x14ac:dyDescent="0.25">
      <c r="AS480" t="s">
        <v>128</v>
      </c>
      <c r="AT480">
        <v>0.23657641042087957</v>
      </c>
    </row>
    <row r="481" spans="45:46" x14ac:dyDescent="0.25">
      <c r="AS481" t="s">
        <v>128</v>
      </c>
      <c r="AT481">
        <v>0.24968311388265038</v>
      </c>
    </row>
    <row r="482" spans="45:46" x14ac:dyDescent="0.25">
      <c r="AS482" t="s">
        <v>128</v>
      </c>
      <c r="AT482">
        <v>0.23801964640631015</v>
      </c>
    </row>
    <row r="483" spans="45:46" x14ac:dyDescent="0.25">
      <c r="AS483" t="s">
        <v>128</v>
      </c>
      <c r="AT483">
        <v>0.2026436932394238</v>
      </c>
    </row>
    <row r="484" spans="45:46" x14ac:dyDescent="0.25">
      <c r="AS484" t="s">
        <v>128</v>
      </c>
      <c r="AT484">
        <v>0.17219302367380798</v>
      </c>
    </row>
    <row r="485" spans="45:46" x14ac:dyDescent="0.25">
      <c r="AS485" t="s">
        <v>128</v>
      </c>
      <c r="AT485">
        <v>0.17611823229765064</v>
      </c>
    </row>
    <row r="486" spans="45:46" x14ac:dyDescent="0.25">
      <c r="AS486" t="s">
        <v>128</v>
      </c>
      <c r="AT486">
        <v>0.18795713864493019</v>
      </c>
    </row>
    <row r="487" spans="45:46" x14ac:dyDescent="0.25">
      <c r="AS487" t="s">
        <v>128</v>
      </c>
      <c r="AT487">
        <v>0.18209354623163518</v>
      </c>
    </row>
    <row r="488" spans="45:46" x14ac:dyDescent="0.25">
      <c r="AS488" t="s">
        <v>128</v>
      </c>
      <c r="AT488">
        <v>0.19701288403720482</v>
      </c>
    </row>
    <row r="489" spans="45:46" x14ac:dyDescent="0.25">
      <c r="AS489" t="s">
        <v>128</v>
      </c>
      <c r="AT489">
        <v>0.18849917367790509</v>
      </c>
    </row>
    <row r="490" spans="45:46" x14ac:dyDescent="0.25">
      <c r="AS490" t="s">
        <v>128</v>
      </c>
      <c r="AT490">
        <v>0.18570575194623226</v>
      </c>
    </row>
    <row r="491" spans="45:46" x14ac:dyDescent="0.25">
      <c r="AS491" t="s">
        <v>128</v>
      </c>
      <c r="AT491">
        <v>0.18112221686924374</v>
      </c>
    </row>
    <row r="492" spans="45:46" x14ac:dyDescent="0.25">
      <c r="AS492" t="s">
        <v>128</v>
      </c>
      <c r="AT492">
        <v>0.18298146541260907</v>
      </c>
    </row>
    <row r="493" spans="45:46" x14ac:dyDescent="0.25">
      <c r="AS493" t="s">
        <v>128</v>
      </c>
      <c r="AT493">
        <v>0.18133898770644255</v>
      </c>
    </row>
    <row r="494" spans="45:46" x14ac:dyDescent="0.25">
      <c r="AS494" t="s">
        <v>128</v>
      </c>
      <c r="AT494">
        <v>0.1837310778668938</v>
      </c>
    </row>
    <row r="495" spans="45:46" x14ac:dyDescent="0.25">
      <c r="AS495" t="s">
        <v>128</v>
      </c>
      <c r="AT495">
        <v>0.18369099869718375</v>
      </c>
    </row>
    <row r="496" spans="45:46" x14ac:dyDescent="0.25">
      <c r="AS496" t="s">
        <v>128</v>
      </c>
      <c r="AT496">
        <v>0.18127660177799823</v>
      </c>
    </row>
    <row r="497" spans="45:46" x14ac:dyDescent="0.25">
      <c r="AS497" t="s">
        <v>128</v>
      </c>
      <c r="AT497">
        <v>0.17865511096847897</v>
      </c>
    </row>
    <row r="498" spans="45:46" x14ac:dyDescent="0.25">
      <c r="AS498" t="s">
        <v>128</v>
      </c>
      <c r="AT498">
        <v>0.18365441563737242</v>
      </c>
    </row>
    <row r="499" spans="45:46" x14ac:dyDescent="0.25">
      <c r="AS499" t="s">
        <v>128</v>
      </c>
      <c r="AT499">
        <v>0.19408459304661227</v>
      </c>
    </row>
    <row r="500" spans="45:46" x14ac:dyDescent="0.25">
      <c r="AS500" t="s">
        <v>128</v>
      </c>
      <c r="AT500">
        <v>0.19996096168148084</v>
      </c>
    </row>
    <row r="501" spans="45:46" x14ac:dyDescent="0.25">
      <c r="AS501" t="s">
        <v>128</v>
      </c>
      <c r="AT501">
        <v>0.19550626416158576</v>
      </c>
    </row>
    <row r="502" spans="45:46" x14ac:dyDescent="0.25">
      <c r="AS502" t="s">
        <v>128</v>
      </c>
      <c r="AT502">
        <v>0.18295025895121644</v>
      </c>
    </row>
    <row r="503" spans="45:46" x14ac:dyDescent="0.25">
      <c r="AS503" t="s">
        <v>128</v>
      </c>
      <c r="AT503">
        <v>0.17908221801756541</v>
      </c>
    </row>
    <row r="504" spans="45:46" x14ac:dyDescent="0.25">
      <c r="AS504" t="s">
        <v>128</v>
      </c>
      <c r="AT504">
        <v>0.16628982412744908</v>
      </c>
    </row>
    <row r="505" spans="45:46" x14ac:dyDescent="0.25">
      <c r="AS505" t="s">
        <v>128</v>
      </c>
      <c r="AT505">
        <v>0.22458626693370459</v>
      </c>
    </row>
    <row r="506" spans="45:46" x14ac:dyDescent="0.25">
      <c r="AS506" t="s">
        <v>128</v>
      </c>
      <c r="AT506">
        <v>0.226467941186621</v>
      </c>
    </row>
    <row r="507" spans="45:46" x14ac:dyDescent="0.25">
      <c r="AS507" t="s">
        <v>128</v>
      </c>
      <c r="AT507">
        <v>0.24313240477386194</v>
      </c>
    </row>
    <row r="508" spans="45:46" x14ac:dyDescent="0.25">
      <c r="AS508" t="s">
        <v>128</v>
      </c>
      <c r="AT508">
        <v>0.24825183476094589</v>
      </c>
    </row>
    <row r="509" spans="45:46" x14ac:dyDescent="0.25">
      <c r="AS509" t="s">
        <v>128</v>
      </c>
      <c r="AT509">
        <v>0.26575197788429772</v>
      </c>
    </row>
    <row r="510" spans="45:46" x14ac:dyDescent="0.25">
      <c r="AS510" t="s">
        <v>128</v>
      </c>
      <c r="AT510">
        <v>0.28878509424292337</v>
      </c>
    </row>
    <row r="511" spans="45:46" x14ac:dyDescent="0.25">
      <c r="AS511" t="s">
        <v>128</v>
      </c>
      <c r="AT511">
        <v>0.31079571994444161</v>
      </c>
    </row>
    <row r="512" spans="45:46" x14ac:dyDescent="0.25">
      <c r="AS512" t="s">
        <v>128</v>
      </c>
      <c r="AT512">
        <v>0.30724880217375589</v>
      </c>
    </row>
    <row r="513" spans="45:46" x14ac:dyDescent="0.25">
      <c r="AS513" t="s">
        <v>128</v>
      </c>
      <c r="AT513">
        <v>0.28754178135541381</v>
      </c>
    </row>
    <row r="514" spans="45:46" x14ac:dyDescent="0.25">
      <c r="AS514" t="s">
        <v>128</v>
      </c>
      <c r="AT514">
        <v>0.22079948559310619</v>
      </c>
    </row>
    <row r="515" spans="45:46" x14ac:dyDescent="0.25">
      <c r="AS515" t="s">
        <v>128</v>
      </c>
      <c r="AT515">
        <v>0.21299904396585148</v>
      </c>
    </row>
    <row r="516" spans="45:46" x14ac:dyDescent="0.25">
      <c r="AS516" t="s">
        <v>128</v>
      </c>
      <c r="AT516">
        <v>0.22704538594782828</v>
      </c>
    </row>
    <row r="517" spans="45:46" x14ac:dyDescent="0.25">
      <c r="AS517" t="s">
        <v>128</v>
      </c>
      <c r="AT517">
        <v>0.24898360361078092</v>
      </c>
    </row>
    <row r="518" spans="45:46" x14ac:dyDescent="0.25">
      <c r="AS518" t="s">
        <v>128</v>
      </c>
      <c r="AT518">
        <v>0.25904664764849311</v>
      </c>
    </row>
    <row r="519" spans="45:46" x14ac:dyDescent="0.25">
      <c r="AS519" t="s">
        <v>128</v>
      </c>
      <c r="AT519">
        <v>0.27454468973272084</v>
      </c>
    </row>
    <row r="520" spans="45:46" x14ac:dyDescent="0.25">
      <c r="AS520" t="s">
        <v>128</v>
      </c>
      <c r="AT520">
        <v>0.26846157264064346</v>
      </c>
    </row>
    <row r="521" spans="45:46" x14ac:dyDescent="0.25">
      <c r="AS521" t="s">
        <v>128</v>
      </c>
      <c r="AT521">
        <v>0.2412729025589872</v>
      </c>
    </row>
    <row r="522" spans="45:46" x14ac:dyDescent="0.25">
      <c r="AS522" t="s">
        <v>128</v>
      </c>
      <c r="AT522">
        <v>0.29630844469032025</v>
      </c>
    </row>
  </sheetData>
  <autoFilter ref="G175:H175">
    <sortState ref="G176:H458">
      <sortCondition ref="G175"/>
    </sortState>
  </autoFilter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48"/>
  <sheetViews>
    <sheetView workbookViewId="0">
      <selection activeCell="O60" sqref="O60"/>
    </sheetView>
  </sheetViews>
  <sheetFormatPr defaultRowHeight="15" x14ac:dyDescent="0.25"/>
  <sheetData>
    <row r="2" spans="1:30" x14ac:dyDescent="0.25">
      <c r="A2" t="s">
        <v>191</v>
      </c>
    </row>
    <row r="6" spans="1:30" x14ac:dyDescent="0.25">
      <c r="A6" t="s">
        <v>190</v>
      </c>
    </row>
    <row r="7" spans="1:30" x14ac:dyDescent="0.25">
      <c r="A7" t="s">
        <v>26</v>
      </c>
      <c r="B7">
        <v>0</v>
      </c>
      <c r="C7">
        <v>10</v>
      </c>
      <c r="D7">
        <v>20</v>
      </c>
      <c r="E7">
        <v>30</v>
      </c>
      <c r="F7">
        <v>40</v>
      </c>
      <c r="G7">
        <v>50</v>
      </c>
      <c r="H7">
        <v>60</v>
      </c>
      <c r="I7">
        <v>70</v>
      </c>
      <c r="J7">
        <v>80</v>
      </c>
      <c r="K7">
        <v>90</v>
      </c>
      <c r="L7">
        <v>100</v>
      </c>
      <c r="M7">
        <v>110</v>
      </c>
      <c r="N7">
        <v>120</v>
      </c>
      <c r="O7">
        <v>130</v>
      </c>
      <c r="P7" t="s">
        <v>37</v>
      </c>
    </row>
    <row r="8" spans="1:30" x14ac:dyDescent="0.25">
      <c r="A8" t="s">
        <v>5</v>
      </c>
      <c r="B8">
        <v>100</v>
      </c>
      <c r="C8">
        <v>100.72036535578877</v>
      </c>
      <c r="D8">
        <v>101.10535908914115</v>
      </c>
      <c r="E8">
        <v>101.09160943123443</v>
      </c>
      <c r="F8">
        <v>101.16192550197241</v>
      </c>
      <c r="G8">
        <v>101.10690743637456</v>
      </c>
      <c r="H8">
        <v>101.01061838132834</v>
      </c>
      <c r="I8">
        <v>101.0809344520663</v>
      </c>
      <c r="J8">
        <v>101.16192550197241</v>
      </c>
      <c r="K8">
        <v>101.35893974209303</v>
      </c>
      <c r="L8">
        <v>101.35893974209303</v>
      </c>
      <c r="M8">
        <v>101.17722350711252</v>
      </c>
      <c r="N8">
        <v>100.97461499296692</v>
      </c>
      <c r="O8">
        <v>101.36218997407502</v>
      </c>
      <c r="P8" t="s">
        <v>5</v>
      </c>
      <c r="Q8">
        <v>0</v>
      </c>
      <c r="R8">
        <v>9.6134987477635353E-2</v>
      </c>
      <c r="S8">
        <v>0.18110184594661227</v>
      </c>
      <c r="T8">
        <v>0.23642144838919529</v>
      </c>
      <c r="U8">
        <v>0.28933907975575168</v>
      </c>
      <c r="V8">
        <v>0.25642734071281592</v>
      </c>
      <c r="W8">
        <v>0.41643337191885915</v>
      </c>
      <c r="X8">
        <v>0.46725118752784955</v>
      </c>
      <c r="Y8">
        <v>0.28933907975575168</v>
      </c>
      <c r="Z8">
        <v>1.9814986439730325E-2</v>
      </c>
      <c r="AA8">
        <v>1.9814986439730325E-2</v>
      </c>
      <c r="AB8">
        <v>0.30058259438257218</v>
      </c>
      <c r="AC8">
        <v>0.85322916828133177</v>
      </c>
      <c r="AD8">
        <v>0.73448508856614247</v>
      </c>
    </row>
    <row r="9" spans="1:30" x14ac:dyDescent="0.25">
      <c r="A9" t="s">
        <v>38</v>
      </c>
      <c r="B9">
        <v>100</v>
      </c>
      <c r="C9">
        <v>100.89234620006911</v>
      </c>
      <c r="D9">
        <v>100.94521457694427</v>
      </c>
      <c r="E9">
        <v>102.06240681426024</v>
      </c>
      <c r="F9">
        <v>103.54531823050301</v>
      </c>
      <c r="G9">
        <v>104.98209086632782</v>
      </c>
      <c r="H9">
        <v>106.36312325882602</v>
      </c>
      <c r="I9">
        <v>108.0178528631977</v>
      </c>
      <c r="J9">
        <v>109.333789180658</v>
      </c>
      <c r="K9">
        <v>110.47435221252181</v>
      </c>
      <c r="L9">
        <v>111.250076326147</v>
      </c>
      <c r="M9">
        <v>111.86835642056626</v>
      </c>
      <c r="N9">
        <v>112.30116594575608</v>
      </c>
      <c r="O9">
        <v>112.57321797735372</v>
      </c>
      <c r="P9" t="s">
        <v>38</v>
      </c>
      <c r="Q9">
        <v>0</v>
      </c>
      <c r="R9">
        <v>0.20919521801853411</v>
      </c>
      <c r="S9">
        <v>0.48218220112422899</v>
      </c>
      <c r="T9">
        <v>0.95497470678282315</v>
      </c>
      <c r="U9">
        <v>1.1969432302778651</v>
      </c>
      <c r="V9">
        <v>1.7059616349624216</v>
      </c>
      <c r="W9">
        <v>1.9486790463290786</v>
      </c>
      <c r="X9">
        <v>2.2713890101568293</v>
      </c>
      <c r="Y9">
        <v>2.7493802236184557</v>
      </c>
      <c r="Z9">
        <v>2.8859306301867442</v>
      </c>
      <c r="AA9">
        <v>3.3257918018042787</v>
      </c>
      <c r="AB9">
        <v>3.6640262834489756</v>
      </c>
      <c r="AC9">
        <v>3.9016288991754151</v>
      </c>
      <c r="AD9">
        <v>3.9170964265356876</v>
      </c>
    </row>
    <row r="10" spans="1:30" x14ac:dyDescent="0.25">
      <c r="A10" t="s">
        <v>39</v>
      </c>
      <c r="B10">
        <v>100</v>
      </c>
      <c r="C10">
        <v>100.89594151162024</v>
      </c>
      <c r="D10">
        <v>101.83178495028436</v>
      </c>
      <c r="E10">
        <v>102.98048135129496</v>
      </c>
      <c r="F10">
        <v>104.50904737287729</v>
      </c>
      <c r="G10">
        <v>106.13380407256052</v>
      </c>
      <c r="H10">
        <v>108.18137615514055</v>
      </c>
      <c r="I10">
        <v>110.47828535924074</v>
      </c>
      <c r="J10">
        <v>112.68368450038686</v>
      </c>
      <c r="K10">
        <v>114.71074226427353</v>
      </c>
      <c r="L10">
        <v>116.5520654489421</v>
      </c>
      <c r="M10">
        <v>118.5382277272508</v>
      </c>
      <c r="N10">
        <v>120.01979712092566</v>
      </c>
      <c r="O10">
        <v>121.49150248604391</v>
      </c>
      <c r="P10" t="s">
        <v>39</v>
      </c>
      <c r="Q10">
        <v>0</v>
      </c>
      <c r="R10">
        <v>0.23497044944216386</v>
      </c>
      <c r="S10">
        <v>0.44190238482187355</v>
      </c>
      <c r="T10">
        <v>0.81146188368325145</v>
      </c>
      <c r="U10">
        <v>1.1459960481995393</v>
      </c>
      <c r="V10">
        <v>1.3069156772305628</v>
      </c>
      <c r="W10">
        <v>1.6956814852020288</v>
      </c>
      <c r="X10">
        <v>2.0777418307663664</v>
      </c>
      <c r="Y10">
        <v>2.5315954915223982</v>
      </c>
      <c r="Z10">
        <v>3.1680653596565769</v>
      </c>
      <c r="AA10">
        <v>3.3993550735221394</v>
      </c>
      <c r="AB10">
        <v>3.9626899107410694</v>
      </c>
      <c r="AC10">
        <v>4.3199657916761209</v>
      </c>
      <c r="AD10">
        <v>4.7855355492727716</v>
      </c>
    </row>
    <row r="42" spans="1:31" x14ac:dyDescent="0.25">
      <c r="A42" t="s">
        <v>67</v>
      </c>
    </row>
    <row r="44" spans="1:31" x14ac:dyDescent="0.25">
      <c r="A44" t="s">
        <v>192</v>
      </c>
      <c r="P44" t="s">
        <v>37</v>
      </c>
    </row>
    <row r="45" spans="1:31" x14ac:dyDescent="0.25">
      <c r="A45" t="s">
        <v>26</v>
      </c>
      <c r="B45">
        <v>0</v>
      </c>
      <c r="C45">
        <v>10</v>
      </c>
      <c r="D45">
        <v>20</v>
      </c>
      <c r="E45">
        <v>30</v>
      </c>
      <c r="F45">
        <v>40</v>
      </c>
      <c r="G45">
        <v>50</v>
      </c>
      <c r="H45">
        <v>60</v>
      </c>
      <c r="I45">
        <v>70</v>
      </c>
      <c r="J45">
        <v>80</v>
      </c>
      <c r="K45">
        <v>90</v>
      </c>
      <c r="L45">
        <v>100</v>
      </c>
      <c r="M45">
        <v>110</v>
      </c>
      <c r="N45">
        <v>120</v>
      </c>
      <c r="O45">
        <v>130</v>
      </c>
    </row>
    <row r="46" spans="1:31" x14ac:dyDescent="0.25">
      <c r="A46" t="s">
        <v>5</v>
      </c>
      <c r="B46">
        <v>100</v>
      </c>
      <c r="C46">
        <v>99.84890278472669</v>
      </c>
      <c r="D46">
        <v>100.02423944941658</v>
      </c>
      <c r="E46">
        <v>100.15956091895902</v>
      </c>
      <c r="F46">
        <v>100.31009213349596</v>
      </c>
      <c r="G46">
        <v>100.16003754463452</v>
      </c>
      <c r="H46">
        <v>100.2439120025975</v>
      </c>
      <c r="I46">
        <v>100.33823806209772</v>
      </c>
      <c r="J46">
        <v>100.376260736053</v>
      </c>
      <c r="K46">
        <v>100.1994950799416</v>
      </c>
      <c r="L46">
        <v>100.6137188335607</v>
      </c>
      <c r="M46">
        <v>100.4418510257246</v>
      </c>
      <c r="N46">
        <v>100.84837087757722</v>
      </c>
      <c r="O46">
        <v>100.08438650107041</v>
      </c>
      <c r="P46" t="s">
        <v>5</v>
      </c>
      <c r="Q46">
        <v>0</v>
      </c>
      <c r="R46">
        <v>0.36942927682646287</v>
      </c>
      <c r="S46">
        <v>0.62864829607788375</v>
      </c>
      <c r="T46">
        <v>0.54608266674601447</v>
      </c>
      <c r="U46">
        <v>0.59400681817915812</v>
      </c>
      <c r="V46">
        <v>0.64739056672023298</v>
      </c>
      <c r="W46">
        <v>0.73521020344554289</v>
      </c>
      <c r="X46">
        <v>0.37863164523978848</v>
      </c>
      <c r="Y46">
        <v>0.53678771302769501</v>
      </c>
      <c r="Z46">
        <v>0.49997891233518615</v>
      </c>
      <c r="AA46">
        <v>0.54235530810661825</v>
      </c>
      <c r="AB46">
        <v>0.56160784654942919</v>
      </c>
      <c r="AC46">
        <v>0.58562591571699252</v>
      </c>
      <c r="AD46">
        <v>1.1051273110395967</v>
      </c>
      <c r="AE46">
        <v>3.7586560049017406</v>
      </c>
    </row>
    <row r="47" spans="1:31" x14ac:dyDescent="0.25">
      <c r="A47" t="s">
        <v>38</v>
      </c>
      <c r="B47">
        <v>100</v>
      </c>
      <c r="C47">
        <v>100.26629389001421</v>
      </c>
      <c r="D47">
        <v>100.94221018703557</v>
      </c>
      <c r="E47">
        <v>101.85422847749588</v>
      </c>
      <c r="F47">
        <v>102.57850698754453</v>
      </c>
      <c r="G47">
        <v>103.86476695572564</v>
      </c>
      <c r="H47">
        <v>104.26981078758303</v>
      </c>
      <c r="I47">
        <v>104.48506417150598</v>
      </c>
      <c r="J47">
        <v>104.68867767827088</v>
      </c>
      <c r="K47">
        <v>105.45171848943629</v>
      </c>
      <c r="L47">
        <v>105.4989574015613</v>
      </c>
      <c r="M47">
        <v>105.58688194143208</v>
      </c>
      <c r="N47">
        <v>106.18096598842412</v>
      </c>
      <c r="O47">
        <v>106.26207584543273</v>
      </c>
      <c r="P47" t="s">
        <v>38</v>
      </c>
      <c r="Q47">
        <v>0</v>
      </c>
      <c r="R47">
        <v>0.44512540790393818</v>
      </c>
      <c r="S47">
        <v>0.70099267144080069</v>
      </c>
      <c r="T47">
        <v>1.3149434416212205</v>
      </c>
      <c r="U47">
        <v>1.5374592095954034</v>
      </c>
      <c r="V47">
        <v>2.3949969699122073</v>
      </c>
      <c r="W47">
        <v>2.2218721350356239</v>
      </c>
      <c r="X47">
        <v>2.5393808535911151</v>
      </c>
      <c r="Y47">
        <v>2.8071526608644866</v>
      </c>
      <c r="Z47">
        <v>2.9565905542010493</v>
      </c>
      <c r="AA47">
        <v>2.9861908713371141</v>
      </c>
      <c r="AB47">
        <v>3.0805351270465309</v>
      </c>
      <c r="AC47">
        <v>2.8351917142477934</v>
      </c>
      <c r="AD47">
        <v>2.9540231271436492</v>
      </c>
      <c r="AE47">
        <v>2.1182759322652713</v>
      </c>
    </row>
    <row r="48" spans="1:31" x14ac:dyDescent="0.25">
      <c r="A48" t="s">
        <v>39</v>
      </c>
      <c r="B48">
        <v>100</v>
      </c>
      <c r="C48">
        <v>100.58092157400212</v>
      </c>
      <c r="D48">
        <v>101.16891184588945</v>
      </c>
      <c r="E48">
        <v>101.94255380095024</v>
      </c>
      <c r="F48">
        <v>103.30969667836712</v>
      </c>
      <c r="G48">
        <v>104.67965933810378</v>
      </c>
      <c r="H48">
        <v>105.82951233656659</v>
      </c>
      <c r="I48">
        <v>107.59020062006635</v>
      </c>
      <c r="J48">
        <v>109.567196940614</v>
      </c>
      <c r="K48">
        <v>111.57723625462893</v>
      </c>
      <c r="L48">
        <v>113.43618476397933</v>
      </c>
      <c r="M48">
        <v>115.24568727444972</v>
      </c>
      <c r="N48">
        <v>116.85010793724376</v>
      </c>
      <c r="O48">
        <v>118.74553775335606</v>
      </c>
      <c r="P48" t="s">
        <v>39</v>
      </c>
      <c r="Q48">
        <v>0</v>
      </c>
      <c r="R48">
        <v>0.37952619043438918</v>
      </c>
      <c r="S48">
        <v>0.83525437163618421</v>
      </c>
      <c r="T48">
        <v>0.82167269053200365</v>
      </c>
      <c r="U48">
        <v>1.1769051668820942</v>
      </c>
      <c r="V48">
        <v>1.8004669174854839</v>
      </c>
      <c r="W48">
        <v>1.7365960799300042</v>
      </c>
      <c r="X48">
        <v>1.5673018653355937</v>
      </c>
      <c r="Y48">
        <v>1.8598485153687427</v>
      </c>
      <c r="Z48">
        <v>1.8741036444683514</v>
      </c>
      <c r="AA48">
        <v>2.2049254991394958</v>
      </c>
      <c r="AB48">
        <v>2.2283917638378821</v>
      </c>
      <c r="AC48">
        <v>2.4301949253748245</v>
      </c>
      <c r="AD48">
        <v>2.1959229009055226</v>
      </c>
      <c r="AE48">
        <v>3.2146742549046117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Fig1-source data</vt:lpstr>
      <vt:lpstr>Fig2-source data</vt:lpstr>
      <vt:lpstr>Fig3-source data</vt:lpstr>
      <vt:lpstr>Fig4-source data</vt:lpstr>
      <vt:lpstr>Fig5-source data</vt:lpstr>
      <vt:lpstr>Fig.3fig.Supp source data</vt:lpstr>
    </vt:vector>
  </TitlesOfParts>
  <Company>IST Austria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Matyas FENDRYCH</dc:creator>
  <cp:lastModifiedBy>Matyas FENDRYCH</cp:lastModifiedBy>
  <cp:lastPrinted>2016-08-22T10:39:45Z</cp:lastPrinted>
  <dcterms:created xsi:type="dcterms:W3CDTF">2016-03-01T10:37:31Z</dcterms:created>
  <dcterms:modified xsi:type="dcterms:W3CDTF">2016-08-26T12:04:17Z</dcterms:modified>
</cp:coreProperties>
</file>