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6260" yWindow="360" windowWidth="25040" windowHeight="178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9" i="1" l="1"/>
  <c r="H60" i="1"/>
  <c r="H61" i="1"/>
  <c r="J61" i="1"/>
  <c r="I61" i="1"/>
  <c r="H56" i="1"/>
  <c r="H57" i="1"/>
  <c r="H58" i="1"/>
  <c r="J58" i="1"/>
  <c r="I58" i="1"/>
  <c r="H47" i="1"/>
  <c r="H48" i="1"/>
  <c r="H49" i="1"/>
  <c r="J49" i="1"/>
  <c r="I49" i="1"/>
  <c r="H44" i="1"/>
  <c r="H45" i="1"/>
  <c r="H46" i="1"/>
  <c r="J46" i="1"/>
  <c r="I46" i="1"/>
  <c r="H41" i="1"/>
  <c r="H42" i="1"/>
  <c r="H43" i="1"/>
  <c r="J43" i="1"/>
  <c r="I43" i="1"/>
  <c r="J40" i="1"/>
  <c r="I40" i="1"/>
  <c r="J31" i="1"/>
  <c r="I31" i="1"/>
  <c r="H25" i="1"/>
  <c r="H26" i="1"/>
  <c r="H27" i="1"/>
  <c r="J27" i="1"/>
  <c r="I27" i="1"/>
  <c r="H22" i="1"/>
  <c r="H23" i="1"/>
  <c r="H24" i="1"/>
  <c r="J24" i="1"/>
  <c r="I24" i="1"/>
  <c r="H19" i="1"/>
  <c r="H20" i="1"/>
  <c r="H21" i="1"/>
  <c r="J21" i="1"/>
  <c r="I21" i="1"/>
  <c r="H16" i="1"/>
  <c r="H17" i="1"/>
  <c r="H18" i="1"/>
  <c r="J18" i="1"/>
  <c r="I18" i="1"/>
  <c r="H13" i="1"/>
  <c r="H14" i="1"/>
  <c r="H15" i="1"/>
  <c r="J15" i="1"/>
  <c r="I15" i="1"/>
  <c r="H10" i="1"/>
  <c r="H11" i="1"/>
  <c r="H12" i="1"/>
  <c r="J12" i="1"/>
  <c r="I12" i="1"/>
  <c r="H7" i="1"/>
  <c r="H8" i="1"/>
  <c r="H9" i="1"/>
  <c r="J9" i="1"/>
  <c r="I9" i="1"/>
  <c r="K12" i="1"/>
  <c r="K15" i="1"/>
  <c r="K18" i="1"/>
  <c r="K21" i="1"/>
  <c r="K24" i="1"/>
  <c r="K27" i="1"/>
  <c r="K31" i="1"/>
  <c r="K43" i="1"/>
  <c r="K49" i="1"/>
  <c r="K46" i="1"/>
  <c r="K61" i="1"/>
</calcChain>
</file>

<file path=xl/sharedStrings.xml><?xml version="1.0" encoding="utf-8"?>
<sst xmlns="http://schemas.openxmlformats.org/spreadsheetml/2006/main" count="45" uniqueCount="26">
  <si>
    <t>WT</t>
  </si>
  <si>
    <t>WT+LP</t>
  </si>
  <si>
    <t>LP+LP</t>
  </si>
  <si>
    <t>WT+RP</t>
  </si>
  <si>
    <t>RP+RP</t>
  </si>
  <si>
    <t>GT-&gt;CA</t>
  </si>
  <si>
    <t>GT-&gt;CC</t>
  </si>
  <si>
    <t>Average</t>
  </si>
  <si>
    <t>SD</t>
  </si>
  <si>
    <t>ATAA-WT</t>
  </si>
  <si>
    <t>ACAA</t>
  </si>
  <si>
    <t>AGAA</t>
  </si>
  <si>
    <t>AAAA</t>
  </si>
  <si>
    <r>
      <t xml:space="preserve">Figure 3–source data 2: </t>
    </r>
    <r>
      <rPr>
        <sz val="14"/>
        <color theme="1"/>
        <rFont val="Arial"/>
      </rPr>
      <t>Results of the</t>
    </r>
    <r>
      <rPr>
        <b/>
        <sz val="14"/>
        <color theme="1"/>
        <rFont val="Arial"/>
      </rPr>
      <t xml:space="preserve"> </t>
    </r>
    <r>
      <rPr>
        <sz val="14"/>
        <color theme="1"/>
        <rFont val="Arial"/>
      </rPr>
      <t xml:space="preserve">in vivo recombination assays. Colony counts, recombination rates are tabulated and their statistical analysis by Student’s t-test is shown. </t>
    </r>
  </si>
  <si>
    <t>Figure 3E</t>
  </si>
  <si>
    <t>Figure 3–figure supplement 2, Panel B</t>
  </si>
  <si>
    <t>Figure 3–figure supplement 2, Panel D</t>
  </si>
  <si>
    <t>white colonies</t>
  </si>
  <si>
    <t>Replicates</t>
  </si>
  <si>
    <t>Total colonies</t>
  </si>
  <si>
    <t>Recombination rates (%)</t>
  </si>
  <si>
    <t>p value (Student's t-test)</t>
  </si>
  <si>
    <t>-</t>
  </si>
  <si>
    <t>XerH R213K - WT DNA</t>
  </si>
  <si>
    <t>&gt;200</t>
  </si>
  <si>
    <t>XerH K290S -WT DNA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</si>
</sst>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Arial"/>
    </font>
    <font>
      <b/>
      <sz val="14"/>
      <color theme="1"/>
      <name val="Arial"/>
    </font>
    <font>
      <sz val="14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164" fontId="0" fillId="0" borderId="0" xfId="0" applyNumberFormat="1"/>
    <xf numFmtId="2" fontId="1" fillId="0" borderId="0" xfId="0" applyNumberFormat="1" applyFont="1"/>
    <xf numFmtId="165" fontId="0" fillId="0" borderId="0" xfId="0" applyNumberFormat="1"/>
    <xf numFmtId="0" fontId="2" fillId="0" borderId="0" xfId="0" applyFont="1"/>
    <xf numFmtId="164" fontId="2" fillId="0" borderId="0" xfId="0" applyNumberFormat="1" applyFont="1"/>
    <xf numFmtId="0" fontId="5" fillId="0" borderId="0" xfId="0" applyFont="1"/>
    <xf numFmtId="0" fontId="6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wrapText="1"/>
    </xf>
    <xf numFmtId="165" fontId="1" fillId="0" borderId="0" xfId="0" applyNumberFormat="1" applyFont="1" applyAlignment="1">
      <alignment horizontal="center" wrapText="1"/>
    </xf>
    <xf numFmtId="165" fontId="1" fillId="0" borderId="0" xfId="0" applyNumberFormat="1" applyFont="1"/>
    <xf numFmtId="165" fontId="1" fillId="0" borderId="0" xfId="0" applyNumberFormat="1" applyFont="1" applyAlignment="1">
      <alignment horizontal="right"/>
    </xf>
  </cellXfs>
  <cellStyles count="4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61"/>
  <sheetViews>
    <sheetView tabSelected="1" workbookViewId="0">
      <selection activeCell="K9" sqref="K9"/>
    </sheetView>
  </sheetViews>
  <sheetFormatPr baseColWidth="10" defaultRowHeight="15" x14ac:dyDescent="0"/>
  <cols>
    <col min="4" max="4" width="14.1640625" customWidth="1"/>
    <col min="5" max="5" width="9.6640625" customWidth="1"/>
    <col min="6" max="6" width="15" customWidth="1"/>
    <col min="8" max="8" width="13.83203125" customWidth="1"/>
    <col min="11" max="11" width="15.6640625" customWidth="1"/>
  </cols>
  <sheetData>
    <row r="2" spans="2:11" ht="17">
      <c r="B2" s="7" t="s">
        <v>13</v>
      </c>
    </row>
    <row r="3" spans="2:11" ht="17">
      <c r="B3" s="7"/>
    </row>
    <row r="4" spans="2:11" ht="17">
      <c r="B4" s="7"/>
      <c r="C4" s="6" t="s">
        <v>14</v>
      </c>
    </row>
    <row r="6" spans="2:11" s="8" customFormat="1" ht="30">
      <c r="E6" s="9" t="s">
        <v>18</v>
      </c>
      <c r="F6" s="9" t="s">
        <v>17</v>
      </c>
      <c r="G6" s="9" t="s">
        <v>19</v>
      </c>
      <c r="H6" s="10" t="s">
        <v>20</v>
      </c>
      <c r="I6" s="12" t="s">
        <v>7</v>
      </c>
      <c r="J6" s="12" t="s">
        <v>8</v>
      </c>
      <c r="K6" s="15" t="s">
        <v>21</v>
      </c>
    </row>
    <row r="7" spans="2:11" ht="23" customHeight="1">
      <c r="D7" s="11" t="s">
        <v>0</v>
      </c>
      <c r="E7">
        <v>1</v>
      </c>
      <c r="F7">
        <v>55</v>
      </c>
      <c r="G7">
        <v>532</v>
      </c>
      <c r="H7" s="1">
        <f t="shared" ref="H7:H27" si="0">F7/G7*100</f>
        <v>10.338345864661653</v>
      </c>
    </row>
    <row r="8" spans="2:11">
      <c r="D8" s="11"/>
      <c r="E8">
        <v>2</v>
      </c>
      <c r="F8">
        <v>178</v>
      </c>
      <c r="G8">
        <v>1522</v>
      </c>
      <c r="H8" s="1">
        <f t="shared" si="0"/>
        <v>11.695137976346912</v>
      </c>
    </row>
    <row r="9" spans="2:11">
      <c r="D9" s="11"/>
      <c r="E9">
        <v>3</v>
      </c>
      <c r="F9">
        <v>65</v>
      </c>
      <c r="G9">
        <v>837</v>
      </c>
      <c r="H9" s="1">
        <f t="shared" si="0"/>
        <v>7.7658303464755081</v>
      </c>
      <c r="I9" s="2">
        <f>AVERAGE(H7:H9)</f>
        <v>9.9331047291613572</v>
      </c>
      <c r="J9" s="2">
        <f>STDEV(H7:H9)</f>
        <v>1.9957529646646162</v>
      </c>
      <c r="K9" s="17" t="s">
        <v>22</v>
      </c>
    </row>
    <row r="10" spans="2:11" ht="23" customHeight="1">
      <c r="D10" s="11" t="s">
        <v>1</v>
      </c>
      <c r="E10">
        <v>1</v>
      </c>
      <c r="F10">
        <v>62</v>
      </c>
      <c r="G10">
        <v>996</v>
      </c>
      <c r="H10" s="1">
        <f t="shared" si="0"/>
        <v>6.2248995983935735</v>
      </c>
    </row>
    <row r="11" spans="2:11">
      <c r="D11" s="11"/>
      <c r="E11">
        <v>2</v>
      </c>
      <c r="F11">
        <v>145</v>
      </c>
      <c r="G11">
        <v>1548</v>
      </c>
      <c r="H11" s="1">
        <f t="shared" si="0"/>
        <v>9.3669250645994833</v>
      </c>
    </row>
    <row r="12" spans="2:11">
      <c r="D12" s="11"/>
      <c r="E12">
        <v>3</v>
      </c>
      <c r="F12">
        <v>138</v>
      </c>
      <c r="G12">
        <v>1763</v>
      </c>
      <c r="H12" s="1">
        <f t="shared" si="0"/>
        <v>7.8275666477595012</v>
      </c>
      <c r="I12" s="2">
        <f>AVERAGE(H10:H12)</f>
        <v>7.8064637702508533</v>
      </c>
      <c r="J12" s="2">
        <f>STDEV(H10:H12)</f>
        <v>1.5711190299117941</v>
      </c>
      <c r="K12" s="16">
        <f>TTEST(H7:H9,H10:H12,2,2)</f>
        <v>0.22061210418889118</v>
      </c>
    </row>
    <row r="13" spans="2:11" ht="23" customHeight="1">
      <c r="D13" s="11" t="s">
        <v>2</v>
      </c>
      <c r="E13">
        <v>1</v>
      </c>
      <c r="F13">
        <v>139</v>
      </c>
      <c r="G13">
        <v>520</v>
      </c>
      <c r="H13" s="1">
        <f t="shared" si="0"/>
        <v>26.73076923076923</v>
      </c>
      <c r="K13" s="11"/>
    </row>
    <row r="14" spans="2:11">
      <c r="D14" s="11"/>
      <c r="E14">
        <v>2</v>
      </c>
      <c r="F14">
        <v>329</v>
      </c>
      <c r="G14">
        <v>968</v>
      </c>
      <c r="H14" s="1">
        <f t="shared" si="0"/>
        <v>33.987603305785122</v>
      </c>
      <c r="K14" s="11"/>
    </row>
    <row r="15" spans="2:11">
      <c r="D15" s="11"/>
      <c r="E15">
        <v>3</v>
      </c>
      <c r="F15">
        <v>482</v>
      </c>
      <c r="G15">
        <v>1744</v>
      </c>
      <c r="H15" s="1">
        <f t="shared" si="0"/>
        <v>27.63761467889908</v>
      </c>
      <c r="I15" s="2">
        <f>AVERAGE(H13:H15)</f>
        <v>29.451995738484481</v>
      </c>
      <c r="J15" s="2">
        <f>STDEV(H13:H15)</f>
        <v>3.9540351756293908</v>
      </c>
      <c r="K15" s="16">
        <f>TTEST(H7:H9,H13:H15,2,2)</f>
        <v>1.5821334581166057E-3</v>
      </c>
    </row>
    <row r="16" spans="2:11" ht="23" customHeight="1">
      <c r="D16" s="11" t="s">
        <v>3</v>
      </c>
      <c r="E16">
        <v>1</v>
      </c>
      <c r="F16">
        <v>2</v>
      </c>
      <c r="G16">
        <v>130</v>
      </c>
      <c r="H16" s="1">
        <f t="shared" si="0"/>
        <v>1.5384615384615385</v>
      </c>
      <c r="K16" s="11"/>
    </row>
    <row r="17" spans="4:11">
      <c r="D17" s="11"/>
      <c r="E17">
        <v>2</v>
      </c>
      <c r="F17">
        <v>14</v>
      </c>
      <c r="G17">
        <v>859</v>
      </c>
      <c r="H17" s="1">
        <f t="shared" si="0"/>
        <v>1.6298020954598369</v>
      </c>
      <c r="K17" s="11"/>
    </row>
    <row r="18" spans="4:11">
      <c r="D18" s="11"/>
      <c r="E18">
        <v>3</v>
      </c>
      <c r="F18">
        <v>13</v>
      </c>
      <c r="G18">
        <v>509</v>
      </c>
      <c r="H18" s="1">
        <f t="shared" si="0"/>
        <v>2.5540275049115913</v>
      </c>
      <c r="I18" s="2">
        <f>AVERAGE(H16:H18)</f>
        <v>1.9074303796109888</v>
      </c>
      <c r="J18" s="2">
        <f>STDEV(H16:H18)</f>
        <v>0.56182884953822165</v>
      </c>
      <c r="K18" s="16">
        <f>TTEST(H7:H9,H16:H18,2,2)</f>
        <v>2.5753769505812672E-3</v>
      </c>
    </row>
    <row r="19" spans="4:11" ht="23" customHeight="1">
      <c r="D19" s="11" t="s">
        <v>4</v>
      </c>
      <c r="E19">
        <v>1</v>
      </c>
      <c r="F19">
        <v>6</v>
      </c>
      <c r="G19">
        <v>825</v>
      </c>
      <c r="H19" s="1">
        <f t="shared" si="0"/>
        <v>0.72727272727272729</v>
      </c>
      <c r="K19" s="11"/>
    </row>
    <row r="20" spans="4:11">
      <c r="D20" s="11"/>
      <c r="E20">
        <v>2</v>
      </c>
      <c r="F20">
        <v>10</v>
      </c>
      <c r="G20">
        <v>911</v>
      </c>
      <c r="H20" s="1">
        <f t="shared" si="0"/>
        <v>1.0976948408342482</v>
      </c>
      <c r="K20" s="11"/>
    </row>
    <row r="21" spans="4:11">
      <c r="D21" s="11"/>
      <c r="E21">
        <v>3</v>
      </c>
      <c r="F21">
        <v>15</v>
      </c>
      <c r="G21">
        <v>718</v>
      </c>
      <c r="H21" s="1">
        <f t="shared" si="0"/>
        <v>2.0891364902506964</v>
      </c>
      <c r="I21" s="2">
        <f>AVERAGE(H19:H21)</f>
        <v>1.3047013527858906</v>
      </c>
      <c r="J21" s="2">
        <f>STDEV(H19:H21)</f>
        <v>0.70413563978889571</v>
      </c>
      <c r="K21" s="16">
        <f>TTEST(H7:H9,H19:H21,2,2)</f>
        <v>2.121185282304447E-3</v>
      </c>
    </row>
    <row r="22" spans="4:11" ht="23" customHeight="1">
      <c r="D22" s="11" t="s">
        <v>5</v>
      </c>
      <c r="E22">
        <v>1</v>
      </c>
      <c r="F22">
        <v>13</v>
      </c>
      <c r="G22">
        <v>565</v>
      </c>
      <c r="H22" s="1">
        <f t="shared" si="0"/>
        <v>2.3008849557522124</v>
      </c>
      <c r="K22" s="11"/>
    </row>
    <row r="23" spans="4:11">
      <c r="D23" s="11"/>
      <c r="E23">
        <v>2</v>
      </c>
      <c r="F23">
        <v>20</v>
      </c>
      <c r="G23">
        <v>1211</v>
      </c>
      <c r="H23" s="1">
        <f t="shared" si="0"/>
        <v>1.6515276630883566</v>
      </c>
      <c r="K23" s="11"/>
    </row>
    <row r="24" spans="4:11">
      <c r="D24" s="11"/>
      <c r="E24">
        <v>3</v>
      </c>
      <c r="F24">
        <v>52</v>
      </c>
      <c r="G24">
        <v>1400</v>
      </c>
      <c r="H24" s="1">
        <f t="shared" si="0"/>
        <v>3.7142857142857144</v>
      </c>
      <c r="I24" s="2">
        <f>AVERAGE(H22:H24)</f>
        <v>2.5555661110420944</v>
      </c>
      <c r="J24" s="2">
        <f>STDEV(H22:H24)</f>
        <v>1.0546988018338328</v>
      </c>
      <c r="K24" s="16">
        <f>TTEST(H7:H9,H22:H24,2,2)</f>
        <v>4.8003450066451013E-3</v>
      </c>
    </row>
    <row r="25" spans="4:11" ht="23" customHeight="1">
      <c r="D25" s="11" t="s">
        <v>6</v>
      </c>
      <c r="E25">
        <v>1</v>
      </c>
      <c r="F25">
        <v>11</v>
      </c>
      <c r="G25">
        <v>686</v>
      </c>
      <c r="H25" s="1">
        <f t="shared" si="0"/>
        <v>1.6034985422740524</v>
      </c>
      <c r="K25" s="11"/>
    </row>
    <row r="26" spans="4:11">
      <c r="D26" s="11"/>
      <c r="E26">
        <v>2</v>
      </c>
      <c r="F26">
        <v>24</v>
      </c>
      <c r="G26">
        <v>1399</v>
      </c>
      <c r="H26" s="1">
        <f t="shared" si="0"/>
        <v>1.7155110793423873</v>
      </c>
      <c r="K26" s="11"/>
    </row>
    <row r="27" spans="4:11">
      <c r="D27" s="11"/>
      <c r="E27">
        <v>3</v>
      </c>
      <c r="F27">
        <v>15</v>
      </c>
      <c r="G27">
        <v>646</v>
      </c>
      <c r="H27" s="1">
        <f t="shared" si="0"/>
        <v>2.321981424148607</v>
      </c>
      <c r="I27" s="2">
        <f>AVERAGE(H25:H27)</f>
        <v>1.8803303485883489</v>
      </c>
      <c r="J27" s="2">
        <f>STDEV(H25:H27)</f>
        <v>0.38655977095757266</v>
      </c>
      <c r="K27" s="16">
        <f>TTEST(H7:H9,H25:H27,2,2)</f>
        <v>2.3627329016331611E-3</v>
      </c>
    </row>
    <row r="28" spans="4:11" ht="28" customHeight="1">
      <c r="D28" s="14" t="s">
        <v>23</v>
      </c>
      <c r="H28" s="1"/>
      <c r="K28" s="11"/>
    </row>
    <row r="29" spans="4:11">
      <c r="E29">
        <v>1</v>
      </c>
      <c r="F29">
        <v>0</v>
      </c>
      <c r="G29" s="13" t="s">
        <v>24</v>
      </c>
      <c r="H29">
        <v>0</v>
      </c>
      <c r="K29" s="11"/>
    </row>
    <row r="30" spans="4:11">
      <c r="E30">
        <v>2</v>
      </c>
      <c r="F30">
        <v>0</v>
      </c>
      <c r="G30" s="13" t="s">
        <v>24</v>
      </c>
      <c r="H30">
        <v>0</v>
      </c>
      <c r="K30" s="11"/>
    </row>
    <row r="31" spans="4:11">
      <c r="E31">
        <v>3</v>
      </c>
      <c r="F31">
        <v>0</v>
      </c>
      <c r="G31" s="13" t="s">
        <v>24</v>
      </c>
      <c r="H31">
        <v>0</v>
      </c>
      <c r="I31" s="2">
        <f>AVERAGE(H29:H31)</f>
        <v>0</v>
      </c>
      <c r="J31" s="2">
        <f>STDEV(H29:H31)</f>
        <v>0</v>
      </c>
      <c r="K31" s="16">
        <f>TTEST(H7:H9,H29:H31,2,2)</f>
        <v>9.9542129821768256E-4</v>
      </c>
    </row>
    <row r="34" spans="3:12">
      <c r="H34" s="2"/>
      <c r="I34" s="2"/>
      <c r="J34" s="3"/>
    </row>
    <row r="35" spans="3:12">
      <c r="C35" s="6" t="s">
        <v>15</v>
      </c>
    </row>
    <row r="37" spans="3:12" ht="30">
      <c r="E37" s="9" t="s">
        <v>18</v>
      </c>
      <c r="F37" s="9" t="s">
        <v>17</v>
      </c>
      <c r="G37" s="9" t="s">
        <v>19</v>
      </c>
      <c r="H37" s="10" t="s">
        <v>20</v>
      </c>
      <c r="I37" s="12" t="s">
        <v>7</v>
      </c>
      <c r="J37" s="12" t="s">
        <v>8</v>
      </c>
      <c r="K37" s="15" t="s">
        <v>21</v>
      </c>
      <c r="L37" s="15"/>
    </row>
    <row r="38" spans="3:12" ht="22" customHeight="1">
      <c r="D38" s="11" t="s">
        <v>9</v>
      </c>
      <c r="E38">
        <v>1</v>
      </c>
      <c r="F38" s="4">
        <v>55</v>
      </c>
      <c r="G38" s="4">
        <v>532</v>
      </c>
      <c r="H38" s="5">
        <v>10.3</v>
      </c>
    </row>
    <row r="39" spans="3:12">
      <c r="D39" s="11"/>
      <c r="E39">
        <v>2</v>
      </c>
      <c r="F39" s="4">
        <v>178</v>
      </c>
      <c r="G39" s="4">
        <v>1522</v>
      </c>
      <c r="H39" s="5">
        <v>11.7</v>
      </c>
    </row>
    <row r="40" spans="3:12">
      <c r="D40" s="11"/>
      <c r="E40">
        <v>3</v>
      </c>
      <c r="F40" s="4">
        <v>65</v>
      </c>
      <c r="G40" s="4">
        <v>837</v>
      </c>
      <c r="H40" s="5">
        <v>7.8</v>
      </c>
      <c r="I40" s="2">
        <f>AVERAGE(H38:H40)</f>
        <v>9.9333333333333336</v>
      </c>
      <c r="J40" s="2">
        <f>STDEV(H38:H40)</f>
        <v>1.9756855350316527</v>
      </c>
      <c r="K40" s="17" t="s">
        <v>22</v>
      </c>
    </row>
    <row r="41" spans="3:12" ht="23" customHeight="1">
      <c r="D41" s="11" t="s">
        <v>10</v>
      </c>
      <c r="E41">
        <v>1</v>
      </c>
      <c r="F41">
        <v>17</v>
      </c>
      <c r="G41">
        <v>250</v>
      </c>
      <c r="H41" s="1">
        <f t="shared" ref="H41:H49" si="1">F41/G41*100</f>
        <v>6.8000000000000007</v>
      </c>
    </row>
    <row r="42" spans="3:12">
      <c r="D42" s="11"/>
      <c r="E42">
        <v>2</v>
      </c>
      <c r="F42" s="4">
        <v>29</v>
      </c>
      <c r="G42" s="4">
        <v>678</v>
      </c>
      <c r="H42" s="1">
        <f t="shared" si="1"/>
        <v>4.277286135693215</v>
      </c>
    </row>
    <row r="43" spans="3:12">
      <c r="D43" s="11"/>
      <c r="E43">
        <v>3</v>
      </c>
      <c r="F43">
        <v>144</v>
      </c>
      <c r="G43">
        <v>1816</v>
      </c>
      <c r="H43" s="1">
        <f t="shared" si="1"/>
        <v>7.929515418502203</v>
      </c>
      <c r="I43" s="2">
        <f>AVERAGE(H41:H43)</f>
        <v>6.3356005180651396</v>
      </c>
      <c r="J43" s="2">
        <f>STDEV(H41:H43)</f>
        <v>1.8698782962182015</v>
      </c>
      <c r="K43" s="16">
        <f>TTEST(H38:H40,H41:H43,2,2)</f>
        <v>8.3786620780196178E-2</v>
      </c>
    </row>
    <row r="44" spans="3:12" ht="23" customHeight="1">
      <c r="D44" s="11" t="s">
        <v>11</v>
      </c>
      <c r="E44">
        <v>1</v>
      </c>
      <c r="F44">
        <v>58</v>
      </c>
      <c r="G44">
        <v>954</v>
      </c>
      <c r="H44" s="1">
        <f t="shared" si="1"/>
        <v>6.0796645702306078</v>
      </c>
      <c r="K44" s="11"/>
    </row>
    <row r="45" spans="3:12">
      <c r="D45" s="11"/>
      <c r="E45">
        <v>2</v>
      </c>
      <c r="F45">
        <v>120</v>
      </c>
      <c r="G45">
        <v>1510</v>
      </c>
      <c r="H45" s="1">
        <f t="shared" si="1"/>
        <v>7.9470198675496695</v>
      </c>
      <c r="K45" s="11"/>
    </row>
    <row r="46" spans="3:12">
      <c r="D46" s="11"/>
      <c r="E46">
        <v>3</v>
      </c>
      <c r="F46">
        <v>170</v>
      </c>
      <c r="G46">
        <v>1728</v>
      </c>
      <c r="H46" s="1">
        <f t="shared" si="1"/>
        <v>9.8379629629629637</v>
      </c>
      <c r="I46" s="2">
        <f>AVERAGE(H44:H46)</f>
        <v>7.9548824669144134</v>
      </c>
      <c r="J46" s="2">
        <f>STDEV(H44:H46)</f>
        <v>1.8791615331192897</v>
      </c>
      <c r="K46" s="16">
        <f>TTEST(H38:H40,H44:H46,2,2)</f>
        <v>0.27721985643576069</v>
      </c>
    </row>
    <row r="47" spans="3:12" ht="23" customHeight="1">
      <c r="D47" s="11" t="s">
        <v>12</v>
      </c>
      <c r="E47">
        <v>1</v>
      </c>
      <c r="F47">
        <v>45</v>
      </c>
      <c r="G47">
        <v>903</v>
      </c>
      <c r="H47" s="1">
        <f t="shared" si="1"/>
        <v>4.9833887043189371</v>
      </c>
      <c r="K47" s="11"/>
    </row>
    <row r="48" spans="3:12">
      <c r="D48" s="11"/>
      <c r="E48">
        <v>2</v>
      </c>
      <c r="F48">
        <v>138</v>
      </c>
      <c r="G48">
        <v>1321</v>
      </c>
      <c r="H48" s="1">
        <f t="shared" si="1"/>
        <v>10.446631339894019</v>
      </c>
      <c r="K48" s="11"/>
    </row>
    <row r="49" spans="3:11">
      <c r="D49" s="11"/>
      <c r="E49">
        <v>3</v>
      </c>
      <c r="F49">
        <v>208</v>
      </c>
      <c r="G49">
        <v>1421</v>
      </c>
      <c r="H49" s="1">
        <f t="shared" si="1"/>
        <v>14.637579169598874</v>
      </c>
      <c r="I49" s="2">
        <f>AVERAGE(H47:H49)</f>
        <v>10.02253307127061</v>
      </c>
      <c r="J49" s="2">
        <f>STDEV(H47:H49)</f>
        <v>4.8410477059271493</v>
      </c>
      <c r="K49" s="16">
        <f>TTEST(H38:H40,H47:H49,2,2)</f>
        <v>0.97784281592329081</v>
      </c>
    </row>
    <row r="53" spans="3:11">
      <c r="C53" s="6" t="s">
        <v>16</v>
      </c>
    </row>
    <row r="55" spans="3:11" ht="30">
      <c r="E55" s="9" t="s">
        <v>18</v>
      </c>
      <c r="F55" s="9" t="s">
        <v>17</v>
      </c>
      <c r="G55" s="9" t="s">
        <v>19</v>
      </c>
      <c r="H55" s="10" t="s">
        <v>20</v>
      </c>
      <c r="I55" s="12" t="s">
        <v>7</v>
      </c>
      <c r="J55" s="12" t="s">
        <v>8</v>
      </c>
      <c r="K55" s="15" t="s">
        <v>21</v>
      </c>
    </row>
    <row r="56" spans="3:11" ht="23" customHeight="1">
      <c r="D56" s="11" t="s">
        <v>0</v>
      </c>
      <c r="E56">
        <v>1</v>
      </c>
      <c r="F56">
        <v>55</v>
      </c>
      <c r="G56">
        <v>532</v>
      </c>
      <c r="H56" s="1">
        <f t="shared" ref="H56:H58" si="2">F56/G56*100</f>
        <v>10.338345864661653</v>
      </c>
    </row>
    <row r="57" spans="3:11">
      <c r="D57" s="11"/>
      <c r="E57">
        <v>2</v>
      </c>
      <c r="F57">
        <v>178</v>
      </c>
      <c r="G57">
        <v>1522</v>
      </c>
      <c r="H57" s="1">
        <f t="shared" si="2"/>
        <v>11.695137976346912</v>
      </c>
    </row>
    <row r="58" spans="3:11">
      <c r="D58" s="11"/>
      <c r="E58">
        <v>3</v>
      </c>
      <c r="F58">
        <v>65</v>
      </c>
      <c r="G58">
        <v>837</v>
      </c>
      <c r="H58" s="1">
        <f t="shared" si="2"/>
        <v>7.7658303464755081</v>
      </c>
      <c r="I58" s="2">
        <f>AVERAGE(H56:H58)</f>
        <v>9.9331047291613572</v>
      </c>
      <c r="J58" s="2">
        <f>STDEV(H56:H58)</f>
        <v>1.9957529646646162</v>
      </c>
      <c r="K58" s="17" t="s">
        <v>22</v>
      </c>
    </row>
    <row r="59" spans="3:11" ht="28" customHeight="1">
      <c r="D59" s="14" t="s">
        <v>25</v>
      </c>
      <c r="E59">
        <v>1</v>
      </c>
      <c r="F59">
        <v>30</v>
      </c>
      <c r="G59">
        <v>745</v>
      </c>
      <c r="H59" s="1">
        <f>F59/G59*100</f>
        <v>4.0268456375838921</v>
      </c>
      <c r="K59" s="11"/>
    </row>
    <row r="60" spans="3:11">
      <c r="D60" s="11"/>
      <c r="E60">
        <v>2</v>
      </c>
      <c r="F60">
        <v>16</v>
      </c>
      <c r="G60">
        <v>321</v>
      </c>
      <c r="H60" s="1">
        <f t="shared" ref="H60:H61" si="3">F60/G60*100</f>
        <v>4.9844236760124607</v>
      </c>
      <c r="K60" s="11"/>
    </row>
    <row r="61" spans="3:11">
      <c r="D61" s="11"/>
      <c r="E61">
        <v>3</v>
      </c>
      <c r="F61">
        <v>4</v>
      </c>
      <c r="G61">
        <v>88</v>
      </c>
      <c r="H61" s="1">
        <f t="shared" si="3"/>
        <v>4.5454545454545459</v>
      </c>
      <c r="I61" s="2">
        <f>AVERAGE(H59:H61)</f>
        <v>4.5189079530169662</v>
      </c>
      <c r="J61" s="2">
        <f>STDEV(H59:H61)</f>
        <v>0.47934065767229839</v>
      </c>
      <c r="K61" s="16">
        <f>TTEST(H56:H58,H59:H61,2,2)</f>
        <v>1.0269526731205734E-2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EMBL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Bebel</dc:creator>
  <cp:lastModifiedBy>Orsolya Barabas</cp:lastModifiedBy>
  <dcterms:created xsi:type="dcterms:W3CDTF">2016-07-25T16:35:22Z</dcterms:created>
  <dcterms:modified xsi:type="dcterms:W3CDTF">2016-07-27T15:59:51Z</dcterms:modified>
</cp:coreProperties>
</file>