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hil2057\Desktop\manuscript in preparation\cardiac hamp paper\eLife\revision\November 2016\"/>
    </mc:Choice>
  </mc:AlternateContent>
  <bookViews>
    <workbookView xWindow="0" yWindow="0" windowWidth="28800" windowHeight="12435"/>
  </bookViews>
  <sheets>
    <sheet name="4a" sheetId="3" r:id="rId1"/>
    <sheet name="4b" sheetId="2" r:id="rId2"/>
    <sheet name="4c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H3" i="2" s="1"/>
  <c r="I3" i="2" s="1"/>
  <c r="J4" i="2"/>
  <c r="G5" i="2"/>
  <c r="H5" i="2" s="1"/>
  <c r="I5" i="2" s="1"/>
  <c r="G8" i="2"/>
  <c r="H8" i="2" s="1"/>
  <c r="I8" i="2" s="1"/>
  <c r="J9" i="2"/>
  <c r="G10" i="2"/>
  <c r="H10" i="2" s="1"/>
  <c r="I10" i="2" s="1"/>
  <c r="G10" i="1" l="1"/>
  <c r="H10" i="1" s="1"/>
  <c r="I10" i="1" s="1"/>
  <c r="J9" i="1"/>
  <c r="G8" i="1"/>
  <c r="H8" i="1" s="1"/>
  <c r="I8" i="1" s="1"/>
  <c r="G5" i="1"/>
  <c r="H5" i="1" s="1"/>
  <c r="I5" i="1" s="1"/>
  <c r="J4" i="1"/>
  <c r="G3" i="1"/>
  <c r="H3" i="1" s="1"/>
  <c r="I3" i="1" s="1"/>
  <c r="J10" i="3"/>
  <c r="J5" i="3"/>
  <c r="G6" i="3"/>
  <c r="H6" i="3" s="1"/>
  <c r="I6" i="3" s="1"/>
  <c r="G9" i="3"/>
  <c r="H9" i="3" s="1"/>
  <c r="I9" i="3" s="1"/>
  <c r="G11" i="3"/>
  <c r="H11" i="3" s="1"/>
  <c r="I11" i="3" s="1"/>
  <c r="G4" i="3"/>
  <c r="H4" i="3" s="1"/>
  <c r="I4" i="3" s="1"/>
</calcChain>
</file>

<file path=xl/sharedStrings.xml><?xml version="1.0" encoding="utf-8"?>
<sst xmlns="http://schemas.openxmlformats.org/spreadsheetml/2006/main" count="71" uniqueCount="12">
  <si>
    <t>Hamp fl/fl</t>
  </si>
  <si>
    <t>Hamp fl/fl;Myh6.Cre+</t>
  </si>
  <si>
    <t xml:space="preserve"> -IRON</t>
  </si>
  <si>
    <t xml:space="preserve"> +IRON</t>
  </si>
  <si>
    <t>mean</t>
  </si>
  <si>
    <t>STDEV</t>
  </si>
  <si>
    <t>SEM</t>
  </si>
  <si>
    <t>T test</t>
  </si>
  <si>
    <t>group 1</t>
  </si>
  <si>
    <t>group 2</t>
  </si>
  <si>
    <t>group 3</t>
  </si>
  <si>
    <t>group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</si>
</sst>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4" xfId="0" applyBorder="1"/>
    <xf numFmtId="0" fontId="0" fillId="0" borderId="1" xfId="0" applyFill="1" applyBorder="1"/>
    <xf numFmtId="164" fontId="0" fillId="0" borderId="0" xfId="0" applyNumberFormat="1"/>
    <xf numFmtId="164" fontId="0" fillId="0" borderId="0" xfId="0" applyNumberFormat="1" applyFill="1" applyBorder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"/>
  <sheetViews>
    <sheetView tabSelected="1" workbookViewId="0">
      <selection activeCell="B3" sqref="B3:F3"/>
    </sheetView>
  </sheetViews>
  <sheetFormatPr defaultRowHeight="15" x14ac:dyDescent="0.25"/>
  <cols>
    <col min="1" max="1" width="20.28515625" bestFit="1" customWidth="1"/>
    <col min="6" max="6" width="9.85546875" bestFit="1" customWidth="1"/>
    <col min="10" max="10" width="9.140625" style="5"/>
  </cols>
  <sheetData>
    <row r="2" spans="1:10" x14ac:dyDescent="0.25">
      <c r="A2" s="2" t="s">
        <v>2</v>
      </c>
    </row>
    <row r="3" spans="1:10" x14ac:dyDescent="0.25">
      <c r="A3" s="7" t="s">
        <v>0</v>
      </c>
      <c r="B3" s="9" t="s">
        <v>8</v>
      </c>
      <c r="C3" s="10"/>
      <c r="D3" s="10"/>
      <c r="E3" s="10"/>
      <c r="F3" s="11"/>
      <c r="G3" s="1" t="s">
        <v>4</v>
      </c>
      <c r="H3" s="1" t="s">
        <v>5</v>
      </c>
      <c r="I3" s="1" t="s">
        <v>6</v>
      </c>
      <c r="J3" s="5" t="s">
        <v>7</v>
      </c>
    </row>
    <row r="4" spans="1:10" x14ac:dyDescent="0.25">
      <c r="A4" s="8"/>
      <c r="B4" s="1">
        <v>8.73</v>
      </c>
      <c r="C4" s="1">
        <v>17.760000000000002</v>
      </c>
      <c r="D4" s="1">
        <v>22.4</v>
      </c>
      <c r="E4" s="1">
        <v>14.23</v>
      </c>
      <c r="F4" s="1">
        <v>14.370000000000001</v>
      </c>
      <c r="G4" s="1">
        <f>AVERAGE(B4:F4)</f>
        <v>15.498000000000001</v>
      </c>
      <c r="H4" s="1">
        <f>STDEV(B4:G4)</f>
        <v>4.504226459670952</v>
      </c>
      <c r="I4" s="1">
        <f>H4/SQRT(4)</f>
        <v>2.252113229835476</v>
      </c>
    </row>
    <row r="5" spans="1:10" x14ac:dyDescent="0.25">
      <c r="A5" s="7" t="s">
        <v>1</v>
      </c>
      <c r="B5" s="9" t="s">
        <v>9</v>
      </c>
      <c r="C5" s="10"/>
      <c r="D5" s="10"/>
      <c r="E5" s="10"/>
      <c r="F5" s="11"/>
      <c r="G5" s="1" t="s">
        <v>4</v>
      </c>
      <c r="H5" s="1" t="s">
        <v>5</v>
      </c>
      <c r="I5" s="1" t="s">
        <v>6</v>
      </c>
      <c r="J5" s="5">
        <f>_xlfn.T.TEST(B4:F4,B6:F6,2,2)</f>
        <v>4.7957589575376221E-2</v>
      </c>
    </row>
    <row r="6" spans="1:10" x14ac:dyDescent="0.25">
      <c r="A6" s="8"/>
      <c r="B6" s="1">
        <v>42.98</v>
      </c>
      <c r="C6" s="1">
        <v>20.149999999999999</v>
      </c>
      <c r="D6" s="1">
        <v>74.17</v>
      </c>
      <c r="E6" s="1">
        <v>18.940000000000001</v>
      </c>
      <c r="F6" s="1">
        <v>41.21</v>
      </c>
      <c r="G6" s="1">
        <f t="shared" ref="G6:G11" si="0">AVERAGE(B6:F6)</f>
        <v>39.49</v>
      </c>
      <c r="H6" s="1">
        <f t="shared" ref="H6:H11" si="1">STDEV(B6:G6)</f>
        <v>20.070769790917321</v>
      </c>
      <c r="I6" s="1">
        <f t="shared" ref="I6:I11" si="2">H6/SQRT(4)</f>
        <v>10.035384895458661</v>
      </c>
    </row>
    <row r="7" spans="1:10" x14ac:dyDescent="0.25">
      <c r="A7" s="2" t="s">
        <v>3</v>
      </c>
    </row>
    <row r="8" spans="1:10" x14ac:dyDescent="0.25">
      <c r="A8" s="7" t="s">
        <v>0</v>
      </c>
      <c r="B8" s="9" t="s">
        <v>10</v>
      </c>
      <c r="C8" s="10"/>
      <c r="D8" s="10"/>
      <c r="E8" s="10"/>
      <c r="F8" s="11"/>
      <c r="G8" s="1" t="s">
        <v>4</v>
      </c>
      <c r="H8" s="1" t="s">
        <v>5</v>
      </c>
      <c r="I8" s="1" t="s">
        <v>6</v>
      </c>
      <c r="J8" s="5" t="s">
        <v>7</v>
      </c>
    </row>
    <row r="9" spans="1:10" x14ac:dyDescent="0.25">
      <c r="A9" s="8"/>
      <c r="B9" s="1">
        <v>12.24</v>
      </c>
      <c r="C9" s="1">
        <v>7.35</v>
      </c>
      <c r="D9" s="1">
        <v>10.15</v>
      </c>
      <c r="E9" s="1">
        <v>14.77</v>
      </c>
      <c r="F9" s="1">
        <v>10.23</v>
      </c>
      <c r="G9" s="1">
        <f t="shared" si="0"/>
        <v>10.948000000000002</v>
      </c>
      <c r="H9" s="1">
        <f t="shared" si="1"/>
        <v>2.4647466401234679</v>
      </c>
      <c r="I9" s="1">
        <f t="shared" si="2"/>
        <v>1.2323733200617339</v>
      </c>
    </row>
    <row r="10" spans="1:10" x14ac:dyDescent="0.25">
      <c r="A10" s="7" t="s">
        <v>1</v>
      </c>
      <c r="B10" s="9" t="s">
        <v>11</v>
      </c>
      <c r="C10" s="10"/>
      <c r="D10" s="10"/>
      <c r="E10" s="10"/>
      <c r="F10" s="11"/>
      <c r="G10" s="1" t="s">
        <v>4</v>
      </c>
      <c r="H10" s="1" t="s">
        <v>5</v>
      </c>
      <c r="I10" s="1" t="s">
        <v>6</v>
      </c>
      <c r="J10" s="5">
        <f>_xlfn.T.TEST(B9:F9,B11:F11,2,2)</f>
        <v>7.8117848553807781E-2</v>
      </c>
    </row>
    <row r="11" spans="1:10" x14ac:dyDescent="0.25">
      <c r="A11" s="8"/>
      <c r="B11" s="1">
        <v>20.02</v>
      </c>
      <c r="C11" s="1">
        <v>13.19</v>
      </c>
      <c r="D11" s="1">
        <v>15.36</v>
      </c>
      <c r="E11" s="1">
        <v>10.87</v>
      </c>
      <c r="F11" s="1">
        <v>14.98</v>
      </c>
      <c r="G11" s="1">
        <f t="shared" si="0"/>
        <v>14.884</v>
      </c>
      <c r="H11" s="1">
        <f t="shared" si="1"/>
        <v>3.0198052917365361</v>
      </c>
      <c r="I11" s="1">
        <f t="shared" si="2"/>
        <v>1.5099026458682681</v>
      </c>
    </row>
  </sheetData>
  <mergeCells count="8">
    <mergeCell ref="A3:A4"/>
    <mergeCell ref="A5:A6"/>
    <mergeCell ref="A8:A9"/>
    <mergeCell ref="A10:A11"/>
    <mergeCell ref="B3:F3"/>
    <mergeCell ref="B5:F5"/>
    <mergeCell ref="B8:F8"/>
    <mergeCell ref="B10:F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activeCell="B2" sqref="B2:F2"/>
    </sheetView>
  </sheetViews>
  <sheetFormatPr defaultRowHeight="15" x14ac:dyDescent="0.25"/>
  <cols>
    <col min="1" max="1" width="20.28515625" bestFit="1" customWidth="1"/>
    <col min="6" max="6" width="9.85546875" bestFit="1" customWidth="1"/>
    <col min="10" max="10" width="9.140625" style="5"/>
  </cols>
  <sheetData>
    <row r="1" spans="1:10" x14ac:dyDescent="0.25">
      <c r="A1" s="2" t="s">
        <v>2</v>
      </c>
    </row>
    <row r="2" spans="1:10" x14ac:dyDescent="0.25">
      <c r="A2" s="7" t="s">
        <v>0</v>
      </c>
      <c r="B2" s="9" t="s">
        <v>8</v>
      </c>
      <c r="C2" s="10"/>
      <c r="D2" s="10"/>
      <c r="E2" s="10"/>
      <c r="F2" s="11"/>
      <c r="G2" s="1" t="s">
        <v>4</v>
      </c>
      <c r="H2" s="1" t="s">
        <v>5</v>
      </c>
      <c r="I2" s="1" t="s">
        <v>6</v>
      </c>
      <c r="J2" s="5" t="s">
        <v>7</v>
      </c>
    </row>
    <row r="3" spans="1:10" x14ac:dyDescent="0.25">
      <c r="A3" s="8"/>
      <c r="B3" s="1">
        <v>49.71</v>
      </c>
      <c r="C3" s="1">
        <v>35.94</v>
      </c>
      <c r="D3" s="1">
        <v>35.71</v>
      </c>
      <c r="E3" s="1">
        <v>43.519999999999996</v>
      </c>
      <c r="F3" s="1">
        <v>48.2</v>
      </c>
      <c r="G3" s="1">
        <f>AVERAGE(B3:F3)</f>
        <v>42.616</v>
      </c>
      <c r="H3" s="1">
        <f>STDEV(B3:G3)</f>
        <v>5.9090594852311504</v>
      </c>
      <c r="I3" s="1">
        <f>H3/SQRT(4)</f>
        <v>2.9545297426155752</v>
      </c>
    </row>
    <row r="4" spans="1:10" x14ac:dyDescent="0.25">
      <c r="A4" s="7" t="s">
        <v>1</v>
      </c>
      <c r="B4" s="9" t="s">
        <v>9</v>
      </c>
      <c r="C4" s="10"/>
      <c r="D4" s="10"/>
      <c r="E4" s="10"/>
      <c r="F4" s="11"/>
      <c r="G4" s="1" t="s">
        <v>4</v>
      </c>
      <c r="H4" s="1" t="s">
        <v>5</v>
      </c>
      <c r="I4" s="1" t="s">
        <v>6</v>
      </c>
      <c r="J4" s="5">
        <f>_xlfn.T.TEST(B3:F3,B5:F5,2,2)</f>
        <v>3.100840654315784E-2</v>
      </c>
    </row>
    <row r="5" spans="1:10" x14ac:dyDescent="0.25">
      <c r="A5" s="8"/>
      <c r="B5" s="1">
        <v>50.19</v>
      </c>
      <c r="C5" s="1">
        <v>104.59</v>
      </c>
      <c r="D5" s="1">
        <v>53.06</v>
      </c>
      <c r="E5" s="1">
        <v>61.72</v>
      </c>
      <c r="F5" s="1">
        <v>83.9</v>
      </c>
      <c r="G5" s="1">
        <f>AVERAGE(B5:F5)</f>
        <v>70.692000000000007</v>
      </c>
      <c r="H5" s="1">
        <f t="shared" ref="H5" si="0">STDEV(B5:G5)</f>
        <v>20.665148825982346</v>
      </c>
      <c r="I5" s="1">
        <f t="shared" ref="I5" si="1">H5/SQRT(4)</f>
        <v>10.332574412991173</v>
      </c>
    </row>
    <row r="6" spans="1:10" x14ac:dyDescent="0.25">
      <c r="A6" s="2" t="s">
        <v>3</v>
      </c>
    </row>
    <row r="7" spans="1:10" x14ac:dyDescent="0.25">
      <c r="A7" s="7" t="s">
        <v>0</v>
      </c>
      <c r="B7" s="9" t="s">
        <v>10</v>
      </c>
      <c r="C7" s="10"/>
      <c r="D7" s="10"/>
      <c r="E7" s="10"/>
      <c r="F7" s="11"/>
      <c r="G7" s="4" t="s">
        <v>4</v>
      </c>
      <c r="H7" s="4" t="s">
        <v>5</v>
      </c>
      <c r="I7" s="4" t="s">
        <v>6</v>
      </c>
      <c r="J7" s="6" t="s">
        <v>7</v>
      </c>
    </row>
    <row r="8" spans="1:10" x14ac:dyDescent="0.25">
      <c r="A8" s="8"/>
      <c r="B8" s="1">
        <v>42.16</v>
      </c>
      <c r="C8" s="1">
        <v>26.809999999999995</v>
      </c>
      <c r="D8" s="1">
        <v>26.809999999999995</v>
      </c>
      <c r="E8" s="1">
        <v>58.31</v>
      </c>
      <c r="F8" s="3">
        <v>37.229999999999997</v>
      </c>
      <c r="G8" s="1">
        <f t="shared" ref="G8:G10" si="2">AVERAGE(B8:F8)</f>
        <v>38.263999999999996</v>
      </c>
      <c r="H8" s="1">
        <f t="shared" ref="H8:H10" si="3">STDEV(B8:G8)</f>
        <v>11.666004628835001</v>
      </c>
      <c r="I8" s="1">
        <f t="shared" ref="I8:I10" si="4">H8/SQRT(4)</f>
        <v>5.8330023144175005</v>
      </c>
    </row>
    <row r="9" spans="1:10" x14ac:dyDescent="0.25">
      <c r="A9" s="7" t="s">
        <v>1</v>
      </c>
      <c r="B9" s="9" t="s">
        <v>11</v>
      </c>
      <c r="C9" s="10"/>
      <c r="D9" s="10"/>
      <c r="E9" s="10"/>
      <c r="F9" s="11"/>
      <c r="G9" s="1" t="s">
        <v>4</v>
      </c>
      <c r="H9" s="1" t="s">
        <v>5</v>
      </c>
      <c r="I9" s="1" t="s">
        <v>6</v>
      </c>
      <c r="J9" s="5">
        <f>_xlfn.T.TEST(B8:F8,B10:F10,2,2)</f>
        <v>0.28992237775049334</v>
      </c>
    </row>
    <row r="10" spans="1:10" x14ac:dyDescent="0.25">
      <c r="A10" s="8"/>
      <c r="B10" s="1">
        <v>46.35</v>
      </c>
      <c r="C10" s="1">
        <v>53.49</v>
      </c>
      <c r="D10" s="1">
        <v>48.89</v>
      </c>
      <c r="E10" s="1">
        <v>34.940000000000005</v>
      </c>
      <c r="F10" s="3">
        <v>44.98</v>
      </c>
      <c r="G10" s="1">
        <f t="shared" si="2"/>
        <v>45.730000000000004</v>
      </c>
      <c r="H10" s="1">
        <f t="shared" si="3"/>
        <v>6.1249359180321372</v>
      </c>
      <c r="I10" s="1">
        <f t="shared" si="4"/>
        <v>3.0624679590160686</v>
      </c>
    </row>
  </sheetData>
  <mergeCells count="8">
    <mergeCell ref="A9:A10"/>
    <mergeCell ref="A7:A8"/>
    <mergeCell ref="A4:A5"/>
    <mergeCell ref="A2:A3"/>
    <mergeCell ref="B2:F2"/>
    <mergeCell ref="B4:F4"/>
    <mergeCell ref="B7:F7"/>
    <mergeCell ref="B9:F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activeCell="E12" sqref="E12"/>
    </sheetView>
  </sheetViews>
  <sheetFormatPr defaultRowHeight="15" x14ac:dyDescent="0.25"/>
  <cols>
    <col min="1" max="1" width="20.28515625" bestFit="1" customWidth="1"/>
    <col min="6" max="6" width="12" bestFit="1" customWidth="1"/>
    <col min="10" max="10" width="9.140625" style="5"/>
  </cols>
  <sheetData>
    <row r="1" spans="1:10" x14ac:dyDescent="0.25">
      <c r="A1" s="2" t="s">
        <v>2</v>
      </c>
    </row>
    <row r="2" spans="1:10" x14ac:dyDescent="0.25">
      <c r="A2" s="7" t="s">
        <v>0</v>
      </c>
      <c r="B2" s="9" t="s">
        <v>8</v>
      </c>
      <c r="C2" s="10"/>
      <c r="D2" s="10"/>
      <c r="E2" s="10"/>
      <c r="F2" s="11"/>
      <c r="G2" s="1" t="s">
        <v>4</v>
      </c>
      <c r="H2" s="1" t="s">
        <v>5</v>
      </c>
      <c r="I2" s="1" t="s">
        <v>6</v>
      </c>
      <c r="J2" s="5" t="s">
        <v>7</v>
      </c>
    </row>
    <row r="3" spans="1:10" x14ac:dyDescent="0.25">
      <c r="A3" s="8"/>
      <c r="B3" s="1">
        <v>72.578397212543507</v>
      </c>
      <c r="C3" s="1">
        <v>73.51426583159359</v>
      </c>
      <c r="D3" s="1">
        <v>54.674457429048417</v>
      </c>
      <c r="E3" s="1">
        <v>70.537664519742407</v>
      </c>
      <c r="F3" s="1">
        <v>59.719669117647058</v>
      </c>
      <c r="G3" s="1">
        <f>AVERAGE(B3:F3)</f>
        <v>66.204890822115004</v>
      </c>
      <c r="H3" s="1">
        <f>STDEV(B3:G3)</f>
        <v>7.5872322943340427</v>
      </c>
      <c r="I3" s="1">
        <f>H3/SQRT(4)</f>
        <v>3.7936161471670213</v>
      </c>
    </row>
    <row r="4" spans="1:10" x14ac:dyDescent="0.25">
      <c r="A4" s="7" t="s">
        <v>1</v>
      </c>
      <c r="B4" s="9" t="s">
        <v>9</v>
      </c>
      <c r="C4" s="10"/>
      <c r="D4" s="10"/>
      <c r="E4" s="10"/>
      <c r="F4" s="11"/>
      <c r="G4" s="1" t="s">
        <v>4</v>
      </c>
      <c r="H4" s="1" t="s">
        <v>5</v>
      </c>
      <c r="I4" s="1" t="s">
        <v>6</v>
      </c>
      <c r="J4" s="5">
        <f>_xlfn.T.TEST(B3:F3,B5:F5,2,2)</f>
        <v>4.4485959115208775E-3</v>
      </c>
    </row>
    <row r="5" spans="1:10" x14ac:dyDescent="0.25">
      <c r="A5" s="8"/>
      <c r="B5" s="1">
        <v>32.069157836028999</v>
      </c>
      <c r="C5" s="1">
        <v>44.9725864123957</v>
      </c>
      <c r="D5" s="1">
        <v>39.450897571277714</v>
      </c>
      <c r="E5" s="1">
        <v>59.372885179336791</v>
      </c>
      <c r="F5" s="1">
        <v>37.908913467794399</v>
      </c>
      <c r="G5" s="1">
        <f>AVERAGE(B5:F5)</f>
        <v>42.754888093366723</v>
      </c>
      <c r="H5" s="1">
        <f t="shared" ref="H5" si="0">STDEV(B5:G5)</f>
        <v>9.2699586574899282</v>
      </c>
      <c r="I5" s="1">
        <f t="shared" ref="I5" si="1">H5/SQRT(4)</f>
        <v>4.6349793287449641</v>
      </c>
    </row>
    <row r="6" spans="1:10" x14ac:dyDescent="0.25">
      <c r="A6" s="2" t="s">
        <v>3</v>
      </c>
    </row>
    <row r="7" spans="1:10" x14ac:dyDescent="0.25">
      <c r="A7" s="7" t="s">
        <v>0</v>
      </c>
      <c r="B7" s="9" t="s">
        <v>10</v>
      </c>
      <c r="C7" s="10"/>
      <c r="D7" s="10"/>
      <c r="E7" s="10"/>
      <c r="F7" s="11"/>
      <c r="G7" s="1" t="s">
        <v>4</v>
      </c>
      <c r="H7" s="1" t="s">
        <v>5</v>
      </c>
      <c r="I7" s="1" t="s">
        <v>6</v>
      </c>
    </row>
    <row r="8" spans="1:10" x14ac:dyDescent="0.25">
      <c r="A8" s="8"/>
      <c r="B8" s="1">
        <v>70.967741935483858</v>
      </c>
      <c r="C8" s="1">
        <v>76.314807907497197</v>
      </c>
      <c r="D8" s="1">
        <v>62.140992167101828</v>
      </c>
      <c r="E8" s="1">
        <v>74.669867947178886</v>
      </c>
      <c r="F8" s="1">
        <v>71.025800000000004</v>
      </c>
      <c r="G8" s="1">
        <f t="shared" ref="G8:G10" si="2">AVERAGE(B8:F8)</f>
        <v>71.023841991452358</v>
      </c>
      <c r="H8" s="1">
        <f t="shared" ref="H8:H10" si="3">STDEV(B8:G8)</f>
        <v>4.9029786384731704</v>
      </c>
      <c r="I8" s="1">
        <f t="shared" ref="I8:I10" si="4">H8/SQRT(4)</f>
        <v>2.4514893192365852</v>
      </c>
    </row>
    <row r="9" spans="1:10" x14ac:dyDescent="0.25">
      <c r="A9" s="7" t="s">
        <v>1</v>
      </c>
      <c r="B9" s="9" t="s">
        <v>11</v>
      </c>
      <c r="C9" s="10"/>
      <c r="D9" s="10"/>
      <c r="E9" s="10"/>
      <c r="F9" s="11"/>
      <c r="G9" s="1" t="s">
        <v>4</v>
      </c>
      <c r="H9" s="1" t="s">
        <v>5</v>
      </c>
      <c r="I9" s="1" t="s">
        <v>6</v>
      </c>
      <c r="J9" s="5">
        <f>_xlfn.T.TEST(B8:F8,B10:F10,2,2)</f>
        <v>0.2058679498034616</v>
      </c>
    </row>
    <row r="10" spans="1:10" x14ac:dyDescent="0.25">
      <c r="A10" s="8"/>
      <c r="B10" s="1">
        <v>62.023486901535676</v>
      </c>
      <c r="C10" s="1">
        <v>67.799610550539924</v>
      </c>
      <c r="D10" s="1">
        <v>69.817252898408327</v>
      </c>
      <c r="E10" s="1">
        <v>68.889524899828288</v>
      </c>
      <c r="F10" s="1">
        <v>67.298000000000002</v>
      </c>
      <c r="G10" s="1">
        <f t="shared" si="2"/>
        <v>67.165575050062444</v>
      </c>
      <c r="H10" s="1">
        <f t="shared" si="3"/>
        <v>2.7152902756930817</v>
      </c>
      <c r="I10" s="1">
        <f t="shared" si="4"/>
        <v>1.3576451378465408</v>
      </c>
    </row>
  </sheetData>
  <mergeCells count="8">
    <mergeCell ref="A2:A3"/>
    <mergeCell ref="A4:A5"/>
    <mergeCell ref="A7:A8"/>
    <mergeCell ref="A9:A10"/>
    <mergeCell ref="B2:F2"/>
    <mergeCell ref="B4:F4"/>
    <mergeCell ref="B7:F7"/>
    <mergeCell ref="B9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4a</vt:lpstr>
      <vt:lpstr>4b</vt:lpstr>
      <vt:lpstr>4c</vt:lpstr>
    </vt:vector>
  </TitlesOfParts>
  <Company>University of Oxford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Lakhal-Littleton, Samira</dc:creator>
  <cp:lastModifiedBy>Lakhal-Littleton, Samira</cp:lastModifiedBy>
  <dcterms:created xsi:type="dcterms:W3CDTF">2016-10-18T00:16:52Z</dcterms:created>
  <dcterms:modified xsi:type="dcterms:W3CDTF">2016-11-18T10:47:36Z</dcterms:modified>
</cp:coreProperties>
</file>