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l2057\Desktop\manuscript in preparation\cardiac hamp paper\eLife\revision\November 2016\"/>
    </mc:Choice>
  </mc:AlternateContent>
  <bookViews>
    <workbookView xWindow="0" yWindow="0" windowWidth="28800" windowHeight="12435" activeTab="1"/>
  </bookViews>
  <sheets>
    <sheet name="3j" sheetId="1" r:id="rId1"/>
    <sheet name="3k" sheetId="2" r:id="rId2"/>
    <sheet name="3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J16" i="2"/>
  <c r="J16" i="3"/>
  <c r="I17" i="3" l="1"/>
  <c r="I15" i="3"/>
  <c r="I15" i="1"/>
  <c r="I17" i="2"/>
  <c r="I15" i="2"/>
  <c r="H17" i="3" l="1"/>
  <c r="G17" i="3"/>
  <c r="H15" i="3"/>
  <c r="G15" i="3"/>
  <c r="H17" i="2"/>
  <c r="G17" i="2"/>
  <c r="H15" i="2"/>
  <c r="G15" i="2"/>
  <c r="I11" i="3" l="1"/>
  <c r="J11" i="3" s="1"/>
  <c r="H11" i="3"/>
  <c r="K10" i="3"/>
  <c r="I9" i="3"/>
  <c r="J9" i="3" s="1"/>
  <c r="H9" i="3"/>
  <c r="I11" i="2"/>
  <c r="J11" i="2" s="1"/>
  <c r="H11" i="2"/>
  <c r="I9" i="2"/>
  <c r="J9" i="2" s="1"/>
  <c r="H9" i="2"/>
  <c r="H17" i="1" l="1"/>
  <c r="I17" i="1" s="1"/>
  <c r="G17" i="1"/>
  <c r="J16" i="1"/>
  <c r="H15" i="1"/>
  <c r="G15" i="1"/>
  <c r="I11" i="1"/>
  <c r="J11" i="1" s="1"/>
  <c r="H11" i="1"/>
  <c r="K10" i="1"/>
  <c r="I9" i="1"/>
  <c r="J9" i="1" s="1"/>
  <c r="H9" i="1"/>
  <c r="I5" i="3"/>
  <c r="J5" i="3" s="1"/>
  <c r="H5" i="3"/>
  <c r="K4" i="3"/>
  <c r="I3" i="3"/>
  <c r="J3" i="3" s="1"/>
  <c r="H3" i="3"/>
  <c r="I5" i="2"/>
  <c r="J5" i="2" s="1"/>
  <c r="H5" i="2"/>
  <c r="K4" i="2"/>
  <c r="I3" i="2"/>
  <c r="J3" i="2" s="1"/>
  <c r="H3" i="2"/>
  <c r="I5" i="1"/>
  <c r="J5" i="1" s="1"/>
  <c r="K4" i="1"/>
  <c r="I3" i="1"/>
  <c r="J3" i="1" s="1"/>
  <c r="H5" i="1"/>
  <c r="H3" i="1"/>
</calcChain>
</file>

<file path=xl/sharedStrings.xml><?xml version="1.0" encoding="utf-8"?>
<sst xmlns="http://schemas.openxmlformats.org/spreadsheetml/2006/main" count="108" uniqueCount="12">
  <si>
    <t>Slc40a1 C326Y fl/fl</t>
  </si>
  <si>
    <t>Slc40a1 C326Y fl/fl; Myh6.Cre+</t>
  </si>
  <si>
    <t>3 months</t>
  </si>
  <si>
    <t>6 months</t>
  </si>
  <si>
    <t>9 months</t>
  </si>
  <si>
    <t>mean</t>
  </si>
  <si>
    <t>STDEV</t>
  </si>
  <si>
    <t>SEM</t>
  </si>
  <si>
    <t>T test</t>
  </si>
  <si>
    <t>group 1</t>
  </si>
  <si>
    <t>group2</t>
  </si>
  <si>
    <t>group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</si>
</sst>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64" fontId="0" fillId="0" borderId="0" xfId="0" applyNumberFormat="1"/>
    <xf numFmtId="0" fontId="1" fillId="0" borderId="0" xfId="0" applyFo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16" sqref="B16:F16"/>
    </sheetView>
  </sheetViews>
  <sheetFormatPr defaultRowHeight="15" x14ac:dyDescent="0.25"/>
  <cols>
    <col min="1" max="1" width="27.85546875" bestFit="1" customWidth="1"/>
  </cols>
  <sheetData>
    <row r="1" spans="1:11" x14ac:dyDescent="0.25">
      <c r="A1" s="3" t="s">
        <v>2</v>
      </c>
    </row>
    <row r="2" spans="1:11" x14ac:dyDescent="0.25">
      <c r="A2" s="4" t="s">
        <v>0</v>
      </c>
      <c r="B2" s="6" t="s">
        <v>9</v>
      </c>
      <c r="C2" s="7"/>
      <c r="D2" s="7"/>
      <c r="E2" s="7"/>
      <c r="F2" s="7"/>
      <c r="G2" s="8"/>
      <c r="H2" s="1" t="s">
        <v>5</v>
      </c>
      <c r="I2" s="1" t="s">
        <v>6</v>
      </c>
      <c r="J2" s="1" t="s">
        <v>7</v>
      </c>
      <c r="K2" t="s">
        <v>8</v>
      </c>
    </row>
    <row r="3" spans="1:11" x14ac:dyDescent="0.25">
      <c r="A3" s="5"/>
      <c r="B3" s="1">
        <v>20.67</v>
      </c>
      <c r="C3" s="1">
        <v>10.69</v>
      </c>
      <c r="D3" s="1">
        <v>26.200000000000003</v>
      </c>
      <c r="E3" s="1">
        <v>27.500000000000004</v>
      </c>
      <c r="F3" s="1">
        <v>21.88</v>
      </c>
      <c r="G3" s="1">
        <v>15.36</v>
      </c>
      <c r="H3" s="1">
        <f>AVERAGE(B3:G3)</f>
        <v>20.383333333333333</v>
      </c>
      <c r="I3" s="1">
        <f>STDEV(B3:G3)</f>
        <v>6.4186810690878495</v>
      </c>
      <c r="J3" s="1">
        <f>I3/SQRT(5)</f>
        <v>2.8705214392742908</v>
      </c>
    </row>
    <row r="4" spans="1:11" x14ac:dyDescent="0.25">
      <c r="A4" s="4" t="s">
        <v>1</v>
      </c>
      <c r="B4" s="6" t="s">
        <v>10</v>
      </c>
      <c r="C4" s="7"/>
      <c r="D4" s="7"/>
      <c r="E4" s="7"/>
      <c r="F4" s="7"/>
      <c r="G4" s="8"/>
      <c r="H4" s="1" t="s">
        <v>5</v>
      </c>
      <c r="I4" s="1" t="s">
        <v>6</v>
      </c>
      <c r="J4" s="1" t="s">
        <v>7</v>
      </c>
      <c r="K4" s="2">
        <f>_xlfn.T.TEST(B3:G3,B5:G5,2,2)</f>
        <v>0.29165647089456465</v>
      </c>
    </row>
    <row r="5" spans="1:11" x14ac:dyDescent="0.25">
      <c r="A5" s="5"/>
      <c r="B5" s="1">
        <v>17.899999999999999</v>
      </c>
      <c r="C5" s="1">
        <v>19.049999999999997</v>
      </c>
      <c r="D5" s="1">
        <v>18.869999999999997</v>
      </c>
      <c r="E5" s="1">
        <v>11.34</v>
      </c>
      <c r="F5" s="1">
        <v>18.75</v>
      </c>
      <c r="G5" s="1">
        <v>17.13</v>
      </c>
      <c r="H5" s="1">
        <f>AVERAGE(B5:G5)</f>
        <v>17.173333333333332</v>
      </c>
      <c r="I5" s="1">
        <f t="shared" ref="I5" si="0">STDEV(B5:G5)</f>
        <v>2.9476815748426222</v>
      </c>
      <c r="J5" s="1">
        <f t="shared" ref="J5" si="1">I5/SQRT(5)</f>
        <v>1.3182432754743474</v>
      </c>
    </row>
    <row r="7" spans="1:11" x14ac:dyDescent="0.25">
      <c r="A7" s="3" t="s">
        <v>3</v>
      </c>
    </row>
    <row r="8" spans="1:11" x14ac:dyDescent="0.25">
      <c r="A8" s="4" t="s">
        <v>0</v>
      </c>
      <c r="B8" s="6" t="s">
        <v>9</v>
      </c>
      <c r="C8" s="7"/>
      <c r="D8" s="7"/>
      <c r="E8" s="7"/>
      <c r="F8" s="7"/>
      <c r="G8" s="8"/>
      <c r="H8" s="1" t="s">
        <v>5</v>
      </c>
      <c r="I8" s="1" t="s">
        <v>6</v>
      </c>
      <c r="J8" s="1" t="s">
        <v>7</v>
      </c>
      <c r="K8" t="s">
        <v>8</v>
      </c>
    </row>
    <row r="9" spans="1:11" x14ac:dyDescent="0.25">
      <c r="A9" s="5"/>
      <c r="B9" s="1">
        <v>20.3</v>
      </c>
      <c r="C9" s="1">
        <v>9.83</v>
      </c>
      <c r="D9" s="1">
        <v>17.190000000000001</v>
      </c>
      <c r="E9" s="1">
        <v>7.31</v>
      </c>
      <c r="F9" s="1">
        <v>9.91</v>
      </c>
      <c r="G9" s="1">
        <v>20.92</v>
      </c>
      <c r="H9" s="1">
        <f>AVERAGE(B9:G9)</f>
        <v>14.243333333333334</v>
      </c>
      <c r="I9" s="1">
        <f>STDEV(B9:G9)</f>
        <v>5.9375135087565631</v>
      </c>
      <c r="J9" s="1">
        <f>I9/SQRT(5)</f>
        <v>2.6553367645805936</v>
      </c>
    </row>
    <row r="10" spans="1:11" x14ac:dyDescent="0.25">
      <c r="A10" s="4" t="s">
        <v>1</v>
      </c>
      <c r="B10" s="6" t="s">
        <v>10</v>
      </c>
      <c r="C10" s="7"/>
      <c r="D10" s="7"/>
      <c r="E10" s="7"/>
      <c r="F10" s="7"/>
      <c r="G10" s="8"/>
      <c r="H10" s="1" t="s">
        <v>5</v>
      </c>
      <c r="I10" s="1" t="s">
        <v>6</v>
      </c>
      <c r="J10" s="1" t="s">
        <v>7</v>
      </c>
      <c r="K10" s="2">
        <f>_xlfn.T.TEST(B9:G9,B11:G11,2,2)</f>
        <v>2.5936836094605127E-3</v>
      </c>
    </row>
    <row r="11" spans="1:11" x14ac:dyDescent="0.25">
      <c r="A11" s="5"/>
      <c r="B11" s="1">
        <v>41.28</v>
      </c>
      <c r="C11" s="1">
        <v>57.150000000000006</v>
      </c>
      <c r="D11" s="1">
        <v>21.31</v>
      </c>
      <c r="E11" s="1">
        <v>26.650000000000002</v>
      </c>
      <c r="F11" s="1">
        <v>40.32</v>
      </c>
      <c r="G11" s="1">
        <v>34.630000000000003</v>
      </c>
      <c r="H11" s="1">
        <f>AVERAGE(B11:G11)</f>
        <v>36.89</v>
      </c>
      <c r="I11" s="1">
        <f t="shared" ref="I11" si="2">STDEV(B11:G11)</f>
        <v>12.603223397210742</v>
      </c>
      <c r="J11" s="1">
        <f t="shared" ref="J11" si="3">I11/SQRT(5)</f>
        <v>5.6363328503558101</v>
      </c>
    </row>
    <row r="13" spans="1:11" x14ac:dyDescent="0.25">
      <c r="A13" s="3" t="s">
        <v>4</v>
      </c>
    </row>
    <row r="14" spans="1:11" x14ac:dyDescent="0.25">
      <c r="A14" s="4" t="s">
        <v>0</v>
      </c>
      <c r="B14" s="6" t="s">
        <v>9</v>
      </c>
      <c r="C14" s="7"/>
      <c r="D14" s="7"/>
      <c r="E14" s="7"/>
      <c r="F14" s="8"/>
      <c r="G14" s="1" t="s">
        <v>5</v>
      </c>
      <c r="H14" s="1" t="s">
        <v>6</v>
      </c>
      <c r="I14" s="1" t="s">
        <v>7</v>
      </c>
      <c r="J14" t="s">
        <v>8</v>
      </c>
    </row>
    <row r="15" spans="1:11" x14ac:dyDescent="0.25">
      <c r="A15" s="5"/>
      <c r="B15" s="1">
        <v>29.54</v>
      </c>
      <c r="C15" s="1">
        <v>10.050000000000001</v>
      </c>
      <c r="D15" s="1">
        <v>10.58</v>
      </c>
      <c r="E15" s="1">
        <v>8.5890000000000004</v>
      </c>
      <c r="F15" s="1">
        <v>8.35</v>
      </c>
      <c r="G15" s="1">
        <f>AVERAGE(A15:F15)</f>
        <v>13.421799999999999</v>
      </c>
      <c r="H15" s="1">
        <f>STDEV(A15:F15)</f>
        <v>9.0598060796023709</v>
      </c>
      <c r="I15" s="1">
        <f>H15/SQRT(4)</f>
        <v>4.5299030398011855</v>
      </c>
    </row>
    <row r="16" spans="1:11" x14ac:dyDescent="0.25">
      <c r="A16" s="4" t="s">
        <v>1</v>
      </c>
      <c r="B16" s="6" t="s">
        <v>11</v>
      </c>
      <c r="C16" s="7"/>
      <c r="D16" s="7"/>
      <c r="E16" s="7"/>
      <c r="F16" s="8"/>
      <c r="G16" s="1" t="s">
        <v>5</v>
      </c>
      <c r="H16" s="1" t="s">
        <v>6</v>
      </c>
      <c r="I16" s="1" t="s">
        <v>7</v>
      </c>
      <c r="J16" s="2">
        <f>_xlfn.T.TEST(A15:F15,A17:F17,2,2)</f>
        <v>3.2952820280926332E-2</v>
      </c>
    </row>
    <row r="17" spans="1:9" x14ac:dyDescent="0.25">
      <c r="A17" s="5"/>
      <c r="B17" s="1">
        <v>114.56</v>
      </c>
      <c r="C17" s="1">
        <v>32.53</v>
      </c>
      <c r="D17" s="1">
        <v>120.25</v>
      </c>
      <c r="E17" s="1">
        <v>35.58</v>
      </c>
      <c r="F17" s="1">
        <v>33.21</v>
      </c>
      <c r="G17" s="1">
        <f>AVERAGE(A17:F17)</f>
        <v>67.225999999999999</v>
      </c>
      <c r="H17" s="1">
        <f t="shared" ref="H17" si="4">STDEV(A17:F17)</f>
        <v>45.86507963581878</v>
      </c>
      <c r="I17" s="1">
        <f>H17/SQRT(4)</f>
        <v>22.93253981790939</v>
      </c>
    </row>
  </sheetData>
  <mergeCells count="12">
    <mergeCell ref="A16:A17"/>
    <mergeCell ref="B2:G2"/>
    <mergeCell ref="B4:G4"/>
    <mergeCell ref="B8:G8"/>
    <mergeCell ref="B10:G10"/>
    <mergeCell ref="B14:F14"/>
    <mergeCell ref="B16:F16"/>
    <mergeCell ref="A2:A3"/>
    <mergeCell ref="A4:A5"/>
    <mergeCell ref="A8:A9"/>
    <mergeCell ref="A10:A11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J23" sqref="J23"/>
    </sheetView>
  </sheetViews>
  <sheetFormatPr defaultRowHeight="15" x14ac:dyDescent="0.25"/>
  <cols>
    <col min="1" max="1" width="27.85546875" bestFit="1" customWidth="1"/>
  </cols>
  <sheetData>
    <row r="1" spans="1:11" x14ac:dyDescent="0.25">
      <c r="A1" s="3" t="s">
        <v>2</v>
      </c>
    </row>
    <row r="2" spans="1:11" x14ac:dyDescent="0.25">
      <c r="A2" s="4" t="s">
        <v>0</v>
      </c>
      <c r="B2" s="6" t="s">
        <v>9</v>
      </c>
      <c r="C2" s="7"/>
      <c r="D2" s="7"/>
      <c r="E2" s="7"/>
      <c r="F2" s="7"/>
      <c r="G2" s="8"/>
      <c r="H2" s="1" t="s">
        <v>5</v>
      </c>
      <c r="I2" s="1" t="s">
        <v>6</v>
      </c>
      <c r="J2" s="1" t="s">
        <v>7</v>
      </c>
      <c r="K2" t="s">
        <v>8</v>
      </c>
    </row>
    <row r="3" spans="1:11" x14ac:dyDescent="0.25">
      <c r="A3" s="5"/>
      <c r="B3" s="1">
        <v>57.86</v>
      </c>
      <c r="C3" s="1">
        <v>42.93</v>
      </c>
      <c r="D3" s="1">
        <v>75.989999999999995</v>
      </c>
      <c r="E3" s="1">
        <v>57.12</v>
      </c>
      <c r="F3" s="1">
        <v>47.320000000000007</v>
      </c>
      <c r="G3" s="1">
        <v>55.36</v>
      </c>
      <c r="H3" s="1">
        <f>AVERAGE(B3:G3)</f>
        <v>56.096666666666664</v>
      </c>
      <c r="I3" s="1">
        <f>STDEV(B3:G3)</f>
        <v>11.409074750682736</v>
      </c>
      <c r="J3" s="1">
        <f>I3/SQRT(5)</f>
        <v>5.1022933405806121</v>
      </c>
    </row>
    <row r="4" spans="1:11" x14ac:dyDescent="0.25">
      <c r="A4" s="4" t="s">
        <v>1</v>
      </c>
      <c r="B4" s="6" t="s">
        <v>10</v>
      </c>
      <c r="C4" s="7"/>
      <c r="D4" s="7"/>
      <c r="E4" s="7"/>
      <c r="F4" s="7"/>
      <c r="G4" s="8"/>
      <c r="H4" s="1" t="s">
        <v>5</v>
      </c>
      <c r="I4" s="1" t="s">
        <v>6</v>
      </c>
      <c r="J4" s="1" t="s">
        <v>7</v>
      </c>
      <c r="K4" s="2">
        <f>_xlfn.T.TEST(B3:G3,B5:G5,2,2)</f>
        <v>0.15272266373531698</v>
      </c>
    </row>
    <row r="5" spans="1:11" x14ac:dyDescent="0.25">
      <c r="A5" s="5"/>
      <c r="B5" s="1">
        <v>39.550000000000004</v>
      </c>
      <c r="C5" s="1">
        <v>47.73</v>
      </c>
      <c r="D5" s="1">
        <v>49.53</v>
      </c>
      <c r="E5" s="1">
        <v>40.659999999999997</v>
      </c>
      <c r="F5" s="1">
        <v>54.95</v>
      </c>
      <c r="G5" s="1">
        <v>54.27</v>
      </c>
      <c r="H5" s="1">
        <f>AVERAGE(B5:G5)</f>
        <v>47.781666666666666</v>
      </c>
      <c r="I5" s="1">
        <f t="shared" ref="I5" si="0">STDEV(B5:G5)</f>
        <v>6.5577630840605563</v>
      </c>
      <c r="J5" s="1">
        <f t="shared" ref="J5" si="1">I5/SQRT(5)</f>
        <v>2.932720807259614</v>
      </c>
    </row>
    <row r="7" spans="1:11" x14ac:dyDescent="0.25">
      <c r="A7" s="3" t="s">
        <v>3</v>
      </c>
    </row>
    <row r="8" spans="1:11" x14ac:dyDescent="0.25">
      <c r="A8" s="4" t="s">
        <v>0</v>
      </c>
      <c r="B8" s="6" t="s">
        <v>9</v>
      </c>
      <c r="C8" s="7"/>
      <c r="D8" s="7"/>
      <c r="E8" s="7"/>
      <c r="F8" s="7"/>
      <c r="G8" s="8"/>
      <c r="H8" s="1" t="s">
        <v>5</v>
      </c>
      <c r="I8" s="1" t="s">
        <v>6</v>
      </c>
      <c r="J8" s="1" t="s">
        <v>7</v>
      </c>
      <c r="K8" t="s">
        <v>8</v>
      </c>
    </row>
    <row r="9" spans="1:11" x14ac:dyDescent="0.25">
      <c r="A9" s="5"/>
      <c r="B9" s="1">
        <v>61.69</v>
      </c>
      <c r="C9" s="1">
        <v>43.53</v>
      </c>
      <c r="D9" s="1">
        <v>64.959999999999994</v>
      </c>
      <c r="E9" s="1">
        <v>45.58</v>
      </c>
      <c r="F9" s="1">
        <v>49.91</v>
      </c>
      <c r="G9" s="1">
        <v>35.89</v>
      </c>
      <c r="H9" s="1">
        <f>AVERAGE(B9:G9)</f>
        <v>50.259999999999991</v>
      </c>
      <c r="I9" s="1">
        <f>STDEV(B9:G9)</f>
        <v>11.140463186061931</v>
      </c>
      <c r="J9" s="1">
        <f>I9/SQRT(5)</f>
        <v>4.9821665969736726</v>
      </c>
    </row>
    <row r="10" spans="1:11" x14ac:dyDescent="0.25">
      <c r="A10" s="4" t="s">
        <v>1</v>
      </c>
      <c r="B10" s="6" t="s">
        <v>10</v>
      </c>
      <c r="C10" s="7"/>
      <c r="D10" s="7"/>
      <c r="E10" s="7"/>
      <c r="F10" s="7"/>
      <c r="G10" s="8"/>
      <c r="H10" s="1" t="s">
        <v>5</v>
      </c>
      <c r="I10" s="1" t="s">
        <v>6</v>
      </c>
      <c r="J10" s="1" t="s">
        <v>7</v>
      </c>
      <c r="K10" s="2">
        <f>_xlfn.T.TEST(B9:G9,B11:G11,2,2)</f>
        <v>4.3407069640135285E-2</v>
      </c>
    </row>
    <row r="11" spans="1:11" x14ac:dyDescent="0.25">
      <c r="A11" s="5"/>
      <c r="B11" s="1">
        <v>114.11</v>
      </c>
      <c r="C11" s="1">
        <v>118.16</v>
      </c>
      <c r="D11" s="1">
        <v>48.65</v>
      </c>
      <c r="E11" s="1">
        <v>63.269999999999996</v>
      </c>
      <c r="F11" s="1">
        <v>60.32</v>
      </c>
      <c r="G11" s="1">
        <v>74.63</v>
      </c>
      <c r="H11" s="1">
        <f>AVERAGE(B11:G11)</f>
        <v>79.856666666666655</v>
      </c>
      <c r="I11" s="1">
        <f t="shared" ref="I11" si="2">STDEV(B11:G11)</f>
        <v>29.320331285077032</v>
      </c>
      <c r="J11" s="1">
        <f t="shared" ref="J11" si="3">I11/SQRT(5)</f>
        <v>13.112450775249201</v>
      </c>
    </row>
    <row r="13" spans="1:11" x14ac:dyDescent="0.25">
      <c r="A13" s="3" t="s">
        <v>4</v>
      </c>
    </row>
    <row r="14" spans="1:11" x14ac:dyDescent="0.25">
      <c r="A14" s="4" t="s">
        <v>0</v>
      </c>
      <c r="B14" s="6" t="s">
        <v>9</v>
      </c>
      <c r="C14" s="7"/>
      <c r="D14" s="7"/>
      <c r="E14" s="7"/>
      <c r="F14" s="8"/>
      <c r="G14" s="1" t="s">
        <v>5</v>
      </c>
      <c r="H14" s="1" t="s">
        <v>6</v>
      </c>
      <c r="I14" s="1" t="s">
        <v>7</v>
      </c>
      <c r="J14" t="s">
        <v>8</v>
      </c>
    </row>
    <row r="15" spans="1:11" x14ac:dyDescent="0.25">
      <c r="A15" s="5"/>
      <c r="B15" s="1">
        <v>78.260000000000005</v>
      </c>
      <c r="C15" s="1">
        <v>44.82</v>
      </c>
      <c r="D15" s="1">
        <v>56.12</v>
      </c>
      <c r="E15" s="1">
        <v>19.12</v>
      </c>
      <c r="F15" s="1">
        <v>22.1</v>
      </c>
      <c r="G15" s="1">
        <f>AVERAGE(A15:F15)</f>
        <v>44.084000000000003</v>
      </c>
      <c r="H15" s="1">
        <f>STDEV(A15:F15)</f>
        <v>24.596257438886916</v>
      </c>
      <c r="I15" s="1">
        <f>H15/SQRT(4)</f>
        <v>12.298128719443458</v>
      </c>
    </row>
    <row r="16" spans="1:11" x14ac:dyDescent="0.25">
      <c r="A16" s="4" t="s">
        <v>1</v>
      </c>
      <c r="B16" s="6" t="s">
        <v>11</v>
      </c>
      <c r="C16" s="7"/>
      <c r="D16" s="7"/>
      <c r="E16" s="7"/>
      <c r="F16" s="8"/>
      <c r="G16" s="1" t="s">
        <v>5</v>
      </c>
      <c r="H16" s="1" t="s">
        <v>6</v>
      </c>
      <c r="I16" s="1" t="s">
        <v>7</v>
      </c>
      <c r="J16" s="2">
        <f>_xlfn.T.TEST(A15:F15,A17:F17,2,2)</f>
        <v>4.7097946566802454E-2</v>
      </c>
    </row>
    <row r="17" spans="1:9" x14ac:dyDescent="0.25">
      <c r="A17" s="5"/>
      <c r="B17" s="1">
        <v>125.29</v>
      </c>
      <c r="C17" s="1">
        <v>48.1</v>
      </c>
      <c r="D17" s="1">
        <v>135.66</v>
      </c>
      <c r="E17" s="1">
        <v>145.18</v>
      </c>
      <c r="F17" s="1">
        <v>49.12</v>
      </c>
      <c r="G17" s="1">
        <f>AVERAGE(A17:F17)</f>
        <v>100.67</v>
      </c>
      <c r="H17" s="1">
        <f t="shared" ref="H17" si="4">STDEV(A17:F17)</f>
        <v>48.043188903319056</v>
      </c>
      <c r="I17" s="1">
        <f>H17/SQRT(4)</f>
        <v>24.021594451659528</v>
      </c>
    </row>
  </sheetData>
  <mergeCells count="12">
    <mergeCell ref="A16:A17"/>
    <mergeCell ref="B2:G2"/>
    <mergeCell ref="B4:G4"/>
    <mergeCell ref="B8:G8"/>
    <mergeCell ref="B14:F14"/>
    <mergeCell ref="B10:G10"/>
    <mergeCell ref="B16:F16"/>
    <mergeCell ref="A2:A3"/>
    <mergeCell ref="A4:A5"/>
    <mergeCell ref="A8:A9"/>
    <mergeCell ref="A10:A11"/>
    <mergeCell ref="A14:A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K4" sqref="K4"/>
    </sheetView>
  </sheetViews>
  <sheetFormatPr defaultRowHeight="15" x14ac:dyDescent="0.25"/>
  <cols>
    <col min="1" max="1" width="27.85546875" bestFit="1" customWidth="1"/>
  </cols>
  <sheetData>
    <row r="1" spans="1:11" x14ac:dyDescent="0.25">
      <c r="A1" s="3" t="s">
        <v>2</v>
      </c>
    </row>
    <row r="2" spans="1:11" x14ac:dyDescent="0.25">
      <c r="A2" s="4" t="s">
        <v>0</v>
      </c>
      <c r="B2" s="6" t="s">
        <v>9</v>
      </c>
      <c r="C2" s="7"/>
      <c r="D2" s="7"/>
      <c r="E2" s="7"/>
      <c r="F2" s="7"/>
      <c r="G2" s="8"/>
      <c r="H2" s="1" t="s">
        <v>5</v>
      </c>
      <c r="I2" s="1" t="s">
        <v>6</v>
      </c>
      <c r="J2" s="1" t="s">
        <v>7</v>
      </c>
      <c r="K2" t="s">
        <v>8</v>
      </c>
    </row>
    <row r="3" spans="1:11" x14ac:dyDescent="0.25">
      <c r="A3" s="5"/>
      <c r="B3" s="1">
        <v>72.275838230210894</v>
      </c>
      <c r="C3" s="1">
        <v>75.098998369438632</v>
      </c>
      <c r="D3" s="1">
        <v>65.521779181471246</v>
      </c>
      <c r="E3" s="1">
        <v>61.855742296918798</v>
      </c>
      <c r="F3" s="1">
        <v>53.761622992392233</v>
      </c>
      <c r="G3" s="1">
        <v>75.36</v>
      </c>
      <c r="H3" s="1">
        <f>AVERAGE(B3:G3)</f>
        <v>67.312330178405304</v>
      </c>
      <c r="I3" s="1">
        <f>STDEV(B3:G3)</f>
        <v>8.5631266798648689</v>
      </c>
      <c r="J3" s="1">
        <f>I3/SQRT(5)</f>
        <v>3.829546671223985</v>
      </c>
    </row>
    <row r="4" spans="1:11" x14ac:dyDescent="0.25">
      <c r="A4" s="4" t="s">
        <v>1</v>
      </c>
      <c r="B4" s="6" t="s">
        <v>10</v>
      </c>
      <c r="C4" s="7"/>
      <c r="D4" s="7"/>
      <c r="E4" s="7"/>
      <c r="F4" s="7"/>
      <c r="G4" s="8"/>
      <c r="H4" s="1" t="s">
        <v>5</v>
      </c>
      <c r="I4" s="1" t="s">
        <v>6</v>
      </c>
      <c r="J4" s="1" t="s">
        <v>7</v>
      </c>
      <c r="K4" s="2">
        <f>_xlfn.T.TEST(B3:G3,B5:G5,2,2)</f>
        <v>0.28867508979723294</v>
      </c>
    </row>
    <row r="5" spans="1:11" x14ac:dyDescent="0.25">
      <c r="A5" s="5"/>
      <c r="B5" s="1">
        <v>54.7408343868521</v>
      </c>
      <c r="C5" s="1">
        <v>60.087994971715908</v>
      </c>
      <c r="D5" s="1">
        <v>61.901877649909153</v>
      </c>
      <c r="E5" s="1">
        <v>74.608150470219442</v>
      </c>
      <c r="F5" s="1">
        <v>64.384932313125404</v>
      </c>
      <c r="G5" s="1">
        <v>58.005303914288803</v>
      </c>
      <c r="H5" s="1">
        <f>AVERAGE(B5:G5)</f>
        <v>62.288182284351798</v>
      </c>
      <c r="I5" s="1">
        <f t="shared" ref="I5" si="0">STDEV(B5:G5)</f>
        <v>6.8771147974113864</v>
      </c>
      <c r="J5" s="1">
        <f t="shared" ref="J5" si="1">I5/SQRT(5)</f>
        <v>3.0755392352163109</v>
      </c>
    </row>
    <row r="7" spans="1:11" x14ac:dyDescent="0.25">
      <c r="A7" s="3" t="s">
        <v>3</v>
      </c>
    </row>
    <row r="8" spans="1:11" x14ac:dyDescent="0.25">
      <c r="A8" s="4" t="s">
        <v>0</v>
      </c>
      <c r="B8" s="6" t="s">
        <v>9</v>
      </c>
      <c r="C8" s="7"/>
      <c r="D8" s="7"/>
      <c r="E8" s="7"/>
      <c r="F8" s="7"/>
      <c r="G8" s="8"/>
      <c r="H8" s="1" t="s">
        <v>5</v>
      </c>
      <c r="I8" s="1" t="s">
        <v>6</v>
      </c>
      <c r="J8" s="1" t="s">
        <v>7</v>
      </c>
      <c r="K8" t="s">
        <v>8</v>
      </c>
    </row>
    <row r="9" spans="1:11" x14ac:dyDescent="0.25">
      <c r="A9" s="5"/>
      <c r="B9" s="1">
        <v>71.745536488126191</v>
      </c>
      <c r="C9" s="1">
        <v>72.8233402251321</v>
      </c>
      <c r="D9" s="1">
        <v>71.330887258172112</v>
      </c>
      <c r="E9" s="1">
        <v>77.380430013163661</v>
      </c>
      <c r="F9" s="1">
        <v>73.150000000000006</v>
      </c>
      <c r="G9" s="1">
        <v>70.12</v>
      </c>
      <c r="H9" s="1">
        <f>AVERAGE(B9:G9)</f>
        <v>72.758365664099017</v>
      </c>
      <c r="I9" s="1">
        <f>STDEV(B9:G9)</f>
        <v>2.5117949323190558</v>
      </c>
      <c r="J9" s="1">
        <f>I9/SQRT(5)</f>
        <v>1.1233088428409783</v>
      </c>
    </row>
    <row r="10" spans="1:11" x14ac:dyDescent="0.25">
      <c r="A10" s="4" t="s">
        <v>1</v>
      </c>
      <c r="B10" s="6" t="s">
        <v>10</v>
      </c>
      <c r="C10" s="7"/>
      <c r="D10" s="7"/>
      <c r="E10" s="7"/>
      <c r="F10" s="7"/>
      <c r="G10" s="8"/>
      <c r="H10" s="1" t="s">
        <v>5</v>
      </c>
      <c r="I10" s="1" t="s">
        <v>6</v>
      </c>
      <c r="J10" s="1" t="s">
        <v>7</v>
      </c>
      <c r="K10" s="2">
        <f>_xlfn.T.TEST(B9:G9,B11:G11,2,2)</f>
        <v>9.3004684577728655E-4</v>
      </c>
    </row>
    <row r="11" spans="1:11" x14ac:dyDescent="0.25">
      <c r="A11" s="5"/>
      <c r="B11" s="1">
        <v>56.136436085431953</v>
      </c>
      <c r="C11" s="1">
        <v>42.161612426035497</v>
      </c>
      <c r="D11" s="1">
        <v>46.566348655680798</v>
      </c>
      <c r="E11" s="1">
        <v>57.878931563142103</v>
      </c>
      <c r="F11" s="1">
        <v>49.32</v>
      </c>
      <c r="G11" s="1">
        <v>69.63</v>
      </c>
      <c r="H11" s="1">
        <f>AVERAGE(B11:G11)</f>
        <v>53.615554788381722</v>
      </c>
      <c r="I11" s="1">
        <f t="shared" ref="I11" si="2">STDEV(B11:G11)</f>
        <v>9.8013220858673442</v>
      </c>
      <c r="J11" s="1">
        <f t="shared" ref="J11" si="3">I11/SQRT(5)</f>
        <v>4.3832844906738826</v>
      </c>
    </row>
    <row r="13" spans="1:11" x14ac:dyDescent="0.25">
      <c r="A13" s="3" t="s">
        <v>4</v>
      </c>
    </row>
    <row r="14" spans="1:11" x14ac:dyDescent="0.25">
      <c r="A14" s="4" t="s">
        <v>0</v>
      </c>
      <c r="B14" s="6" t="s">
        <v>9</v>
      </c>
      <c r="C14" s="7"/>
      <c r="D14" s="7"/>
      <c r="E14" s="7"/>
      <c r="F14" s="8"/>
      <c r="G14" s="1" t="s">
        <v>5</v>
      </c>
      <c r="H14" s="1" t="s">
        <v>6</v>
      </c>
      <c r="I14" s="1" t="s">
        <v>7</v>
      </c>
      <c r="J14" t="s">
        <v>8</v>
      </c>
    </row>
    <row r="15" spans="1:11" x14ac:dyDescent="0.25">
      <c r="A15" s="5"/>
      <c r="B15" s="1">
        <v>82.852459016393496</v>
      </c>
      <c r="C15" s="1">
        <v>46.879165814761798</v>
      </c>
      <c r="D15" s="1">
        <v>80.12</v>
      </c>
      <c r="E15" s="1">
        <v>79.349999999999994</v>
      </c>
      <c r="F15" s="1">
        <v>42.12</v>
      </c>
      <c r="G15" s="1">
        <f>AVERAGE(A15:F15)</f>
        <v>66.264324966231058</v>
      </c>
      <c r="H15" s="1">
        <f>STDEV(A15:F15)</f>
        <v>19.981952084316791</v>
      </c>
      <c r="I15" s="1">
        <f>H15/SQRT(4)</f>
        <v>9.9909760421583957</v>
      </c>
    </row>
    <row r="16" spans="1:11" x14ac:dyDescent="0.25">
      <c r="A16" s="4" t="s">
        <v>1</v>
      </c>
      <c r="B16" s="6" t="s">
        <v>11</v>
      </c>
      <c r="C16" s="7"/>
      <c r="D16" s="7"/>
      <c r="E16" s="7"/>
      <c r="F16" s="8"/>
      <c r="G16" s="1" t="s">
        <v>5</v>
      </c>
      <c r="H16" s="1" t="s">
        <v>6</v>
      </c>
      <c r="I16" s="1" t="s">
        <v>7</v>
      </c>
      <c r="J16" s="2">
        <f>_xlfn.T.TEST(A15:F15,A17:F17,2,2)</f>
        <v>2.3261040430835135E-2</v>
      </c>
    </row>
    <row r="17" spans="1:9" x14ac:dyDescent="0.25">
      <c r="A17" s="5"/>
      <c r="B17" s="1">
        <v>24.654523375834899</v>
      </c>
      <c r="C17" s="1">
        <v>57.374574347332597</v>
      </c>
      <c r="D17" s="1">
        <v>25.35</v>
      </c>
      <c r="E17" s="1">
        <v>29.15</v>
      </c>
      <c r="F17" s="1">
        <v>42.15</v>
      </c>
      <c r="G17" s="1">
        <f>AVERAGE(A17:F17)</f>
        <v>35.7358195446335</v>
      </c>
      <c r="H17" s="1">
        <f t="shared" ref="H17" si="4">STDEV(A17:F17)</f>
        <v>13.994738402290142</v>
      </c>
      <c r="I17" s="1">
        <f>H17/SQRT(4)</f>
        <v>6.9973692011450712</v>
      </c>
    </row>
  </sheetData>
  <mergeCells count="12">
    <mergeCell ref="A16:A17"/>
    <mergeCell ref="B2:G2"/>
    <mergeCell ref="B4:G4"/>
    <mergeCell ref="B8:G8"/>
    <mergeCell ref="B14:F14"/>
    <mergeCell ref="B10:G10"/>
    <mergeCell ref="B16:F16"/>
    <mergeCell ref="A2:A3"/>
    <mergeCell ref="A4:A5"/>
    <mergeCell ref="A8:A9"/>
    <mergeCell ref="A10:A11"/>
    <mergeCell ref="A14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3j</vt:lpstr>
      <vt:lpstr>3k</vt:lpstr>
      <vt:lpstr>3l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Lakhal-Littleton, Samira</dc:creator>
  <cp:lastModifiedBy>Lakhal-Littleton, Samira</cp:lastModifiedBy>
  <dcterms:created xsi:type="dcterms:W3CDTF">2016-10-17T21:32:46Z</dcterms:created>
  <dcterms:modified xsi:type="dcterms:W3CDTF">2016-11-18T10:31:44Z</dcterms:modified>
</cp:coreProperties>
</file>