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autoCompressPictures="0"/>
  <bookViews>
    <workbookView xWindow="2780" yWindow="960" windowWidth="34700" windowHeight="23320" activeTab="1"/>
  </bookViews>
  <sheets>
    <sheet name="Sheet1" sheetId="1" r:id="rId1"/>
    <sheet name="CDT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1" l="1"/>
  <c r="Y4" i="2"/>
  <c r="H11" i="1"/>
  <c r="Y8" i="2"/>
  <c r="H12" i="1"/>
  <c r="Y9" i="2"/>
  <c r="H13" i="1"/>
  <c r="Y10" i="2"/>
  <c r="H16" i="1"/>
  <c r="Y13" i="2"/>
  <c r="H20" i="1"/>
  <c r="Y17" i="2"/>
  <c r="H24" i="1"/>
  <c r="Y21" i="2"/>
  <c r="H25" i="1"/>
  <c r="Y22" i="2"/>
  <c r="H26" i="1"/>
  <c r="Y23" i="2"/>
  <c r="H27" i="1"/>
  <c r="Y24" i="2"/>
  <c r="H28" i="1"/>
  <c r="Y25" i="2"/>
  <c r="H29" i="1"/>
  <c r="Y26" i="2"/>
  <c r="H30" i="1"/>
  <c r="Y27" i="2"/>
  <c r="H31" i="1"/>
  <c r="Y28" i="2"/>
  <c r="H32" i="1"/>
  <c r="Y29" i="2"/>
  <c r="H36" i="1"/>
  <c r="Y33" i="2"/>
  <c r="H38" i="1"/>
  <c r="Y35" i="2"/>
  <c r="H39" i="1"/>
  <c r="Y36" i="2"/>
  <c r="H40" i="1"/>
  <c r="Y37" i="2"/>
  <c r="H42" i="1"/>
  <c r="Y39" i="2"/>
  <c r="H44" i="1"/>
  <c r="Y41" i="2"/>
  <c r="H45" i="1"/>
  <c r="Y42" i="2"/>
  <c r="H46" i="1"/>
  <c r="Y43" i="2"/>
  <c r="H47" i="1"/>
  <c r="Y44" i="2"/>
  <c r="H48" i="1"/>
  <c r="Y45" i="2"/>
  <c r="H50" i="1"/>
  <c r="Y47" i="2"/>
  <c r="H51" i="1"/>
  <c r="Y48" i="2"/>
  <c r="H52" i="1"/>
  <c r="Y49" i="2"/>
  <c r="H53" i="1"/>
  <c r="Y50" i="2"/>
  <c r="H54" i="1"/>
  <c r="Y51" i="2"/>
  <c r="H55" i="1"/>
  <c r="Y52" i="2"/>
  <c r="H59" i="1"/>
  <c r="Y56" i="2"/>
  <c r="H62" i="1"/>
  <c r="Y59" i="2"/>
  <c r="H63" i="1"/>
  <c r="Y60" i="2"/>
  <c r="H64" i="1"/>
  <c r="Y61" i="2"/>
  <c r="H69" i="1"/>
  <c r="Y66" i="2"/>
  <c r="H70" i="1"/>
  <c r="Y67" i="2"/>
  <c r="H73" i="1"/>
  <c r="Y70" i="2"/>
  <c r="H74" i="1"/>
  <c r="Y71" i="2"/>
  <c r="H75" i="1"/>
  <c r="Y72" i="2"/>
  <c r="H77" i="1"/>
  <c r="Y74" i="2"/>
  <c r="H78" i="1"/>
  <c r="Y75" i="2"/>
  <c r="H80" i="1"/>
  <c r="Y78" i="2"/>
  <c r="H81" i="1"/>
  <c r="Y79" i="2"/>
  <c r="H82" i="1"/>
  <c r="Y80" i="2"/>
  <c r="H83" i="1"/>
  <c r="Y81" i="2"/>
  <c r="H84" i="1"/>
  <c r="Y82" i="2"/>
  <c r="H85" i="1"/>
  <c r="Y83" i="2"/>
  <c r="H86" i="1"/>
  <c r="Y84" i="2"/>
  <c r="H87" i="1"/>
  <c r="Y85" i="2"/>
  <c r="H88" i="1"/>
  <c r="Y86" i="2"/>
  <c r="H90" i="1"/>
  <c r="Y88" i="2"/>
  <c r="H93" i="1"/>
  <c r="Y91" i="2"/>
  <c r="H94" i="1"/>
  <c r="Y92" i="2"/>
  <c r="H96" i="1"/>
  <c r="Y94" i="2"/>
  <c r="H97" i="1"/>
  <c r="Y95" i="2"/>
  <c r="H98" i="1"/>
  <c r="Y96" i="2"/>
  <c r="H99" i="1"/>
  <c r="Y97" i="2"/>
  <c r="H6" i="1"/>
  <c r="Y3" i="2"/>
  <c r="H8" i="1"/>
  <c r="H9" i="1"/>
  <c r="H10" i="1"/>
  <c r="H14" i="1"/>
  <c r="H15" i="1"/>
  <c r="H17" i="1"/>
  <c r="H18" i="1"/>
  <c r="H19" i="1"/>
  <c r="H21" i="1"/>
  <c r="H22" i="1"/>
  <c r="H23" i="1"/>
  <c r="H33" i="1"/>
  <c r="H34" i="1"/>
  <c r="H35" i="1"/>
  <c r="H37" i="1"/>
  <c r="H41" i="1"/>
  <c r="H43" i="1"/>
  <c r="H49" i="1"/>
  <c r="H56" i="1"/>
  <c r="H57" i="1"/>
  <c r="H58" i="1"/>
  <c r="H60" i="1"/>
  <c r="H61" i="1"/>
  <c r="H65" i="1"/>
  <c r="H66" i="1"/>
  <c r="H67" i="1"/>
  <c r="H68" i="1"/>
  <c r="H71" i="1"/>
  <c r="H72" i="1"/>
  <c r="H76" i="1"/>
  <c r="H79" i="1"/>
  <c r="H89" i="1"/>
  <c r="H91" i="1"/>
  <c r="H92" i="1"/>
  <c r="H95" i="1"/>
  <c r="H100" i="1"/>
  <c r="D81" i="1"/>
  <c r="X79" i="2"/>
  <c r="D82" i="1"/>
  <c r="X80" i="2"/>
  <c r="D83" i="1"/>
  <c r="X81" i="2"/>
  <c r="D84" i="1"/>
  <c r="X82" i="2"/>
  <c r="D85" i="1"/>
  <c r="X83" i="2"/>
  <c r="D86" i="1"/>
  <c r="X84" i="2"/>
  <c r="D87" i="1"/>
  <c r="X85" i="2"/>
  <c r="D88" i="1"/>
  <c r="X86" i="2"/>
  <c r="D90" i="1"/>
  <c r="X88" i="2"/>
  <c r="D93" i="1"/>
  <c r="X91" i="2"/>
  <c r="D94" i="1"/>
  <c r="X92" i="2"/>
  <c r="D96" i="1"/>
  <c r="X94" i="2"/>
  <c r="D97" i="1"/>
  <c r="X95" i="2"/>
  <c r="D98" i="1"/>
  <c r="X96" i="2"/>
  <c r="D99" i="1"/>
  <c r="X97" i="2"/>
  <c r="D100" i="1"/>
  <c r="X98" i="2"/>
  <c r="D80" i="1"/>
  <c r="X78" i="2"/>
  <c r="D7" i="1"/>
  <c r="X4" i="2"/>
  <c r="D9" i="1"/>
  <c r="X6" i="2"/>
  <c r="D11" i="1"/>
  <c r="X8" i="2"/>
  <c r="D12" i="1"/>
  <c r="X9" i="2"/>
  <c r="D14" i="1"/>
  <c r="X11" i="2"/>
  <c r="D16" i="1"/>
  <c r="X13" i="2"/>
  <c r="D17" i="1"/>
  <c r="X14" i="2"/>
  <c r="D19" i="1"/>
  <c r="X16" i="2"/>
  <c r="D20" i="1"/>
  <c r="X17" i="2"/>
  <c r="D24" i="1"/>
  <c r="X21" i="2"/>
  <c r="D25" i="1"/>
  <c r="X22" i="2"/>
  <c r="D26" i="1"/>
  <c r="X23" i="2"/>
  <c r="D27" i="1"/>
  <c r="X24" i="2"/>
  <c r="D28" i="1"/>
  <c r="X25" i="2"/>
  <c r="D29" i="1"/>
  <c r="X26" i="2"/>
  <c r="D30" i="1"/>
  <c r="X27" i="2"/>
  <c r="D31" i="1"/>
  <c r="X28" i="2"/>
  <c r="D32" i="1"/>
  <c r="X29" i="2"/>
  <c r="D34" i="1"/>
  <c r="X31" i="2"/>
  <c r="D36" i="1"/>
  <c r="X33" i="2"/>
  <c r="D38" i="1"/>
  <c r="X35" i="2"/>
  <c r="D39" i="1"/>
  <c r="X36" i="2"/>
  <c r="D40" i="1"/>
  <c r="X37" i="2"/>
  <c r="D41" i="1"/>
  <c r="X38" i="2"/>
  <c r="D42" i="1"/>
  <c r="X39" i="2"/>
  <c r="D43" i="1"/>
  <c r="X40" i="2"/>
  <c r="D44" i="1"/>
  <c r="X41" i="2"/>
  <c r="D45" i="1"/>
  <c r="X42" i="2"/>
  <c r="D46" i="1"/>
  <c r="X43" i="2"/>
  <c r="D47" i="1"/>
  <c r="X44" i="2"/>
  <c r="D48" i="1"/>
  <c r="X45" i="2"/>
  <c r="D50" i="1"/>
  <c r="X47" i="2"/>
  <c r="D51" i="1"/>
  <c r="X48" i="2"/>
  <c r="D52" i="1"/>
  <c r="X49" i="2"/>
  <c r="D53" i="1"/>
  <c r="X50" i="2"/>
  <c r="D54" i="1"/>
  <c r="X51" i="2"/>
  <c r="D55" i="1"/>
  <c r="X52" i="2"/>
  <c r="D57" i="1"/>
  <c r="X54" i="2"/>
  <c r="D59" i="1"/>
  <c r="X56" i="2"/>
  <c r="D60" i="1"/>
  <c r="X57" i="2"/>
  <c r="D62" i="1"/>
  <c r="X59" i="2"/>
  <c r="D63" i="1"/>
  <c r="X60" i="2"/>
  <c r="D64" i="1"/>
  <c r="X61" i="2"/>
  <c r="D65" i="1"/>
  <c r="X62" i="2"/>
  <c r="D66" i="1"/>
  <c r="X63" i="2"/>
  <c r="D69" i="1"/>
  <c r="X66" i="2"/>
  <c r="D70" i="1"/>
  <c r="X67" i="2"/>
  <c r="D73" i="1"/>
  <c r="X70" i="2"/>
  <c r="D74" i="1"/>
  <c r="X71" i="2"/>
  <c r="D75" i="1"/>
  <c r="X72" i="2"/>
  <c r="D77" i="1"/>
  <c r="X74" i="2"/>
  <c r="D78" i="1"/>
  <c r="X75" i="2"/>
  <c r="D6" i="1"/>
  <c r="X3" i="2"/>
  <c r="D8" i="1"/>
  <c r="D10" i="1"/>
  <c r="D13" i="1"/>
  <c r="D15" i="1"/>
  <c r="D18" i="1"/>
  <c r="D21" i="1"/>
  <c r="D22" i="1"/>
  <c r="D23" i="1"/>
  <c r="D33" i="1"/>
  <c r="D35" i="1"/>
  <c r="D37" i="1"/>
  <c r="D49" i="1"/>
  <c r="D56" i="1"/>
  <c r="D58" i="1"/>
  <c r="D61" i="1"/>
  <c r="D67" i="1"/>
  <c r="D68" i="1"/>
  <c r="D71" i="1"/>
  <c r="D72" i="1"/>
  <c r="D76" i="1"/>
  <c r="D79" i="1"/>
  <c r="D89" i="1"/>
  <c r="D91" i="1"/>
  <c r="D92" i="1"/>
  <c r="D95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H78" i="1"/>
  <c r="CI78" i="1"/>
  <c r="CJ78" i="1"/>
  <c r="CK78" i="1"/>
  <c r="CL78" i="1"/>
  <c r="CM78" i="1"/>
  <c r="CN78" i="1"/>
  <c r="CO78" i="1"/>
  <c r="CP78" i="1"/>
  <c r="CQ78" i="1"/>
  <c r="CR78" i="1"/>
  <c r="CS78" i="1"/>
  <c r="CT78" i="1"/>
  <c r="CU78" i="1"/>
  <c r="CV78" i="1"/>
  <c r="CH79" i="1"/>
  <c r="CI79" i="1"/>
  <c r="CJ79" i="1"/>
  <c r="CK79" i="1"/>
  <c r="CL79" i="1"/>
  <c r="CM79" i="1"/>
  <c r="CN79" i="1"/>
  <c r="CO79" i="1"/>
  <c r="CP79" i="1"/>
  <c r="CQ79" i="1"/>
  <c r="CR79" i="1"/>
  <c r="CS79" i="1"/>
  <c r="CT79" i="1"/>
  <c r="CU79" i="1"/>
  <c r="CV79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H81" i="1"/>
  <c r="CI81" i="1"/>
  <c r="CJ81" i="1"/>
  <c r="CK81" i="1"/>
  <c r="CL81" i="1"/>
  <c r="CM81" i="1"/>
  <c r="CN81" i="1"/>
  <c r="CO81" i="1"/>
  <c r="CP81" i="1"/>
  <c r="CQ81" i="1"/>
  <c r="CR81" i="1"/>
  <c r="CS81" i="1"/>
  <c r="CT81" i="1"/>
  <c r="CU81" i="1"/>
  <c r="CV81" i="1"/>
  <c r="CH82" i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H83" i="1"/>
  <c r="CI83" i="1"/>
  <c r="CJ83" i="1"/>
  <c r="CK83" i="1"/>
  <c r="CL83" i="1"/>
  <c r="CM83" i="1"/>
  <c r="CN83" i="1"/>
  <c r="CO83" i="1"/>
  <c r="CP83" i="1"/>
  <c r="CQ83" i="1"/>
  <c r="CR83" i="1"/>
  <c r="CS83" i="1"/>
  <c r="CT83" i="1"/>
  <c r="CU83" i="1"/>
  <c r="CV83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H85" i="1"/>
  <c r="CI85" i="1"/>
  <c r="CJ85" i="1"/>
  <c r="CK85" i="1"/>
  <c r="CL85" i="1"/>
  <c r="CM85" i="1"/>
  <c r="CN85" i="1"/>
  <c r="CO85" i="1"/>
  <c r="CP85" i="1"/>
  <c r="CQ85" i="1"/>
  <c r="CR85" i="1"/>
  <c r="CS85" i="1"/>
  <c r="CT85" i="1"/>
  <c r="CU85" i="1"/>
  <c r="CV85" i="1"/>
  <c r="CH86" i="1"/>
  <c r="CI86" i="1"/>
  <c r="CJ86" i="1"/>
  <c r="CK86" i="1"/>
  <c r="CL86" i="1"/>
  <c r="CM86" i="1"/>
  <c r="CN86" i="1"/>
  <c r="CO86" i="1"/>
  <c r="CP86" i="1"/>
  <c r="CQ86" i="1"/>
  <c r="CR86" i="1"/>
  <c r="CS86" i="1"/>
  <c r="CT86" i="1"/>
  <c r="CU86" i="1"/>
  <c r="CV86" i="1"/>
  <c r="CH87" i="1"/>
  <c r="CI87" i="1"/>
  <c r="CJ87" i="1"/>
  <c r="CK87" i="1"/>
  <c r="CL87" i="1"/>
  <c r="CM87" i="1"/>
  <c r="CN87" i="1"/>
  <c r="CO87" i="1"/>
  <c r="CP87" i="1"/>
  <c r="CQ87" i="1"/>
  <c r="CR87" i="1"/>
  <c r="CS87" i="1"/>
  <c r="CT87" i="1"/>
  <c r="CU87" i="1"/>
  <c r="CV87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H90" i="1"/>
  <c r="CI90" i="1"/>
  <c r="CJ90" i="1"/>
  <c r="CK90" i="1"/>
  <c r="CL90" i="1"/>
  <c r="CM90" i="1"/>
  <c r="CN90" i="1"/>
  <c r="CO90" i="1"/>
  <c r="CP90" i="1"/>
  <c r="CQ90" i="1"/>
  <c r="CR90" i="1"/>
  <c r="CS90" i="1"/>
  <c r="CT90" i="1"/>
  <c r="CU90" i="1"/>
  <c r="CV90" i="1"/>
  <c r="CH91" i="1"/>
  <c r="CI91" i="1"/>
  <c r="CJ91" i="1"/>
  <c r="CK91" i="1"/>
  <c r="CL91" i="1"/>
  <c r="CM91" i="1"/>
  <c r="CN91" i="1"/>
  <c r="CO91" i="1"/>
  <c r="CP91" i="1"/>
  <c r="CQ91" i="1"/>
  <c r="CR91" i="1"/>
  <c r="CS91" i="1"/>
  <c r="CT91" i="1"/>
  <c r="CU91" i="1"/>
  <c r="CV91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H93" i="1"/>
  <c r="CI93" i="1"/>
  <c r="CJ93" i="1"/>
  <c r="CK93" i="1"/>
  <c r="CL93" i="1"/>
  <c r="CM93" i="1"/>
  <c r="CN93" i="1"/>
  <c r="CO93" i="1"/>
  <c r="CP93" i="1"/>
  <c r="CQ93" i="1"/>
  <c r="CR93" i="1"/>
  <c r="CS93" i="1"/>
  <c r="CT93" i="1"/>
  <c r="CU93" i="1"/>
  <c r="CV93" i="1"/>
  <c r="CH94" i="1"/>
  <c r="CI94" i="1"/>
  <c r="CJ94" i="1"/>
  <c r="CK94" i="1"/>
  <c r="CL94" i="1"/>
  <c r="CM94" i="1"/>
  <c r="CN94" i="1"/>
  <c r="CO94" i="1"/>
  <c r="CP94" i="1"/>
  <c r="CQ94" i="1"/>
  <c r="CR94" i="1"/>
  <c r="CS94" i="1"/>
  <c r="CT94" i="1"/>
  <c r="CU94" i="1"/>
  <c r="CV94" i="1"/>
  <c r="CH95" i="1"/>
  <c r="CI95" i="1"/>
  <c r="CJ95" i="1"/>
  <c r="CK95" i="1"/>
  <c r="CL95" i="1"/>
  <c r="CM95" i="1"/>
  <c r="CN95" i="1"/>
  <c r="CO95" i="1"/>
  <c r="CP95" i="1"/>
  <c r="CQ95" i="1"/>
  <c r="CR95" i="1"/>
  <c r="CS95" i="1"/>
  <c r="CT95" i="1"/>
  <c r="CU95" i="1"/>
  <c r="CV95" i="1"/>
  <c r="CH96" i="1"/>
  <c r="CI96" i="1"/>
  <c r="CJ96" i="1"/>
  <c r="CK96" i="1"/>
  <c r="CL96" i="1"/>
  <c r="CM96" i="1"/>
  <c r="CN96" i="1"/>
  <c r="CO96" i="1"/>
  <c r="CP96" i="1"/>
  <c r="CQ96" i="1"/>
  <c r="CR96" i="1"/>
  <c r="CS96" i="1"/>
  <c r="CT96" i="1"/>
  <c r="CU96" i="1"/>
  <c r="CV96" i="1"/>
  <c r="CH97" i="1"/>
  <c r="CI97" i="1"/>
  <c r="CJ97" i="1"/>
  <c r="CK97" i="1"/>
  <c r="CL97" i="1"/>
  <c r="CM97" i="1"/>
  <c r="CN97" i="1"/>
  <c r="CO97" i="1"/>
  <c r="CP97" i="1"/>
  <c r="CQ97" i="1"/>
  <c r="CR97" i="1"/>
  <c r="CS97" i="1"/>
  <c r="CT97" i="1"/>
  <c r="CU97" i="1"/>
  <c r="CV97" i="1"/>
  <c r="CH98" i="1"/>
  <c r="CI98" i="1"/>
  <c r="CJ98" i="1"/>
  <c r="CK98" i="1"/>
  <c r="CL98" i="1"/>
  <c r="CM98" i="1"/>
  <c r="CN98" i="1"/>
  <c r="CO98" i="1"/>
  <c r="CP98" i="1"/>
  <c r="CQ98" i="1"/>
  <c r="CR98" i="1"/>
  <c r="CS98" i="1"/>
  <c r="CT98" i="1"/>
  <c r="CU98" i="1"/>
  <c r="CV98" i="1"/>
  <c r="CH99" i="1"/>
  <c r="CI99" i="1"/>
  <c r="CJ99" i="1"/>
  <c r="CK99" i="1"/>
  <c r="CL99" i="1"/>
  <c r="CM99" i="1"/>
  <c r="CN99" i="1"/>
  <c r="CO99" i="1"/>
  <c r="CP99" i="1"/>
  <c r="CQ99" i="1"/>
  <c r="CR99" i="1"/>
  <c r="CS99" i="1"/>
  <c r="CT99" i="1"/>
  <c r="CU99" i="1"/>
  <c r="CV99" i="1"/>
  <c r="CH100" i="1"/>
  <c r="CI100" i="1"/>
  <c r="CJ100" i="1"/>
  <c r="CK100" i="1"/>
  <c r="CL100" i="1"/>
  <c r="CM100" i="1"/>
  <c r="CN100" i="1"/>
  <c r="CO100" i="1"/>
  <c r="CP100" i="1"/>
  <c r="CQ100" i="1"/>
  <c r="CR100" i="1"/>
  <c r="CS100" i="1"/>
  <c r="CT100" i="1"/>
  <c r="CU100" i="1"/>
  <c r="CV100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H6" i="1"/>
  <c r="B77" i="2"/>
  <c r="D4" i="2"/>
  <c r="E4" i="2"/>
  <c r="F4" i="2"/>
  <c r="H4" i="2"/>
  <c r="I4" i="2"/>
  <c r="J4" i="2"/>
  <c r="L4" i="2"/>
  <c r="M4" i="2"/>
  <c r="N4" i="2"/>
  <c r="P4" i="2"/>
  <c r="Q4" i="2"/>
  <c r="R4" i="2"/>
  <c r="T4" i="2"/>
  <c r="U4" i="2"/>
  <c r="V4" i="2"/>
  <c r="D5" i="2"/>
  <c r="E5" i="2"/>
  <c r="F5" i="2"/>
  <c r="H5" i="2"/>
  <c r="I5" i="2"/>
  <c r="J5" i="2"/>
  <c r="L5" i="2"/>
  <c r="M5" i="2"/>
  <c r="N5" i="2"/>
  <c r="P5" i="2"/>
  <c r="Q5" i="2"/>
  <c r="R5" i="2"/>
  <c r="T5" i="2"/>
  <c r="U5" i="2"/>
  <c r="V5" i="2"/>
  <c r="D6" i="2"/>
  <c r="E6" i="2"/>
  <c r="F6" i="2"/>
  <c r="H6" i="2"/>
  <c r="I6" i="2"/>
  <c r="J6" i="2"/>
  <c r="L6" i="2"/>
  <c r="M6" i="2"/>
  <c r="N6" i="2"/>
  <c r="P6" i="2"/>
  <c r="Q6" i="2"/>
  <c r="R6" i="2"/>
  <c r="T6" i="2"/>
  <c r="U6" i="2"/>
  <c r="V6" i="2"/>
  <c r="D7" i="2"/>
  <c r="E7" i="2"/>
  <c r="F7" i="2"/>
  <c r="H7" i="2"/>
  <c r="I7" i="2"/>
  <c r="J7" i="2"/>
  <c r="L7" i="2"/>
  <c r="M7" i="2"/>
  <c r="N7" i="2"/>
  <c r="P7" i="2"/>
  <c r="Q7" i="2"/>
  <c r="R7" i="2"/>
  <c r="T7" i="2"/>
  <c r="U7" i="2"/>
  <c r="V7" i="2"/>
  <c r="D8" i="2"/>
  <c r="E8" i="2"/>
  <c r="F8" i="2"/>
  <c r="H8" i="2"/>
  <c r="I8" i="2"/>
  <c r="J8" i="2"/>
  <c r="L8" i="2"/>
  <c r="M8" i="2"/>
  <c r="N8" i="2"/>
  <c r="P8" i="2"/>
  <c r="Q8" i="2"/>
  <c r="R8" i="2"/>
  <c r="T8" i="2"/>
  <c r="U8" i="2"/>
  <c r="V8" i="2"/>
  <c r="D9" i="2"/>
  <c r="E9" i="2"/>
  <c r="F9" i="2"/>
  <c r="H9" i="2"/>
  <c r="I9" i="2"/>
  <c r="J9" i="2"/>
  <c r="L9" i="2"/>
  <c r="M9" i="2"/>
  <c r="N9" i="2"/>
  <c r="P9" i="2"/>
  <c r="Q9" i="2"/>
  <c r="R9" i="2"/>
  <c r="T9" i="2"/>
  <c r="U9" i="2"/>
  <c r="V9" i="2"/>
  <c r="D10" i="2"/>
  <c r="E10" i="2"/>
  <c r="F10" i="2"/>
  <c r="H10" i="2"/>
  <c r="I10" i="2"/>
  <c r="J10" i="2"/>
  <c r="L10" i="2"/>
  <c r="M10" i="2"/>
  <c r="N10" i="2"/>
  <c r="P10" i="2"/>
  <c r="Q10" i="2"/>
  <c r="R10" i="2"/>
  <c r="T10" i="2"/>
  <c r="U10" i="2"/>
  <c r="V10" i="2"/>
  <c r="D11" i="2"/>
  <c r="E11" i="2"/>
  <c r="F11" i="2"/>
  <c r="H11" i="2"/>
  <c r="I11" i="2"/>
  <c r="J11" i="2"/>
  <c r="L11" i="2"/>
  <c r="M11" i="2"/>
  <c r="N11" i="2"/>
  <c r="P11" i="2"/>
  <c r="Q11" i="2"/>
  <c r="R11" i="2"/>
  <c r="T11" i="2"/>
  <c r="U11" i="2"/>
  <c r="V11" i="2"/>
  <c r="D12" i="2"/>
  <c r="E12" i="2"/>
  <c r="F12" i="2"/>
  <c r="H12" i="2"/>
  <c r="I12" i="2"/>
  <c r="J12" i="2"/>
  <c r="L12" i="2"/>
  <c r="M12" i="2"/>
  <c r="N12" i="2"/>
  <c r="P12" i="2"/>
  <c r="Q12" i="2"/>
  <c r="R12" i="2"/>
  <c r="T12" i="2"/>
  <c r="U12" i="2"/>
  <c r="V12" i="2"/>
  <c r="D13" i="2"/>
  <c r="E13" i="2"/>
  <c r="F13" i="2"/>
  <c r="H13" i="2"/>
  <c r="I13" i="2"/>
  <c r="J13" i="2"/>
  <c r="L13" i="2"/>
  <c r="M13" i="2"/>
  <c r="N13" i="2"/>
  <c r="P13" i="2"/>
  <c r="Q13" i="2"/>
  <c r="R13" i="2"/>
  <c r="T13" i="2"/>
  <c r="U13" i="2"/>
  <c r="V13" i="2"/>
  <c r="D14" i="2"/>
  <c r="E14" i="2"/>
  <c r="F14" i="2"/>
  <c r="H14" i="2"/>
  <c r="I14" i="2"/>
  <c r="J14" i="2"/>
  <c r="L14" i="2"/>
  <c r="M14" i="2"/>
  <c r="N14" i="2"/>
  <c r="P14" i="2"/>
  <c r="Q14" i="2"/>
  <c r="R14" i="2"/>
  <c r="T14" i="2"/>
  <c r="U14" i="2"/>
  <c r="V14" i="2"/>
  <c r="D15" i="2"/>
  <c r="E15" i="2"/>
  <c r="F15" i="2"/>
  <c r="H15" i="2"/>
  <c r="I15" i="2"/>
  <c r="J15" i="2"/>
  <c r="L15" i="2"/>
  <c r="M15" i="2"/>
  <c r="N15" i="2"/>
  <c r="P15" i="2"/>
  <c r="Q15" i="2"/>
  <c r="R15" i="2"/>
  <c r="T15" i="2"/>
  <c r="U15" i="2"/>
  <c r="V15" i="2"/>
  <c r="D16" i="2"/>
  <c r="E16" i="2"/>
  <c r="F16" i="2"/>
  <c r="H16" i="2"/>
  <c r="I16" i="2"/>
  <c r="J16" i="2"/>
  <c r="L16" i="2"/>
  <c r="M16" i="2"/>
  <c r="N16" i="2"/>
  <c r="P16" i="2"/>
  <c r="Q16" i="2"/>
  <c r="R16" i="2"/>
  <c r="T16" i="2"/>
  <c r="U16" i="2"/>
  <c r="V16" i="2"/>
  <c r="D17" i="2"/>
  <c r="E17" i="2"/>
  <c r="F17" i="2"/>
  <c r="H17" i="2"/>
  <c r="I17" i="2"/>
  <c r="J17" i="2"/>
  <c r="L17" i="2"/>
  <c r="M17" i="2"/>
  <c r="N17" i="2"/>
  <c r="P17" i="2"/>
  <c r="Q17" i="2"/>
  <c r="R17" i="2"/>
  <c r="T17" i="2"/>
  <c r="U17" i="2"/>
  <c r="V17" i="2"/>
  <c r="D18" i="2"/>
  <c r="E18" i="2"/>
  <c r="F18" i="2"/>
  <c r="H18" i="2"/>
  <c r="I18" i="2"/>
  <c r="J18" i="2"/>
  <c r="L18" i="2"/>
  <c r="M18" i="2"/>
  <c r="N18" i="2"/>
  <c r="P18" i="2"/>
  <c r="Q18" i="2"/>
  <c r="R18" i="2"/>
  <c r="T18" i="2"/>
  <c r="U18" i="2"/>
  <c r="V18" i="2"/>
  <c r="D19" i="2"/>
  <c r="E19" i="2"/>
  <c r="F19" i="2"/>
  <c r="H19" i="2"/>
  <c r="I19" i="2"/>
  <c r="J19" i="2"/>
  <c r="L19" i="2"/>
  <c r="M19" i="2"/>
  <c r="N19" i="2"/>
  <c r="P19" i="2"/>
  <c r="Q19" i="2"/>
  <c r="R19" i="2"/>
  <c r="T19" i="2"/>
  <c r="U19" i="2"/>
  <c r="V19" i="2"/>
  <c r="D20" i="2"/>
  <c r="E20" i="2"/>
  <c r="F20" i="2"/>
  <c r="H20" i="2"/>
  <c r="I20" i="2"/>
  <c r="J20" i="2"/>
  <c r="L20" i="2"/>
  <c r="M20" i="2"/>
  <c r="N20" i="2"/>
  <c r="P20" i="2"/>
  <c r="Q20" i="2"/>
  <c r="R20" i="2"/>
  <c r="T20" i="2"/>
  <c r="U20" i="2"/>
  <c r="V20" i="2"/>
  <c r="D21" i="2"/>
  <c r="E21" i="2"/>
  <c r="F21" i="2"/>
  <c r="H21" i="2"/>
  <c r="I21" i="2"/>
  <c r="J21" i="2"/>
  <c r="L21" i="2"/>
  <c r="M21" i="2"/>
  <c r="N21" i="2"/>
  <c r="P21" i="2"/>
  <c r="Q21" i="2"/>
  <c r="R21" i="2"/>
  <c r="T21" i="2"/>
  <c r="U21" i="2"/>
  <c r="V21" i="2"/>
  <c r="D22" i="2"/>
  <c r="E22" i="2"/>
  <c r="F22" i="2"/>
  <c r="H22" i="2"/>
  <c r="I22" i="2"/>
  <c r="J22" i="2"/>
  <c r="L22" i="2"/>
  <c r="M22" i="2"/>
  <c r="N22" i="2"/>
  <c r="P22" i="2"/>
  <c r="Q22" i="2"/>
  <c r="R22" i="2"/>
  <c r="T22" i="2"/>
  <c r="U22" i="2"/>
  <c r="V22" i="2"/>
  <c r="D23" i="2"/>
  <c r="E23" i="2"/>
  <c r="F23" i="2"/>
  <c r="H23" i="2"/>
  <c r="I23" i="2"/>
  <c r="J23" i="2"/>
  <c r="L23" i="2"/>
  <c r="M23" i="2"/>
  <c r="N23" i="2"/>
  <c r="P23" i="2"/>
  <c r="Q23" i="2"/>
  <c r="R23" i="2"/>
  <c r="T23" i="2"/>
  <c r="U23" i="2"/>
  <c r="V23" i="2"/>
  <c r="D24" i="2"/>
  <c r="E24" i="2"/>
  <c r="F24" i="2"/>
  <c r="H24" i="2"/>
  <c r="I24" i="2"/>
  <c r="J24" i="2"/>
  <c r="L24" i="2"/>
  <c r="M24" i="2"/>
  <c r="N24" i="2"/>
  <c r="P24" i="2"/>
  <c r="Q24" i="2"/>
  <c r="R24" i="2"/>
  <c r="T24" i="2"/>
  <c r="U24" i="2"/>
  <c r="V24" i="2"/>
  <c r="D25" i="2"/>
  <c r="E25" i="2"/>
  <c r="F25" i="2"/>
  <c r="H25" i="2"/>
  <c r="I25" i="2"/>
  <c r="J25" i="2"/>
  <c r="L25" i="2"/>
  <c r="M25" i="2"/>
  <c r="N25" i="2"/>
  <c r="P25" i="2"/>
  <c r="Q25" i="2"/>
  <c r="R25" i="2"/>
  <c r="T25" i="2"/>
  <c r="U25" i="2"/>
  <c r="V25" i="2"/>
  <c r="D26" i="2"/>
  <c r="E26" i="2"/>
  <c r="F26" i="2"/>
  <c r="H26" i="2"/>
  <c r="I26" i="2"/>
  <c r="J26" i="2"/>
  <c r="L26" i="2"/>
  <c r="M26" i="2"/>
  <c r="N26" i="2"/>
  <c r="P26" i="2"/>
  <c r="Q26" i="2"/>
  <c r="R26" i="2"/>
  <c r="T26" i="2"/>
  <c r="U26" i="2"/>
  <c r="V26" i="2"/>
  <c r="D27" i="2"/>
  <c r="E27" i="2"/>
  <c r="F27" i="2"/>
  <c r="H27" i="2"/>
  <c r="I27" i="2"/>
  <c r="J27" i="2"/>
  <c r="L27" i="2"/>
  <c r="M27" i="2"/>
  <c r="N27" i="2"/>
  <c r="P27" i="2"/>
  <c r="Q27" i="2"/>
  <c r="R27" i="2"/>
  <c r="T27" i="2"/>
  <c r="U27" i="2"/>
  <c r="V27" i="2"/>
  <c r="D28" i="2"/>
  <c r="E28" i="2"/>
  <c r="F28" i="2"/>
  <c r="H28" i="2"/>
  <c r="I28" i="2"/>
  <c r="J28" i="2"/>
  <c r="L28" i="2"/>
  <c r="M28" i="2"/>
  <c r="N28" i="2"/>
  <c r="P28" i="2"/>
  <c r="Q28" i="2"/>
  <c r="R28" i="2"/>
  <c r="T28" i="2"/>
  <c r="U28" i="2"/>
  <c r="V28" i="2"/>
  <c r="D29" i="2"/>
  <c r="E29" i="2"/>
  <c r="F29" i="2"/>
  <c r="H29" i="2"/>
  <c r="I29" i="2"/>
  <c r="J29" i="2"/>
  <c r="L29" i="2"/>
  <c r="M29" i="2"/>
  <c r="N29" i="2"/>
  <c r="P29" i="2"/>
  <c r="Q29" i="2"/>
  <c r="R29" i="2"/>
  <c r="T29" i="2"/>
  <c r="U29" i="2"/>
  <c r="V29" i="2"/>
  <c r="D30" i="2"/>
  <c r="E30" i="2"/>
  <c r="F30" i="2"/>
  <c r="H30" i="2"/>
  <c r="I30" i="2"/>
  <c r="J30" i="2"/>
  <c r="L30" i="2"/>
  <c r="M30" i="2"/>
  <c r="N30" i="2"/>
  <c r="P30" i="2"/>
  <c r="Q30" i="2"/>
  <c r="R30" i="2"/>
  <c r="T30" i="2"/>
  <c r="U30" i="2"/>
  <c r="V30" i="2"/>
  <c r="D31" i="2"/>
  <c r="E31" i="2"/>
  <c r="F31" i="2"/>
  <c r="H31" i="2"/>
  <c r="I31" i="2"/>
  <c r="J31" i="2"/>
  <c r="L31" i="2"/>
  <c r="M31" i="2"/>
  <c r="N31" i="2"/>
  <c r="P31" i="2"/>
  <c r="Q31" i="2"/>
  <c r="R31" i="2"/>
  <c r="T31" i="2"/>
  <c r="U31" i="2"/>
  <c r="V31" i="2"/>
  <c r="D32" i="2"/>
  <c r="E32" i="2"/>
  <c r="F32" i="2"/>
  <c r="H32" i="2"/>
  <c r="I32" i="2"/>
  <c r="J32" i="2"/>
  <c r="L32" i="2"/>
  <c r="M32" i="2"/>
  <c r="N32" i="2"/>
  <c r="P32" i="2"/>
  <c r="Q32" i="2"/>
  <c r="R32" i="2"/>
  <c r="T32" i="2"/>
  <c r="U32" i="2"/>
  <c r="V32" i="2"/>
  <c r="D33" i="2"/>
  <c r="E33" i="2"/>
  <c r="F33" i="2"/>
  <c r="H33" i="2"/>
  <c r="I33" i="2"/>
  <c r="J33" i="2"/>
  <c r="L33" i="2"/>
  <c r="M33" i="2"/>
  <c r="N33" i="2"/>
  <c r="P33" i="2"/>
  <c r="Q33" i="2"/>
  <c r="R33" i="2"/>
  <c r="T33" i="2"/>
  <c r="U33" i="2"/>
  <c r="V33" i="2"/>
  <c r="D34" i="2"/>
  <c r="E34" i="2"/>
  <c r="F34" i="2"/>
  <c r="H34" i="2"/>
  <c r="I34" i="2"/>
  <c r="J34" i="2"/>
  <c r="L34" i="2"/>
  <c r="M34" i="2"/>
  <c r="N34" i="2"/>
  <c r="P34" i="2"/>
  <c r="Q34" i="2"/>
  <c r="R34" i="2"/>
  <c r="T34" i="2"/>
  <c r="U34" i="2"/>
  <c r="V34" i="2"/>
  <c r="D35" i="2"/>
  <c r="E35" i="2"/>
  <c r="F35" i="2"/>
  <c r="H35" i="2"/>
  <c r="I35" i="2"/>
  <c r="J35" i="2"/>
  <c r="L35" i="2"/>
  <c r="M35" i="2"/>
  <c r="N35" i="2"/>
  <c r="P35" i="2"/>
  <c r="Q35" i="2"/>
  <c r="R35" i="2"/>
  <c r="T35" i="2"/>
  <c r="U35" i="2"/>
  <c r="V35" i="2"/>
  <c r="D36" i="2"/>
  <c r="E36" i="2"/>
  <c r="F36" i="2"/>
  <c r="H36" i="2"/>
  <c r="I36" i="2"/>
  <c r="J36" i="2"/>
  <c r="L36" i="2"/>
  <c r="M36" i="2"/>
  <c r="N36" i="2"/>
  <c r="P36" i="2"/>
  <c r="Q36" i="2"/>
  <c r="R36" i="2"/>
  <c r="T36" i="2"/>
  <c r="U36" i="2"/>
  <c r="V36" i="2"/>
  <c r="D37" i="2"/>
  <c r="E37" i="2"/>
  <c r="F37" i="2"/>
  <c r="H37" i="2"/>
  <c r="I37" i="2"/>
  <c r="J37" i="2"/>
  <c r="L37" i="2"/>
  <c r="M37" i="2"/>
  <c r="N37" i="2"/>
  <c r="P37" i="2"/>
  <c r="Q37" i="2"/>
  <c r="R37" i="2"/>
  <c r="T37" i="2"/>
  <c r="U37" i="2"/>
  <c r="V37" i="2"/>
  <c r="D38" i="2"/>
  <c r="E38" i="2"/>
  <c r="F38" i="2"/>
  <c r="H38" i="2"/>
  <c r="I38" i="2"/>
  <c r="J38" i="2"/>
  <c r="L38" i="2"/>
  <c r="M38" i="2"/>
  <c r="N38" i="2"/>
  <c r="P38" i="2"/>
  <c r="Q38" i="2"/>
  <c r="R38" i="2"/>
  <c r="T38" i="2"/>
  <c r="U38" i="2"/>
  <c r="V38" i="2"/>
  <c r="D39" i="2"/>
  <c r="E39" i="2"/>
  <c r="F39" i="2"/>
  <c r="H39" i="2"/>
  <c r="I39" i="2"/>
  <c r="J39" i="2"/>
  <c r="L39" i="2"/>
  <c r="M39" i="2"/>
  <c r="N39" i="2"/>
  <c r="P39" i="2"/>
  <c r="Q39" i="2"/>
  <c r="R39" i="2"/>
  <c r="T39" i="2"/>
  <c r="U39" i="2"/>
  <c r="V39" i="2"/>
  <c r="D40" i="2"/>
  <c r="E40" i="2"/>
  <c r="F40" i="2"/>
  <c r="H40" i="2"/>
  <c r="I40" i="2"/>
  <c r="J40" i="2"/>
  <c r="L40" i="2"/>
  <c r="M40" i="2"/>
  <c r="N40" i="2"/>
  <c r="P40" i="2"/>
  <c r="Q40" i="2"/>
  <c r="R40" i="2"/>
  <c r="T40" i="2"/>
  <c r="U40" i="2"/>
  <c r="V40" i="2"/>
  <c r="D41" i="2"/>
  <c r="E41" i="2"/>
  <c r="F41" i="2"/>
  <c r="H41" i="2"/>
  <c r="I41" i="2"/>
  <c r="J41" i="2"/>
  <c r="L41" i="2"/>
  <c r="M41" i="2"/>
  <c r="N41" i="2"/>
  <c r="P41" i="2"/>
  <c r="Q41" i="2"/>
  <c r="R41" i="2"/>
  <c r="T41" i="2"/>
  <c r="U41" i="2"/>
  <c r="V41" i="2"/>
  <c r="D42" i="2"/>
  <c r="E42" i="2"/>
  <c r="F42" i="2"/>
  <c r="H42" i="2"/>
  <c r="I42" i="2"/>
  <c r="J42" i="2"/>
  <c r="L42" i="2"/>
  <c r="M42" i="2"/>
  <c r="N42" i="2"/>
  <c r="P42" i="2"/>
  <c r="Q42" i="2"/>
  <c r="R42" i="2"/>
  <c r="T42" i="2"/>
  <c r="U42" i="2"/>
  <c r="V42" i="2"/>
  <c r="D43" i="2"/>
  <c r="E43" i="2"/>
  <c r="F43" i="2"/>
  <c r="H43" i="2"/>
  <c r="I43" i="2"/>
  <c r="J43" i="2"/>
  <c r="L43" i="2"/>
  <c r="M43" i="2"/>
  <c r="N43" i="2"/>
  <c r="P43" i="2"/>
  <c r="Q43" i="2"/>
  <c r="R43" i="2"/>
  <c r="T43" i="2"/>
  <c r="U43" i="2"/>
  <c r="V43" i="2"/>
  <c r="D44" i="2"/>
  <c r="E44" i="2"/>
  <c r="F44" i="2"/>
  <c r="H44" i="2"/>
  <c r="I44" i="2"/>
  <c r="J44" i="2"/>
  <c r="L44" i="2"/>
  <c r="M44" i="2"/>
  <c r="N44" i="2"/>
  <c r="P44" i="2"/>
  <c r="Q44" i="2"/>
  <c r="R44" i="2"/>
  <c r="T44" i="2"/>
  <c r="U44" i="2"/>
  <c r="V44" i="2"/>
  <c r="D45" i="2"/>
  <c r="E45" i="2"/>
  <c r="F45" i="2"/>
  <c r="H45" i="2"/>
  <c r="I45" i="2"/>
  <c r="J45" i="2"/>
  <c r="L45" i="2"/>
  <c r="M45" i="2"/>
  <c r="N45" i="2"/>
  <c r="P45" i="2"/>
  <c r="Q45" i="2"/>
  <c r="R45" i="2"/>
  <c r="T45" i="2"/>
  <c r="U45" i="2"/>
  <c r="V45" i="2"/>
  <c r="D46" i="2"/>
  <c r="E46" i="2"/>
  <c r="F46" i="2"/>
  <c r="H46" i="2"/>
  <c r="I46" i="2"/>
  <c r="J46" i="2"/>
  <c r="L46" i="2"/>
  <c r="M46" i="2"/>
  <c r="N46" i="2"/>
  <c r="P46" i="2"/>
  <c r="Q46" i="2"/>
  <c r="R46" i="2"/>
  <c r="T46" i="2"/>
  <c r="U46" i="2"/>
  <c r="V46" i="2"/>
  <c r="D47" i="2"/>
  <c r="E47" i="2"/>
  <c r="F47" i="2"/>
  <c r="H47" i="2"/>
  <c r="I47" i="2"/>
  <c r="J47" i="2"/>
  <c r="L47" i="2"/>
  <c r="M47" i="2"/>
  <c r="N47" i="2"/>
  <c r="P47" i="2"/>
  <c r="Q47" i="2"/>
  <c r="R47" i="2"/>
  <c r="T47" i="2"/>
  <c r="U47" i="2"/>
  <c r="V47" i="2"/>
  <c r="D48" i="2"/>
  <c r="E48" i="2"/>
  <c r="F48" i="2"/>
  <c r="H48" i="2"/>
  <c r="I48" i="2"/>
  <c r="J48" i="2"/>
  <c r="L48" i="2"/>
  <c r="M48" i="2"/>
  <c r="N48" i="2"/>
  <c r="P48" i="2"/>
  <c r="Q48" i="2"/>
  <c r="R48" i="2"/>
  <c r="T48" i="2"/>
  <c r="U48" i="2"/>
  <c r="V48" i="2"/>
  <c r="D49" i="2"/>
  <c r="E49" i="2"/>
  <c r="F49" i="2"/>
  <c r="H49" i="2"/>
  <c r="I49" i="2"/>
  <c r="J49" i="2"/>
  <c r="L49" i="2"/>
  <c r="M49" i="2"/>
  <c r="N49" i="2"/>
  <c r="P49" i="2"/>
  <c r="Q49" i="2"/>
  <c r="R49" i="2"/>
  <c r="T49" i="2"/>
  <c r="U49" i="2"/>
  <c r="V49" i="2"/>
  <c r="D50" i="2"/>
  <c r="E50" i="2"/>
  <c r="F50" i="2"/>
  <c r="H50" i="2"/>
  <c r="I50" i="2"/>
  <c r="J50" i="2"/>
  <c r="L50" i="2"/>
  <c r="M50" i="2"/>
  <c r="N50" i="2"/>
  <c r="P50" i="2"/>
  <c r="Q50" i="2"/>
  <c r="R50" i="2"/>
  <c r="T50" i="2"/>
  <c r="U50" i="2"/>
  <c r="V50" i="2"/>
  <c r="D51" i="2"/>
  <c r="E51" i="2"/>
  <c r="F51" i="2"/>
  <c r="H51" i="2"/>
  <c r="I51" i="2"/>
  <c r="J51" i="2"/>
  <c r="L51" i="2"/>
  <c r="M51" i="2"/>
  <c r="N51" i="2"/>
  <c r="P51" i="2"/>
  <c r="Q51" i="2"/>
  <c r="R51" i="2"/>
  <c r="T51" i="2"/>
  <c r="U51" i="2"/>
  <c r="V51" i="2"/>
  <c r="D52" i="2"/>
  <c r="E52" i="2"/>
  <c r="F52" i="2"/>
  <c r="H52" i="2"/>
  <c r="I52" i="2"/>
  <c r="J52" i="2"/>
  <c r="L52" i="2"/>
  <c r="M52" i="2"/>
  <c r="N52" i="2"/>
  <c r="P52" i="2"/>
  <c r="Q52" i="2"/>
  <c r="R52" i="2"/>
  <c r="T52" i="2"/>
  <c r="U52" i="2"/>
  <c r="V52" i="2"/>
  <c r="D53" i="2"/>
  <c r="E53" i="2"/>
  <c r="F53" i="2"/>
  <c r="H53" i="2"/>
  <c r="I53" i="2"/>
  <c r="J53" i="2"/>
  <c r="L53" i="2"/>
  <c r="M53" i="2"/>
  <c r="N53" i="2"/>
  <c r="P53" i="2"/>
  <c r="Q53" i="2"/>
  <c r="R53" i="2"/>
  <c r="T53" i="2"/>
  <c r="U53" i="2"/>
  <c r="V53" i="2"/>
  <c r="D54" i="2"/>
  <c r="E54" i="2"/>
  <c r="F54" i="2"/>
  <c r="H54" i="2"/>
  <c r="I54" i="2"/>
  <c r="J54" i="2"/>
  <c r="L54" i="2"/>
  <c r="M54" i="2"/>
  <c r="N54" i="2"/>
  <c r="P54" i="2"/>
  <c r="Q54" i="2"/>
  <c r="R54" i="2"/>
  <c r="T54" i="2"/>
  <c r="U54" i="2"/>
  <c r="V54" i="2"/>
  <c r="D55" i="2"/>
  <c r="E55" i="2"/>
  <c r="F55" i="2"/>
  <c r="H55" i="2"/>
  <c r="I55" i="2"/>
  <c r="J55" i="2"/>
  <c r="L55" i="2"/>
  <c r="M55" i="2"/>
  <c r="N55" i="2"/>
  <c r="P55" i="2"/>
  <c r="Q55" i="2"/>
  <c r="R55" i="2"/>
  <c r="T55" i="2"/>
  <c r="U55" i="2"/>
  <c r="V55" i="2"/>
  <c r="D56" i="2"/>
  <c r="E56" i="2"/>
  <c r="F56" i="2"/>
  <c r="H56" i="2"/>
  <c r="I56" i="2"/>
  <c r="J56" i="2"/>
  <c r="L56" i="2"/>
  <c r="M56" i="2"/>
  <c r="N56" i="2"/>
  <c r="P56" i="2"/>
  <c r="Q56" i="2"/>
  <c r="R56" i="2"/>
  <c r="T56" i="2"/>
  <c r="U56" i="2"/>
  <c r="V56" i="2"/>
  <c r="D57" i="2"/>
  <c r="E57" i="2"/>
  <c r="F57" i="2"/>
  <c r="H57" i="2"/>
  <c r="I57" i="2"/>
  <c r="J57" i="2"/>
  <c r="L57" i="2"/>
  <c r="M57" i="2"/>
  <c r="N57" i="2"/>
  <c r="P57" i="2"/>
  <c r="Q57" i="2"/>
  <c r="R57" i="2"/>
  <c r="T57" i="2"/>
  <c r="U57" i="2"/>
  <c r="V57" i="2"/>
  <c r="D58" i="2"/>
  <c r="E58" i="2"/>
  <c r="F58" i="2"/>
  <c r="H58" i="2"/>
  <c r="I58" i="2"/>
  <c r="J58" i="2"/>
  <c r="L58" i="2"/>
  <c r="M58" i="2"/>
  <c r="N58" i="2"/>
  <c r="P58" i="2"/>
  <c r="Q58" i="2"/>
  <c r="R58" i="2"/>
  <c r="T58" i="2"/>
  <c r="U58" i="2"/>
  <c r="V58" i="2"/>
  <c r="D59" i="2"/>
  <c r="E59" i="2"/>
  <c r="F59" i="2"/>
  <c r="H59" i="2"/>
  <c r="I59" i="2"/>
  <c r="J59" i="2"/>
  <c r="L59" i="2"/>
  <c r="M59" i="2"/>
  <c r="N59" i="2"/>
  <c r="P59" i="2"/>
  <c r="Q59" i="2"/>
  <c r="R59" i="2"/>
  <c r="T59" i="2"/>
  <c r="U59" i="2"/>
  <c r="V59" i="2"/>
  <c r="D60" i="2"/>
  <c r="E60" i="2"/>
  <c r="F60" i="2"/>
  <c r="H60" i="2"/>
  <c r="I60" i="2"/>
  <c r="J60" i="2"/>
  <c r="L60" i="2"/>
  <c r="M60" i="2"/>
  <c r="N60" i="2"/>
  <c r="P60" i="2"/>
  <c r="Q60" i="2"/>
  <c r="R60" i="2"/>
  <c r="T60" i="2"/>
  <c r="U60" i="2"/>
  <c r="V60" i="2"/>
  <c r="D61" i="2"/>
  <c r="E61" i="2"/>
  <c r="F61" i="2"/>
  <c r="H61" i="2"/>
  <c r="I61" i="2"/>
  <c r="J61" i="2"/>
  <c r="L61" i="2"/>
  <c r="M61" i="2"/>
  <c r="N61" i="2"/>
  <c r="P61" i="2"/>
  <c r="Q61" i="2"/>
  <c r="R61" i="2"/>
  <c r="T61" i="2"/>
  <c r="U61" i="2"/>
  <c r="V61" i="2"/>
  <c r="D62" i="2"/>
  <c r="E62" i="2"/>
  <c r="F62" i="2"/>
  <c r="H62" i="2"/>
  <c r="I62" i="2"/>
  <c r="J62" i="2"/>
  <c r="L62" i="2"/>
  <c r="M62" i="2"/>
  <c r="N62" i="2"/>
  <c r="P62" i="2"/>
  <c r="Q62" i="2"/>
  <c r="R62" i="2"/>
  <c r="T62" i="2"/>
  <c r="U62" i="2"/>
  <c r="V62" i="2"/>
  <c r="D63" i="2"/>
  <c r="E63" i="2"/>
  <c r="F63" i="2"/>
  <c r="H63" i="2"/>
  <c r="I63" i="2"/>
  <c r="J63" i="2"/>
  <c r="L63" i="2"/>
  <c r="M63" i="2"/>
  <c r="N63" i="2"/>
  <c r="P63" i="2"/>
  <c r="Q63" i="2"/>
  <c r="R63" i="2"/>
  <c r="T63" i="2"/>
  <c r="U63" i="2"/>
  <c r="V63" i="2"/>
  <c r="D64" i="2"/>
  <c r="E64" i="2"/>
  <c r="F64" i="2"/>
  <c r="H64" i="2"/>
  <c r="I64" i="2"/>
  <c r="J64" i="2"/>
  <c r="L64" i="2"/>
  <c r="M64" i="2"/>
  <c r="N64" i="2"/>
  <c r="P64" i="2"/>
  <c r="Q64" i="2"/>
  <c r="R64" i="2"/>
  <c r="T64" i="2"/>
  <c r="U64" i="2"/>
  <c r="V64" i="2"/>
  <c r="D65" i="2"/>
  <c r="E65" i="2"/>
  <c r="F65" i="2"/>
  <c r="H65" i="2"/>
  <c r="I65" i="2"/>
  <c r="J65" i="2"/>
  <c r="L65" i="2"/>
  <c r="M65" i="2"/>
  <c r="N65" i="2"/>
  <c r="P65" i="2"/>
  <c r="Q65" i="2"/>
  <c r="R65" i="2"/>
  <c r="T65" i="2"/>
  <c r="U65" i="2"/>
  <c r="V65" i="2"/>
  <c r="D66" i="2"/>
  <c r="E66" i="2"/>
  <c r="F66" i="2"/>
  <c r="H66" i="2"/>
  <c r="I66" i="2"/>
  <c r="J66" i="2"/>
  <c r="L66" i="2"/>
  <c r="M66" i="2"/>
  <c r="N66" i="2"/>
  <c r="P66" i="2"/>
  <c r="Q66" i="2"/>
  <c r="R66" i="2"/>
  <c r="T66" i="2"/>
  <c r="U66" i="2"/>
  <c r="V66" i="2"/>
  <c r="D67" i="2"/>
  <c r="E67" i="2"/>
  <c r="F67" i="2"/>
  <c r="H67" i="2"/>
  <c r="I67" i="2"/>
  <c r="J67" i="2"/>
  <c r="L67" i="2"/>
  <c r="M67" i="2"/>
  <c r="N67" i="2"/>
  <c r="P67" i="2"/>
  <c r="Q67" i="2"/>
  <c r="R67" i="2"/>
  <c r="T67" i="2"/>
  <c r="U67" i="2"/>
  <c r="V67" i="2"/>
  <c r="D68" i="2"/>
  <c r="E68" i="2"/>
  <c r="F68" i="2"/>
  <c r="H68" i="2"/>
  <c r="I68" i="2"/>
  <c r="J68" i="2"/>
  <c r="L68" i="2"/>
  <c r="M68" i="2"/>
  <c r="N68" i="2"/>
  <c r="P68" i="2"/>
  <c r="Q68" i="2"/>
  <c r="R68" i="2"/>
  <c r="T68" i="2"/>
  <c r="U68" i="2"/>
  <c r="V68" i="2"/>
  <c r="D69" i="2"/>
  <c r="E69" i="2"/>
  <c r="F69" i="2"/>
  <c r="H69" i="2"/>
  <c r="I69" i="2"/>
  <c r="J69" i="2"/>
  <c r="L69" i="2"/>
  <c r="M69" i="2"/>
  <c r="N69" i="2"/>
  <c r="P69" i="2"/>
  <c r="Q69" i="2"/>
  <c r="R69" i="2"/>
  <c r="T69" i="2"/>
  <c r="U69" i="2"/>
  <c r="V69" i="2"/>
  <c r="D70" i="2"/>
  <c r="E70" i="2"/>
  <c r="F70" i="2"/>
  <c r="H70" i="2"/>
  <c r="I70" i="2"/>
  <c r="J70" i="2"/>
  <c r="L70" i="2"/>
  <c r="M70" i="2"/>
  <c r="N70" i="2"/>
  <c r="P70" i="2"/>
  <c r="Q70" i="2"/>
  <c r="R70" i="2"/>
  <c r="T70" i="2"/>
  <c r="U70" i="2"/>
  <c r="V70" i="2"/>
  <c r="D71" i="2"/>
  <c r="E71" i="2"/>
  <c r="F71" i="2"/>
  <c r="H71" i="2"/>
  <c r="I71" i="2"/>
  <c r="J71" i="2"/>
  <c r="L71" i="2"/>
  <c r="M71" i="2"/>
  <c r="N71" i="2"/>
  <c r="P71" i="2"/>
  <c r="Q71" i="2"/>
  <c r="R71" i="2"/>
  <c r="T71" i="2"/>
  <c r="U71" i="2"/>
  <c r="V71" i="2"/>
  <c r="D72" i="2"/>
  <c r="E72" i="2"/>
  <c r="F72" i="2"/>
  <c r="H72" i="2"/>
  <c r="I72" i="2"/>
  <c r="J72" i="2"/>
  <c r="L72" i="2"/>
  <c r="M72" i="2"/>
  <c r="N72" i="2"/>
  <c r="P72" i="2"/>
  <c r="Q72" i="2"/>
  <c r="R72" i="2"/>
  <c r="T72" i="2"/>
  <c r="U72" i="2"/>
  <c r="V72" i="2"/>
  <c r="D73" i="2"/>
  <c r="E73" i="2"/>
  <c r="F73" i="2"/>
  <c r="H73" i="2"/>
  <c r="I73" i="2"/>
  <c r="J73" i="2"/>
  <c r="L73" i="2"/>
  <c r="M73" i="2"/>
  <c r="N73" i="2"/>
  <c r="P73" i="2"/>
  <c r="Q73" i="2"/>
  <c r="R73" i="2"/>
  <c r="T73" i="2"/>
  <c r="U73" i="2"/>
  <c r="V73" i="2"/>
  <c r="D74" i="2"/>
  <c r="E74" i="2"/>
  <c r="F74" i="2"/>
  <c r="H74" i="2"/>
  <c r="I74" i="2"/>
  <c r="J74" i="2"/>
  <c r="L74" i="2"/>
  <c r="M74" i="2"/>
  <c r="N74" i="2"/>
  <c r="P74" i="2"/>
  <c r="Q74" i="2"/>
  <c r="R74" i="2"/>
  <c r="T74" i="2"/>
  <c r="U74" i="2"/>
  <c r="V74" i="2"/>
  <c r="D75" i="2"/>
  <c r="E75" i="2"/>
  <c r="F75" i="2"/>
  <c r="H75" i="2"/>
  <c r="I75" i="2"/>
  <c r="J75" i="2"/>
  <c r="L75" i="2"/>
  <c r="M75" i="2"/>
  <c r="N75" i="2"/>
  <c r="P75" i="2"/>
  <c r="Q75" i="2"/>
  <c r="R75" i="2"/>
  <c r="T75" i="2"/>
  <c r="U75" i="2"/>
  <c r="V75" i="2"/>
  <c r="D76" i="2"/>
  <c r="E76" i="2"/>
  <c r="F76" i="2"/>
  <c r="H76" i="2"/>
  <c r="I76" i="2"/>
  <c r="J76" i="2"/>
  <c r="L76" i="2"/>
  <c r="M76" i="2"/>
  <c r="N76" i="2"/>
  <c r="P76" i="2"/>
  <c r="Q76" i="2"/>
  <c r="R76" i="2"/>
  <c r="T76" i="2"/>
  <c r="U76" i="2"/>
  <c r="V76" i="2"/>
  <c r="D78" i="2"/>
  <c r="E78" i="2"/>
  <c r="F78" i="2"/>
  <c r="H78" i="2"/>
  <c r="I78" i="2"/>
  <c r="J78" i="2"/>
  <c r="L78" i="2"/>
  <c r="M78" i="2"/>
  <c r="N78" i="2"/>
  <c r="P78" i="2"/>
  <c r="Q78" i="2"/>
  <c r="R78" i="2"/>
  <c r="T78" i="2"/>
  <c r="U78" i="2"/>
  <c r="V78" i="2"/>
  <c r="D79" i="2"/>
  <c r="E79" i="2"/>
  <c r="F79" i="2"/>
  <c r="H79" i="2"/>
  <c r="I79" i="2"/>
  <c r="J79" i="2"/>
  <c r="L79" i="2"/>
  <c r="M79" i="2"/>
  <c r="N79" i="2"/>
  <c r="P79" i="2"/>
  <c r="Q79" i="2"/>
  <c r="R79" i="2"/>
  <c r="T79" i="2"/>
  <c r="U79" i="2"/>
  <c r="V79" i="2"/>
  <c r="D80" i="2"/>
  <c r="E80" i="2"/>
  <c r="F80" i="2"/>
  <c r="H80" i="2"/>
  <c r="I80" i="2"/>
  <c r="J80" i="2"/>
  <c r="L80" i="2"/>
  <c r="M80" i="2"/>
  <c r="N80" i="2"/>
  <c r="P80" i="2"/>
  <c r="Q80" i="2"/>
  <c r="R80" i="2"/>
  <c r="T80" i="2"/>
  <c r="U80" i="2"/>
  <c r="V80" i="2"/>
  <c r="D81" i="2"/>
  <c r="E81" i="2"/>
  <c r="F81" i="2"/>
  <c r="H81" i="2"/>
  <c r="I81" i="2"/>
  <c r="J81" i="2"/>
  <c r="L81" i="2"/>
  <c r="M81" i="2"/>
  <c r="N81" i="2"/>
  <c r="P81" i="2"/>
  <c r="Q81" i="2"/>
  <c r="R81" i="2"/>
  <c r="T81" i="2"/>
  <c r="U81" i="2"/>
  <c r="V81" i="2"/>
  <c r="D82" i="2"/>
  <c r="E82" i="2"/>
  <c r="F82" i="2"/>
  <c r="H82" i="2"/>
  <c r="I82" i="2"/>
  <c r="J82" i="2"/>
  <c r="L82" i="2"/>
  <c r="M82" i="2"/>
  <c r="N82" i="2"/>
  <c r="P82" i="2"/>
  <c r="Q82" i="2"/>
  <c r="R82" i="2"/>
  <c r="T82" i="2"/>
  <c r="U82" i="2"/>
  <c r="V82" i="2"/>
  <c r="D83" i="2"/>
  <c r="E83" i="2"/>
  <c r="F83" i="2"/>
  <c r="H83" i="2"/>
  <c r="I83" i="2"/>
  <c r="J83" i="2"/>
  <c r="L83" i="2"/>
  <c r="M83" i="2"/>
  <c r="N83" i="2"/>
  <c r="P83" i="2"/>
  <c r="Q83" i="2"/>
  <c r="R83" i="2"/>
  <c r="T83" i="2"/>
  <c r="U83" i="2"/>
  <c r="V83" i="2"/>
  <c r="D84" i="2"/>
  <c r="E84" i="2"/>
  <c r="F84" i="2"/>
  <c r="H84" i="2"/>
  <c r="I84" i="2"/>
  <c r="J84" i="2"/>
  <c r="L84" i="2"/>
  <c r="M84" i="2"/>
  <c r="N84" i="2"/>
  <c r="P84" i="2"/>
  <c r="Q84" i="2"/>
  <c r="R84" i="2"/>
  <c r="T84" i="2"/>
  <c r="U84" i="2"/>
  <c r="V84" i="2"/>
  <c r="D85" i="2"/>
  <c r="E85" i="2"/>
  <c r="F85" i="2"/>
  <c r="H85" i="2"/>
  <c r="I85" i="2"/>
  <c r="J85" i="2"/>
  <c r="L85" i="2"/>
  <c r="M85" i="2"/>
  <c r="N85" i="2"/>
  <c r="P85" i="2"/>
  <c r="Q85" i="2"/>
  <c r="R85" i="2"/>
  <c r="T85" i="2"/>
  <c r="U85" i="2"/>
  <c r="V85" i="2"/>
  <c r="D86" i="2"/>
  <c r="E86" i="2"/>
  <c r="F86" i="2"/>
  <c r="H86" i="2"/>
  <c r="I86" i="2"/>
  <c r="J86" i="2"/>
  <c r="L86" i="2"/>
  <c r="M86" i="2"/>
  <c r="N86" i="2"/>
  <c r="P86" i="2"/>
  <c r="Q86" i="2"/>
  <c r="R86" i="2"/>
  <c r="T86" i="2"/>
  <c r="U86" i="2"/>
  <c r="V86" i="2"/>
  <c r="D87" i="2"/>
  <c r="E87" i="2"/>
  <c r="F87" i="2"/>
  <c r="H87" i="2"/>
  <c r="I87" i="2"/>
  <c r="J87" i="2"/>
  <c r="L87" i="2"/>
  <c r="M87" i="2"/>
  <c r="N87" i="2"/>
  <c r="P87" i="2"/>
  <c r="Q87" i="2"/>
  <c r="R87" i="2"/>
  <c r="T87" i="2"/>
  <c r="U87" i="2"/>
  <c r="V87" i="2"/>
  <c r="D88" i="2"/>
  <c r="E88" i="2"/>
  <c r="F88" i="2"/>
  <c r="H88" i="2"/>
  <c r="I88" i="2"/>
  <c r="J88" i="2"/>
  <c r="L88" i="2"/>
  <c r="M88" i="2"/>
  <c r="N88" i="2"/>
  <c r="P88" i="2"/>
  <c r="Q88" i="2"/>
  <c r="R88" i="2"/>
  <c r="T88" i="2"/>
  <c r="U88" i="2"/>
  <c r="V88" i="2"/>
  <c r="D89" i="2"/>
  <c r="E89" i="2"/>
  <c r="F89" i="2"/>
  <c r="H89" i="2"/>
  <c r="I89" i="2"/>
  <c r="J89" i="2"/>
  <c r="L89" i="2"/>
  <c r="M89" i="2"/>
  <c r="N89" i="2"/>
  <c r="P89" i="2"/>
  <c r="Q89" i="2"/>
  <c r="R89" i="2"/>
  <c r="T89" i="2"/>
  <c r="U89" i="2"/>
  <c r="V89" i="2"/>
  <c r="D90" i="2"/>
  <c r="E90" i="2"/>
  <c r="F90" i="2"/>
  <c r="H90" i="2"/>
  <c r="I90" i="2"/>
  <c r="J90" i="2"/>
  <c r="L90" i="2"/>
  <c r="M90" i="2"/>
  <c r="N90" i="2"/>
  <c r="P90" i="2"/>
  <c r="Q90" i="2"/>
  <c r="R90" i="2"/>
  <c r="T90" i="2"/>
  <c r="U90" i="2"/>
  <c r="V90" i="2"/>
  <c r="D91" i="2"/>
  <c r="E91" i="2"/>
  <c r="F91" i="2"/>
  <c r="H91" i="2"/>
  <c r="I91" i="2"/>
  <c r="J91" i="2"/>
  <c r="L91" i="2"/>
  <c r="M91" i="2"/>
  <c r="N91" i="2"/>
  <c r="P91" i="2"/>
  <c r="Q91" i="2"/>
  <c r="R91" i="2"/>
  <c r="T91" i="2"/>
  <c r="U91" i="2"/>
  <c r="V91" i="2"/>
  <c r="D92" i="2"/>
  <c r="E92" i="2"/>
  <c r="F92" i="2"/>
  <c r="H92" i="2"/>
  <c r="I92" i="2"/>
  <c r="J92" i="2"/>
  <c r="L92" i="2"/>
  <c r="M92" i="2"/>
  <c r="N92" i="2"/>
  <c r="P92" i="2"/>
  <c r="Q92" i="2"/>
  <c r="R92" i="2"/>
  <c r="T92" i="2"/>
  <c r="U92" i="2"/>
  <c r="V92" i="2"/>
  <c r="D93" i="2"/>
  <c r="E93" i="2"/>
  <c r="F93" i="2"/>
  <c r="H93" i="2"/>
  <c r="I93" i="2"/>
  <c r="J93" i="2"/>
  <c r="L93" i="2"/>
  <c r="M93" i="2"/>
  <c r="N93" i="2"/>
  <c r="P93" i="2"/>
  <c r="Q93" i="2"/>
  <c r="R93" i="2"/>
  <c r="T93" i="2"/>
  <c r="U93" i="2"/>
  <c r="V93" i="2"/>
  <c r="D94" i="2"/>
  <c r="E94" i="2"/>
  <c r="F94" i="2"/>
  <c r="H94" i="2"/>
  <c r="I94" i="2"/>
  <c r="J94" i="2"/>
  <c r="L94" i="2"/>
  <c r="M94" i="2"/>
  <c r="N94" i="2"/>
  <c r="P94" i="2"/>
  <c r="Q94" i="2"/>
  <c r="R94" i="2"/>
  <c r="T94" i="2"/>
  <c r="U94" i="2"/>
  <c r="V94" i="2"/>
  <c r="D95" i="2"/>
  <c r="E95" i="2"/>
  <c r="F95" i="2"/>
  <c r="H95" i="2"/>
  <c r="I95" i="2"/>
  <c r="J95" i="2"/>
  <c r="L95" i="2"/>
  <c r="M95" i="2"/>
  <c r="N95" i="2"/>
  <c r="P95" i="2"/>
  <c r="Q95" i="2"/>
  <c r="R95" i="2"/>
  <c r="T95" i="2"/>
  <c r="U95" i="2"/>
  <c r="V95" i="2"/>
  <c r="D96" i="2"/>
  <c r="E96" i="2"/>
  <c r="F96" i="2"/>
  <c r="H96" i="2"/>
  <c r="I96" i="2"/>
  <c r="J96" i="2"/>
  <c r="L96" i="2"/>
  <c r="M96" i="2"/>
  <c r="N96" i="2"/>
  <c r="P96" i="2"/>
  <c r="Q96" i="2"/>
  <c r="R96" i="2"/>
  <c r="T96" i="2"/>
  <c r="U96" i="2"/>
  <c r="V96" i="2"/>
  <c r="D97" i="2"/>
  <c r="E97" i="2"/>
  <c r="F97" i="2"/>
  <c r="H97" i="2"/>
  <c r="I97" i="2"/>
  <c r="J97" i="2"/>
  <c r="L97" i="2"/>
  <c r="M97" i="2"/>
  <c r="N97" i="2"/>
  <c r="P97" i="2"/>
  <c r="Q97" i="2"/>
  <c r="R97" i="2"/>
  <c r="T97" i="2"/>
  <c r="U97" i="2"/>
  <c r="V97" i="2"/>
  <c r="D98" i="2"/>
  <c r="E98" i="2"/>
  <c r="F98" i="2"/>
  <c r="H98" i="2"/>
  <c r="I98" i="2"/>
  <c r="J98" i="2"/>
  <c r="L98" i="2"/>
  <c r="M98" i="2"/>
  <c r="N98" i="2"/>
  <c r="P98" i="2"/>
  <c r="Q98" i="2"/>
  <c r="R98" i="2"/>
  <c r="T98" i="2"/>
  <c r="U98" i="2"/>
  <c r="V98" i="2"/>
  <c r="E3" i="2"/>
  <c r="F3" i="2"/>
  <c r="H3" i="2"/>
  <c r="I3" i="2"/>
  <c r="J3" i="2"/>
  <c r="L3" i="2"/>
  <c r="M3" i="2"/>
  <c r="N3" i="2"/>
  <c r="P3" i="2"/>
  <c r="Q3" i="2"/>
  <c r="R3" i="2"/>
  <c r="T3" i="2"/>
  <c r="U3" i="2"/>
  <c r="V3" i="2"/>
  <c r="D3" i="2"/>
  <c r="A4" i="2"/>
  <c r="B4" i="2"/>
  <c r="A5" i="2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A68" i="2"/>
  <c r="B68" i="2"/>
  <c r="A69" i="2"/>
  <c r="B69" i="2"/>
  <c r="A70" i="2"/>
  <c r="B70" i="2"/>
  <c r="A71" i="2"/>
  <c r="B71" i="2"/>
  <c r="A72" i="2"/>
  <c r="B72" i="2"/>
  <c r="A73" i="2"/>
  <c r="B73" i="2"/>
  <c r="A74" i="2"/>
  <c r="B74" i="2"/>
  <c r="A75" i="2"/>
  <c r="B75" i="2"/>
  <c r="A76" i="2"/>
  <c r="B76" i="2"/>
  <c r="A78" i="2"/>
  <c r="B78" i="2"/>
  <c r="A79" i="2"/>
  <c r="B79" i="2"/>
  <c r="A80" i="2"/>
  <c r="B80" i="2"/>
  <c r="A81" i="2"/>
  <c r="B81" i="2"/>
  <c r="A82" i="2"/>
  <c r="B82" i="2"/>
  <c r="A83" i="2"/>
  <c r="B83" i="2"/>
  <c r="A84" i="2"/>
  <c r="B84" i="2"/>
  <c r="A85" i="2"/>
  <c r="B85" i="2"/>
  <c r="A86" i="2"/>
  <c r="B86" i="2"/>
  <c r="A87" i="2"/>
  <c r="B87" i="2"/>
  <c r="A88" i="2"/>
  <c r="B88" i="2"/>
  <c r="A89" i="2"/>
  <c r="B89" i="2"/>
  <c r="A90" i="2"/>
  <c r="B90" i="2"/>
  <c r="A91" i="2"/>
  <c r="B91" i="2"/>
  <c r="A92" i="2"/>
  <c r="B92" i="2"/>
  <c r="A93" i="2"/>
  <c r="B93" i="2"/>
  <c r="A94" i="2"/>
  <c r="B94" i="2"/>
  <c r="A95" i="2"/>
  <c r="B95" i="2"/>
  <c r="A96" i="2"/>
  <c r="B96" i="2"/>
  <c r="A97" i="2"/>
  <c r="B97" i="2"/>
  <c r="A98" i="2"/>
  <c r="B98" i="2"/>
  <c r="A3" i="2"/>
  <c r="B3" i="2"/>
  <c r="M4" i="1"/>
  <c r="L4" i="1"/>
  <c r="L3" i="1"/>
</calcChain>
</file>

<file path=xl/sharedStrings.xml><?xml version="1.0" encoding="utf-8"?>
<sst xmlns="http://schemas.openxmlformats.org/spreadsheetml/2006/main" count="787" uniqueCount="697">
  <si>
    <t>25216 Main probe-sets, others on sheets "extra" and "redundant"</t>
  </si>
  <si>
    <t>batch</t>
  </si>
  <si>
    <t>total</t>
  </si>
  <si>
    <t>Up in Cdx2+Braf compared to others</t>
  </si>
  <si>
    <t>r of 34</t>
  </si>
  <si>
    <t>r of 31 - I doubt it.</t>
  </si>
  <si>
    <t>r of 40</t>
  </si>
  <si>
    <t>p&lt;.01</t>
  </si>
  <si>
    <t>up</t>
  </si>
  <si>
    <t>male</t>
  </si>
  <si>
    <t>female</t>
  </si>
  <si>
    <t>male - I doubt it.</t>
  </si>
  <si>
    <t>p&lt;.001</t>
  </si>
  <si>
    <t>down</t>
  </si>
  <si>
    <t>1-to-1 best homolog</t>
  </si>
  <si>
    <t>control</t>
  </si>
  <si>
    <t>Cdx2 KO</t>
  </si>
  <si>
    <t>Braf</t>
  </si>
  <si>
    <t>Cdx2+Braf</t>
  </si>
  <si>
    <t>Apc KO</t>
  </si>
  <si>
    <t>Apc+Cdx2 KO</t>
  </si>
  <si>
    <t>normal gastric</t>
  </si>
  <si>
    <t>means</t>
  </si>
  <si>
    <t>some pairwise contast p-values (10 possible, 4 may be in hidden columns)</t>
  </si>
  <si>
    <t>interaction</t>
  </si>
  <si>
    <t>Fold changes (4 are hidden perhaps)</t>
  </si>
  <si>
    <t>ratio of ratios</t>
  </si>
  <si>
    <t>weak selection: p&lt;.01, FC&gt;1.3</t>
  </si>
  <si>
    <t>p&lt;.01, FC&gt;1.3</t>
  </si>
  <si>
    <t>ProbeID</t>
  </si>
  <si>
    <t>Affy_Gene_assignment</t>
  </si>
  <si>
    <t>Affy_mrna_assignemnt</t>
  </si>
  <si>
    <t>Symbol</t>
  </si>
  <si>
    <t>Name</t>
  </si>
  <si>
    <t>EntrezGene</t>
  </si>
  <si>
    <t>Human gene</t>
  </si>
  <si>
    <t>UniGene</t>
  </si>
  <si>
    <t>RefSeq</t>
  </si>
  <si>
    <t>Fearon_004_ERF.33.ga.cel</t>
  </si>
  <si>
    <r>
      <t>Fearon_005_ERF.</t>
    </r>
    <r>
      <rPr>
        <b/>
        <sz val="8"/>
        <color theme="1"/>
        <rFont val="Arial"/>
        <family val="2"/>
      </rPr>
      <t>34</t>
    </r>
    <r>
      <rPr>
        <sz val="8"/>
        <color theme="1"/>
        <rFont val="Arial"/>
        <family val="2"/>
      </rPr>
      <t>.ga.cel</t>
    </r>
  </si>
  <si>
    <t>Fearon_006_ERF.35.ga.cel</t>
  </si>
  <si>
    <t>Fearon_001_ERF.30.ga.cel</t>
  </si>
  <si>
    <r>
      <t>Fearon_002_ERF.</t>
    </r>
    <r>
      <rPr>
        <b/>
        <sz val="8"/>
        <color theme="1"/>
        <rFont val="Arial"/>
        <family val="2"/>
      </rPr>
      <t>31</t>
    </r>
    <r>
      <rPr>
        <sz val="8"/>
        <color theme="1"/>
        <rFont val="Arial"/>
        <family val="2"/>
      </rPr>
      <t>.ga.cel</t>
    </r>
  </si>
  <si>
    <t>Fearon_003_ERF.32.ga.cel</t>
  </si>
  <si>
    <t>Fearon_005_48.ga.cel</t>
  </si>
  <si>
    <t>Fearon_006_49.ga.cel</t>
  </si>
  <si>
    <t>Fearon_007_50.ga.cel</t>
  </si>
  <si>
    <t>Fearon_001_45.ga.cel</t>
  </si>
  <si>
    <t>Fearon_002_46.ga.cel</t>
  </si>
  <si>
    <t>Fearon_003_47.ga.cel</t>
  </si>
  <si>
    <t>Fearon_001_ERF39.ga.cel</t>
  </si>
  <si>
    <r>
      <t>Fearon_002_ERF</t>
    </r>
    <r>
      <rPr>
        <b/>
        <sz val="8"/>
        <color theme="1"/>
        <rFont val="Arial"/>
        <family val="2"/>
      </rPr>
      <t>40</t>
    </r>
    <r>
      <rPr>
        <sz val="8"/>
        <color theme="1"/>
        <rFont val="Arial"/>
        <family val="2"/>
      </rPr>
      <t>.ga.cel</t>
    </r>
  </si>
  <si>
    <t>Fearon_003_ERF41.ga.cel</t>
  </si>
  <si>
    <t>Fearon_010_52.ga.cel</t>
  </si>
  <si>
    <t>Fearon_009_51.ga.cel</t>
  </si>
  <si>
    <t>Fearon_011_53.ga.cel</t>
  </si>
  <si>
    <t>Fearon_005_ERF42.ga.cel</t>
  </si>
  <si>
    <t>Fearon_006_ERF43.ga.cel</t>
  </si>
  <si>
    <t>Fearon_007_ERF44.ga.cel</t>
  </si>
  <si>
    <t>Fearon_007_ERF.36.ga.cel</t>
  </si>
  <si>
    <t>Fearon_008_ERF.37.ga.cel</t>
  </si>
  <si>
    <t>Fearon_009_ERF.38.ga.cel</t>
  </si>
  <si>
    <t>Cheap malenss score</t>
  </si>
  <si>
    <t>cont</t>
  </si>
  <si>
    <t>Cdx2</t>
  </si>
  <si>
    <t>Apc</t>
  </si>
  <si>
    <t>Apc+Cdx2</t>
  </si>
  <si>
    <t>gastric</t>
  </si>
  <si>
    <t>MSE 5 groups, 10 df</t>
  </si>
  <si>
    <t>Cdx2 vs cont</t>
  </si>
  <si>
    <t>Braf vs cont</t>
  </si>
  <si>
    <t>Cdx2+Braf vs cont</t>
  </si>
  <si>
    <t>Cdx2+Braf vs Cdx2</t>
  </si>
  <si>
    <t>Cdx2+Braf vs Braf</t>
  </si>
  <si>
    <t>Cdx2+Braf vs Apc</t>
  </si>
  <si>
    <t>Braf vs Cdx2</t>
  </si>
  <si>
    <t>Apc vs cont</t>
  </si>
  <si>
    <t>Apc vs Cdx2</t>
  </si>
  <si>
    <t>Apc vs Braf</t>
  </si>
  <si>
    <t>(Cdx2+Braf - Braf) - (Cdx2 - cont)</t>
  </si>
  <si>
    <t>Cdx2 / cont</t>
  </si>
  <si>
    <t>Braf / cont</t>
  </si>
  <si>
    <t>Cdx2+Braf / cont</t>
  </si>
  <si>
    <t>Cdx2+Braf / Cdx2</t>
  </si>
  <si>
    <t>Cdx2+Braf / Braf</t>
  </si>
  <si>
    <t>Cdx2+Braf / Apc</t>
  </si>
  <si>
    <t>Braf / Cdx2</t>
  </si>
  <si>
    <t>Apc / cont</t>
  </si>
  <si>
    <t>Apc / Cdx2</t>
  </si>
  <si>
    <t>Apc / Braf</t>
  </si>
  <si>
    <t>(Cdx2+Braf / Braf) / (Cdx2 / cont)</t>
  </si>
  <si>
    <t>up in Cdx2+Braf vs cont, Cdx2, Braf</t>
  </si>
  <si>
    <t>That, and vs Apc</t>
  </si>
  <si>
    <t>NM_001136089 // Anxa10 // annexin A10 // 8 B3.1|8 31.55 cM // 26359 /// NM_011922 // Anxa10 // annexin A10 // 8 B3.1|8 31.55 cM // 26359 /// ENSMUST00000034052 // Anxa10 // annexin A10 // 8 B3.1|8 31.55 cM // 26359 /// ENSMUST00000034054 // Anxa10 // annexin A10 // 8 B3.1|8 31.55 cM // 26359 /// BC125319 // Anxa10 // annexin A10 // 8 B3.1|8 31.55 cM // 26359 /// BC132207 // Anxa10 // annexin A10 // 8 B3.1|8 31.55 cM // 26359 /// AK008930 // Anxa10 // annexin A10 // 8 B3.1|8 31.55 cM // 26359</t>
  </si>
  <si>
    <t>NM_001136089 // RefSeq // Mus musculus annexin A10 (Anxa10), transcript variant 1, mRNA. // chr8 // 100 // 100 // 25 // 25 // 1 /// NM_011922 // RefSeq // Mus musculus annexin A10 (Anxa10), transcript variant 2, mRNA. // chr8 // 92 // 92 // 23 // 25 // 1 /// ENSMUST00000034052 // ENSEMBL // ensembl:known chromosome:GRCm38:8:62057042:62123112:-1 gene:ENSMUSG00000031635 gene_biotype:protein_coding transcript_biotype:protein_coding // chr8 // 100 // 100 // 25 // 25 // 1 /// ENSMUST00000034054 // ENSEMBL // ensembl:known chromosome:GRCm38:8:62057521:62123118:-1 gene:ENSMUSG00000031635 gene_biotype:protein_coding transcript_biotype:protein_coding // chr8 // 84 // 84 // 21 // 25 // 1 /// BC125319 // GenBank // Mus musculus annexin A10, mRNA (cDNA clone MGC:159022 IMAGE:40129834), complete cds. // chr8 // 84 // 84 // 21 // 25 // 1 /// BC132207 // GenBank // Mus musculus annexin A10, mRNA (cDNA clone MGC:163838 IMAGE:40130484), complete cds. // chr8 // 84 // 84 // 21 // 25 // 1 /// AK008930 // GenBank HTC // Mus musculus adult male stomach cDNA, RIKEN full-length enriched library, clone:2210414M14 product:annexin A10, full insert sequence. // chr8 // 36 // 36 // 9 // 25 // 1 /// GENSCAN00000014217 // ENSEMBL // cdna:genscan chromosome:GRCm38:8:62057742:62193716:-1 transcript_biotype:protein_coding // chr8 // 68 // 68 // 17 // 25 // 1</t>
  </si>
  <si>
    <t>Anxa10</t>
  </si>
  <si>
    <t>annexin A10</t>
  </si>
  <si>
    <t>Mm.42179</t>
  </si>
  <si>
    <t>NM_001136089//NM_011922//NP_001129561//NP_036052</t>
  </si>
  <si>
    <t>NM_023456 // Npy // neuropeptide Y // 6 B3|6 24.04 cM // 109648 /// ENSMUST00000031843 // Npy // neuropeptide Y // 6 B3|6 24.04 cM // 109648 /// AF273768 // Npy // neuropeptide Y // 6 B3|6 24.04 cM // 109648 /// BC043012 // Npy // neuropeptide Y // 6 B3|6 24.04 cM // 109648</t>
  </si>
  <si>
    <t>NM_023456 // RefSeq // Mus musculus neuropeptide Y (Npy), mRNA. // chr6 // 100 // 100 // 22 // 22 // 1 /// ENSMUST00000031843 // ENSEMBL // ensembl_havana_transcript:known chromosome:GRCm38:6:49822710:49829507:1 gene:ENSMUSG00000029819 gene_biotype:protein_coding transcript_biotype:protein_coding // chr6 // 100 // 100 // 22 // 22 // 1 /// AF273768 // GenBank // Mus musculus preproneuropeptide Y (Npy) mRNA, complete cds. // chr6 // 86 // 86 // 19 // 22 // 1 /// BC043012 // GenBank // Mus musculus neuropeptide Y, mRNA (cDNA clone MGC:57879 IMAGE:5683102), complete cds. // chr6 // 100 // 100 // 22 // 22 // 1 /// GENSCAN00000042998 // ENSEMBL // cdna:genscan chromosome:GRCm38:6:49804137:49827633:1 transcript_biotype:protein_coding // chr6 // 59 // 59 // 13 // 22 // 1</t>
  </si>
  <si>
    <t>Npy</t>
  </si>
  <si>
    <t>neuropeptide Y</t>
  </si>
  <si>
    <t>Mm.154796</t>
  </si>
  <si>
    <t>NM_023456//NP_075945</t>
  </si>
  <si>
    <t>NM_009892 // Chil3 // chitinase-like 3 // 3 F2.2|3 46.49 cM // 12655 /// ENSMUST00000063062 // Chil3 // chitinase-like 3 // 3 F2.2|3 46.49 cM // 12655 /// BC061154 // Chil3 // chitinase-like 3 // 3 F2.2|3 46.49 cM // 12655 /// D87757 // Chil3 // chitinase-like 3 // 3 F2.2|3 46.49 cM // 12655 /// M94584 // Chil3 // chitinase-like 3 // 3 F2.2|3 46.49 cM // 12655</t>
  </si>
  <si>
    <t>NM_009892 // RefSeq // Mus musculus chitinase-like 3 (Chil3), mRNA. // chr3 // 100 // 100 // 9 // 9 // 1 /// ENSMUST00000063062 // ENSEMBL // ensembl_havana_transcript:known chromosome:GRCm38:3:106147554:106167564:-1 gene:ENSMUSG00000040809 gene_biotype:protein_coding transcript_biotype:protein_coding // chr3 // 100 // 100 // 9 // 9 // 1 /// BC061154 // GenBank // Mus musculus chitinase 3-like 3, mRNA (cDNA clone MGC:74288 IMAGE:30298306), complete cds. // chr3 // 100 // 100 // 9 // 9 // 1 /// D87757 // GenBank // Mus musculus mRNA for ECF-L precursor, complete cds. // chr3 // 100 // 100 // 9 // 9 // 1 /// M94584 // GenBank // Mus musculus secretory protein precursor (Ym1) mRNA, complete cds. // chr3 // 100 // 100 // 9 // 9 // 1</t>
  </si>
  <si>
    <t>Chil3</t>
  </si>
  <si>
    <t>chitinase-like 3</t>
  </si>
  <si>
    <t>Mm.387173</t>
  </si>
  <si>
    <t>NM_009892//NP_034022//XM_006500964//XP_006501027</t>
  </si>
  <si>
    <t>NM_025467 // Gkn2 // gastrokine 2 // 6|6 D2 // 66284 /// ENSMUST00000032128 // Gkn2 // gastrokine 2 // 6|6 D2 // 66284 /// AY943909 // Gkn2 // gastrokine 2 // 6|6 D2 // 66284 /// BC099445 // Gkn2 // gastrokine 2 // 6|6 D2 // 66284</t>
  </si>
  <si>
    <t>NM_025467 // RefSeq // Mus musculus gastrokine 2 (Gkn2), mRNA. // chr6 // 100 // 100 // 24 // 24 // 1 /// ENSMUST00000032128 // ENSEMBL // ensembl:known chromosome:GRCm38:6:87373365:87379494:1 gene:ENSMUSG00000030049 gene_biotype:protein_coding transcript_biotype:protein_coding // chr6 // 100 // 100 // 24 // 24 // 1 /// AY943909 // GenBank // Mus musculus blottin precursor, mRNA, complete cds. // chr6 // 100 // 100 // 24 // 24 // 1 /// BC099445 // GenBank // Mus musculus gastrokine 2, mRNA (cDNA clone MGC:117638 IMAGE:30788014), complete cds. // chr6 // 100 // 100 // 24 // 24 // 1 /// GENSCAN00000053792 // ENSEMBL // cdna:genscan chromosome:GRCm38:6:87373396:87379303:1 transcript_biotype:protein_coding // chr6 // 88 // 88 // 21 // 24 // 1</t>
  </si>
  <si>
    <t>Gkn2</t>
  </si>
  <si>
    <t>gastrokine 2</t>
  </si>
  <si>
    <t>Mm.46446</t>
  </si>
  <si>
    <t>NM_025467//NP_079743</t>
  </si>
  <si>
    <t>NM_008412 // Ivl // involucrin // 3 F1|3 40.14 cM // 16447 /// XM_006501046 // Ivl // involucrin // 3 F1|3 40.14 cM // 16447 /// ENSMUST00000053107 // Ivl // involucrin // 3 F1|3 40.14 cM // 16447 /// BC152326 // Ivl // involucrin // 3 F1|3 40.14 cM // 16447</t>
  </si>
  <si>
    <t>NM_008412 // RefSeq // Mus musculus involucrin (Ivl), mRNA. // chr3 // 100 // 100 // 23 // 23 // 1 /// XM_006501046 // RefSeq // PREDICTED: Mus musculus involucrin (Ivl), transcript variant X1, mRNA. // chr3 // 100 // 100 // 23 // 23 // 1 /// ENSMUST00000053107 // ENSEMBL // ensembl:known chromosome:GRCm38:3:92570912:92573715:-1 gene:ENSMUSG00000049128 gene_biotype:protein_coding transcript_biotype:protein_coding // chr3 // 100 // 100 // 23 // 23 // 1 /// BC152326 // GenBank // Mus musculus involucrin, mRNA (cDNA clone MGC:161215 IMAGE:40141142), complete cds. // chr3 // 87 // 87 // 20 // 23 // 1 /// GENSCAN00000050307 // ENSEMBL // cdna:genscan chromosome:GRCm38:3:92571350:92583473:-1 transcript_biotype:protein_coding // chr3 // 61 // 61 // 14 // 23 // 1</t>
  </si>
  <si>
    <t>Ivl</t>
  </si>
  <si>
    <t>involucrin</t>
  </si>
  <si>
    <t>Mm.207365</t>
  </si>
  <si>
    <t>NM_008412//NP_032438//XM_006501046//XM_006501047//XP_006501109//XP_006501110</t>
  </si>
  <si>
    <t>NM_018857 // Msln // mesothelin // 17 A3.3|17 // 56047 /// XM_006524649 // Msln // mesothelin // 17 A3.3|17 // 56047 /// ENSMUST00000075884 // Msln // mesothelin // 17 A3.3|17 // 56047 /// BC023753 // Msln // mesothelin // 17 A3.3|17 // 56047 /// D86370 // Msln // mesothelin // 17 A3.3|17 // 56047</t>
  </si>
  <si>
    <t>NM_018857 // RefSeq // Mus musculus mesothelin (Msln), mRNA. // chr17 // 100 // 100 // 28 // 28 // 0 /// XM_006524649 // RefSeq // PREDICTED: Mus musculus mesothelin (Msln), transcript variant X1, mRNA. // chr17 // 100 // 93 // 26 // 26 // 0 /// ENSMUST00000075884 // ENSEMBL // ensembl:known chromosome:GRCm38:17:25748614:25754327:-1 gene:ENSMUSG00000063011 gene_biotype:protein_coding transcript_biotype:protein_coding // chr17 // 100 // 100 // 28 // 28 // 0 /// BC023753 // GenBank // Mus musculus mesothelin, mRNA (cDNA clone MGC:35940 IMAGE:5354484), complete cds. // chr17 // 100 // 100 // 28 // 28 // 0 /// D86370 // GenBank // Mus musculus mRNA for megakaryocyte potentiating factor, complete cds. // chr17 // 100 // 100 // 28 // 28 // 0 /// GENSCAN00000004022 // ENSEMBL // cdna:genscan chromosome:GRCm38:17:25748654:25761971:-1 transcript_biotype:protein_coding // chr17 // 100 // 79 // 22 // 22 // 0</t>
  </si>
  <si>
    <t>Msln</t>
  </si>
  <si>
    <t>mesothelin</t>
  </si>
  <si>
    <t>Mm.17510</t>
  </si>
  <si>
    <t>NM_018857//NP_061345//XM_006524649//XM_006524650//XP_006524712//XP_006524713</t>
  </si>
  <si>
    <t>NM_025466 // Gkn1 // gastrokine 1 // 6|6 D2 // 66283 /// ENSMUST00000032129 // Gkn1 // gastrokine 1 // 6|6 D2 // 66283 /// AY456960 // Gkn1 // gastrokine 1 // 6|6 D2 // 66283 /// BC099446 // Gkn1 // gastrokine 1 // 6|6 D2 // 66283 /// BC132540 // Gkn1 // gastrokine 1 // 6|6 D2 // 66283 /// BC132542 // Gkn1 // gastrokine 1 // 6|6 D2 // 66283</t>
  </si>
  <si>
    <t>NM_025466 // RefSeq // Mus musculus gastrokine 1 (Gkn1), mRNA. // chr6 // 100 // 100 // 27 // 27 // 1 /// ENSMUST00000032129 // ENSEMBL // ensembl:known chromosome:GRCm38:6:87345653:87350915:-1 gene:ENSMUSG00000030050 gene_biotype:protein_coding transcript_biotype:protein_coding // chr6 // 100 // 100 // 27 // 27 // 1 /// AY456960 // GenBank // Mus musculus foveolin precursor (Fov) mRNA, complete cds. // chr6 // 85 // 85 // 23 // 27 // 1 /// BC099446 // GenBank // Mus musculus gastrokine 1, mRNA (cDNA clone MGC:117639 IMAGE:30521253), complete cds. // chr6 // 78 // 78 // 21 // 27 // 1 /// BC132540 // GenBank // Mus musculus gastrokine 1, mRNA (cDNA clone MGC:164171 IMAGE:40130817), complete cds. // chr6 // 81 // 81 // 22 // 27 // 1 /// BC132542 // GenBank // Mus musculus gastrokine 1, mRNA (cDNA clone MGC:164173 IMAGE:40130819), complete cds. // chr6 // 81 // 81 // 22 // 27 // 1 /// GENSCAN00000053775 // ENSEMBL // cdna:genscan chromosome:GRCm38:6:87346275:87350872:-1 transcript_biotype:protein_coding // chr6 // 74 // 74 // 20 // 27 // 1</t>
  </si>
  <si>
    <t>Gkn1</t>
  </si>
  <si>
    <t>gastrokine 1</t>
  </si>
  <si>
    <t>Mm.46414</t>
  </si>
  <si>
    <t>NM_025466//NP_079742</t>
  </si>
  <si>
    <t>NM_172880 // Tmprss11e // transmembrane protease, serine 11e // 5 E1|5 // 243084 /// ENSMUST00000161306 // Tmprss11e // transmembrane protease, serine 11e // 5 E1|5 // 243084 /// AY787860 // Tmprss11e // transmembrane protease, serine 11e // 5 E1|5 // 243084 /// BC115432 // Tmprss11e // transmembrane protease, serine 11e // 5 E1|5 // 243084 /// BC115433 // Tmprss11e // transmembrane protease, serine 11e // 5 E1|5 // 243084</t>
  </si>
  <si>
    <t>NM_172880 // RefSeq // Mus musculus transmembrane protease, serine 11e (Tmprss11e), mRNA. // chr5 // 100 // 100 // 24 // 24 // 1 /// ENSMUST00000161306 // ENSEMBL // ensembl_havana_transcript:known chromosome:GRCm38:5:86705186:86745815:-1 gene:ENSMUSG00000054537 gene_biotype:protein_coding transcript_biotype:protein_coding // chr5 // 100 // 100 // 24 // 24 // 1 /// AY787860 // GenBank // Mus musculus type II transmembrane serine protease (Desc1) mRNA, complete cds. // chr5 // 88 // 88 // 21 // 24 // 1 /// BC115432 // GenBank // Mus musculus transmembrane protease, serine 11e, mRNA (cDNA clone MGC:143865 IMAGE:40094164), complete cds. // chr5 // 88 // 88 // 21 // 24 // 1 /// BC115433 // GenBank // Mus musculus transmembrane protease, serine 11e, mRNA (cDNA clone MGC:143866 IMAGE:40094170), complete cds. // chr5 // 88 // 88 // 21 // 24 // 1 /// GENSCAN00000052927 // ENSEMBL // cdna:genscan chromosome:GRCm38:5:86707273:86775008:-1 transcript_biotype:protein_coding // chr5 // 88 // 88 // 21 // 24 // 1</t>
  </si>
  <si>
    <t>Tmprss11e</t>
  </si>
  <si>
    <t>transmembrane protease, serine 11e</t>
  </si>
  <si>
    <t>Mm.130801</t>
  </si>
  <si>
    <t>NM_172880//NP_766468</t>
  </si>
  <si>
    <t>NM_001033366 // Dpcr1 // diffuse panbronchiolitis critical region 1 (human) // 17 B1|17 // 268949 /// XM_006524336 // Dpcr1 // diffuse panbronchiolitis critical region 1 (human) // 17 B1|17 // 268949 /// ENSMUST00000095467 // Dpcr1 // diffuse panbronchiolitis critical region 1 (human) // 17 B1|17 // 268949 /// BC150798 // Dpcr1 // diffuse panbronchiolitis critical region 1 (human) // 17 B1|17 // 268949</t>
  </si>
  <si>
    <t>NM_001033366 // RefSeq // Mus musculus diffuse panbronchiolitis critical region 1 (human) (Dpcr1), mRNA. // chr17 // 100 // 100 // 21 // 21 // 0 /// XM_006524336 // RefSeq // PREDICTED: Mus musculus diffuse panbronchiolitis critical region 1 (human) (Dpcr1), transcript variant X1, mRNA. // chr17 // 100 // 71 // 15 // 15 // 0 /// ENSMUST00000095467 // ENSEMBL // ensembl_havana_transcript:known chromosome:GRCm38:17:35635752:35643695:-1 gene:ENSMUSG00000073408 gene_biotype:protein_coding transcript_biotype:protein_coding // chr17 // 100 // 100 // 21 // 21 // 0 /// BC150798 // GenBank // Mus musculus diffuse panbronchiolitis critical region 1 (human), mRNA (cDNA clone MGC:183709 IMAGE:9087709), complete cds. // chr17 // 100 // 76 // 16 // 16 // 0 /// GENSCAN00000030316 // ENSEMBL // cdna:genscan chromosome:GRCm38:17:35636833:35693875:-1 transcript_biotype:protein_coding // chr17 // 48 // 48 // 10 // 21 // 1</t>
  </si>
  <si>
    <t>Dpcr1</t>
  </si>
  <si>
    <t>diffuse panbronchiolitis critical region 1 (human)</t>
  </si>
  <si>
    <t>Mm.296301</t>
  </si>
  <si>
    <t>NM_001033366//NP_001028538//XM_006524336//XP_006524399</t>
  </si>
  <si>
    <t>NM_010372 // Gzmd // granzyme D // 14 C3|14 28.19 cM // 14941 /// ENSMUST00000082093 // Gzmd // granzyme D // 14 C3|14 28.19 cM // 14941 /// BC141122 // Gzmd // granzyme D // 14 C3|14 28.19 cM // 14941 /// BC145433 // Gzmd // granzyme D // 14 C3|14 28.19 cM // 14941 /// J03255 // Gzmd // granzyme D // 14 C3|14 28.19 cM // 14941</t>
  </si>
  <si>
    <t>NM_010372 // RefSeq // Mus musculus granzyme D (Gzmd), mRNA. // chr14 // 100 // 100 // 10 // 10 // 0 /// ENSMUST00000082093 // ENSEMBL // ensembl_havana_transcript:known chromosome:GRCm38:14:56129556:56132608:-1 gene:ENSMUSG00000059256 gene_biotype:protein_coding transcript_biotype:protein_coding // chr14 // 100 // 100 // 10 // 10 // 0 /// BC141122 // GenBank // Mus musculus granzyme D, mRNA (cDNA clone MGC:176083 IMAGE:9055734), complete cds. // chr14 // 100 // 100 // 10 // 10 // 0 /// BC145433 // GenBank // Mus musculus cDNA clone MGC:178999 IMAGE:9053991, complete cds. // chr14 // 100 // 100 // 10 // 10 // 0 /// J03255 // GenBank // Mouse granzyme D mRNA, complete cds. // chr14 // 100 // 100 // 10 // 10 // 0 /// GENSCAN00000053571 // ENSEMBL // cdna:genscan chromosome:GRCm38:14:56117726:56159524:-1 transcript_biotype:protein_coding // chr14 // 100 // 100 // 10 // 10 // 0</t>
  </si>
  <si>
    <t>Gzmd</t>
  </si>
  <si>
    <t>granzyme D</t>
  </si>
  <si>
    <t>Mm.482071</t>
  </si>
  <si>
    <t>NM_010372//NP_034502//XM_006518569//XP_006518632</t>
  </si>
  <si>
    <t>NM_010082 // Adam28 // a disintegrin and metallopeptidase domain 28 // 14 D2|14 // 13522 /// NM_183366 // Adam28 // a disintegrin and metallopeptidase domain 28 // 14 D2|14 // 13522 /// XM_006518511 // Adam28 // a disintegrin and metallopeptidase domain 28 // 14 D2|14 // 13522 /// ENSMUST00000022642 // Adam28 // a disintegrin and metallopeptidase domain 28 // 14 D2|14 // 13522 /// ENSMUST00000111072 // Adam28 // a disintegrin and metallopeptidase domain 28 // 14 D2|14 // 13522 /// AF153350 // Adam28 // a disintegrin and metallopeptidase domain 28 // 14 D2|14 // 13522 /// AF163290 // Adam28 // a disintegrin and metallopeptidase domain 28 // 14 D2|14 // 13522 /// AF163291 // Adam28 // a disintegrin and metallopeptidase domain 28 // 14 D2|14 // 13522 /// AF163292 // Adam28 // a disintegrin and metallopeptidase domain 28 // 14 D2|14 // 13522 /// AF163293 // Adam28 // a disintegrin and metallopeptidase domain 28 // 14 D2|14 // 13522 /// BC058782 // Adam28 // a disintegrin and metallopeptidase domain 28 // 14 D2|14 // 13522 /// NM_001048175 // Adam28 // a disintegrin and metallopeptidase domain 28 // 14 D2|14 // 13522 /// NR_102399 // Adam28 // a disintegrin and metallopeptidase domain 28 // 14 D2|14 // 13522</t>
  </si>
  <si>
    <t>NM_010082 // RefSeq // Mus musculus a disintegrin and metallopeptidase domain 28 (Adam28), transcript variant 1, mRNA. // chr14 // 100 // 96 // 23 // 23 // 0 /// NM_183366 // RefSeq // Mus musculus a disintegrin and metallopeptidase domain 28 (Adam28), transcript variant 2, mRNA. // chr14 // 100 // 96 // 23 // 23 // 0 /// XM_006518511 // RefSeq // PREDICTED: Mus musculus a disintegrin and metallopeptidase domain 28 (Adam28), transcript variant X1, mRNA. // chr14 // 100 // 88 // 21 // 21 // 0 /// ENSMUST00000022642 // ENSEMBL // ensembl:known chromosome:GRCm38:14:68606879:68655842:-1 gene:ENSMUSG00000014725 gene_biotype:protein_coding transcript_biotype:protein_coding // chr14 // 100 // 96 // 23 // 23 // 0 /// ENSMUST00000111072 // ENSEMBL // ensembl:known chromosome:GRCm38:14:68606027:68655842:-1 gene:ENSMUSG00000014725 gene_biotype:protein_coding transcript_biotype:protein_coding // chr14 // 100 // 92 // 22 // 22 // 0 /// AF153350 // GenBank // Mus musculus metalloprotease disintegrin (Adam28) mRNA, complete cds. // chr14 // 100 // 88 // 21 // 21 // 0 /// AF163290 // GenBank // Mus musculus metalloproteinase-disintegrin TECADAM mRNA, complete cds. // chr14 // 100 // 92 // 22 // 22 // 0 /// AF163291 // GenBank // Mus musculus metalloproteinase-disintegrin TECADAM mRNA, truncated cytoplasmic domain, complete cds. // chr14 // 100 // 96 // 23 // 23 // 0 /// AF163292 // GenBank // Mus musculus metalloproteinase-disintegrin TECADAM mRNA, extended cytoplasmic domain, complete cds. // chr14 // 100 // 96 // 23 // 23 // 0 /// AF163293 // GenBank // Mus musculus metalloproteinase-disintegrin TECADAM mRNA, soluble form, complete cds. // chr14 // 95 // 88 // 20 // 21 // 0 /// BC058782 // GenBank // Mus musculus a disintegrin and metallopeptidase domain 28, mRNA (cDNA clone MGC:67767 IMAGE:6310763), complete cds. // chr14 // 100 // 88 // 21 // 21 // 0 /// NM_001048175 // RefSeq // Mus musculus a disintegrin and metallopeptidase domain 28 (Adam28), transcript variant 4, mRNA. // chr14 // 92 // 92 // 22 // 24 // 1 /// NR_102399 // RefSeq // Mus musculus a disintegrin and metallopeptidase domain 28 (Adam28), transcript variant 5, non-coding RNA. // chr14 // 88 // 88 // 21 // 24 // 1 /// GENSCAN00000016179 // ENSEMBL // cdna:genscan chromosome:GRCm38:14:68594818:68642225:-1 transcript_biotype:protein_coding // chr14 // 100 // 63 // 15 // 15 // 0</t>
  </si>
  <si>
    <t>Adam28</t>
  </si>
  <si>
    <t>a disintegrin and metallopeptidase domain 28</t>
  </si>
  <si>
    <t>Mm.117450</t>
  </si>
  <si>
    <t>NM_001048175//NM_010082//NM_176991//NM_183366//NP_001041640//NP_034212//NP_899222//NR_102399//XM_006518511//XM_006518512//XM_006518513//XM_006518514//XP_006518574//XP_006518575//XP_006518576//XP_006518577</t>
  </si>
  <si>
    <t>NM_027132 // Otop3 // otopetrin 3 // 11 E2|11 // 69602 /// ENSMUST00000019006 // Otop3 // otopetrin 3 // 11 E2|11 // 69602 /// ENSMUST00000106543 // Otop3 // otopetrin 3 // 11 E2|11 // 69602 /// BC145613 // Otop3 // otopetrin 3 // 11 E2|11 // 69602 /// BC150803 // Otop3 // otopetrin 3 // 11 E2|11 // 69602</t>
  </si>
  <si>
    <t>NM_027132 // RefSeq // Mus musculus otopetrin 3 (Otop3), mRNA. // chr11 // 100 // 100 // 21 // 21 // 0 /// ENSMUST00000019006 // ENSEMBL // ensembl:known chromosome:GRCm38:11:115334734:115346926:1 gene:ENSMUSG00000018862 gene_biotype:protein_coding transcript_biotype:protein_coding // chr11 // 100 // 100 // 21 // 21 // 0 /// ENSMUST00000106543 // ENSEMBL // havana:known chromosome:GRCm38:11:115334731:115346927:1 gene:ENSMUSG00000018862 gene_biotype:protein_coding transcript_biotype:protein_coding // chr11 // 100 // 95 // 20 // 20 // 0 /// BC145613 // GenBank // Mus musculus otopetrin 3, mRNA (cDNA clone MGC:179187 IMAGE:9054179), complete cds. // chr11 // 100 // 86 // 18 // 18 // 0 /// BC150803 // GenBank // Mus musculus otopetrin 3, mRNA (cDNA clone MGC:183714 IMAGE:9087714), complete cds. // chr11 // 100 // 86 // 18 // 18 // 0 /// GENSCAN00000055229 // ENSEMBL // cdna:genscan chromosome:GRCm38:11:115334884:115346445:1 transcript_biotype:protein_coding // chr11 // 100 // 71 // 15 // 15 // 0</t>
  </si>
  <si>
    <t>Otop3</t>
  </si>
  <si>
    <t>otopetrin 3</t>
  </si>
  <si>
    <t>Mm.101844</t>
  </si>
  <si>
    <t>NM_027132//NP_081408//XM_006534116//XM_006534117//XM_006534118//XP_006534179//XP_006534180//XP_006534181</t>
  </si>
  <si>
    <t>NM_010375 // Gzmg // granzyme G // 14 C3|14 28.19 cM // 14944 /// ENSMUST00000015578 // Gzmg // granzyme G // 14 C3|14 28.19 cM // 14944 /// BC099473 // Gzmg // granzyme G // 14 C3|14 28.19 cM // 14944 /// J02872 // Gzmg // granzyme G // 14 C3|14 28.19 cM // 14944</t>
  </si>
  <si>
    <t>NM_010375 // RefSeq // Mus musculus granzyme G (Gzmg), mRNA. // chr14 // 100 // 100 // 13 // 13 // 0 /// ENSMUST00000015578 // ENSEMBL // ensembl:known chromosome:GRCm38:14:56156582:56159579:-1 gene:ENSMUSG00000040284 gene_biotype:protein_coding transcript_biotype:protein_coding // chr14 // 100 // 100 // 13 // 13 // 0 /// BC099473 // GenBank // Mus musculus granzyme G, mRNA (cDNA clone MGC:117682 IMAGE:30715974), complete cds. // chr14 // 100 // 100 // 13 // 13 // 0 /// J02872 // GenBank // Mouse granzyme G mRNA, complete cds. // chr14 // 100 // 100 // 13 // 13 // 0 /// GENSCAN00000053571 // ENSEMBL // cdna:genscan chromosome:GRCm38:14:56117726:56159524:-1 transcript_biotype:protein_coding // chr14 // 100 // 100 // 13 // 13 // 0</t>
  </si>
  <si>
    <t>Gzmg</t>
  </si>
  <si>
    <t>granzyme G</t>
  </si>
  <si>
    <t>Mm.14868</t>
  </si>
  <si>
    <t>NM_010375//NP_034505</t>
  </si>
  <si>
    <t>NM_009475 // Prap1 // proline-rich acidic protein 1 // 7|7 F5 // 22264 /// ENSMUST00000026540 // Prap1 // proline-rich acidic protein 1 // 7|7 F5 // 22264 /// BC051092 // Prap1 // proline-rich acidic protein 1 // 7|7 F5 // 22264 /// U28486 // Prap1 // proline-rich acidic protein 1 // 7|7 F5 // 22264</t>
  </si>
  <si>
    <t>NM_009475 // RefSeq // Mus musculus proline-rich acidic protein 1 (Prap1), mRNA. // chr7 // 100 // 100 // 22 // 22 // 1 /// ENSMUST00000026540 // ENSEMBL // ensembl_havana_transcript:known chromosome:GRCm38:7:140093395:140097200:1 gene:ENSMUSG00000025467 gene_biotype:protein_coding transcript_biotype:protein_coding // chr7 // 100 // 100 // 22 // 22 // 1 /// BC051092 // GenBank // Mus musculus proline-rich acidic protein 1, mRNA (cDNA clone MGC:58955 IMAGE:6529097), complete cds. // chr7 // 100 // 100 // 22 // 22 // 1 /// U28486 // GenBank // Mus musculus uterine-specific proline-rich acidic protein mRNA, complete cds. // chr7 // 91 // 91 // 20 // 22 // 1 /// GENSCAN00000040311 // ENSEMBL // cdna:genscan chromosome:GRCm38:7:140095345:140097096:1 transcript_biotype:protein_coding // chr7 // 55 // 55 // 12 // 22 // 1</t>
  </si>
  <si>
    <t>Prap1</t>
  </si>
  <si>
    <t>proline-rich acidic protein 1</t>
  </si>
  <si>
    <t>Mm.439707</t>
  </si>
  <si>
    <t>NM_009475//NP_033501</t>
  </si>
  <si>
    <t>NM_008611 // Mmp8 // matrix metallopeptidase 8 // 9 A1|9 // 17394 /// ENSMUST00000018765 // Mmp8 // matrix metallopeptidase 8 // 9 A1|9 // 17394 /// BC042742 // Mmp8 // matrix metallopeptidase 8 // 9 A1|9 // 17394 /// U96696 // Mmp8 // matrix metallopeptidase 8 // 9 A1|9 // 17394</t>
  </si>
  <si>
    <t>NM_008611 // RefSeq // Mus musculus matrix metallopeptidase 8 (Mmp8), mRNA. // chr9 // 100 // 100 // 29 // 29 // 1 /// ENSMUST00000018765 // ENSEMBL // ensembl:known chromosome:GRCm38:9:7558429:7568486:1 gene:ENSMUSG00000005800 gene_biotype:protein_coding transcript_biotype:protein_coding // chr9 // 100 // 100 // 29 // 29 // 1 /// BC042742 // GenBank // Mus musculus matrix metallopeptidase 8, mRNA (cDNA clone MGC:51623 IMAGE:5032770), complete cds. // chr9 // 97 // 97 // 28 // 29 // 1 /// U96696 // GenBank // Mus musculus neutrophil collagenase MNC mRNA, complete cds. // chr9 // 97 // 97 // 28 // 29 // 1 /// GENSCAN00000012589 // ENSEMBL // cdna:genscan chromosome:GRCm38:9:7560381:7627627:1 transcript_biotype:protein_coding // chr9 // 41 // 41 // 12 // 29 // 1</t>
  </si>
  <si>
    <t>Mmp8</t>
  </si>
  <si>
    <t>matrix metallopeptidase 8</t>
  </si>
  <si>
    <t>Mm.16415</t>
  </si>
  <si>
    <t>NM_008611//NP_032637</t>
  </si>
  <si>
    <t>NM_001244651 // Esp15 // exocrine gland secreted peptide 15 // 17 B1|17 // 668200 /// ENSMUST00000178929 // Esp15 // exocrine gland secreted peptide 15 // 17 B1|17 // 668200 /// AB306993 // Esp15 // exocrine gland secreted peptide 15 // 17 B1|17 // 668200</t>
  </si>
  <si>
    <t>NM_001244651 // RefSeq // Mus musculus exocrine gland secreted peptide 15 (Esp15), mRNA. // chr17 // 100 // 100 // 11 // 11 // 0 /// ENSMUST00000178929 // ENSEMBL // ensembl:known chromosome:GRCm38:17:39640957:39645666:1 gene:ENSMUSG00000095104 gene_biotype:protein_coding transcript_biotype:protein_coding // chr17 // 100 // 100 // 11 // 11 // 0 /// AB306993 // GenBank // Mus musculus Esp15 mRNA for exocrine gland-secreting peptide 15, complete cds. // chr17 // 100 // 100 // 11 // 11 // 0 /// GENSCAN00000020162 // ENSEMBL // cdna:genscan chromosome:GRCm38:17:39642624:39644801:1 transcript_biotype:protein_coding // chr17 // 100 // 64 // 7 // 7 // 0 /// KnowTID_00003485 // Luo lincRNA // Non-coding transcript identified by Luo, et al. // chr17 // 100 // 100 // 11 // 11 // 0</t>
  </si>
  <si>
    <t>Esp15</t>
  </si>
  <si>
    <t>exocrine gland secreted peptide 15</t>
  </si>
  <si>
    <t>Mm.464782</t>
  </si>
  <si>
    <t>NM_001244651//NP_001231580</t>
  </si>
  <si>
    <t>NM_008694 // Ngp // neutrophilic granule protein // 9 F2|9 // 18054 /// ENSMUST00000035061 // Ngp // neutrophilic granule protein // 9 F2|9 // 18054 /// AK009649 // Ngp // neutrophilic granule protein // 9 F2|9 // 18054 /// BC119403 // Ngp // neutrophilic granule protein // 9 F2|9 // 18054 /// BC119405 // Ngp // neutrophilic granule protein // 9 F2|9 // 18054 /// L37297 // Ngp // neutrophilic granule protein // 9 F2|9 // 18054 /// U95002 // Ngp // neutrophilic granule protein // 9 F2|9 // 18054</t>
  </si>
  <si>
    <t>NM_008694 // RefSeq // Mus musculus neutrophilic granule protein (Ngp), mRNA. // chr9 // 79 // 79 // 15 // 19 // 1 /// ENSMUST00000035061 // ENSEMBL // ensembl_havana_transcript:known chromosome:GRCm38:9:110419750:110423010:1 gene:ENSMUSG00000032484 gene_biotype:protein_coding transcript_biotype:protein_coding // chr9 // 100 // 100 // 19 // 19 // 1 /// AK009649 // GenBank HTC // Mus musculus adult male tongue cDNA, RIKEN full-length enriched library, clone:2310036H10 product:neutrophilic granule protein, full insert sequence. // chr9 // 58 // 58 // 11 // 19 // 1 /// BC119403 // GenBank // Mus musculus neutrophilic granule protein, mRNA (cDNA clone MGC:155719 IMAGE:8734152), complete cds. // chr9 // 53 // 53 // 10 // 19 // 1 /// BC119405 // GenBank // Mus musculus neutrophilic granule protein, mRNA (cDNA clone MGC:155721 IMAGE:8734154), complete cds. // chr9 // 53 // 53 // 10 // 19 // 1 /// L37297 // GenBank // Mus musculus (clone B6) myeloid secondary granule protein mRNA. // chr9 // 63 // 63 // 12 // 19 // 1 /// U95002 // GenBank // Mus musculus myeloid bactenecin (F1) mRNA, complete cds. // chr9 // 68 // 68 // 13 // 19 // 1</t>
  </si>
  <si>
    <t>Ngp</t>
  </si>
  <si>
    <t>neutrophilic granule protein</t>
  </si>
  <si>
    <t>Mm.236225</t>
  </si>
  <si>
    <t>NM_008694//NP_032720</t>
  </si>
  <si>
    <t>NM_010374 // Gzmf // granzyme F // 14 C3|14 28.19 cM // 14943 /// ENSMUST00000022757 // Gzmf // granzyme F // 14 C3|14 28.19 cM // 14943 /// BC100311 // Gzmf // granzyme F // 14 C3|14 28.19 cM // 14943 /// BC145435 // Gzmf // granzyme F // 14 C3|14 28.19 cM // 14943 /// J03257 // Gzmf // granzyme F // 14 C3|14 28.19 cM // 14943</t>
  </si>
  <si>
    <t>NM_010374 // RefSeq // Mus musculus granzyme F (Gzmf), mRNA. // chr14 // 100 // 100 // 9 // 9 // 0 /// ENSMUST00000022757 // ENSEMBL // ensembl:known chromosome:GRCm38:14:56205266:56211407:-1 gene:ENSMUSG00000015441 gene_biotype:protein_coding transcript_biotype:protein_coding // chr14 // 100 // 100 // 9 // 9 // 0 /// BC100311 // GenBank // Mus musculus granzyme F, mRNA (cDNA clone MGC:117524 IMAGE:30523018), complete cds. // chr14 // 100 // 100 // 9 // 9 // 0 /// BC145435 // GenBank // Mus musculus granzyme F, mRNA (cDNA clone MGC:179001 IMAGE:9053993), complete cds. // chr14 // 100 // 100 // 9 // 9 // 0 /// J03257 // GenBank // Mouse granzyme F mRNA, complete cds. // chr14 // 100 // 100 // 9 // 9 // 0 /// GENSCAN00000053568 // ENSEMBL // cdna:genscan chromosome:GRCm38:14:56205375:56211357:-1 transcript_biotype:protein_coding // chr14 // 100 // 100 // 9 // 9 // 0 /// M36902 // GenBank // Mouse serine protease mRNA, complete cds. // chr14 // 100 // 100 // 9 // 9 // 0 /// X14094 // GenBank // Mouse mRNA for MCSP-3 mouse CTL serine protease 3. // chr14 // 100 // 100 // 9 // 9 // 0</t>
  </si>
  <si>
    <t>Gzmf</t>
  </si>
  <si>
    <t>granzyme F</t>
  </si>
  <si>
    <t>Mm.457976</t>
  </si>
  <si>
    <t>NM_010374//NP_034504</t>
  </si>
  <si>
    <t>NM_001284524 // Chit1 // chitinase 1 (chitotriosidase) // 1 E4|1 // 71884 /// NM_001284525 // Chit1 // chitinase 1 (chitotriosidase) // 1 E4|1 // 71884 /// NM_027979 // Chit1 // chitinase 1 (chitotriosidase) // 1 E4|1 // 71884 /// ENSMUST00000086475 // Chit1 // chitinase 1 (chitotriosidase) // 1 E4|1 // 71884 /// ENSMUST00000159963 // Chit1 // chitinase 1 (chitotriosidase) // 1 E4|1 // 71884 /// ENSMUST00000160060 // Chit1 // chitinase 1 (chitotriosidase) // 1 E4|1 // 71884 /// AY458654 // Chit1 // chitinase 1 (chitotriosidase) // 1 E4|1 // 71884 /// AY536287 // Chit1 // chitinase 1 (chitotriosidase) // 1 E4|1 // 71884 /// BC138765 // Chit1 // chitinase 1 (chitotriosidase) // 1 E4|1 // 71884</t>
  </si>
  <si>
    <t>NM_001284524 // RefSeq // Mus musculus chitinase 1 (chitotriosidase) (Chit1), transcript variant 2, mRNA. // chr1 // 100 // 60 // 9 // 9 // 0 /// NM_001284525 // RefSeq // Mus musculus chitinase 1 (chitotriosidase) (Chit1), transcript variant 1, mRNA. // chr1 // 100 // 100 // 15 // 15 // 0 /// NM_027979 // RefSeq // Mus musculus chitinase 1 (chitotriosidase) (Chit1), transcript variant 3, mRNA. // chr1 // 100 // 100 // 15 // 15 // 0 /// ENSMUST00000086475 // ENSEMBL // ensembl:known chromosome:GRCm38:1:134138646:134151539:1 gene:ENSMUSG00000026450 gene_biotype:protein_coding transcript_biotype:protein_coding // chr1 // 100 // 100 // 15 // 15 // 0 /// ENSMUST00000159963 // ENSEMBL // havana:known chromosome:GRCm38:1:134111242:134151540:1 gene:ENSMUSG00000026450 gene_biotype:protein_coding transcript_biotype:protein_coding // chr1 // 100 // 100 // 15 // 15 // 0 /// ENSMUST00000160060 // ENSEMBL // havana:known chromosome:GRCm38:1:134111242:134151540:1 gene:ENSMUSG00000026450 gene_biotype:protein_coding transcript_biotype:protein_coding // chr1 // 100 // 60 // 9 // 9 // 0 /// AY458654 // GenBank // Mus musculus chitotriosidase (Chit1) mRNA, complete cds. // chr1 // 100 // 87 // 13 // 13 // 0 /// AY536287 // GenBank // Mus musculus chitotriosidase precursor mRNA, complete cds. // chr1 // 93 // 100 // 14 // 15 // 0 /// BC138765 // GenBank // Mus musculus chitinase 1 (chitotriosidase), mRNA (cDNA clone MGC:170392 IMAGE:8861787), complete cds. // chr1 // 100 // 87 // 13 // 13 // 0 /// GENSCAN00000012360 // ENSEMBL // cdna:genscan chromosome:GRCm38:1:134115250:134189612:1 transcript_biotype:protein_coding // chr1 // 100 // 80 // 12 // 12 // 0</t>
  </si>
  <si>
    <t>Chit1</t>
  </si>
  <si>
    <t>chitinase 1 (chitotriosidase)</t>
  </si>
  <si>
    <t>Mm.328268</t>
  </si>
  <si>
    <t>NM_001284524//NM_001284525//NM_027979//NP_001271453//NP_001271454//NP_082255//XM_006529879//XM_006529880//XM_006529881//XP_006529942//XP_006529943//XP_006529944</t>
  </si>
  <si>
    <t>NM_053191 // Pi15 // peptidase inhibitor 15 // 1|1 A4 // 94227 /// ENSMUST00000088476 // Pi15 // peptidase inhibitor 15 // 1|1 A4 // 94227 /// AF329196 // Pi15 // peptidase inhibitor 15 // 1|1 A4 // 94227 /// BC116705 // Pi15 // peptidase inhibitor 15 // 1|1 A4 // 94227</t>
  </si>
  <si>
    <t>NM_053191 // RefSeq // Mus musculus peptidase inhibitor 15 (Pi15), mRNA. // chr1 // 100 // 100 // 21 // 21 // 0 /// ENSMUST00000088476 // ENSEMBL // ensembl_havana_transcript:known chromosome:GRCm38:1:17601901:17630939:1 gene:ENSMUSG00000067780 gene_biotype:protein_coding transcript_biotype:protein_coding // chr1 // 100 // 100 // 21 // 21 // 0 /// AF329196 // GenBank // Mus musculus SugarCrisp mRNA, complete cds. // chr1 // 100 // 76 // 16 // 16 // 0 /// BC116705 // GenBank // Mus musculus peptidase inhibitor 15, mRNA (cDNA clone MGC:144531 IMAGE:40102877), complete cds. // chr1 // 100 // 76 // 16 // 16 // 0 /// GENSCAN00000037343 // ENSEMBL // cdna:genscan chromosome:GRCm38:1:17602618:17624970:1 transcript_biotype:protein_coding // chr1 // 100 // 48 // 10 // 10 // 0</t>
  </si>
  <si>
    <t>Pi15</t>
  </si>
  <si>
    <t>peptidase inhibitor 15</t>
  </si>
  <si>
    <t>Mm.442452</t>
  </si>
  <si>
    <t>NM_053191//NP_444421</t>
  </si>
  <si>
    <t>NM_010050 // Dio2 // deiodinase, iodothyronine, type II // 12 D3|12 // 13371 /// ENSMUST00000082432 // Dio2 // deiodinase, iodothyronine, type II // 12 D3|12 // 13371 /// AF093137 // Dio2 // deiodinase, iodothyronine, type II // 12 D3|12 // 13371 /// AF096875 // Dio2 // deiodinase, iodothyronine, type II // 12 D3|12 // 13371 /// AF177196 // Dio2 // deiodinase, iodothyronine, type II // 12 D3|12 // 13371 /// BC125383 // Dio2 // deiodinase, iodothyronine, type II // 12 D3|12 // 13371 /// BC125385 // Dio2 // deiodinase, iodothyronine, type II // 12 D3|12 // 13371 /// AF177197 // Dio2 // deiodinase, iodothyronine, type II // 12 D3|12 // 13371</t>
  </si>
  <si>
    <t>NM_010050 // RefSeq // Mus musculus deiodinase, iodothyronine, type II (Dio2), mRNA. // chr12 // 100 // 100 // 18 // 18 // 0 /// ENSMUST00000082432 // ENSEMBL // ensembl:known chromosome:GRCm38:12:90724554:90738438:-1 gene:ENSMUSG00000007682 gene_biotype:protein_coding transcript_biotype:protein_coding // chr12 // 100 // 100 // 18 // 18 // 0 /// AF093137 // GenBank // Mus musculus type II deiodinase mRNA, complete cds. // chr12 // 100 // 78 // 14 // 14 // 0 /// AF096875 // GenBank // Mus musculus type 2 deiodinase mRNA, complete cds. // chr12 // 100 // 100 // 18 // 18 // 0 /// AF177196 // GenBank // Mus musculus type II 5-iodothyronine deiodinase mRNA, complete cds. // chr12 // 100 // 78 // 14 // 14 // 0 /// BC125383 // GenBank // Mus musculus deiodinase, iodothyronine, type II, mRNA (cDNA clone MGC:159086 IMAGE:40129898), complete cds. // chr12 // 100 // 78 // 14 // 14 // 0 /// BC125385 // GenBank // Mus musculus deiodinase, iodothyronine, type II, mRNA (cDNA clone MGC:159088 IMAGE:40129900), complete cds. // chr12 // 100 // 78 // 14 // 14 // 0 /// AF177197 // GenBank // Mus musculus type II 5-iodothyronine deiodinase variant mRNA, complete cds. // chr12 // 56 // 56 // 10 // 18 // 1 /// GENSCAN00000001380 // ENSEMBL // cdna:genscan chromosome:GRCm38:12:90729424:90738284:-1 transcript_biotype:protein_coding // chr12 // 100 // 67 // 12 // 12 // 0</t>
  </si>
  <si>
    <t>Dio2</t>
  </si>
  <si>
    <t>deiodinase, iodothyronine, type II</t>
  </si>
  <si>
    <t>Mm.21389//Mm.408815</t>
  </si>
  <si>
    <t>NM_010050//NP_034180</t>
  </si>
  <si>
    <t>NM_133229 // Ripply3 // ripply3 homolog (zebrafish) // 16 C4|16 // 170765 /// ENSMUST00000023660 // Ripply3 // ripply3 homolog (zebrafish) // 16 C4|16 // 170765 /// AB063284 // Ripply3 // ripply3 homolog (zebrafish) // 16 C4|16 // 170765 /// BC060291 // Ripply3 // ripply3 homolog (zebrafish) // 16 C4|16 // 170765</t>
  </si>
  <si>
    <t>NM_133229 // RefSeq // Mus musculus ripply3 homolog (zebrafish) (Ripply3), mRNA. // chr16 // 100 // 100 // 22 // 22 // 0 /// ENSMUST00000023660 // ENSEMBL // ensembl_havana_transcript:known chromosome:GRCm38:16:94328420:94336935:1 gene:ENSMUSG00000022941 gene_biotype:protein_coding transcript_biotype:protein_coding // chr16 // 100 // 100 // 22 // 22 // 0 /// AB063284 // GenBank // Mus musculus Dscr6 mRNA, mouse homolog of Human Down syndrome critical region gene 6 DSCR6, complete cds. // chr16 // 91 // 100 // 20 // 22 // 0 /// BC060291 // GenBank // Mus musculus ripply3 homolog (zebrafish), mRNA (cDNA clone MGC:70097 IMAGE:30135244), complete cds. // chr16 // 90 // 95 // 19 // 21 // 0 /// GENSCAN00000001413 // ENSEMBL // cdna:genscan chromosome:GRCm38:16:94303259:94335940:1 transcript_biotype:protein_coding // chr16 // 64 // 64 // 14 // 22 // 1</t>
  </si>
  <si>
    <t>Ripply3</t>
  </si>
  <si>
    <t>ripply3 homolog (zebrafish)</t>
  </si>
  <si>
    <t>Mm.42604</t>
  </si>
  <si>
    <t>NM_133229//NP_573492</t>
  </si>
  <si>
    <t>NM_010554 // Il1a // interleukin 1 alpha // 2 F|2 62.9 cM // 16175 /// XM_006498793 // Il1a // interleukin 1 alpha // 2 F|2 62.9 cM // 16175 /// XM_006498794 // Il1a // interleukin 1 alpha // 2 F|2 62.9 cM // 16175 /// ENSMUST00000028882 // Il1a // interleukin 1 alpha // 2 F|2 62.9 cM // 16175 /// X01450 // Il1a // interleukin 1 alpha // 2 F|2 62.9 cM // 16175 /// BC003727 // Il1a // interleukin 1 alpha // 2 F|2 62.9 cM // 16175 /// M14639 // Il1a // interleukin 1 alpha // 2 F|2 62.9 cM // 16175</t>
  </si>
  <si>
    <t>NM_010554 // RefSeq // Mus musculus interleukin 1 alpha (Il1a), mRNA. // chr2 // 100 // 100 // 24 // 24 // 1 /// XM_006498793 // RefSeq // PREDICTED: Mus musculus interleukin 1 alpha (Il1a), transcript variant X2, mRNA. // chr2 // 88 // 88 // 21 // 24 // 1 /// XM_006498794 // RefSeq // PREDICTED: Mus musculus interleukin 1 alpha (Il1a), transcript variant X3, mRNA. // chr2 // 75 // 75 // 18 // 24 // 1 /// ENSMUST00000028882 // ENSEMBL // ensembl_havana_transcript:known chromosome:GRCm38:2:129299610:129309972:-1 gene:ENSMUSG00000027399 gene_biotype:protein_coding transcript_biotype:protein_coding // chr2 // 100 // 100 // 24 // 24 // 1 /// X01450 // GenBank // Mouse mRNA for interleukin-1. // chr2 // 96 // 96 // 23 // 24 // 1 /// BC003727 // GenBank // Mus musculus interleukin 1 alpha, mRNA (cDNA clone MGC:5780 IMAGE:3599550), complete cds. // chr2 // 71 // 71 // 17 // 24 // 1 /// M14639 // GenBank // Mouse interleukin-1 mRNA, partial cds. // chr2 // 46 // 46 // 11 // 24 // 1 /// GENSCAN00000024361 // ENSEMBL // cdna:genscan chromosome:GRCm38:2:129300711:129306605:-1 transcript_biotype:protein_coding // chr2 // 54 // 54 // 13 // 24 // 1</t>
  </si>
  <si>
    <t>Il1a</t>
  </si>
  <si>
    <t>interleukin 1 alpha</t>
  </si>
  <si>
    <t>Mm.15534</t>
  </si>
  <si>
    <t>NM_010554//NP_034684//XM_006498792//XM_006498793//XM_006498794//XP_006498855//XP_006498856//XP_006498857</t>
  </si>
  <si>
    <t>NM_178594 // Vtcn1 // V-set domain containing T cell activation inhibitor 1 // 3 F2.2|3 // 242122 /// ENSMUST00000054791 // Vtcn1 // V-set domain containing T cell activation inhibitor 1 // 3 F2.2|3 // 242122 /// AY346099 // Vtcn1 // V-set domain containing T cell activation inhibitor 1 // 3 F2.2|3 // 242122 /// AY280973 // Vtcn1 // V-set domain containing T cell activation inhibitor 1 // 3 F2.2|3 // 242122 /// AY322147 // Vtcn1 // V-set domain containing T cell activation inhibitor 1 // 3 F2.2|3 // 242122 /// BC032925 // Vtcn1 // V-set domain containing T cell activation inhibitor 1 // 3 F2.2|3 // 242122</t>
  </si>
  <si>
    <t>NM_178594 // RefSeq // Mus musculus V-set domain containing T cell activation inhibitor 1 (Vtcn1), mRNA. // chr3 // 100 // 100 // 26 // 26 // 1 /// ENSMUST00000054791 // ENSEMBL // ensembl_havana_transcript:known chromosome:GRCm38:3:100825459:100895679:1 gene:ENSMUSG00000051076 gene_biotype:protein_coding transcript_biotype:protein_coding // chr3 // 88 // 88 // 23 // 26 // 1 /// AY346099 // GenBank // Mus musculus T cell costimulatory molecule B7x mRNA, complete cds. // chr3 // 85 // 85 // 22 // 26 // 1 /// AY280973 // GenBank // Mus musculus immune costimulatory protein B7-H4 mRNA, complete cds. // chr3 // 58 // 58 // 15 // 26 // 1 /// AY322147 // GenBank // Mus musculus B7S1 mRNA, complete cds. // chr3 // 50 // 50 // 13 // 26 // 1 /// BC032925 // GenBank // Mus musculus V-set domain containing T cell activation inhibitor 1, mRNA (cDNA clone MGC:41287 IMAGE:1477676), complete cds. // chr3 // 73 // 73 // 19 // 26 // 1 /// GENSCAN00000018945 // ENSEMBL // cdna:genscan chromosome:GRCm38:3:100856229:100891812:1 transcript_biotype:protein_coding // chr3 // 38 // 38 // 10 // 26 // 1</t>
  </si>
  <si>
    <t>Vtcn1</t>
  </si>
  <si>
    <t>V-set domain containing T cell activation inhibitor 1</t>
  </si>
  <si>
    <t>Mm.137467</t>
  </si>
  <si>
    <t>NM_178594//NP_848709</t>
  </si>
  <si>
    <t>NM_001081306 // Ptprz1 // protein tyrosine phosphatase, receptor type Z, polypeptide 1 // 6 A3.1|6 // 19283 /// ENSMUST00000090568 // Ptprz1 // protein tyrosine phosphatase, receptor type Z, polypeptide 1 // 6 A3.1|6 // 19283 /// BC151071 // Ptprz1 // protein tyrosine phosphatase, receptor type Z, polypeptide 1 // 6 A3.1|6 // 19283 /// BC157965 // Ptprz1 // protein tyrosine phosphatase, receptor type Z, polypeptide 1 // 6 A3.1|6 // 19283 /// AJ133130 // Ptprz1 // protein tyrosine phosphatase, receptor type Z, polypeptide 1 // 6 A3.1|6 // 19283 /// AJ428208 // Ptprz1 // protein tyrosine phosphatase, receptor type Z, polypeptide 1 // 6 A3.1|6 // 19283</t>
  </si>
  <si>
    <t>NM_001081306 // RefSeq // Mus musculus protein tyrosine phosphatase, receptor type Z, polypeptide 1 (Ptprz1), mRNA. // chr6 // 100 // 100 // 27 // 27 // 1 /// ENSMUST00000090568 // ENSEMBL // ensembl:known chromosome:GRCm38:6:22875502:23052916:1 gene:ENSMUSG00000068748 gene_biotype:protein_coding transcript_biotype:protein_coding // chr6 // 100 // 100 // 27 // 27 // 1 /// BC151071 // GenBank // Mus musculus protein tyrosine phosphatase, receptor type Z, polypeptide 1, mRNA (cDNA clone MGC:183984 IMAGE:9087984), complete cds. // chr6 // 93 // 93 // 25 // 27 // 1 /// BC157965 // GenBank // Mus musculus protein tyrosine phosphatase, receptor type Z, polypeptide 1, mRNA (cDNA clone MGC:189947 IMAGE:9088134), complete cds. // chr6 // 89 // 89 // 24 // 27 // 1 /// AJ133130 // GenBank // Mus musculus mRNA for DSD-1-proteoglycan. // chr6 // 44 // 44 // 12 // 27 // 1 /// AJ428208 // GenBank // Mus musculus mRNA for phosphacan short isoform (RPTP-beta gene). // chr6 // 37 // 37 // 10 // 27 // 1 /// GENSCAN00000014194 // ENSEMBL // cdna:genscan chromosome:GRCm38:6:22961596:23049677:1 transcript_biotype:protein_coding // chr6 // 74 // 74 // 20 // 27 // 1</t>
  </si>
  <si>
    <t>Ptprz1</t>
  </si>
  <si>
    <t>protein tyrosine phosphatase, receptor type Z, polypeptide 1</t>
  </si>
  <si>
    <t>Mm.41639</t>
  </si>
  <si>
    <t>NM_001081306//NM_011219//NM_178180//NP_001074775//XM_006505012//XM_006505013//XM_006505014//XM_006505015//XM_006505016//XM_006505017//XM_006505018//XP_006505075//XP_006505076//XP_006505077//XP_006505078//XP_006505079//XP_006505080//XP_006505081</t>
  </si>
  <si>
    <t>NM_181729 // Muc6 // mucin 6, gastric // 7 F5|7 87.03 cM // 353328 /// ENSMUST00000062451 // Muc6 // mucin 6, gastric // 7 F5|7 87.03 cM // 353328 /// BC120907 // Muc6 // mucin 6, gastric // 7 F5|7 87.03 cM // 353328</t>
  </si>
  <si>
    <t>NM_181729 // RefSeq // Mus musculus mucin 6, gastric (Muc6), mRNA. // chr7 // 94 // 94 // 29 // 31 // 1 /// ENSMUST00000062451 // ENSEMBL // ensembl:known chromosome:GRCm38:7:141633972:141655319:-1 gene:ENSMUSG00000048191 gene_biotype:protein_coding transcript_biotype:protein_coding // chr7 // 100 // 100 // 31 // 31 // 1 /// BC120907 // GenBank // Mus musculus mucin 6, gastric, mRNA (cDNA clone MGC:141593 IMAGE:40087870), complete cds. // chr7 // 90 // 90 // 28 // 31 // 1 /// ENSMUST00000189314 // ENSEMBL // havana:putative chromosome:GRCm38:7:141633456:141655319:-1 gene:ENSMUSG00000048191 gene_biotype:protein_coding transcript_biotype:protein_coding // chr7 // 90 // 90 // 28 // 31 // 1 /// ENSMUST00000190907 // ENSEMBL // havana:novel chromosome:GRCm38:7:141634049:141655308:-1 gene:ENSMUSG00000048191 gene_biotype:protein_coding transcript_biotype:protein_coding // chr7 // 97 // 97 // 30 // 31 // 1 /// GENSCAN00000031739 // ENSEMBL // cdna:genscan chromosome:GRCm38:7:141634049:141655308:-1 transcript_biotype:protein_coding // chr7 // 97 // 97 // 30 // 31 // 1</t>
  </si>
  <si>
    <t>Muc6</t>
  </si>
  <si>
    <t>mucin 6, gastric</t>
  </si>
  <si>
    <t>Mm.246621</t>
  </si>
  <si>
    <t>NM_181729//NP_859418</t>
  </si>
  <si>
    <t>NM_001033149 // Ttc9 // tetratricopeptide repeat domain 9 // 12 D1|12 // 69480 /// ENSMUST00000036116 // Ttc9 // tetratricopeptide repeat domain 9 // 12 D1|12 // 69480 /// AK172918 // Ttc9 // tetratricopeptide repeat domain 9 // 12 D1|12 // 69480 /// BC139242 // Ttc9 // tetratricopeptide repeat domain 9 // 12 D1|12 // 69480 /// BC139244 // Ttc9 // tetratricopeptide repeat domain 9 // 12 D1|12 // 69480 /// XM_006516202 // Ttc9 // tetratricopeptide repeat domain 9 // 12 D1|12 // 69480</t>
  </si>
  <si>
    <t>NM_001033149 // RefSeq // Mus musculus tetratricopeptide repeat domain 9 (Ttc9), mRNA. // chr12 // 100 // 81 // 17 // 17 // 0 /// ENSMUST00000036116 // ENSEMBL // ensembl:known chromosome:GRCm38:12:81631369:81664941:1 gene:ENSMUSG00000042734 gene_biotype:protein_coding transcript_biotype:protein_coding // chr12 // 100 // 81 // 17 // 17 // 0 /// AK172918 // GenBank // Mus musculus mRNA for mKIAA0227 protein. // chr12 // 95 // 95 // 19 // 20 // 0 /// BC139242 // GenBank // Mus musculus tetratricopeptide repeat domain 9, mRNA (cDNA clone MGC:170869 IMAGE:8862264), complete cds. // chr12 // 100 // 67 // 14 // 14 // 0 /// BC139244 // GenBank // Mus musculus tetratricopeptide repeat domain 9, mRNA (cDNA clone MGC:170871 IMAGE:8862266), complete cds. // chr12 // 100 // 67 // 14 // 14 // 0 /// XM_006516202 // RefSeq // PREDICTED: Mus musculus tetratricopeptide repeat domain 9 (Ttc9), transcript variant X1, mRNA. // chr12 // 38 // 38 // 8 // 21 // 1 /// GENSCAN00000010647 // ENSEMBL // cdna:genscan chromosome:GRCm38:12:81631405:81663595:1 transcript_biotype:protein_coding // chr12 // 100 // 62 // 13 // 13 // 0</t>
  </si>
  <si>
    <t>Ttc9</t>
  </si>
  <si>
    <t>tetratricopeptide repeat domain 9</t>
  </si>
  <si>
    <t>Mm.130002</t>
  </si>
  <si>
    <t>NM_001033149//NP_001028321//XM_006516202//XP_006516265</t>
  </si>
  <si>
    <t>NM_023785 // Ppbp // pro-platelet basic protein // 5 E1|5 // 57349 /// ENSMUST00000031319 // Ppbp // pro-platelet basic protein // 5 E1|5 // 57349 /// AB042817 // Ppbp // pro-platelet basic protein // 5 E1|5 // 57349 /// AF219112 // Ppbp // pro-platelet basic protein // 5 E1|5 // 57349 /// AF278700 // Ppbp // pro-platelet basic protein // 5 E1|5 // 57349 /// BC127043 // Ppbp // pro-platelet basic protein // 5 E1|5 // 57349 /// BC127044 // Ppbp // pro-platelet basic protein // 5 E1|5 // 57349</t>
  </si>
  <si>
    <t>NM_023785 // RefSeq // Mus musculus pro-platelet basic protein (Ppbp), mRNA. // chr5 // 100 // 100 // 21 // 21 // 1 /// ENSMUST00000031319 // ENSEMBL // ensembl:known chromosome:GRCm38:5:90768518:90770060:1 gene:ENSMUSG00000029372 gene_biotype:protein_coding transcript_biotype:protein_coding // chr5 // 100 // 100 // 21 // 21 // 1 /// AB042817 // GenBank // Mus musculus mRNA for chemokine subfamily B Cys-X-Cys, complete cds. // chr5 // 100 // 100 // 21 // 21 // 1 /// AF219112 // GenBank // Mus musculus thymus chemokine 1 mRNA, complete cds. // chr5 // 100 // 100 // 21 // 21 // 1 /// AF278700 // GenBank // Mus musculus thymus chemokine 1 mRNA, complete cds. // chr5 // 86 // 86 // 18 // 21 // 1 /// BC127043 // GenBank // Mus musculus pro-platelet basic protein, mRNA (cDNA clone MGC:149962 IMAGE:40053104), complete cds. // chr5 // 81 // 81 // 17 // 21 // 1 /// BC127044 // GenBank // Mus musculus pro-platelet basic protein, mRNA (cDNA clone MGC:149963 IMAGE:40053105), complete cds. // chr5 // 81 // 81 // 17 // 21 // 1</t>
  </si>
  <si>
    <t>Ppbp</t>
  </si>
  <si>
    <t>pro-platelet basic protein</t>
  </si>
  <si>
    <t>Mm.293614</t>
  </si>
  <si>
    <t>NM_023785//NP_076274</t>
  </si>
  <si>
    <t>NM_153576 // Cxcl17 // chemokine (C-X-C motif) ligand 17 // 7 A3|7 // 232983 /// ENSMUST00000074040 // Cxcl17 // chemokine (C-X-C motif) ligand 17 // 7 A3|7 // 232983 /// AY598463 // Cxcl17 // chemokine (C-X-C motif) ligand 17 // 7 A3|7 // 232983 /// BC024561 // Cxcl17 // chemokine (C-X-C motif) ligand 17 // 7 A3|7 // 232983 /// AY374329 // Cxcl17 // chemokine (C-X-C motif) ligand 17 // 7 A3|7 // 232983</t>
  </si>
  <si>
    <t>NM_153576 // RefSeq // Mus musculus chemokine (C-X-C motif) ligand 17 (Cxcl17), mRNA. // chr7 // 100 // 100 // 24 // 24 // 1 /// ENSMUST00000074040 // ENSEMBL // ensembl:known chromosome:GRCm38:7:25400053:25412886:-1 gene:ENSMUSG00000060188 gene_biotype:protein_coding transcript_biotype:protein_coding // chr7 // 100 // 100 // 24 // 24 // 1 /// AY598463 // GenBank // Mus musculus VEGF co-regulated chemokine 1 precursor (Vcc1) mRNA, complete cds. // chr7 // 83 // 83 // 20 // 24 // 1 /// BC024561 // GenBank // Mus musculus chemokine (C-X-C motif) ligand 17, mRNA (cDNA clone MGC:37641 IMAGE:5004999), complete cds. // chr7 // 100 // 100 // 24 // 24 // 1 /// AY374329 // GenBank // Mus musculus tissue-type liver 13.6-kDa protein mRNA, complete cds. // chr7 // 63 // 63 // 15 // 24 // 1</t>
  </si>
  <si>
    <t>Cxcl17</t>
  </si>
  <si>
    <t>chemokine (C-X-C motif) ligand 17</t>
  </si>
  <si>
    <t>Mm.10545</t>
  </si>
  <si>
    <t>NM_153576//NP_705804</t>
  </si>
  <si>
    <t>NM_173869 // Stfa2l1 // stefin A2 like 1 // 16 B3|16 // 268885 /// ENSMUST00000079184 // Stfa2l1 // stefin A2 like 1 // 16 B3|16 // 268885 /// AY163161 // Stfa2l1 // stefin A2 like 1 // 16 B3|16 // 268885 /// BC117052 // Stfa2l1 // stefin A2 like 1 // 16 B3|16 // 268885 /// BC119354 // Stfa2l1 // stefin A2 like 1 // 16 B3|16 // 268885</t>
  </si>
  <si>
    <t>NM_173869 // RefSeq // Mus musculus stefin A2 like 1 (Stfa2l1), mRNA. // chr16 // 100 // 100 // 18 // 18 // 0 /// ENSMUST00000079184 // ENSEMBL // ensembl:known chromosome:GRCm38:16:36156811:36161948:1 gene:ENSMUSG00000059657 gene_biotype:protein_coding transcript_biotype:protein_coding // chr16 // 100 // 100 // 18 // 18 // 0 /// AY163161 // GenBank // Mus musculus stefin A2 protein mRNA, complete cds. // chr16 // 94 // 100 // 17 // 18 // 0 /// BC117052 // GenBank // Mus musculus stefin A2 like 1, mRNA (cDNA clone MGC:151429 IMAGE:40126371), complete cds. // chr16 // 94 // 100 // 17 // 18 // 0 /// BC119354 // GenBank // Mus musculus stefin A2 like 1, mRNA (cDNA clone MGC:155670 IMAGE:8734103), complete cds. // chr16 // 94 // 100 // 17 // 18 // 0 /// GENSCAN00000020881 // ENSEMBL // cdna:genscan chromosome:GRCm38:16:36156837:36161872:1 transcript_biotype:protein_coding // chr16 // 100 // 78 // 14 // 14 // 0</t>
  </si>
  <si>
    <t>Stfa2l1</t>
  </si>
  <si>
    <t>stefin A2 like 1</t>
  </si>
  <si>
    <t>Mm.187847</t>
  </si>
  <si>
    <t>NM_173869//NP_776294</t>
  </si>
  <si>
    <t>NM_016870 // Acsm3 // acyl-CoA synthetase medium-chain family member 3 // 7|7 F3 // 20216 /// NM_212441 // Acsm3 // acyl-CoA synthetase medium-chain family member 3 // 7|7 F3 // 20216 /// NM_212442 // Acsm3 // acyl-CoA synthetase medium-chain family member 3 // 7|7 F3 // 20216 /// ENSMUST00000063770 // Acsm3 // acyl-CoA synthetase medium-chain family member 3 // 7|7 F3 // 20216 /// ENSMUST00000106526 // Acsm3 // acyl-CoA synthetase medium-chain family member 3 // 7|7 F3 // 20216 /// ENSMUST00000106527 // Acsm3 // acyl-CoA synthetase medium-chain family member 3 // 7|7 F3 // 20216 /// ENSMUST00000106528 // Acsm3 // acyl-CoA synthetase medium-chain family member 3 // 7|7 F3 // 20216 /// ENSMUST00000106529 // Acsm3 // acyl-CoA synthetase medium-chain family member 3 // 7|7 F3 // 20216 /// AF068246 // Acsm3 // acyl-CoA synthetase medium-chain family member 3 // 7|7 F3 // 20216 /// AK143946 // Acsm3 // acyl-CoA synthetase medium-chain family member 3 // 7|7 F3 // 20216 /// AY064696 // Acsm3 // acyl-CoA synthetase medium-chain family member 3 // 7|7 F3 // 20216 /// BC015248 // Acsm3 // acyl-CoA synthetase medium-chain family member 3 // 7|7 F3 // 20216 /// AB022340 // Acsm3 // acyl-CoA synthetase medium-chain family member 3 // 7|7 F3 // 20216</t>
  </si>
  <si>
    <t>NM_016870 // RefSeq // Mus musculus acyl-CoA synthetase medium-chain family member 3 (Acsm3), transcript variant 1, mRNA. // chr7 // 85 // 85 // 28 // 33 // 1 /// NM_212441 // RefSeq // Mus musculus acyl-CoA synthetase medium-chain family member 3 (Acsm3), transcript variant 2, mRNA. // chr7 // 85 // 85 // 28 // 33 // 1 /// NM_212442 // RefSeq // Mus musculus acyl-CoA synthetase medium-chain family member 3 (Acsm3), transcript variant 3, mRNA. // chr7 // 79 // 79 // 26 // 33 // 1 /// ENSMUST00000063770 // ENSEMBL // ensembl_havana_transcript:known chromosome:GRCm38:7:119760924:119784891:1 gene:ENSMUSG00000030935 gene_biotype:protein_coding transcript_biotype:protein_coding // chr7 // 85 // 85 // 28 // 33 // 1 /// ENSMUST00000106526 // ENSEMBL // havana:known chromosome:GRCm38:7:119766371:119784896:1 gene:ENSMUSG00000030935 gene_biotype:protein_coding transcript_biotype:protein_coding // chr7 // 79 // 79 // 26 // 33 // 1 /// ENSMUST00000106527 // ENSEMBL // havana:known chromosome:GRCm38:7:119760923:119784893:1 gene:ENSMUSG00000030935 gene_biotype:protein_coding transcript_biotype:protein_coding // chr7 // 79 // 79 // 26 // 33 // 1 /// ENSMUST00000106528 // ENSEMBL // ensembl:known chromosome:GRCm38:7:119760923:119784889:1 gene:ENSMUSG00000030935 gene_biotype:protein_coding transcript_biotype:protein_coding // chr7 // 85 // 85 // 28 // 33 // 1 /// ENSMUST00000106529 // ENSEMBL // havana:putative chromosome:GRCm38:7:119760924:119787513:1 gene:ENSMUSG00000030935 gene_biotype:protein_coding transcript_biotype:protein_coding // chr7 // 85 // 85 // 28 // 33 // 1 /// AF068246 // GenBank // Mus musculus SA protein mRNA, complete cds. // chr7 // 76 // 76 // 25 // 33 // 1 /// AK143946 // GenBank HTC // Mus musculus adult male kidney cDNA, RIKEN full-length enriched library, clone:F530003P09 product:SA rat hypertension-associated homolog, full insert sequence. // chr7 // 85 // 85 // 28 // 33 // 1 /// AY064696 // GenBank // Mus musculus SA protein (Sah) mRNA, complete cds. // chr7 // 85 // 85 // 28 // 33 // 1 /// BC015248 // GenBank // Mus musculus acyl-CoA synthetase medium-chain family member 3, mRNA (cDNA clone MGC:18326 IMAGE:4239288), complete cds. // chr7 // 79 // 79 // 26 // 33 // 1 /// AB022340 // GenBank // Mus musculus SA mRNA, complete cds. // chr7 // 70 // 70 // 23 // 33 // 1 /// GENSCAN00000053599 // ENSEMBL // cdna:genscan chromosome:GRCm38:7:119740128:119784360:1 transcript_biotype:protein_coding // chr7 // 45 // 45 // 15 // 33 // 1</t>
  </si>
  <si>
    <t>Acsm3</t>
  </si>
  <si>
    <t>acyl-CoA synthetase medium-chain family member 3</t>
  </si>
  <si>
    <t>Mm.334199</t>
  </si>
  <si>
    <t>NM_016870//NM_212441//NM_212442//NP_058566//NP_997606//NP_997607//XM_006507472//XM_006507473//XM_006507474//XM_006507475//XM_006507476//XP_006507535//XP_006507536//XP_006507537//XP_006507538//XP_006507539</t>
  </si>
  <si>
    <t>NM_001145799 // Ctla2a // cytotoxic T lymphocyte-associated protein 2 alpha // 13 B2|13 32.56 cM // 13024 /// NM_007796 // Ctla2a // cytotoxic T lymphocyte-associated protein 2 alpha // 13 B2|13 32.56 cM // 13024 /// ENSMUST00000021880 // Ctla2a // cytotoxic T lymphocyte-associated protein 2 alpha // 13 B2|13 32.56 cM // 13024 /// AK018801 // Ctla2a // cytotoxic T lymphocyte-associated protein 2 alpha // 13 B2|13 32.56 cM // 13024 /// AY034577 // Ctla2a // cytotoxic T lymphocyte-associated protein 2 alpha // 13 B2|13 32.56 cM // 13024 /// BC028437 // Ctla2a // cytotoxic T lymphocyte-associated protein 2 alpha // 13 B2|13 32.56 cM // 13024</t>
  </si>
  <si>
    <t>NM_001145799 // RefSeq // Mus musculus cytotoxic T lymphocyte-associated protein 2 alpha (Ctla2a), transcript variant 2, mRNA. // chr13 // 100 // 83 // 10 // 10 // 0 /// NM_007796 // RefSeq // Mus musculus cytotoxic T lymphocyte-associated protein 2 alpha (Ctla2a), transcript variant 1, mRNA. // chr13 // 100 // 100 // 12 // 12 // 0 /// ENSMUST00000021880 // ENSEMBL // ensembl:known chromosome:GRCm38:13:60934155:60936625:-1 gene:ENSMUSG00000044258 gene_biotype:protein_coding transcript_biotype:protein_coding // chr13 // 100 // 100 // 12 // 12 // 0 /// AK018801 // GenBank HTC // Mus musculus adult female placenta cDNA, RIKEN full-length enriched library, clone:1600012H19 product:cytotoxic T lymphocyte-associated protein 2 alpha, full insert sequence. // chr13 // 78 // 75 // 7 // 9 // 0 /// AY034577 // GenBank // Mus musculus cytotoxic T lymphocyte-associated protein 2 alpha precursor (Ctla2a) mRNA, complete cds. // chr13 // 89 // 75 // 8 // 9 // 0 /// BC028437 // GenBank // Mus musculus cytotoxic T lymphocyte-associated protein 2 alpha, mRNA (cDNA clone MGC:41186 IMAGE:1244311), complete cds. // chr13 // 89 // 75 // 8 // 9 // 0</t>
  </si>
  <si>
    <t>Ctla2a</t>
  </si>
  <si>
    <t>cytotoxic T lymphocyte-associated protein 2 alpha</t>
  </si>
  <si>
    <t>Mm.482089</t>
  </si>
  <si>
    <t>NM_001145799//NM_007796//NP_001139271//NP_031822</t>
  </si>
  <si>
    <t>NM_013650 // S100a8 // S100 calcium binding protein A8 (calgranulin A) // 3 F1-F2|3 39.9 cM // 20201 /// ENSMUST00000069927 // S100a8 // S100 calcium binding protein A8 (calgranulin A) // 3 F1-F2|3 39.9 cM // 20201 /// BC078629 // S100a8 // S100 calcium binding protein A8 (calgranulin A) // 3 F1-F2|3 39.9 cM // 20201 /// M83218 // S100a8 // S100 calcium binding protein A8 (calgranulin A) // 3 F1-F2|3 39.9 cM // 20201</t>
  </si>
  <si>
    <t>NM_013650 // RefSeq // Mus musculus S100 calcium binding protein A8 (calgranulin A) (S100a8), mRNA. // chr3 // 100 // 100 // 23 // 23 // 1 /// ENSMUST00000069927 // ENSEMBL // ensembl:known chromosome:GRCm38:3:90669071:90670034:1 gene:ENSMUSG00000056054 gene_biotype:protein_coding transcript_biotype:protein_coding // chr3 // 100 // 100 // 23 // 23 // 1 /// BC078629 // GenBank // Mus musculus S100 calcium binding protein A8 (calgranulin A), mRNA (cDNA clone MGC:73590 IMAGE:864657), complete cds. // chr3 // 65 // 65 // 15 // 23 // 1 /// M83218 // GenBank // Mus musculus intracellular calcium-binding protein (MRP8) mRNA, complete cds. // chr3 // 65 // 65 // 15 // 23 // 1</t>
  </si>
  <si>
    <t>S100a8</t>
  </si>
  <si>
    <t>S100 calcium binding protein A8 (calgranulin A)</t>
  </si>
  <si>
    <t>Mm.21567</t>
  </si>
  <si>
    <t>NM_013650//NP_038678</t>
  </si>
  <si>
    <t>NM_001286181 // Lox // lysyl oxidase // 18 D1|18 28.22 cM // 16948 /// NM_001286182 // Lox // lysyl oxidase // 18 D1|18 28.22 cM // 16948 /// NM_010728 // Lox // lysyl oxidase // 18 D1|18 28.22 cM // 16948 /// ENSMUST00000025409 // Lox // lysyl oxidase // 18 D1|18 28.22 cM // 16948 /// ENSMUST00000171470 // Lox // lysyl oxidase // 18 D1|18 28.22 cM // 16948 /// BC018439 // Lox // lysyl oxidase // 18 D1|18 28.22 cM // 16948 /// M65142 // Lox // lysyl oxidase // 18 D1|18 28.22 cM // 16948</t>
  </si>
  <si>
    <t>NM_001286181 // RefSeq // Mus musculus lysyl oxidase (Lox), transcript variant 2, mRNA. // chr18 // 76 // 76 // 19 // 25 // 1 /// NM_001286182 // RefSeq // Mus musculus lysyl oxidase (Lox), transcript variant 3, mRNA. // chr18 // 88 // 88 // 22 // 25 // 1 /// NM_010728 // RefSeq // Mus musculus lysyl oxidase (Lox), transcript variant 1, mRNA. // chr18 // 88 // 88 // 22 // 25 // 1 /// ENSMUST00000025409 // ENSEMBL // ensembl:known chromosome:GRCm38:18:52517238:52529708:-1 gene:ENSMUSG00000024529 gene_biotype:protein_coding transcript_biotype:protein_coding // chr18 // 76 // 76 // 19 // 25 // 1 /// ENSMUST00000171470 // ENSEMBL // ensembl:known chromosome:GRCm38:18:52516069:52529867:-1 gene:ENSMUSG00000024529 gene_biotype:protein_coding transcript_biotype:protein_coding // chr18 // 88 // 88 // 22 // 25 // 1 /// BC018439 // GenBank // Mus musculus lysyl oxidase, mRNA (cDNA clone MGC:11525 IMAGE:2655752), complete cds. // chr18 // 88 // 88 // 22 // 25 // 1 /// M65142 // GenBank // Mouse lysyl oxidase mRNA, complete cds. // chr18 // 76 // 76 // 19 // 25 // 1 /// GENSCAN00000033354 // ENSEMBL // cdna:genscan chromosome:GRCm38:18:52510243:52635174:-1 transcript_biotype:protein_coding // chr18 // 56 // 56 // 14 // 25 // 1</t>
  </si>
  <si>
    <t>Lox</t>
  </si>
  <si>
    <t>lysyl oxidase</t>
  </si>
  <si>
    <t>Mm.172//Mm.488403</t>
  </si>
  <si>
    <t>NM_001286181//NM_001286182//NM_010728//NP_001273110//NP_001273111//NP_034858</t>
  </si>
  <si>
    <t>NM_009362 // Tff1 // trefoil factor 1 // 17 A3.3|17 15.8 cM // 21784 /// ENSMUST00000024831 // Tff1 // trefoil factor 1 // 17 A3.3|17 15.8 cM // 21784 /// BC117054 // Tff1 // trefoil factor 1 // 17 A3.3|17 15.8 cM // 21784 /// BC117056 // Tff1 // trefoil factor 1 // 17 A3.3|17 15.8 cM // 21784</t>
  </si>
  <si>
    <t>NM_009362 // RefSeq // Mus musculus trefoil factor 1 (Tff1), mRNA. // chr17 // 100 // 100 // 19 // 19 // 0 /// ENSMUST00000024831 // ENSEMBL // ensembl_havana_transcript:known chromosome:GRCm38:17:31161396:31165053:-1 gene:ENSMUSG00000024032 gene_biotype:protein_coding transcript_biotype:protein_coding // chr17 // 100 // 100 // 19 // 19 // 0 /// BC117054 // GenBank // Mus musculus trefoil factor 1, mRNA (cDNA clone MGC:151431 IMAGE:40126373), complete cds. // chr17 // 93 // 74 // 13 // 14 // 0 /// BC117056 // GenBank // Mus musculus trefoil factor 1, mRNA (cDNA clone MGC:151433 IMAGE:40126375), complete cds. // chr17 // 93 // 74 // 13 // 14 // 0 /// GENSCAN00000023274 // ENSEMBL // cdna:genscan chromosome:GRCm38:17:31157895:31165020:-1 transcript_biotype:protein_coding // chr17 // 42 // 42 // 8 // 19 // 1</t>
  </si>
  <si>
    <t>Tff1</t>
  </si>
  <si>
    <t>trefoil factor 1</t>
  </si>
  <si>
    <t>Mm.2854</t>
  </si>
  <si>
    <t>NM_009362//NP_033388//XM_006524030//XP_006524093</t>
  </si>
  <si>
    <t>NM_175406 // Atp6v0d2 // ATPase, H+ transporting, lysosomal V0 subunit D2 // 4 A3|4 // 242341 /// ENSMUST00000029900 // Atp6v0d2 // ATPase, H+ transporting, lysosomal V0 subunit D2 // 4 A3|4 // 242341 /// AB088358 // Atp6v0d2 // ATPase, H+ transporting, lysosomal V0 subunit D2 // 4 A3|4 // 242341 /// AY145896 // Atp6v0d2 // ATPase, H+ transporting, lysosomal V0 subunit D2 // 4 A3|4 // 242341 /// AY517482 // Atp6v0d2 // ATPase, H+ transporting, lysosomal V0 subunit D2 // 4 A3|4 // 242341 /// BC087899 // Atp6v0d2 // ATPase, H+ transporting, lysosomal V0 subunit D2 // 4 A3|4 // 242341</t>
  </si>
  <si>
    <t>NM_175406 // RefSeq // Mus musculus ATPase, H+ transporting, lysosomal V0 subunit D2 (Atp6v0d2), mRNA. // chr4 // 81 // 81 // 17 // 21 // 1 /// ENSMUST00000029900 // ENSEMBL // ensembl_havana_transcript:known chromosome:GRCm38:4:19876841:19922605:-1 gene:ENSMUSG00000028238 gene_biotype:protein_coding transcript_biotype:protein_coding // chr4 // 90 // 90 // 19 // 21 // 1 /// AB088358 // GenBank // Mus musculus Atp6Vod2 mRNA for proton-translocating ATPase d subunit isoform d2, complete cds. // chr4 // 76 // 76 // 16 // 21 // 1 /// AY145896 // GenBank // Mus musculus vacuolar proton-translocating ATPase d subunit d2 isoform mRNA, complete cds. // chr4 // 81 // 81 // 17 // 21 // 1 /// AY517482 // GenBank // Mus musculus putative osteoclast-specific vacuolar ATP synthase mRNA, complete cds. // chr4 // 81 // 81 // 17 // 21 // 1 /// BC087899 // GenBank // Mus musculus ATPase, H+ transporting, lysosomal V0 subunit D2, mRNA (cDNA clone MGC:107216 IMAGE:30504725), complete cds. // chr4 // 67 // 67 // 14 // 21 // 1</t>
  </si>
  <si>
    <t>Atp6v0d2</t>
  </si>
  <si>
    <t>ATPase, H+ transporting, lysosomal V0 subunit D2</t>
  </si>
  <si>
    <t>Mm.19298</t>
  </si>
  <si>
    <t>NM_175406//NP_780615</t>
  </si>
  <si>
    <t>NM_001081035 // Nav3 // neuron navigator 3 // 10 D1|10 // 260315 /// XM_006513681 // Nav3 // neuron navigator 3 // 10 D1|10 // 260315 /// ENSMUST00000032719 // Nav3 // neuron navigator 3 // 10 D1|10 // 260315 /// ENSMUST00000161582 // Nav3 // neuron navigator 3 // 10 D1|10 // 260315 /// AK122404 // Nav3 // neuron navigator 3 // 10 D1|10 // 260315</t>
  </si>
  <si>
    <t>NM_001081035 // RefSeq // Mus musculus neuron navigator 3 (Nav3), mRNA. // chr10 // 100 // 94 // 30 // 30 // 0 /// XM_006513681 // RefSeq // PREDICTED: Mus musculus neuron navigator 3 (Nav3), transcript variant X7, mRNA. // chr10 // 100 // 72 // 23 // 23 // 0 /// ENSMUST00000032719 // ENSEMBL // ensembl_havana_transcript:known chromosome:GRCm38:10:109682660:110000219:-1 gene:ENSMUSG00000020181 gene_biotype:protein_coding transcript_biotype:protein_coding // chr10 // 100 // 97 // 31 // 31 // 0 /// ENSMUST00000161582 // ENSEMBL // havana:novel chromosome:GRCm38:10:109682660:109823585:-1 gene:ENSMUSG00000020181 gene_biotype:protein_coding transcript_biotype:protein_coding // chr10 // 100 // 69 // 22 // 22 // 0 /// AK122404 // GenBank // Mus musculus mRNA for mKIAA0938 protein. // chr10 // 100 // 69 // 22 // 22 // 0 /// GENSCAN00000048532 // ENSEMBL // cdna:genscan chromosome:GRCm38:10:109684120:109742678:-1 transcript_biotype:protein_coding // chr10 // 100 // 47 // 15 // 15 // 0</t>
  </si>
  <si>
    <t>Nav3</t>
  </si>
  <si>
    <t>neuron navigator 3</t>
  </si>
  <si>
    <t>Mm.225050//Mm.394160//Mm.461280</t>
  </si>
  <si>
    <t>NM_001081035//NM_177797//NP_001074504//XM_006513675//XM_006513676//XM_006513677//XM_006513678//XM_006513679//XM_006513680//XM_006513681//XP_006513738//XP_006513739//XP_006513740//XP_006513741//XP_006513742//XP_006513743//XP_006513744</t>
  </si>
  <si>
    <t>ENSMUST00000003509 // St8sia6 // ST8 alpha-N-acetyl-neuraminide alpha-2,8-sialyltransferase 6 // 2 A1|2 // 241230 /// NM_145838 // St8sia6 // ST8 alpha-N-acetyl-neuraminide alpha-2,8-sialyltransferase 6 // 2 A1|2 // 241230 /// ENSMUST00000150781 // St8sia6 // ST8 alpha-N-acetyl-neuraminide alpha-2,8-sialyltransferase 6 // 2 A1|2 // 241230 /// AB059554 // St8sia6 // ST8 alpha-N-acetyl-neuraminide alpha-2,8-sialyltransferase 6 // 2 A1|2 // 241230 /// BC115912 // St8sia6 // ST8 alpha-N-acetyl-neuraminide alpha-2,8-sialyltransferase 6 // 2 A1|2 // 241230 /// BC118063 // St8sia6 // ST8 alpha-N-acetyl-neuraminide alpha-2,8-sialyltransferase 6 // 2 A1|2 // 241230</t>
  </si>
  <si>
    <t>ENSMUST00000003509 // ENSEMBL // ensembl_havana_transcript:known chromosome:GRCm38:2:13651020:13793808:-1 gene:ENSMUSG00000003418 gene_biotype:protein_coding transcript_biotype:protein_coding // chr2 // 90 // 90 // 27 // 30 // 1 /// NM_145838 // RefSeq // Mus musculus ST8 alpha-N-acetyl-neuraminide alpha-2,8-sialyltransferase 6 (St8sia6), mRNA. // chr2 // 73 // 73 // 22 // 30 // 1 /// ENSMUST00000150781 // ENSEMBL // havana:known chromosome:GRCm38:2:13657154:13793293:-1 gene:ENSMUSG00000003418 gene_biotype:protein_coding transcript_biotype:processed_transcript // chr2 // 60 // 60 // 18 // 30 // 1 /// AB059554 // GenBank // Mus musculus ST8Sia VI mRNA for alpha 2,8-sialyltransferase, complete cds. // chr2 // 73 // 73 // 22 // 30 // 1 /// BC115912 // GenBank // Mus musculus ST8 alpha-N-acetyl-neuraminide alpha-2,8-sialyltransferase 6, mRNA (cDNA clone MGC:144668 IMAGE:40104779), complete cds. // chr2 // 67 // 67 // 20 // 30 // 1 /// BC118063 // GenBank // Mus musculus ST8 alpha-N-acetyl-neuraminide alpha-2,8-sialyltransferase 6, mRNA (cDNA clone MGC:144669 IMAGE:40104780), complete cds. // chr2 // 67 // 67 // 20 // 30 // 1 /// GENSCAN00000053141 // ENSEMBL // cdna:genscan chromosome:GRCm38:2:13656822:13740709:-1 transcript_biotype:protein_coding // chr2 // 43 // 43 // 13 // 30 // 1</t>
  </si>
  <si>
    <t>St8sia6</t>
  </si>
  <si>
    <t>ST8 alpha-N-acetyl-neuraminide alpha-2,8-sialyltransferase 6</t>
  </si>
  <si>
    <t>Mm.330004//Mm.393036</t>
  </si>
  <si>
    <t>NM_145838//NP_665837//XM_006497477//XP_006497540</t>
  </si>
  <si>
    <t>NM_031168 // Il6 // interleukin 6 // 5 B1|5 15.7 cM // 16193 /// ENSMUST00000026845 // Il6 // interleukin 6 // 5 B1|5 15.7 cM // 16193 /// AK152189 // Il6 // interleukin 6 // 5 B1|5 15.7 cM // 16193 /// J03783 // Il6 // interleukin 6 // 5 B1|5 15.7 cM // 16193 /// BC132458 // Il6 // interleukin 6 // 5 B1|5 15.7 cM // 16193 /// BC138766 // Il6 // interleukin 6 // 5 B1|5 15.7 cM // 16193 /// DQ788722 // Il6 // interleukin 6 // 5 B1|5 15.7 cM // 16193</t>
  </si>
  <si>
    <t>NM_031168 // RefSeq // Mus musculus interleukin 6 (Il6), mRNA. // chr5 // 100 // 100 // 22 // 22 // 1 /// ENSMUST00000026845 // ENSEMBL // ensembl:known chromosome:GRCm38:5:30013161:30019968:1 gene:ENSMUSG00000025746 gene_biotype:protein_coding transcript_biotype:protein_coding // chr5 // 100 // 100 // 22 // 22 // 1 /// AK152189 // GenBank HTC // Mus musculus bone marrow macrophage cDNA, RIKEN full-length enriched library, clone:I830054F08 product:interleukin 6, full insert sequence. // chr5 // 77 // 77 // 17 // 22 // 1 /// J03783 // GenBank // Mouse interleukin 6 mRNA, complete cds. // chr5 // 100 // 100 // 22 // 22 // 1 /// BC132458 // GenBank // Mus musculus interleukin 6, mRNA (cDNA clone MGC:164089 IMAGE:40130735), complete cds. // chr5 // 68 // 68 // 15 // 22 // 1 /// BC138766 // GenBank // Mus musculus interleukin 6, mRNA (cDNA clone MGC:170393 IMAGE:8861788), complete cds. // chr5 // 68 // 68 // 15 // 22 // 1 /// DQ788722 // GenBank // Mus musculus interleukin-6 mRNA, complete cds. // chr5 // 64 // 64 // 14 // 22 // 1 /// GENSCAN00000049056 // ENSEMBL // cdna:genscan chromosome:GRCm38:5:29972206:30019548:1 transcript_biotype:protein_coding // chr5 // 68 // 68 // 15 // 22 // 1</t>
  </si>
  <si>
    <t>Il6</t>
  </si>
  <si>
    <t>interleukin 6</t>
  </si>
  <si>
    <t>Mm.1019</t>
  </si>
  <si>
    <t>NM_031168//NP_112445</t>
  </si>
  <si>
    <t>NM_020610 // Nrip3 // nuclear receptor interacting protein 3 // 7 E3-F1|7 // 78593 /// ENSMUST00000033331 // Nrip3 // nuclear receptor interacting protein 3 // 7 E3-F1|7 // 78593 /// ENSMUST00000041460 // Nrip3 // nuclear receptor interacting protein 3 // 7 E3-F1|7 // 78593 /// BC072641 // Nrip3 // nuclear receptor interacting protein 3 // 7 E3-F1|7 // 78593 /// AK020731 // Nrip3 // nuclear receptor interacting protein 3 // 7 E3-F1|7 // 78593</t>
  </si>
  <si>
    <t>NM_020610 // RefSeq // Mus musculus nuclear receptor interacting protein 3 (Nrip3), mRNA. // chr7 // 85 // 85 // 17 // 20 // 1 /// ENSMUST00000033331 // ENSEMBL // ensembl_havana_transcript:known chromosome:GRCm38:7:109758059:109781545:-1 gene:ENSMUSG00000034825 gene_biotype:protein_coding transcript_biotype:protein_coding // chr7 // 85 // 85 // 17 // 20 // 1 /// ENSMUST00000041460 // ENSEMBL // havana:novel chromosome:GRCm38:7:109758055:109782025:-1 gene:ENSMUSG00000034825 gene_biotype:protein_coding transcript_biotype:protein_coding // chr7 // 100 // 100 // 20 // 20 // 1 /// BC072641 // GenBank // Mus musculus nuclear receptor interacting protein 3, mRNA (cDNA clone MGC:99851 IMAGE:6839519), complete cds. // chr7 // 100 // 100 // 20 // 20 // 1 /// AK020731 // GenBank HTC // Mus musculus adult male spinal cord cDNA, RIKEN full-length enriched library, clone:A330103B05 product:D7H11ORF14 PROTEIN homolog [Mus musculus], full insert sequence. // chr7 // 65 // 65 // 13 // 20 // 1 /// GENSCAN00000039126 // ENSEMBL // cdna:genscan chromosome:GRCm38:7:109761174:109843411:-1 transcript_biotype:protein_coding // chr7 // 85 // 85 // 17 // 20 // 1</t>
  </si>
  <si>
    <t>Nrip3</t>
  </si>
  <si>
    <t>nuclear receptor interacting protein 3</t>
  </si>
  <si>
    <t>Mm.275374</t>
  </si>
  <si>
    <t>NM_020610//NP_065635</t>
  </si>
  <si>
    <t>NM_022886 // Scel // sciellin // 14|14 E // 64929 /// ENSMUST00000095576 // Scel // sciellin // 14|14 E // 64929 /// AF245700 // Scel // sciellin // 14|14 E // 64929 /// BC025142 // Scel // sciellin // 14|14 E // 64929 /// BC111874 // Scel // sciellin // 14|14 E // 64929 /// BC112380 // Scel // sciellin // 14|14 E // 64929</t>
  </si>
  <si>
    <t>NM_022886 // RefSeq // Mus musculus sciellin (Scel), mRNA. // chr14 // 100 // 96 // 24 // 24 // 0 /// ENSMUST00000095576 // ENSEMBL // ensembl:known chromosome:GRCm38:14:103513341:103613346:1 gene:ENSMUSG00000022123 gene_biotype:protein_coding transcript_biotype:protein_coding // chr14 // 100 // 96 // 24 // 24 // 0 /// AF245700 // GenBank // Mus musculus sciellin precursor, (Scel) mRNA, complete cds. // chr14 // 100 // 92 // 23 // 23 // 0 /// BC025142 // GenBank // Mus musculus sciellin, mRNA (cDNA clone IMAGE:4223748), partial cds. // chr14 // 92 // 52 // 12 // 13 // 0 /// BC111874 // GenBank // Mus musculus sciellin, mRNA (cDNA clone MGC:132820 IMAGE:40059586), complete cds. // chr14 // 100 // 92 // 23 // 23 // 0 /// BC112380 // GenBank // Mus musculus sciellin, mRNA (cDNA clone MGC:132819 IMAGE:40059585), complete cds. // chr14 // 95 // 88 // 21 // 22 // 0</t>
  </si>
  <si>
    <t>Scel</t>
  </si>
  <si>
    <t>sciellin</t>
  </si>
  <si>
    <t>Mm.244003</t>
  </si>
  <si>
    <t>NM_022886//NP_075024//XM_006519355//XM_006519356//XP_006519418//XP_006519419</t>
  </si>
  <si>
    <t>NM_009909 // Cxcr2 // chemokine (C-X-C motif) receptor 2 // 1 C3|1 38.41 cM // 12765 /// XM_006495638 // Cxcr2 // chemokine (C-X-C motif) receptor 2 // 1 C3|1 38.41 cM // 12765 /// ENSMUST00000027372 // Cxcr2 // chemokine (C-X-C motif) receptor 2 // 1 C3|1 38.41 cM // 12765 /// ENSMUST00000106899 // Cxcr2 // chemokine (C-X-C motif) receptor 2 // 1 C3|1 38.41 cM // 12765 /// BC051677 // Cxcr2 // chemokine (C-X-C motif) receptor 2 // 1 C3|1 38.41 cM // 12765 /// D17630 // Cxcr2 // chemokine (C-X-C motif) receptor 2 // 1 C3|1 38.41 cM // 12765</t>
  </si>
  <si>
    <t>NM_009909 // RefSeq // Mus musculus chemokine (C-X-C motif) receptor 2 (Cxcr2), mRNA. // chr1 // 100 // 100 // 17 // 17 // 0 /// XM_006495638 // RefSeq // PREDICTED: Mus musculus chemokine (C-X-C motif) receptor 2 (Cxcr2), transcript variant X1, mRNA. // chr1 // 100 // 59 // 10 // 10 // 0 /// ENSMUST00000027372 // ENSEMBL // ensembl:known chromosome:GRCm38:1:74153989:74160610:1 gene:ENSMUSG00000026180 gene_biotype:protein_coding transcript_biotype:protein_coding // chr1 // 100 // 100 // 17 // 17 // 0 /// ENSMUST00000106899 // ENSEMBL // ensembl_havana_transcript:known chromosome:GRCm38:1:74153991:74161246:1 gene:ENSMUSG00000026180 gene_biotype:protein_coding transcript_biotype:protein_coding // chr1 // 100 // 100 // 17 // 17 // 0 /// BC051677 // GenBank // Mus musculus interleukin 8 receptor, beta, mRNA (cDNA clone MGC:60615 IMAGE:30023687), complete cds. // chr1 // 93 // 88 // 14 // 15 // 0 /// D17630 // GenBank // Mus musculus IL-8R mRNA for interleukin-8 receptor, complete cds. // chr1 // 77 // 76 // 10 // 13 // 0</t>
  </si>
  <si>
    <t>Cxcr2</t>
  </si>
  <si>
    <t>chemokine (C-X-C motif) receptor 2</t>
  </si>
  <si>
    <t>Mm.234466</t>
  </si>
  <si>
    <t>NM_009909//NP_034039//XM_006495638//XP_006495701</t>
  </si>
  <si>
    <t>NM_019471 // Mmp10 // matrix metallopeptidase 10 // 9 A1|9 // 17384 /// ENSMUST00000034488 // Mmp10 // matrix metallopeptidase 10 // 9 A1|9 // 17384 /// BC130027 // Mmp10 // matrix metallopeptidase 10 // 9 A1|9 // 17384 /// Y13185 // Mmp10 // matrix metallopeptidase 10 // 9 A1|9 // 17384</t>
  </si>
  <si>
    <t>NM_019471 // RefSeq // Mus musculus matrix metallopeptidase 10 (Mmp10), mRNA. // chr9 // 100 // 100 // 20 // 20 // 1 /// ENSMUST00000034488 // ENSEMBL // ensembl:known chromosome:GRCm38:9:7502352:7510238:1 gene:ENSMUSG00000047562 gene_biotype:protein_coding transcript_biotype:protein_coding // chr9 // 100 // 100 // 20 // 20 // 1 /// BC130027 // GenBank // Mus musculus matrix metallopeptidase 10, mRNA (cDNA clone MGC:161197 IMAGE:40140858), complete cds. // chr9 // 85 // 85 // 17 // 20 // 1 /// Y13185 // GenBank // Mus musculus mRNA for stromelysin-2. // chr9 // 100 // 100 // 20 // 20 // 1 /// GENSCAN00000012600 // ENSEMBL // cdna:genscan chromosome:GRCm38:9:7445904:7509991:1 transcript_biotype:protein_coding // chr9 // 75 // 75 // 15 // 20 // 1</t>
  </si>
  <si>
    <t>Mmp10</t>
  </si>
  <si>
    <t>matrix metallopeptidase 10</t>
  </si>
  <si>
    <t>Mm.14126</t>
  </si>
  <si>
    <t>NM_019471//NP_062344</t>
  </si>
  <si>
    <t>XR_401751 // LOC102637941 // uncharacterized LOC102637941 // --- // 102637941 /// ENSMUST00000154352 // Gm12602 // predicted gene 12602 // --- // --- /// AK144841 // LOC102637941 // uncharacterized LOC102637941 // --- // 102637941 /// XR_401753 // LOC102637941 // uncharacterized LOC102637941 // --- // 102637941</t>
  </si>
  <si>
    <t>XR_401751 // RefSeq // PREDICTED: Mus musculus uncharacterized LOC102637941 (LOC102637941), transcript variant X1, ncRNA. // chr4 // 100 // 100 // 21 // 21 // 1 /// ENSMUST00000154352 // ENSEMBL // havana:known chromosome:GRCm38:4:89100664:89128226:-1 gene:ENSMUSG00000085569 gene_biotype:processed_transcript transcript_biotype:processed_transcript // chr4 // 76 // 76 // 16 // 21 // 1 /// AK144841 // GenBank HTC // Mus musculus lung RCB-0558 LLC cDNA, RIKEN full-length enriched library, clone:G730041C22 product:unclassifiable, full insert sequence. // chr4 // 76 // 76 // 16 // 21 // 1 /// XR_401753 // RefSeq // PREDICTED: Mus musculus uncharacterized LOC102637941 (LOC102637941), transcript variant X3, ncRNA. // chr4 // 57 // 57 // 12 // 21 // 1 /// KnowTID_00005441 // Luo lincRNA // Non-coding transcript identified by Luo, et al. // chr4 // 76 // 76 // 16 // 21 // 1 /// NONMMUT048045 // NONCODE // Non-coding transcript identified by NONCODE: Linc // chr4 // 76 // 76 // 16 // 21 // 1</t>
  </si>
  <si>
    <t>LOC102637941</t>
  </si>
  <si>
    <t>uncharacterized LOC102637941</t>
  </si>
  <si>
    <t>Mm.366358</t>
  </si>
  <si>
    <t>XR_390704//XR_390705//XR_390706//XR_401751//XR_401752//XR_401753</t>
  </si>
  <si>
    <t>NM_146017 // Gabrp // gamma-aminobutyric acid (GABA) A receptor, pi // 11 A4|11 // 216643 /// ENSMUST00000020366 // Gabrp // gamma-aminobutyric acid (GABA) A receptor, pi // 11 A4|11 // 216643 /// BC023693 // Gabrp // gamma-aminobutyric acid (GABA) A receptor, pi // 11 A4|11 // 216643 /// BC025550 // Gabrp // gamma-aminobutyric acid (GABA) A receptor, pi // 11 A4|11 // 216643 /// BC027245 // Gabrp // gamma-aminobutyric acid (GABA) A receptor, pi // 11 A4|11 // 216643 /// BC031196 // Gabrp // gamma-aminobutyric acid (GABA) A receptor, pi // 11 A4|11 // 216643</t>
  </si>
  <si>
    <t>NM_146017 // RefSeq // Mus musculus gamma-aminobutyric acid (GABA) A receptor, pi (Gabrp), mRNA. // chr11 // 100 // 95 // 20 // 20 // 0 /// ENSMUST00000020366 // ENSEMBL // ensembl_havana_transcript:known chromosome:GRCm38:11:33550781:33578957:-1 gene:ENSMUSG00000020159 gene_biotype:protein_coding transcript_biotype:protein_coding // chr11 // 100 // 95 // 20 // 20 // 0 /// BC023693 // GenBank // Mus musculus gamma-aminobutyric acid (GABA-A) receptor, pi, mRNA (cDNA clone MGC:38355 IMAGE:5344479), complete cds. // chr11 // 95 // 90 // 18 // 19 // 0 /// BC025550 // GenBank // Mus musculus gamma-aminobutyric acid (GABA-A) receptor, pi, mRNA (cDNA clone MGC:38123 IMAGE:5320737), complete cds. // chr11 // 94 // 81 // 16 // 17 // 0 /// BC027245 // GenBank // Mus musculus gamma-aminobutyric acid (GABA-A) receptor, pi, mRNA (cDNA clone MGC:28005 IMAGE:3602400), complete cds. // chr11 // 95 // 90 // 18 // 19 // 0 /// BC031196 // GenBank // Mus musculus gamma-aminobutyric acid (GABA-A) receptor, pi, mRNA (cDNA clone MGC:37685 IMAGE:5059564), complete cds. // chr11 // 95 // 90 // 18 // 19 // 0</t>
  </si>
  <si>
    <t>Gabrp</t>
  </si>
  <si>
    <t>gamma-aminobutyric acid (GABA) A receptor, pi</t>
  </si>
  <si>
    <t>Mm.99989</t>
  </si>
  <si>
    <t>NM_146017//NP_666129//XM_006514666//XP_006514729</t>
  </si>
  <si>
    <t>NM_053080 // Aldh1a3 // aldehyde dehydrogenase family 1, subfamily A3 // 7 C|7 // 56847 /// ENSMUST00000015278 // Aldh1a3 // aldehyde dehydrogenase family 1, subfamily A3 // 7 C|7 // 56847 /// BC058277 // Aldh1a3 // aldehyde dehydrogenase family 1, subfamily A3 // 7 C|7 // 56847 /// AF152359 // Aldh1a3 // aldehyde dehydrogenase family 1, subfamily A3 // 7 C|7 // 56847 /// AF246711 // Aldh1a3 // aldehyde dehydrogenase family 1, subfamily A3 // 7 C|7 // 56847 /// AF253409 // Aldh1a3 // aldehyde dehydrogenase family 1, subfamily A3 // 7 C|7 // 56847 /// AF280404 // Aldh1a3 // aldehyde dehydrogenase family 1, subfamily A3 // 7 C|7 // 56847 /// ENSMUST00000174209 // Aldh1a3 // aldehyde dehydrogenase family 1, subfamily A3 // 7 C|7 // 56847 /// ENSMUST00000174215 // Aldh1a3 // aldehyde dehydrogenase family 1, subfamily A3 // 7 C|7 // 56847 /// AK086764 // Aldh1a3 // aldehyde dehydrogenase family 1, subfamily A3 // 7 C|7 // 56847</t>
  </si>
  <si>
    <t>NM_053080 // RefSeq // Mus musculus aldehyde dehydrogenase family 1, subfamily A3 (Aldh1a3), mRNA. // chr7 // 82 // 82 // 23 // 28 // 1 /// ENSMUST00000015278 // ENSEMBL // ensembl_havana_transcript:known chromosome:GRCm38:7:66390892:66427517:-1 gene:ENSMUSG00000015134 gene_biotype:protein_coding transcript_biotype:protein_coding // chr7 // 86 // 86 // 24 // 28 // 1 /// BC058277 // GenBank // Mus musculus aldehyde dehydrogenase family 1, subfamily A3, mRNA (cDNA clone MGC:67939 IMAGE:6515355), complete cds. // chr7 // 75 // 75 // 21 // 28 // 1 /// AF152359 // GenBank // Mus musculus aldehyde dehydrogenase-6 (Aldh6) mRNA, complete cds. // chr7 // 71 // 71 // 20 // 28 // 1 /// AF246711 // GenBank // Mus musculus retinaldehyde dehydrogenase 3 mRNA, complete cds. // chr7 // 68 // 68 // 19 // 28 // 1 /// AF253409 // GenBank // Mus musculus retinaldehyde dehydrogenase 3 mRNA, complete cds. // chr7 // 71 // 71 // 20 // 28 // 1 /// AF280404 // GenBank // Mus musculus retinaldehyde dehydrogenase 3 (Raldh3) mRNA, complete cds. // chr7 // 64 // 64 // 18 // 28 // 1 /// ENSMUST00000174209 // ENSEMBL // havana:known chromosome:GRCm38:7:66408511:66426589:-1 gene:ENSMUSG00000015134 gene_biotype:protein_coding transcript_biotype:processed_transcript // chr7 // 39 // 39 // 11 // 28 // 1 /// ENSMUST00000174215 // ENSEMBL // havana:known chromosome:GRCm38:7:66408957:66425701:-1 gene:ENSMUSG00000015134 gene_biotype:protein_coding transcript_biotype:processed_transcript // chr7 // 36 // 36 // 10 // 28 // 1 /// AK086764 // GenBank HTC // Mus musculus 15 days embryo head cDNA, RIKEN full-length enriched library, clone:D930050B08 product:aldehyde dehydrogenase family 1, subfamily A3, full insert sequence. // chr7 // 36 // 36 // 10 // 28 // 1 /// GENSCAN00000026650 // ENSEMBL // cdna:genscan chromosome:GRCm38:7:66392689:66423498:-1 transcript_biotype:protein_coding // chr7 // 57 // 57 // 16 // 28 // 1</t>
  </si>
  <si>
    <t>Aldh1a3</t>
  </si>
  <si>
    <t>aldehyde dehydrogenase family 1, subfamily A3</t>
  </si>
  <si>
    <t>Mm.140988</t>
  </si>
  <si>
    <t>NM_053080//NP_444310</t>
  </si>
  <si>
    <t>NM_008985 // Ptprn // protein tyrosine phosphatase, receptor type, N // 1 C3|1 38.64 cM // 19275 /// ENSMUST00000027404 // Ptprn // protein tyrosine phosphatase, receptor type, N // 1 C3|1 38.64 cM // 19275 /// BC064020 // Ptprn // protein tyrosine phosphatase, receptor type, N // 1 C3|1 38.64 cM // 19275 /// DQ832283 // Ptprn // protein tyrosine phosphatase, receptor type, N // 1 C3|1 38.64 cM // 19275 /// U11812 // Ptprn // protein tyrosine phosphatase, receptor type, N // 1 C3|1 38.64 cM // 19275 /// X74438 // Ptprn // protein tyrosine phosphatase, receptor type, N // 1 C3|1 38.64 cM // 19275</t>
  </si>
  <si>
    <t>NM_008985 // RefSeq // Mus musculus protein tyrosine phosphatase, receptor type, N (Ptprn), mRNA. // chr1 // 100 // 100 // 17 // 17 // 0 /// ENSMUST00000027404 // ENSEMBL // ensembl_havana_transcript:known chromosome:GRCm38:1:75247027:75264213:-1 gene:ENSMUSG00000026204 gene_biotype:protein_coding transcript_biotype:protein_coding // chr1 // 100 // 100 // 17 // 17 // 0 /// BC064020 // GenBank // Mus musculus protein tyrosine phosphatase, receptor type, N, mRNA (cDNA clone IMAGE:4987532), partial cds. // chr1 // 100 // 47 // 8 // 8 // 0 /// DQ832283 // GenBank // Mus musculus protein tyrosine phosphatase receptor type N precursor (Ptprn) mRNA, complete cds. // chr1 // 100 // 100 // 17 // 17 // 0 /// U11812 // GenBank // Mus musculus putative protein tyrosin phosphatase mRNA, complete cds. // chr1 // 100 // 100 // 17 // 17 // 0 /// X74438 // GenBank // M.musculus PTP35 mRNA. // chr1 // 100 // 100 // 17 // 17 // 0 /// GENSCAN00000054700 // ENSEMBL // cdna:genscan chromosome:GRCm38:1:75247549:75264127:-1 transcript_biotype:protein_coding // chr1 // 100 // 88 // 15 // 15 // 0 /// AK043965 // GenBank HTC // Mus musculus 10 days neonate cortex cDNA, RIKEN full-length enriched library, clone:A830060N18 product:protein tyrosine phosphatase, receptor type, N, full insert sequence. // chr1 // 47 // 47 // 8 // 17 // 1</t>
  </si>
  <si>
    <t>Ptprn</t>
  </si>
  <si>
    <t>protein tyrosine phosphatase, receptor type, N</t>
  </si>
  <si>
    <t>Mm.2902</t>
  </si>
  <si>
    <t>NM_008985//NP_033011//XM_006496444//XM_006496445//XP_006496507//XP_006496508</t>
  </si>
  <si>
    <t>NM_011198 // Ptgs2 // prostaglandin-endoperoxide synthase 2 // 1 H1|1 63.84 cM // 19225 /// ENSMUST00000035065 // Ptgs2 // prostaglandin-endoperoxide synthase 2 // 1 H1|1 63.84 cM // 19225 /// BC052900 // Ptgs2 // prostaglandin-endoperoxide synthase 2 // 1 H1|1 63.84 cM // 19225 /// M64291 // Ptgs2 // prostaglandin-endoperoxide synthase 2 // 1 H1|1 63.84 cM // 19225 /// M88242 // Ptgs2 // prostaglandin-endoperoxide synthase 2 // 1 H1|1 63.84 cM // 19225 /// M94967 // Ptgs2 // prostaglandin-endoperoxide synthase 2 // 1 H1|1 63.84 cM // 19225</t>
  </si>
  <si>
    <t>NM_011198 // RefSeq // Mus musculus prostaglandin-endoperoxide synthase 2 (Ptgs2), mRNA. // chr1 // 100 // 100 // 28 // 28 // 0 /// ENSMUST00000035065 // ENSEMBL // ensembl_havana_transcript:known chromosome:GRCm38:1:150100031:150108227:1 gene:ENSMUSG00000032487 gene_biotype:protein_coding transcript_biotype:protein_coding // chr1 // 100 // 100 // 28 // 28 // 0 /// BC052900 // GenBank // Mus musculus prostaglandin-endoperoxide synthase 2, mRNA (cDNA clone MGC:60582 IMAGE:30059181), complete cds. // chr1 // 95 // 79 // 21 // 22 // 0 /// M64291 // GenBank // Mus musculus prostaglandin synthase mRNA, complete cds. // chr1 // 89 // 100 // 25 // 28 // 0 /// M88242 // GenBank // Mouse glucocortoid-regulated inflammatory prostaglandin G/H synthase (griPGHS) mRNA, complete cds. // chr1 // 96 // 100 // 27 // 28 // 0 /// M94967 // GenBank // Mouse prostaglandin synthase/cyclooxygenase (PGHS-B) mRNA, complete cds. // chr1 // 100 // 89 // 25 // 25 // 0 /// GENSCAN00000033695 // ENSEMBL // cdna:genscan chromosome:GRCm38:1:150100224:150105782:1 transcript_biotype:protein_coding // chr1 // 100 // 79 // 22 // 22 // 0</t>
  </si>
  <si>
    <t>Ptgs2</t>
  </si>
  <si>
    <t>prostaglandin-endoperoxide synthase 2</t>
  </si>
  <si>
    <t>Mm.292547</t>
  </si>
  <si>
    <t>NM_011198//NP_035328</t>
  </si>
  <si>
    <t>NM_001290390 // Sntg1 // syntrophin, gamma 1 // 1 A1-A2|1 // 71096 /// NM_001290392 // Sntg1 // syntrophin, gamma 1 // 1 A1-A2|1 // 71096 /// NM_001290393 // Sntg1 // syntrophin, gamma 1 // 1 A1-A2|1 // 71096 /// NM_027671 // Sntg1 // syntrophin, gamma 1 // 1 A1-A2|1 // 71096 /// ENSMUST00000115488 // Sntg1 // syntrophin, gamma 1 // 1 A1-A2|1 // 71096 /// ENSMUST00000132064 // Sntg1 // syntrophin, gamma 1 // 1 A1-A2|1 // 71096 /// ENSMUST00000140295 // Sntg1 // syntrophin, gamma 1 // 1 A1-A2|1 // 71096 /// ENSMUST00000140302 // Sntg1 // syntrophin, gamma 1 // 1 A1-A2|1 // 71096 /// AF367759 // Sntg1 // syntrophin, gamma 1 // 1 A1-A2|1 // 71096 /// XM_006495569 // Sntg1 // syntrophin, gamma 1 // 1 A1-A2|1 // 71096</t>
  </si>
  <si>
    <t>NM_001290390 // RefSeq // Mus musculus syntrophin, gamma 1 (Sntg1), transcript variant 2, mRNA. // chr1 // 100 // 95 // 19 // 19 // 0 /// NM_001290392 // RefSeq // Mus musculus syntrophin, gamma 1 (Sntg1), transcript variant 3, mRNA. // chr1 // 100 // 85 // 17 // 17 // 0 /// NM_001290393 // RefSeq // Mus musculus syntrophin, gamma 1 (Sntg1), transcript variant 4, mRNA. // chr1 // 100 // 95 // 19 // 19 // 0 /// NM_027671 // RefSeq // Mus musculus syntrophin, gamma 1 (Sntg1), transcript variant 1, mRNA. // chr1 // 100 // 95 // 19 // 19 // 0 /// ENSMUST00000115488 // ENSEMBL // ensembl:known chromosome:GRCm38:1:8363475:8803943:-1 gene:ENSMUSG00000025909 gene_biotype:protein_coding transcript_biotype:protein_coding // chr1 // 100 // 70 // 14 // 14 // 0 /// ENSMUST00000132064 // ENSEMBL // havana:known chromosome:GRCm38:1:8361475:9298573:-1 gene:ENSMUSG00000025909 gene_biotype:protein_coding transcript_biotype:protein_coding // chr1 // 100 // 90 // 18 // 18 // 0 /// ENSMUST00000140295 // ENSEMBL // havana:putative chromosome:GRCm38:1:8361475:9299238:-1 gene:ENSMUSG00000025909 gene_biotype:protein_coding transcript_biotype:protein_coding // chr1 // 100 // 90 // 18 // 18 // 0 /// ENSMUST00000140302 // ENSEMBL // havana:known chromosome:GRCm38:1:8362678:9299878:-1 gene:ENSMUSG00000025909 gene_biotype:protein_coding transcript_biotype:nonsense_mediated_decay // chr1 // 100 // 80 // 16 // 16 // 0 /// AF367759 // GenBank // Mus musculus gamma-1 syntrophin (Sntg1) mRNA, complete cds. // chr1 // 82 // 85 // 14 // 17 // 0 /// XM_006495569 // RefSeq // PREDICTED: Mus musculus syntrophin, gamma 1 (Sntg1), transcript variant X2, mRNA. // chr1 // 95 // 95 // 19 // 20 // 1</t>
  </si>
  <si>
    <t>Sntg1</t>
  </si>
  <si>
    <t>syntrophin, gamma 1</t>
  </si>
  <si>
    <t>Mm.336395//Mm.388998</t>
  </si>
  <si>
    <t>NM_001290390//NM_001290392//NM_001290393//NM_027671//NP_001277319//NP_001277321//NP_001277322//NP_081947//XM_006495568//XM_006495569//XM_006495570//XM_006495571//XM_006495572//XM_006495573//XM_006495574//XM_006495575//XP_006495631//XP_006495632//XP_006495633//XP_006495634//XP_006495635//XP_006495636//XP_006495637//XP_006495638</t>
  </si>
  <si>
    <t>NM_008522 // Ltf // lactotransferrin // 9 F|9 60.79 cM // 17002 /// ENSMUST00000035077 // Ltf // lactotransferrin // 9 F|9 60.79 cM // 17002 /// BC006904 // Ltf // lactotransferrin // 9 F|9 60.79 cM // 17002 /// CT010339 // Ltf // lactotransferrin // 9 F|9 60.79 cM // 17002 /// D88510 // Ltf // lactotransferrin // 9 F|9 60.79 cM // 17002 /// FJ538998 // Ltf // lactotransferrin // 9 F|9 60.79 cM // 17002 /// BC009662 // Ltf // lactotransferrin // 9 F|9 60.79 cM // 17002</t>
  </si>
  <si>
    <t>NM_008522 // RefSeq // Mus musculus lactotransferrin (Ltf), mRNA. // chr9 // 100 // 100 // 29 // 29 // 1 /// ENSMUST00000035077 // ENSEMBL // ensembl:known chromosome:GRCm38:9:111019292:111042766:1 gene:ENSMUSG00000032496 gene_biotype:protein_coding transcript_biotype:protein_coding // chr9 // 100 // 100 // 29 // 29 // 1 /// BC006904 // GenBank // Mus musculus lactotransferrin, mRNA (cDNA clone MGC:11944 IMAGE:3600033), complete cds. // chr9 // 83 // 83 // 24 // 29 // 1 /// CT010339 // GenBank // Mus musculus full open reading frame cDNA clone RZPDo836G0452D for gene Ltf, Lactotransferrin; complete cds, incl. stopcodon. // chr9 // 83 // 83 // 24 // 29 // 1 /// D88510 // GenBank // Mus musculus mRNA for lactoferrin, complete cds. // chr9 // 86 // 86 // 25 // 29 // 1 /// FJ538998 // GenBank // Mus musculus lactoferrin mRNA, complete cds. // chr9 // 79 // 79 // 23 // 29 // 1 /// BC009662 // GenBank // Mus musculus lactotransferrin, mRNA (cDNA clone IMAGE:3485548), partial cds. // chr9 // 55 // 55 // 16 // 29 // 1 /// GENSCAN00000028699 // ENSEMBL // cdna:genscan chromosome:GRCm38:9:111019326:111042182:1 transcript_biotype:protein_coding // chr9 // 79 // 79 // 23 // 29 // 1</t>
  </si>
  <si>
    <t>Ltf</t>
  </si>
  <si>
    <t>lactotransferrin</t>
  </si>
  <si>
    <t>Mm.282359</t>
  </si>
  <si>
    <t>NM_008522//NP_032548</t>
  </si>
  <si>
    <t>NM_001033632 // Ifitm6 // interferon induced transmembrane protein 6 // 7 F5|7 // 213002 /// ENSMUST00000081924 // Ifitm6 // interferon induced transmembrane protein 6 // 7 F5|7 // 213002 /// BC104338 // Ifitm6 // interferon induced transmembrane protein 6 // 7 F5|7 // 213002 /// BC104339 // Ifitm6 // interferon induced transmembrane protein 6 // 7 F5|7 // 213002</t>
  </si>
  <si>
    <t>NM_001033632 // RefSeq // Mus musculus interferon induced transmembrane protein 6 (Ifitm6), mRNA. // chr7 // 100 // 100 // 19 // 19 // 1 /// ENSMUST00000081924 // ENSEMBL // ensembl:known chromosome:GRCm38:7:141015812:141016892:-1 gene:ENSMUSG00000059108 gene_biotype:protein_coding transcript_biotype:protein_coding // chr7 // 100 // 100 // 19 // 19 // 1 /// BC104338 // GenBank // Mus musculus interferon induced transmembrane protein 6, mRNA (cDNA clone MGC:129398 IMAGE:40049250), complete cds. // chr7 // 100 // 100 // 19 // 19 // 1 /// BC104339 // GenBank // Mus musculus interferon induced transmembrane protein 6, mRNA (cDNA clone MGC:129399 IMAGE:40049257), complete cds. // chr7 // 100 // 100 // 19 // 19 // 1 /// GENSCAN00000007601 // ENSEMBL // cdna:genscan chromosome:GRCm38:7:141009725:141016858:-1 transcript_biotype:protein_coding // chr7 // 53 // 53 // 10 // 19 // 1</t>
  </si>
  <si>
    <t>Ifitm6</t>
  </si>
  <si>
    <t>interferon induced transmembrane protein 6</t>
  </si>
  <si>
    <t>Mm.276440</t>
  </si>
  <si>
    <t>NM_001033632//NP_001028804</t>
  </si>
  <si>
    <t>NM_001029836 // Npnt // nephronectin // 3 G3|3 // 114249 /// NM_001287101 // Npnt // nephronectin // 3 G3|3 // 114249 /// NM_001287102 // Npnt // nephronectin // 3 G3|3 // 114249 /// NM_001287103 // Npnt // nephronectin // 3 G3|3 // 114249 /// NM_033525 // Npnt // nephronectin // 3 G3|3 // 114249 /// ENSMUST00000042729 // Npnt // nephronectin // 3 G3|3 // 114249 /// ENSMUST00000042744 // Npnt // nephronectin // 3 G3|3 // 114249 /// ENSMUST00000093971 // Npnt // nephronectin // 3 G3|3 // 114249 /// ENSMUST00000117164 // Npnt // nephronectin // 3 G3|3 // 114249 /// ENSMUST00000117811 // Npnt // nephronectin // 3 G3|3 // 114249 /// AB059656 // Npnt // nephronectin // 3 G3|3 // 114249 /// AF397007 // Npnt // nephronectin // 3 G3|3 // 114249 /// AF397008 // Npnt // nephronectin // 3 G3|3 // 114249 /// AY035898 // Npnt // nephronectin // 3 G3|3 // 114249 /// AY035899 // Npnt // nephronectin // 3 G3|3 // 114249 /// BC068308 // Npnt // nephronectin // 3 G3|3 // 114249 /// ENSMUST00000117456 // Npnt // nephronectin // 3 G3|3 // 114249</t>
  </si>
  <si>
    <t>NM_001029836 // RefSeq // Mus musculus nephronectin (Npnt), transcript variant 2, mRNA. // chr3 // 85 // 85 // 22 // 26 // 1 /// NM_001287101 // RefSeq // Mus musculus nephronectin (Npnt), transcript variant 3, mRNA. // chr3 // 100 // 100 // 26 // 26 // 1 /// NM_001287102 // RefSeq // Mus musculus nephronectin (Npnt), transcript variant 4, mRNA. // chr3 // 92 // 92 // 24 // 26 // 1 /// NM_001287103 // RefSeq // Mus musculus nephronectin (Npnt), transcript variant 5, mRNA. // chr3 // 77 // 77 // 20 // 26 // 1 /// NM_033525 // RefSeq // Mus musculus nephronectin (Npnt), transcript variant 1, mRNA. // chr3 // 92 // 92 // 24 // 26 // 1 /// ENSMUST00000042729 // ENSEMBL // ensembl_havana_transcript:known chromosome:GRCm38:3:132882683:132950160:-1 gene:ENSMUSG00000040998 gene_biotype:protein_coding transcript_biotype:protein_coding // chr3 // 88 // 88 // 23 // 26 // 1 /// ENSMUST00000042744 // ENSEMBL // ensembl_havana_transcript:known chromosome:GRCm38:3:132881745:132950291:-1 gene:ENSMUSG00000040998 gene_biotype:protein_coding transcript_biotype:protein_coding // chr3 // 85 // 85 // 22 // 26 // 1 /// ENSMUST00000093971 // ENSEMBL // havana:novel chromosome:GRCm38:3:132884430:132950043:-1 gene:ENSMUSG00000040998 gene_biotype:protein_coding transcript_biotype:protein_coding // chr3 // 88 // 88 // 23 // 26 // 1 /// ENSMUST00000117164 // ENSEMBL // havana:novel chromosome:GRCm38:3:132884430:132950043:-1 gene:ENSMUSG00000040998 gene_biotype:protein_coding transcript_biotype:protein_coding // chr3 // 81 // 81 // 21 // 26 // 1 /// ENSMUST00000117811 // ENSEMBL // havana:novel chromosome:GRCm38:3:132881745:132950291:-1 gene:ENSMUSG00000040998 gene_biotype:protein_coding transcript_biotype:protein_coding // chr3 // 77 // 77 // 20 // 26 // 1 /// AB059656 // GenBank // Mus musculus mRNA for POEM, complete cds. // chr3 // 81 // 81 // 21 // 26 // 1 /// AF397007 // GenBank // Mus musculus nephronectin (Neph1) mRNA, complete cds, alternatively spliced. // chr3 // 81 // 81 // 21 // 26 // 1 /// AF397008 // GenBank // Mus musculus nephronectin (Neph1) mRNA, complete cds, alternatively spliced. // chr3 // 88 // 88 // 23 // 26 // 1 /// AY035898 // GenBank // Mus musculus nephronectin short isoform (Neph1) mRNA, complete cds, alternatively spliced. // chr3 // 81 // 81 // 21 // 26 // 1 /// AY035899 // GenBank // Mus musculus nephronectin long isoform (Neph1) mRNA, complete cds, alternatively spliced. // chr3 // 88 // 88 // 23 // 26 // 1 /// BC068308 // GenBank // Mus musculus nephronectin, mRNA (cDNA clone MGC:76602 IMAGE:30472074), complete cds. // chr3 // 81 // 81 // 21 // 26 // 1 /// ENSMUST00000117456 // ENSEMBL // havana:novel chromosome:GRCm38:3:132882699:132949814:-1 gene:ENSMUSG00000040998 gene_biotype:protein_coding transcript_biotype:protein_coding // chr3 // 73 // 73 // 19 // 26 // 1 /// GENSCAN00000045912 // ENSEMBL // cdna:genscan chromosome:GRCm38:3:132888711:132930961:-1 transcript_biotype:protein_coding // chr3 // 50 // 50 // 13 // 26 // 1</t>
  </si>
  <si>
    <t>Npnt</t>
  </si>
  <si>
    <t>nephronectin</t>
  </si>
  <si>
    <t>Mm.279310//Mm.440226</t>
  </si>
  <si>
    <t>NM_001029836//NM_001287101//NM_001287102//NM_001287103//NM_033525//NP_001025007//NP_001274030//NP_001274031//NP_001274032//NP_277060//XM_006500915//XP_006500978</t>
  </si>
  <si>
    <t>NR_033533 // Gm12603 // predicted gene 12603 // 4 C4|4 // 100040617 /// ENSMUST00000146678 // Gm12603 // predicted gene 12603 // 4 C4|4 // 100040617 /// ENSMUST00000129601 // Gm12603 // predicted gene 12603 // 4 C4|4 // 100040617</t>
  </si>
  <si>
    <t>NR_033533 // RefSeq // Mus musculus predicted gene 12603 (Gm12603), long non-coding RNA. // chr4 // 85 // 85 // 17 // 20 // 1 /// ENSMUST00000146678 // ENSEMBL // havana:known chromosome:GRCm38:4:89050308:89084511:1 gene:ENSMUSG00000085183 gene_biotype:lincRNA transcript_biotype:lincRNA // chr4 // 85 // 85 // 17 // 20 // 1 /// ENSMUST00000129601 // ENSEMBL // havana:known chromosome:GRCm38:4:89058796:89084614:1 gene:ENSMUSG00000085183 gene_biotype:lincRNA transcript_biotype:lincRNA // chr4 // 40 // 40 // 8 // 20 // 1 /// NONMMUT048043 // NONCODE // Non-coding transcript identified by NONCODE: Linc // chr4 // 85 // 85 // 17 // 20 // 1 /// NONMMUT048044 // NONCODE // Non-coding transcript identified by NONCODE: Linc // chr4 // 40 // 40 // 8 // 20 // 1</t>
  </si>
  <si>
    <t>Gm12603</t>
  </si>
  <si>
    <t>predicted gene 12603</t>
  </si>
  <si>
    <t>Mm.171720</t>
  </si>
  <si>
    <t>NR_033533</t>
  </si>
  <si>
    <t>NM_007976 // F5 // coagulation factor V // 1 H2.2|1 71.46 cM // 14067 /// ENSMUST00000086040 // F5 // coagulation factor V // 1 H2.2|1 71.46 cM // 14067 /// U52925 // F5 // coagulation factor V // 1 H2.2|1 71.46 cM // 14067</t>
  </si>
  <si>
    <t>NM_007976 // RefSeq // Mus musculus coagulation factor V (F5), mRNA. // chr1 // 100 // 100 // 23 // 23 // 0 /// ENSMUST00000086040 // ENSEMBL // ensembl_havana_transcript:known chromosome:GRCm38:1:164151838:164220277:1 gene:ENSMUSG00000026579 gene_biotype:protein_coding transcript_biotype:protein_coding // chr1 // 100 // 100 // 23 // 23 // 0 /// U52925 // GenBank // Mus musculus coagulation factor V mRNA, complete cds. // chr1 // 100 // 91 // 21 // 21 // 0 /// GENSCAN00000012932 // ENSEMBL // cdna:genscan chromosome:GRCm38:1:164151963:164219524:1 transcript_biotype:protein_coding // chr1 // 95 // 87 // 19 // 20 // 0</t>
  </si>
  <si>
    <t>F5</t>
  </si>
  <si>
    <t>coagulation factor V</t>
  </si>
  <si>
    <t>Mm.12900</t>
  </si>
  <si>
    <t>NM_007976//NP_032002</t>
  </si>
  <si>
    <t>NM_020518 // Vsig2 // V-set and immunoglobulin domain containing 2 // 9|9 B // 57276 /// ENSMUST00000002008 // Vsig2 // V-set and immunoglobulin domain containing 2 // 9|9 B // 57276 /// BC099457 // Vsig2 // V-set and immunoglobulin domain containing 2 // 9|9 B // 57276</t>
  </si>
  <si>
    <t>NM_020518 // RefSeq // Mus musculus V-set and immunoglobulin domain containing 2 (Vsig2), mRNA. // chr9 // 100 // 100 // 23 // 23 // 1 /// ENSMUST00000002008 // ENSEMBL // ensembl:known chromosome:GRCm38:9:37539255:37544205:1 gene:ENSMUSG00000001943 gene_biotype:protein_coding transcript_biotype:protein_coding // chr9 // 100 // 100 // 23 // 23 // 1 /// BC099457 // GenBank // Mus musculus V-set and immunoglobulin domain containing 2, mRNA (cDNA clone MGC:117653 IMAGE:30789633), complete cds. // chr9 // 83 // 83 // 19 // 23 // 1 /// GENSCAN00000024083 // ENSEMBL // cdna:genscan chromosome:GRCm38:9:37528221:37580748:1 transcript_biotype:protein_coding // chr9 // 70 // 70 // 16 // 23 // 1</t>
  </si>
  <si>
    <t>Vsig2</t>
  </si>
  <si>
    <t>V-set and immunoglobulin domain containing 2</t>
  </si>
  <si>
    <t>Mm.27478</t>
  </si>
  <si>
    <t>NM_020518//NP_065264//XM_006510506//XP_006510569</t>
  </si>
  <si>
    <t>NM_013605 // Muc1 // mucin 1, transmembrane // 3 F1|3 39.02 cM // 17829 /// ENSMUST00000041142 // Muc1 // mucin 1, transmembrane // 3 F1|3 39.02 cM // 17829 /// BC005441 // Muc1 // mucin 1, transmembrane // 3 F1|3 39.02 cM // 17829 /// M84683 // Muc1 // mucin 1, transmembrane // 3 F1|3 39.02 cM // 17829 /// ENSMUST00000139206 // Muc1 // mucin 1, transmembrane // 3 F1|3 39.02 cM // 17829 /// ENSMUST00000146844 // Muc1 // mucin 1, transmembrane // 3 F1|3 39.02 cM // 17829</t>
  </si>
  <si>
    <t>NM_013605 // RefSeq // Mus musculus mucin 1, transmembrane (Muc1), mRNA. // chr3 // 87 // 87 // 26 // 30 // 1 /// ENSMUST00000041142 // ENSEMBL // ensembl_havana_transcript:known chromosome:GRCm38:3:89229057:89233381:1 gene:ENSMUSG00000042784 gene_biotype:protein_coding transcript_biotype:protein_coding // chr3 // 87 // 87 // 26 // 30 // 1 /// BC005441 // GenBank // Mus musculus mucin 1, transmembrane, mRNA (cDNA clone MGC:6062 IMAGE:3601782), complete cds. // chr3 // 77 // 77 // 23 // 30 // 1 /// M84683 // GenBank // Mus musculus episialin (Muc1) mRNA, complete cds. // chr3 // 77 // 77 // 23 // 30 // 1 /// ENSMUST00000139206 // ENSEMBL // havana:known chromosome:GRCm38:3:89231471:89233197:1 gene:ENSMUSG00000042784 gene_biotype:protein_coding transcript_biotype:processed_transcript // chr3 // 33 // 33 // 10 // 30 // 1 /// ENSMUST00000146844 // ENSEMBL // havana:known chromosome:GRCm38:3:89231239:89232082:1 gene:ENSMUSG00000042784 gene_biotype:protein_coding transcript_biotype:processed_transcript // chr3 // 47 // 47 // 14 // 30 // 1 /// GENSCAN00000035129 // ENSEMBL // cdna:genscan chromosome:GRCm38:3:89229120:89233098:1 transcript_biotype:protein_coding // chr3 // 67 // 67 // 20 // 30 // 1</t>
  </si>
  <si>
    <t>Muc1</t>
  </si>
  <si>
    <t>mucin 1, transmembrane</t>
  </si>
  <si>
    <t>Mm.16193</t>
  </si>
  <si>
    <t>NM_013605//NP_038633</t>
  </si>
  <si>
    <t>NM_016913 // Porcn // porcupine homolog (Drosophila) // X A1.1|X 3.7 cM // 53627 /// NM_023638 // Porcn // porcupine homolog (Drosophila) // X A1.1|X 3.7 cM // 53627 /// NM_145907 // Porcn // porcupine homolog (Drosophila) // X A1.1|X 3.7 cM // 53627 /// NM_145908 // Porcn // porcupine homolog (Drosophila) // X A1.1|X 3.7 cM // 53627 /// ENSMUST00000077595 // Porcn // porcupine homolog (Drosophila) // X A1.1|X 3.7 cM // 53627 /// ENSMUST00000082320 // Porcn // porcupine homolog (Drosophila) // X A1.1|X 3.7 cM // 53627 /// ENSMUST00000089402 // Porcn // porcupine homolog (Drosophila) // X A1.1|X 3.7 cM // 53627 /// ENSMUST00000089403 // Porcn // porcupine homolog (Drosophila) // X A1.1|X 3.7 cM // 53627 /// ENSMUST00000122943 // Porcn // porcupine homolog (Drosophila) // X A1.1|X 3.7 cM // 53627 /// ENSMUST00000154695 // Porcn // porcupine homolog (Drosophila) // X A1.1|X 3.7 cM // 53627 /// AB036746 // Porcn // porcupine homolog (Drosophila) // X A1.1|X 3.7 cM // 53627 /// AB036747 // Porcn // porcupine homolog (Drosophila) // X A1.1|X 3.7 cM // 53627 /// AB036748 // Porcn // porcupine homolog (Drosophila) // X A1.1|X 3.7 cM // 53627 /// AB036749 // Porcn // porcupine homolog (Drosophila) // X A1.1|X 3.7 cM // 53627 /// BC027292 // Porcn // porcupine homolog (Drosophila) // X A1.1|X 3.7 cM // 53627 /// BC032284 // Porcn // porcupine homolog (Drosophila) // X A1.1|X 3.7 cM // 53627 /// ENSMUST00000139744 // Porcn // porcupine homolog (Drosophila) // X A1.1|X 3.7 cM // 53627</t>
  </si>
  <si>
    <t>NM_016913 // RefSeq // Mus musculus porcupine homolog (Drosophila) (Porcn), transcript variant Mporc-a, mRNA. // chrX // 100 // 100 // 25 // 25 // 1 /// NM_023638 // RefSeq // Mus musculus porcupine homolog (Drosophila) (Porcn), transcript variant Mporc-d, mRNA. // chrX // 100 // 100 // 25 // 25 // 1 /// NM_145907 // RefSeq // Mus musculus porcupine homolog (Drosophila) (Porcn), transcript variant Mporc-c, mRNA. // chrX // 100 // 100 // 25 // 25 // 1 /// NM_145908 // RefSeq // Mus musculus porcupine homolog (Drosophila) (Porcn), transcript variant Mporc-b, mRNA. // chrX // 100 // 100 // 25 // 25 // 1 /// ENSMUST00000077595 // ENSEMBL // ensembl_havana_transcript:known chromosome:GRCm38:X:8193850:8206501:-1 gene:ENSMUSG00000031169 gene_biotype:protein_coding transcript_biotype:protein_coding // chrX // 100 // 100 // 25 // 25 // 1 /// ENSMUST00000082320 // ENSEMBL // ensembl_havana_transcript:known chromosome:GRCm38:X:8193848:8206525:-1 gene:ENSMUSG00000031169 gene_biotype:protein_coding transcript_biotype:protein_coding // chrX // 100 // 100 // 25 // 25 // 1 /// ENSMUST00000089402 // ENSEMBL // ensembl_havana_transcript:known chromosome:GRCm38:X:8193850:8206501:-1 gene:ENSMUSG00000031169 gene_biotype:protein_coding transcript_biotype:protein_coding // chrX // 100 // 100 // 25 // 25 // 1 /// ENSMUST00000089403 // ENSEMBL // ensembl_havana_transcript:known chromosome:GRCm38:X:8193850:8206501:-1 gene:ENSMUSG00000031169 gene_biotype:protein_coding transcript_biotype:protein_coding // chrX // 100 // 100 // 25 // 25 // 1 /// ENSMUST00000122943 // ENSEMBL // havana:known chromosome:GRCm38:X:8193853:8206497:-1 gene:ENSMUSG00000031169 gene_biotype:protein_coding transcript_biotype:nonsense_mediated_decay // chrX // 96 // 96 // 24 // 25 // 1 /// ENSMUST00000154695 // ENSEMBL // havana:known chromosome:GRCm38:X:8193849:8206491:-1 gene:ENSMUSG00000031169 gene_biotype:protein_coding transcript_biotype:nonsense_mediated_decay // chrX // 76 // 76 // 19 // 25 // 1 /// AB036746 // GenBank // Mus musculus Mporc-b mRNA for porcupine-B, complete cds. // chrX // 100 // 100 // 25 // 25 // 1 /// AB036747 // GenBank // Mus musculus Mporc-a mRNA for porcupine-A, complete cds. // chrX // 100 // 100 // 25 // 25 // 1 /// AB036748 // GenBank // Mus musculus Mporc-c mRNA for porcupine-C, complete cds. // chrX // 100 // 100 // 25 // 25 // 1 /// AB036749 // GenBank // Mus musculus Mporc-d mRNA for porcupine-D, complete cds. // chrX // 100 // 100 // 25 // 25 // 1 /// BC027292 // GenBank // Mus musculus porcupine homolog (Drosophila), mRNA (cDNA clone IMAGE:3491661), partial cds. // chrX // 88 // 88 // 22 // 25 // 1 /// BC032284 // GenBank // Mus musculus porcupine homolog (Drosophila), mRNA (cDNA clone MGC:40733 IMAGE:5362485), complete cds. // chrX // 88 // 88 // 22 // 25 // 1 /// ENSMUST00000139744 // ENSEMBL // havana:known chromosome:GRCm38:X:8203439:8206513:-1 gene:ENSMUSG00000031169 gene_biotype:protein_coding transcript_biotype:retained_intron // chrX // 40 // 40 // 10 // 25 // 1 /// GENSCAN00000018377 // ENSEMBL // cdna:genscan chromosome:GRCm38:X:8185610:8227457:-1 transcript_biotype:protein_coding // chrX // 76 // 76 // 19 // 25 // 1 /// NONMMUT071770 // NONCODE // Non-coding transcript identified by NONCODE: Exonic // chrX // 40 // 40 // 10 // 25 // 1</t>
  </si>
  <si>
    <t>Porcn</t>
  </si>
  <si>
    <t>porcupine homolog (Drosophila)</t>
  </si>
  <si>
    <t>Mm.443425</t>
  </si>
  <si>
    <t>NM_016913//NM_023638//NM_145907//NM_145908//NP_058609//NP_076127//NP_665914//NP_665915//XM_006527644//XM_006527645//XM_006527646//XM_006527647//XP_006527707//XP_006527708//XP_006527709//XP_006527710</t>
  </si>
  <si>
    <t>NM_019656 // Tspan6 // tetraspanin 6 // X E3|X // 56496 /// ENSMUST00000087557 // Tspan6 // tetraspanin 6 // X E3|X // 56496 /// AF053454 // Tspan6 // tetraspanin 6 // X E3|X // 56496 /// BC003733 // Tspan6 // tetraspanin 6 // X E3|X // 56496 /// BC110314 // Tspan6 // tetraspanin 6 // X E3|X // 56496 /// ENSMUST00000176641 // Tspan6 // tetraspanin 6 // X E3|X // 56496 /// ENSMUST00000176718 // Tspan6 // tetraspanin 6 // X E3|X // 56496</t>
  </si>
  <si>
    <t>NM_019656 // RefSeq // Mus musculus tetraspanin 6 (Tspan6), mRNA. // chrX // 100 // 100 // 25 // 25 // 1 /// ENSMUST00000087557 // ENSEMBL // ensembl_havana_transcript:known chromosome:GRCm38:X:133891068:133898429:-1 gene:ENSMUSG00000067377 gene_biotype:protein_coding transcript_biotype:protein_coding // chrX // 100 // 100 // 25 // 25 // 1 /// AF053454 // GenBank // Mus musculus tetraspan TM4SF (Tspan-6) mRNA, complete cds. // chrX // 80 // 80 // 20 // 25 // 1 /// BC003733 // GenBank // Mus musculus tetraspanin 6, mRNA (cDNA clone MGC:5801 IMAGE:3590862), complete cds. // chrX // 88 // 88 // 22 // 25 // 1 /// BC110314 // GenBank // Mus musculus tetraspanin 6, mRNA (cDNA clone MGC:117923 IMAGE:5344878), complete cds. // chrX // 92 // 92 // 23 // 25 // 1 /// ENSMUST00000176641 // ENSEMBL // havana:novel chromosome:GRCm38:X:133894521:133898294:-1 gene:ENSMUSG00000067377 gene_biotype:protein_coding transcript_biotype:protein_coding // chrX // 52 // 52 // 13 // 25 // 1 /// ENSMUST00000176718 // ENSEMBL // havana:novel chromosome:GRCm38:X:133892702:133898294:-1 gene:ENSMUSG00000067377 gene_biotype:protein_coding transcript_biotype:protein_coding // chrX // 56 // 56 // 14 // 25 // 1 /// GENSCAN00000011284 // ENSEMBL // cdna:genscan chromosome:GRCm38:X:133892194:133902058:-1 transcript_biotype:protein_coding // chrX // 40 // 40 // 10 // 25 // 1</t>
  </si>
  <si>
    <t>Tspan6</t>
  </si>
  <si>
    <t>tetraspanin 6</t>
  </si>
  <si>
    <t>Mm.46701</t>
  </si>
  <si>
    <t>NM_019656//NP_062630</t>
  </si>
  <si>
    <t>NM_001281852 // S100a9 // S100 calcium binding protein A9 (calgranulin B) // 3 F1-F2|3 39.91 cM // 20202 /// NM_009114 // S100a9 // S100 calcium binding protein A9 (calgranulin B) // 3 F1-F2|3 39.91 cM // 20202 /// ENSMUST00000117167 // S100a9 // S100 calcium binding protein A9 (calgranulin B) // 3 F1-F2|3 39.91 cM // 20202 /// ENSMUST00000069960 // S100a9 // S100 calcium binding protein A9 (calgranulin B) // 3 F1-F2|3 39.91 cM // 20202 /// BC027635 // S100a9 // S100 calcium binding protein A9 (calgranulin B) // 3 F1-F2|3 39.91 cM // 20202 /// M83219 // S100a9 // S100 calcium binding protein A9 (calgranulin B) // 3 F1-F2|3 39.91 cM // 20202</t>
  </si>
  <si>
    <t>NM_001281852 // RefSeq // Mus musculus S100 calcium binding protein A9 (calgranulin B) (S100a9), transcript variant 1, mRNA. // chr3 // 100 // 100 // 18 // 18 // 1 /// NM_009114 // RefSeq // Mus musculus S100 calcium binding protein A9 (calgranulin B) (S100a9), transcript variant 2, mRNA. // chr3 // 100 // 100 // 18 // 18 // 1 /// ENSMUST00000117167 // ENSEMBL // ensembl_havana_transcript:known chromosome:GRCm38:3:90692632:90695721:-1 gene:ENSMUSG00000056071 gene_biotype:protein_coding transcript_biotype:protein_coding // chr3 // 100 // 100 // 18 // 18 // 1 /// ENSMUST00000069960 // ENSEMBL // havana:known chromosome:GRCm38:3:90692632:90695711:-1 gene:ENSMUSG00000056071 gene_biotype:protein_coding transcript_biotype:protein_coding // chr3 // 67 // 67 // 12 // 18 // 1 /// BC027635 // GenBank // Mus musculus S100 calcium binding protein A9 (calgranulin B), mRNA (cDNA clone MGC:41215 IMAGE:1332797), complete cds. // chr3 // 67 // 67 // 12 // 18 // 1 /// M83219 // GenBank // Mus musculus intracellular calcium-binding protein (MRP14) mRNA, complete cds. // chr3 // 61 // 61 // 11 // 18 // 1</t>
  </si>
  <si>
    <t>S100a9</t>
  </si>
  <si>
    <t>S100 calcium binding protein A9 (calgranulin B)</t>
  </si>
  <si>
    <t>Mm.2128</t>
  </si>
  <si>
    <t>NM_001281852//NM_009114//NP_001268781//NP_033140</t>
  </si>
  <si>
    <t>NM_001290308 // Col12a1 // collagen, type XII, alpha 1 // 9 E1|9 43.82 cM // 12816 /// XM_006510797 // Col12a1 // collagen, type XII, alpha 1 // 9 E1|9 43.82 cM // 12816 /// ENSMUST00000071750 // Col12a1 // collagen, type XII, alpha 1 // 9 E1|9 43.82 cM // 12816 /// ENSMUST00000121227 // Col12a1 // collagen, type XII, alpha 1 // 9 E1|9 43.82 cM // 12816 /// U25652 // Col12a1 // collagen, type XII, alpha 1 // 9 E1|9 43.82 cM // 12816 /// AK076278 // Col12a1 // collagen, type XII, alpha 1 // 9 E1|9 43.82 cM // 12816 /// ENSMUST00000150289 // Col12a1 // collagen, type XII, alpha 1 // 9 E1|9 43.82 cM // 12816 /// AK028536 // Col12a1 // collagen, type XII, alpha 1 // 9 E1|9 43.82 cM // 12816 /// AK164846 // Col12a1 // collagen, type XII, alpha 1 // 9 E1|9 43.82 cM // 12816</t>
  </si>
  <si>
    <t>NM_001290308 // RefSeq // Mus musculus collagen, type XII, alpha 1 (Col12a1), mRNA. // chr9 // 98 // 98 // 53 // 54 // 1 /// XM_006510797 // RefSeq // PREDICTED: Mus musculus collagen, type XII, alpha 1 (Col12a1), transcript variant X1, mRNA. // chr9 // 96 // 96 // 52 // 54 // 1 /// ENSMUST00000071750 // ENSEMBL // ensembl_havana_transcript:known chromosome:GRCm38:9:79598991:79718518:-1 gene:ENSMUSG00000032332 gene_biotype:protein_coding transcript_biotype:protein_coding // chr9 // 94 // 94 // 51 // 54 // 1 /// ENSMUST00000121227 // ENSEMBL // havana:putative chromosome:GRCm38:9:79601759:79718720:-1 gene:ENSMUSG00000032332 gene_biotype:protein_coding transcript_biotype:protein_coding // chr9 // 96 // 96 // 52 // 54 // 1 /// U25652 // GenBank // Mus musculus collagen type XII alpha-1 precursor (Col12a1) mRNA, complete cds. // chr9 // 76 // 76 // 41 // 54 // 1 /// AK076278 // GenBank HTC // Mus musculus 0 day neonate skin cDNA, RIKEN full-length enriched library, clone:4632409D22 product:procollagen, type XII, alpha 1, full insert sequence. // chr9 // 26 // 26 // 14 // 54 // 1 /// ENSMUST00000150289 // ENSEMBL // havana:known chromosome:GRCm38:9:79692028:79718720:-1 gene:ENSMUSG00000032332 gene_biotype:protein_coding transcript_biotype:retained_intron // chr9 // 22 // 22 // 12 // 54 // 1 /// AK028536 // GenBank HTC // Mus musculus 0 day neonate skin cDNA, RIKEN full-length enriched library, clone:4632424C01 product:procollagen, type XII, alpha 1, full insert sequence. // chr9 // 22 // 22 // 12 // 54 // 1 /// AK164846 // GenBank HTC // Mus musculus 15 days embryo head cDNA, RIKEN full-length enriched library, clone:D930016C17 product:procollagen, type XII, alpha 1, full insert sequence. // chr9 // 20 // 20 // 11 // 54 // 1 /// GENSCAN00000030356 // ENSEMBL // cdna:genscan chromosome:GRCm38:9:79599832:79715436:-1 transcript_biotype:protein_coding // chr9 // 81 // 81 // 44 // 54 // 1</t>
  </si>
  <si>
    <t>Col12a1</t>
  </si>
  <si>
    <t>collagen, type XII, alpha 1</t>
  </si>
  <si>
    <t>Mm.3819</t>
  </si>
  <si>
    <t>NM_001290308//NM_007730//NP_001277237//NP_031756//XM_006510797//XM_006510798//XM_006510799//XM_006510800//XP_006510860//XP_006510861//XP_006510862//XP_006510863</t>
  </si>
  <si>
    <t>NM_028903 // Scara5 // scavenger receptor class A, member 5 (putative) // 14 D1|14 // 71145 /// ENSMUST00000022610 // Scara5 // scavenger receptor class A, member 5 (putative) // 14 D1|14 // 71145 /// ENSMUST00000154373 // Scara5 // scavenger receptor class A, member 5 (putative) // 14 D1|14 // 71145 /// AK016543 // Scara5 // scavenger receptor class A, member 5 (putative) // 14 D1|14 // 71145 /// BC016096 // Scara5 // scavenger receptor class A, member 5 (putative) // 14 D1|14 // 71145 /// BC023907 // Scara5 // scavenger receptor class A, member 5 (putative) // 14 D1|14 // 71145 /// BC032159 // Scara5 // scavenger receptor class A, member 5 (putative) // 14 D1|14 // 71145 /// DQ122126 // Scara5 // scavenger receptor class A, member 5 (putative) // 14 D1|14 // 71145 /// NM_001168318 // Scara5 // scavenger receptor class A, member 5 (putative) // 14 D1|14 // 71145 /// ENSMUST00000069226 // Scara5 // scavenger receptor class A, member 5 (putative) // 14 D1|14 // 71145</t>
  </si>
  <si>
    <t>NM_028903 // RefSeq // Mus musculus scavenger receptor class A, member 5 (putative) (Scara5), transcript variant 1, mRNA. // chr14 // 100 // 76 // 13 // 13 // 0 /// ENSMUST00000022610 // ENSEMBL // ensembl_havana_transcript:known chromosome:GRCm38:14:65666403:65764826:1 gene:ENSMUSG00000022032 gene_biotype:protein_coding transcript_biotype:protein_coding // chr14 // 100 // 76 // 13 // 13 // 0 /// ENSMUST00000154373 // ENSEMBL // havana:known chromosome:GRCm38:14:65676477:65744791:1 gene:ENSMUSG00000022032 gene_biotype:protein_coding transcript_biotype:processed_transcript // chr14 // 100 // 59 // 10 // 10 // 0 /// AK016543 // GenBank HTC // Mus musculus adult male testis cDNA, RIKEN full-length enriched library, clone:4932433F15 product:hypothetical Collagen triple helix repeat containing protein, full insert sequence. // chr14 // 100 // 59 // 10 // 10 // 0 /// BC016096 // GenBank // Mus musculus scavenger receptor class A, member 5 (putative), mRNA (cDNA clone MGC:27633 IMAGE:4506472), complete cds. // chr14 // 100 // 76 // 13 // 13 // 0 /// BC023907 // GenBank // Mus musculus scavenger receptor class A, member 5 (putative), mRNA (cDNA clone MGC:38173 IMAGE:5321978), complete cds. // chr14 // 100 // 76 // 13 // 13 // 0 /// BC032159 // GenBank // Mus musculus scavenger receptor class A, member 5 (putative), mRNA (cDNA clone MGC:38582 IMAGE:5354657), complete cds. // chr14 // 100 // 76 // 13 // 13 // 0 /// DQ122126 // GenBank // Mus musculus class A scavenger receptor 5 (Scara5) mRNA, complete cds. // chr14 // 100 // 59 // 10 // 10 // 0 /// NM_001168318 // RefSeq // Mus musculus scavenger receptor class A, member 5 (putative) (Scara5), transcript variant 2, mRNA. // chr14 // 59 // 59 // 10 // 17 // 1 /// ENSMUST00000069226 // ENSEMBL // ensembl_havana_transcript:putative chromosome:GRCm38:14:65666437:65744943:1 gene:ENSMUSG00000022032 gene_biotype:protein_coding transcript_biotype:protein_coding // chr14 // 59 // 59 // 10 // 17 // 1</t>
  </si>
  <si>
    <t>Scara5</t>
  </si>
  <si>
    <t>scavenger receptor class A, member 5 (putative)</t>
  </si>
  <si>
    <t>Mm.83840</t>
  </si>
  <si>
    <t>NM_001168318//NM_028903//NP_001161790//NP_083179</t>
  </si>
  <si>
    <t>NM_203320 // Cxcl3 // chemokine (C-X-C motif) ligand 3 // 5 E1|5 // 330122 /// ENSMUST00000031326 // Cxcl3 // chemokine (C-X-C motif) ligand 3 // 5 E1|5 // 330122 /// AY311403 // Cxcl3 // chemokine (C-X-C motif) ligand 3 // 5 E1|5 // 330122</t>
  </si>
  <si>
    <t>NM_203320 // RefSeq // Mus musculus chemokine (C-X-C motif) ligand 3 (Cxcl3), mRNA. // chr5 // 100 // 100 // 8 // 8 // 1 /// ENSMUST00000031326 // ENSEMBL // ensembl:known chromosome:GRCm38:5:90786103:90788086:1 gene:ENSMUSG00000029379 gene_biotype:protein_coding transcript_biotype:protein_coding // chr5 // 100 // 100 // 8 // 8 // 1 /// AY311403 // GenBank // Mus musculus dendritic cell inflammatory protein-1 precursor (Dcip1) mRNA, complete cds. // chr5 // 100 // 100 // 8 // 8 // 1</t>
  </si>
  <si>
    <t>Cxcl3</t>
  </si>
  <si>
    <t>chemokine (C-X-C motif) ligand 3</t>
  </si>
  <si>
    <t>Mm.244289</t>
  </si>
  <si>
    <t>NM_203320//NP_976065</t>
  </si>
  <si>
    <t>NM_010371 // Gzmc // granzyme C // 14 C3|14 28.19 cM // 14940 /// ENSMUST00000015585 // Gzmc // granzyme C // 14 C3|14 28.19 cM // 14940 /// BC120755 // Gzmc // granzyme C // 14 C3|14 28.19 cM // 14940 /// BC120757 // Gzmc // granzyme C // 14 C3|14 28.19 cM // 14940 /// BC145030 // Gzmc // granzyme C // 14 C3|14 28.19 cM // 14940 /// M18459 // Gzmc // granzyme C // 14 C3|14 28.19 cM // 14940</t>
  </si>
  <si>
    <t>NM_010371 // RefSeq // Mus musculus granzyme C (Gzmc), mRNA. // chr14 // 100 // 100 // 20 // 20 // 0 /// ENSMUST00000015585 // ENSEMBL // ensembl:known chromosome:GRCm38:14:56231401:56234656:-1 gene:ENSMUSG00000079186 gene_biotype:protein_coding transcript_biotype:protein_coding // chr14 // 100 // 100 // 20 // 20 // 0 /// BC120755 // GenBank // Mus musculus granzyme C, mRNA (cDNA clone MGC:155992 IMAGE:40129678), complete cds. // chr14 // 100 // 100 // 20 // 20 // 0 /// BC120757 // GenBank // Mus musculus granzyme C, mRNA (cDNA clone MGC:155994 IMAGE:40129680), complete cds. // chr14 // 100 // 100 // 20 // 20 // 0 /// BC145030 // GenBank // Mus musculus granzyme C, mRNA (cDNA clone MGC:178586 IMAGE:9053578), complete cds. // chr14 // 100 // 100 // 20 // 20 // 0 /// M18459 // GenBank // Mouse granzyme C serine esterase mRNA, complete cds. // chr14 // 100 // 100 // 20 // 20 // 0 /// GENSCAN00000053581 // ENSEMBL // cdna:genscan chromosome:GRCm38:14:56218405:56234582:-1 transcript_biotype:protein_coding // chr14 // 100 // 50 // 10 // 10 // 0</t>
  </si>
  <si>
    <t>Gzmc</t>
  </si>
  <si>
    <t>granzyme C</t>
  </si>
  <si>
    <t>Mm.14465</t>
  </si>
  <si>
    <t>NM_010371//NP_034501//XM_006518568//XP_006518631</t>
  </si>
  <si>
    <t>NM_013468 // Ankrd1 // ankyrin repeat domain 1 (cardiac muscle) // 19|19 C3 // 107765 /// ENSMUST00000025718 // Ankrd1 // ankyrin repeat domain 1 (cardiac muscle) // 19|19 C3 // 107765 /// BC037138 // Ankrd1 // ankyrin repeat domain 1 (cardiac muscle) // 19|19 C3 // 107765 /// AF041847 // Ankrd1 // ankyrin repeat domain 1 (cardiac muscle) // 19|19 C3 // 107765</t>
  </si>
  <si>
    <t>NM_013468 // RefSeq // Mus musculus ankyrin repeat domain 1 (cardiac muscle) (Ankrd1), mRNA. // chr19 // 100 // 100 // 21 // 21 // 1 /// ENSMUST00000025718 // ENSEMBL // ensembl:known chromosome:GRCm38:19:36111965:36119844:-1 gene:ENSMUSG00000024803 gene_biotype:protein_coding transcript_biotype:protein_coding // chr19 // 100 // 100 // 21 // 21 // 1 /// BC037138 // GenBank // Mus musculus ankyrin repeat domain 1 (cardiac muscle), mRNA (cDNA clone MGC:46879 IMAGE:4953125), complete cds. // chr19 // 95 // 95 // 20 // 21 // 1 /// AF041847 // GenBank // Mus musculus cardiac ankyrin repeat protein MCARP mRNA, complete cds. // chr19 // 67 // 67 // 14 // 21 // 1 /// GENSCAN00000000338 // ENSEMBL // cdna:genscan chromosome:GRCm38:19:36112707:36119781:-1 transcript_biotype:protein_coding // chr19 // 76 // 76 // 16 // 21 // 1</t>
  </si>
  <si>
    <t>Ankrd1</t>
  </si>
  <si>
    <t>ankyrin repeat domain 1 (cardiac muscle)</t>
  </si>
  <si>
    <t>Mm.10279</t>
  </si>
  <si>
    <t>NM_013468//NP_038496</t>
  </si>
  <si>
    <t>NM_001290423 // Il11 // interleukin 11 // 7 A1|7 2.76 cM // 16156 /// NM_008350 // Il11 // interleukin 11 // 7 A1|7 2.76 cM // 16156 /// ENSMUST00000163481 // Il11 // interleukin 11 // 7 A1|7 2.76 cM // 16156 /// ENSMUST00000094892 // Il11 // interleukin 11 // 7 A1|7 2.76 cM // 16156 /// BC134354 // Il11 // interleukin 11 // 7 A1|7 2.76 cM // 16156 /// U03421 // Il11 // interleukin 11 // 7 A1|7 2.76 cM // 16156</t>
  </si>
  <si>
    <t>NM_001290423 // RefSeq // Mus musculus interleukin 11 (Il11), transcript variant 2, mRNA. // chr7 // 95 // 95 // 20 // 21 // 1 /// NM_008350 // RefSeq // Mus musculus interleukin 11 (Il11), transcript variant 1, mRNA. // chr7 // 81 // 81 // 17 // 21 // 1 /// ENSMUST00000163481 // ENSEMBL // havana:putative chromosome:GRCm38:7:4773233:4782857:-1 gene:ENSMUSG00000004371 gene_biotype:protein_coding transcript_biotype:protein_coding // chr7 // 86 // 86 // 18 // 21 // 1 /// ENSMUST00000094892 // ENSEMBL // ensembl_havana_transcript:known chromosome:GRCm38:7:4773055:4778141:-1 gene:ENSMUSG00000004371 gene_biotype:protein_coding transcript_biotype:protein_coding // chr7 // 71 // 71 // 15 // 21 // 1 /// BC134354 // GenBank // Mus musculus interleukin 11, mRNA (cDNA clone MGC:149966 IMAGE:40054168), complete cds. // chr7 // 62 // 62 // 13 // 21 // 1 /// U03421 // GenBank // Mus musculus interleukin-11 mRNA, complete cds. // chr7 // 71 // 71 // 15 // 21 // 1 /// GENSCAN00000043195 // ENSEMBL // cdna:genscan chromosome:GRCm38:7:4770226:4777986:-1 transcript_biotype:protein_coding // chr7 // 48 // 48 // 10 // 21 // 1</t>
  </si>
  <si>
    <t>Il11</t>
  </si>
  <si>
    <t>interleukin 11</t>
  </si>
  <si>
    <t>Mm.35814</t>
  </si>
  <si>
    <t>NM_001290423//NM_008350//NP_001277352//NP_032376//XM_006539562//XP_006539625</t>
  </si>
  <si>
    <t>NM_026860 // Gkn3 // gastrokine 3 // 6 D1|6 // 68888 /// ENSMUST00000032127 // Gkn3 // gastrokine 3 // 6 D1|6 // 68888 /// BC116955 // Gkn3 // gastrokine 3 // 6 D1|6 // 68888 /// GU220566 // Gkn3 // gastrokine 3 // 6 D1|6 // 68888</t>
  </si>
  <si>
    <t>NM_026860 // RefSeq // Mus musculus gastrokine 3 (Gkn3), mRNA. // chr6 // 100 // 100 // 27 // 27 // 1 /// ENSMUST00000032127 // ENSEMBL // ensembl_havana_transcript:known chromosome:GRCm38:6:87383268:87388935:-1 gene:ENSMUSG00000030048 gene_biotype:protein_coding transcript_biotype:protein_coding // chr6 // 100 // 100 // 27 // 27 // 1 /// BC116955 // GenBank // Mus musculus RIKEN cDNA 1190003M12 gene, mRNA (cDNA clone MGC:151332 IMAGE:40126274), complete cds. // chr6 // 100 // 100 // 27 // 27 // 1 /// GU220566 // GenBank // Mus musculus strain C57BL/6 gastrokine 3 (Gkn3) mRNA, complete cds. // chr6 // 85 // 85 // 23 // 27 // 1 /// GENSCAN00000053789 // ENSEMBL // cdna:genscan chromosome:GRCm38:6:87380235:87388805:-1 transcript_biotype:protein_coding // chr6 // 48 // 48 // 13 // 27 // 1</t>
  </si>
  <si>
    <t>Gkn3</t>
  </si>
  <si>
    <t>gastrokine 3</t>
  </si>
  <si>
    <t>Mm.46387</t>
  </si>
  <si>
    <t>NM_026860//NP_081136</t>
  </si>
  <si>
    <t>NM_001145801 // Ctla2b // cytotoxic T lymphocyte-associated protein 2 beta // 13|13 // 13025 /// ENSMUST00000171347 // Ctla2b // cytotoxic T lymphocyte-associated protein 2 beta // 13|13 // 13025</t>
  </si>
  <si>
    <t>NM_001145801 // RefSeq // Mus musculus cytotoxic T lymphocyte-associated protein 2 beta (Ctla2b), transcript variant 2, mRNA. // chr13 // 100 // 100 // 10 // 10 // 0 /// ENSMUST00000171347 // ENSEMBL // ensembl:known chromosome:GRCm38:13:60895351:60897447:-1 gene:ENSMUSG00000074874 gene_biotype:protein_coding transcript_biotype:protein_coding // chr13 // 100 // 100 // 10 // 10 // 0</t>
  </si>
  <si>
    <t>Ctla2b</t>
  </si>
  <si>
    <t>cytotoxic T lymphocyte-associated protein 2 beta</t>
  </si>
  <si>
    <t>Mm.30144</t>
  </si>
  <si>
    <t>NM_001145801//NM_007797//NP_001139273//NP_031823//XR_382421</t>
  </si>
  <si>
    <t>NM_010281 // Ggh // gamma-glutamyl hydrolase // 4 A3|4 // 14590 /// ENSMUST00000098242 // Ggh // gamma-glutamyl hydrolase // 4 A3|4 // 14590 /// AF051102 // Ggh // gamma-glutamyl hydrolase // 4 A3|4 // 14590 /// BC150898 // Ggh // gamma-glutamyl hydrolase // 4 A3|4 // 14590 /// XM_006537619 // Ggh // gamma-glutamyl hydrolase // 4 A3|4 // 14590 /// BC009809 // Ggh // gamma-glutamyl hydrolase // 4 A3|4 // 14590</t>
  </si>
  <si>
    <t>NM_010281 // RefSeq // Mus musculus gamma-glutamyl hydrolase (Ggh), mRNA. // chr4 // 90 // 90 // 28 // 31 // 1 /// ENSMUST00000098242 // ENSEMBL // ensembl_havana_transcript:known chromosome:GRCm38:4:20042052:20066750:1 gene:ENSMUSG00000073987 gene_biotype:protein_coding transcript_biotype:protein_coding // chr4 // 100 // 100 // 31 // 31 // 1 /// AF051102 // GenBank // Mus musculus gamma glutamyl hydrolase precursor, mRNA, complete cds. // chr4 // 84 // 84 // 26 // 31 // 1 /// BC150898 // GenBank // Mus musculus gamma-glutamyl hydrolase, mRNA (cDNA clone MGC:183809 IMAGE:9087809), complete cds. // chr4 // 77 // 77 // 24 // 31 // 1 /// XM_006537619 // RefSeq // PREDICTED: Mus musculus gamma-glutamyl hydrolase (Ggh), transcript variant X1, mRNA. // chr4 // 61 // 61 // 19 // 31 // 1 /// BC009809 // GenBank // Mus musculus gamma-glutamyl hydrolase, mRNA (cDNA clone MGC:13786 IMAGE:4223953), complete cds. // chr4 // 74 // 74 // 23 // 31 // 1 /// GENSCAN00000031112 // ENSEMBL // cdna:genscan chromosome:GRCm38:4:20020486:20073528:1 transcript_biotype:protein_coding // chr4 // 55 // 55 // 17 // 31 // 1 /// AF051103 // GenBank // Mus musculus gamma-glutamyl hydrolase precursor, mRNA, nuclear gene encoding lysosomal protein, complete cds. // chr4 // 71 // 71 // 22 // 31 // 1</t>
  </si>
  <si>
    <t>Ggh</t>
  </si>
  <si>
    <t>gamma-glutamyl hydrolase</t>
  </si>
  <si>
    <t>Mm.20461</t>
  </si>
  <si>
    <t>NM_010281//NP_034411//XM_006537619//XP_006537682</t>
  </si>
  <si>
    <t>NM_010582 // Itih2 // inter-alpha trypsin inhibitor, heavy chain 2 // 2 A1|2 6.89 cM // 16425 /// ENSMUST00000042290 // Itih2 // inter-alpha trypsin inhibitor, heavy chain 2 // 2 A1|2 6.89 cM // 16425 /// BC034341 // Itih2 // inter-alpha trypsin inhibitor, heavy chain 2 // 2 A1|2 6.89 cM // 16425 /// ENSMUST00000155809 // Itih2 // inter-alpha trypsin inhibitor, heavy chain 2 // 2 A1|2 6.89 cM // 16425 /// AK149533 // Itih2 // inter-alpha trypsin inhibitor, heavy chain 2 // 2 A1|2 6.89 cM // 16425</t>
  </si>
  <si>
    <t>NM_010582 // RefSeq // Mus musculus inter-alpha trypsin inhibitor, heavy chain 2 (Itih2), mRNA. // chr2 // 88 // 88 // 23 // 26 // 1 /// ENSMUST00000042290 // ENSEMBL // ensembl_havana_transcript:known chromosome:GRCm38:2:10094593:10130663:-1 gene:ENSMUSG00000037254 gene_biotype:protein_coding transcript_biotype:protein_coding // chr2 // 85 // 85 // 22 // 26 // 1 /// BC034341 // GenBank // Mus musculus inter-alpha trypsin inhibitor, heavy chain 2, mRNA (cDNA clone MGC:25336 IMAGE:4211576), complete cds. // chr2 // 77 // 77 // 20 // 26 // 1 /// ENSMUST00000155809 // ENSEMBL // havana:putative chromosome:GRCm38:2:10108873:10131075:-1 gene:ENSMUSG00000037254 gene_biotype:protein_coding transcript_biotype:protein_coding // chr2 // 54 // 54 // 14 // 26 // 1 /// AK149533 // GenBank HTC // Mus musculus adult male liver tumor cDNA, RIKEN full-length enriched library, clone:C730033M15 product:inter-alpha trypsin inhibitor, heavy chain 2, full insert sequence. // chr2 // 54 // 54 // 14 // 26 // 1 /// GENSCAN00000021086 // ENSEMBL // cdna:genscan chromosome:GRCm38:2:10115199:10140982:-1 transcript_biotype:protein_coding // chr2 // 35 // 35 // 9 // 26 // 1 /// GENSCAN00000021093 // ENSEMBL // cdna:genscan chromosome:GRCm38:2:10094754:10110551:-1 transcript_biotype:protein_coding // chr2 // 35 // 35 // 9 // 26 // 1</t>
  </si>
  <si>
    <t>Itih2</t>
  </si>
  <si>
    <t>inter-alpha trypsin inhibitor, heavy chain 2</t>
  </si>
  <si>
    <t>Mm.182043</t>
  </si>
  <si>
    <t>NM_010582//NP_034712</t>
  </si>
  <si>
    <t>NM_010553 // Il18rap // interleukin 18 receptor accessory protein // 1 B|1 // 16174 /// XM_006495711 // Il18rap // interleukin 18 receptor accessory protein // 1 B|1 // 16174 /// ENSMUST00000027237 // Il18rap // interleukin 18 receptor accessory protein // 1 B|1 // 16174 /// ENSMUST00000163057 // Il18rap // interleukin 18 receptor accessory protein // 1 B|1 // 16174 /// AF077347 // Il18rap // interleukin 18 receptor accessory protein // 1 B|1 // 16174 /// AK137541 // Il18rap // interleukin 18 receptor accessory protein // 1 B|1 // 16174 /// BC120598 // Il18rap // interleukin 18 receptor accessory protein // 1 B|1 // 16174 /// BC120600 // Il18rap // interleukin 18 receptor accessory protein // 1 B|1 // 16174 /// ENSMUST00000159724 // Il18rap // interleukin 18 receptor accessory protein // 1 B|1 // 16174 /// AK053176 // Il18rap // interleukin 18 receptor accessory protein // 1 B|1 // 16174</t>
  </si>
  <si>
    <t>NM_010553 // RefSeq // Mus musculus interleukin 18 receptor accessory protein (Il18rap), mRNA. // chr1 // 100 // 100 // 26 // 26 // 0 /// XM_006495711 // RefSeq // PREDICTED: Mus musculus interleukin 18 receptor accessory protein (Il18rap), transcript variant X4, mRNA. // chr1 // 100 // 54 // 14 // 14 // 0 /// ENSMUST00000027237 // ENSEMBL // ensembl_havana_transcript:known chromosome:GRCm38:1:40515362:40551705:1 gene:ENSMUSG00000026068 gene_biotype:protein_coding transcript_biotype:protein_coding // chr1 // 100 // 100 // 26 // 26 // 0 /// ENSMUST00000163057 // ENSEMBL // havana:known chromosome:GRCm38:1:40515405:40539485:1 gene:ENSMUSG00000026068 gene_biotype:protein_coding transcript_biotype:retained_intron // chr1 // 100 // 54 // 14 // 14 // 0 /// AF077347 // GenBank // Mus musculus interleukin-18 receptor accessory protein-like mRNA, complete cds. // chr1 // 100 // 92 // 24 // 24 // 0 /// AK137541 // GenBank HTC // Mus musculus adult male bone cDNA, RIKEN full-length enriched library, clone:9830134H24 product:interleukin 18 receptor accessory protein, full insert sequence. // chr1 // 100 // 54 // 14 // 14 // 0 /// BC120598 // GenBank // Mus musculus interleukin 18 receptor accessory protein, mRNA (cDNA clone MGC:155835 IMAGE:40129521), complete cds. // chr1 // 100 // 85 // 22 // 22 // 0 /// BC120600 // GenBank // Mus musculus interleukin 18 receptor accessory protein, mRNA (cDNA clone MGC:155837 IMAGE:40129523), complete cds. // chr1 // 100 // 85 // 22 // 22 // 0 /// ENSMUST00000159724 // ENSEMBL // havana:known chromosome:GRCm38:1:40515448:40526917:1 gene:ENSMUSG00000026068 gene_biotype:protein_coding transcript_biotype:retained_intron // chr1 // 35 // 35 // 9 // 26 // 1 /// AK053176 // GenBank HTC // Mus musculus 0 day neonate lung cDNA, RIKEN full-length enriched library, clone:E030025K24 product:interleukin 18 receptor accessory protein, full insert sequence. // chr1 // 35 // 35 // 9 // 26 // 1 /// GENSCAN00000016362 // ENSEMBL // cdna:genscan chromosome:GRCm38:1:40487096:40549088:1 transcript_biotype:protein_coding // chr1 // 54 // 54 // 14 // 26 // 1 /// NONMMUT000710 // NONCODE // Non-coding transcript identified by NONCODE: Exonic // chr1 // 35 // 35 // 9 // 26 // 1</t>
  </si>
  <si>
    <t>Il18rap</t>
  </si>
  <si>
    <t>interleukin 18 receptor accessory protein</t>
  </si>
  <si>
    <t>Mm.20466//Mm.392521</t>
  </si>
  <si>
    <t>NM_010553//NP_034683//XM_006495708//XM_006495709//XM_006495710//XM_006495711//XM_006495712//XP_006495771//XP_006495772//XP_006495773//XP_006495774//XP_006495775</t>
  </si>
  <si>
    <t>ENSMUST00000130431 // 4930570D08Rik // RIKEN cDNA 4930570D08 gene // --- // --- /// AK019796 // 4930570D08Rik // RIKEN cDNA 4930570D08 gene // X|X // 78225</t>
  </si>
  <si>
    <t>ENSMUST00000130431 // ENSEMBL // havana:putative chromosome:GRCm38:X:133898699:133901213:-1 gene:ENSMUSG00000084875 gene_biotype:processed_transcript transcript_biotype:processed_transcript // chrX // 100 // 100 // 14 // 14 // 1 /// AK019796 // GenBank HTC // Mus musculus adult male testis cDNA, RIKEN full-length enriched library, clone:4930570D08 product:unclassifiable, full insert sequence. // chrX // 100 // 100 // 14 // 14 // 1 /// NONMMUT073881 // NONCODE // Non-coding transcript identified by NONCODE // chrX // 100 // 100 // 14 // 14 // 1</t>
  </si>
  <si>
    <t>4930570D08Rik</t>
  </si>
  <si>
    <t>RIKEN cDNA 4930570D08 gene</t>
  </si>
  <si>
    <t>NA</t>
  </si>
  <si>
    <t>NM_134102 // Pla1a // phospholipase A1 member A // 16 B4|16 26.83 cM // 85031 /// XM_006522771 // Pla1a // phospholipase A1 member A // 16 B4|16 26.83 cM // 85031 /// XM_006522773 // Pla1a // phospholipase A1 member A // 16 B4|16 26.83 cM // 85031 /// ENSMUST00000002926 // Pla1a // phospholipase A1 member A // 16 B4|16 26.83 cM // 85031 /// AF063498 // Pla1a // phospholipase A1 member A // 16 B4|16 26.83 cM // 85031 /// BC003470 // Pla1a // phospholipase A1 member A // 16 B4|16 26.83 cM // 85031 /// BC030670 // Pla1a // phospholipase A1 member A // 16 B4|16 26.83 cM // 85031</t>
  </si>
  <si>
    <t>NM_134102 // RefSeq // Mus musculus phospholipase A1 member A (Pla1a), mRNA. // chr16 // 100 // 100 // 24 // 24 // 0 /// XM_006522771 // RefSeq // PREDICTED: Mus musculus phospholipase A1 member A (Pla1a), transcript variant X1, mRNA. // chr16 // 100 // 92 // 22 // 22 // 0 /// XM_006522773 // RefSeq // PREDICTED: Mus musculus phospholipase A1 member A (Pla1a), transcript variant X3, mRNA. // chr16 // 100 // 75 // 18 // 18 // 0 /// ENSMUST00000002926 // ENSEMBL // ensembl:known chromosome:GRCm38:16:38396119:38433145:-1 gene:ENSMUSG00000002847 gene_biotype:protein_coding transcript_biotype:protein_coding // chr16 // 100 // 100 // 24 // 24 // 0 /// AF063498 // GenBank // Mus musculus phosphatidylserine-specific phospholipase A1 (Ps-pla1) mRNA, complete cds. // chr16 // 100 // 100 // 24 // 24 // 0 /// BC003470 // GenBank // Mus musculus phospholipase A1 member A, mRNA (cDNA clone MGC:6511 IMAGE:2649848), complete cds. // chr16 // 95 // 92 // 21 // 22 // 0 /// BC030670 // GenBank // Mus musculus phospholipase A1 member A, mRNA (cDNA clone MGC:41255 IMAGE:1247206), complete cds. // chr16 // 96 // 100 // 23 // 24 // 0 /// GENSCAN00000056690 // ENSEMBL // cdna:genscan chromosome:GRCm38:16:38392220:38450624:-1 transcript_biotype:protein_coding // chr16 // 79 // 79 // 19 // 24 // 1</t>
  </si>
  <si>
    <t>Pla1a</t>
  </si>
  <si>
    <t>phospholipase A1 member A</t>
  </si>
  <si>
    <t>Mm.279805</t>
  </si>
  <si>
    <t>NM_134102//NP_598863//XM_006522771//XM_006522772//XM_006522773//XM_006522774//XP_006522834//XP_006522835//XP_006522836//XP_006522837</t>
  </si>
  <si>
    <t>NM_010217 // Ctgf // connective tissue growth factor // 10 A3-B1|10 11.84 cM // 14219 /// ENSMUST00000020171 // Ctgf // connective tissue growth factor // 10 A3-B1|10 11.84 cM // 14219 /// ENSMUST00000176228 // Ctgf // connective tissue growth factor // 10 A3-B1|10 11.84 cM // 14219 /// BC006783 // Ctgf // connective tissue growth factor // 10 A3-B1|10 11.84 cM // 14219 /// M70642 // Ctgf // connective tissue growth factor // 10 A3-B1|10 11.84 cM // 14219</t>
  </si>
  <si>
    <t>NM_010217 // RefSeq // Mus musculus connective tissue growth factor (Ctgf), mRNA. // chr10 // 100 // 88 // 21 // 21 // 0 /// ENSMUST00000020171 // ENSEMBL // ensembl_havana_transcript:known chromosome:GRCm38:10:24595442:24598678:1 gene:ENSMUSG00000019997 gene_biotype:protein_coding transcript_biotype:protein_coding // chr10 // 100 // 88 // 21 // 21 // 0 /// ENSMUST00000176228 // ENSEMBL // havana:putative chromosome:GRCm38:10:24595726:24598683:1 gene:ENSMUSG00000019997 gene_biotype:protein_coding transcript_biotype:protein_coding // chr10 // 100 // 79 // 19 // 19 // 0 /// BC006783 // GenBank // Mus musculus connective tissue growth factor, mRNA (cDNA clone MGC:8122 IMAGE:3589136), complete cds. // chr10 // 100 // 79 // 19 // 19 // 0 /// M70642 // GenBank // Mouse FISP-12 protein (fisp-12) mRNA, complete cds. // chr10 // 89 // 79 // 17 // 19 // 0 /// GENSCAN00000042170 // ENSEMBL // cdna:genscan chromosome:GRCm38:10:24595726:24597611:1 transcript_biotype:protein_coding // chr10 // 100 // 67 // 16 // 16 // 0</t>
  </si>
  <si>
    <t>Ctgf</t>
  </si>
  <si>
    <t>connective tissue growth factor</t>
  </si>
  <si>
    <t>Mm.390287</t>
  </si>
  <si>
    <t>NM_010217//NP_034347</t>
  </si>
  <si>
    <t>Ankdd1b</t>
  </si>
  <si>
    <t>ankyrin repeat and death domain containing 1B</t>
  </si>
  <si>
    <t>Mm.470057</t>
  </si>
  <si>
    <t>NM_001042714//NP_001036179//XM_006517681//XM_006517682//XM_006517683//XM_006517684//XM_006517685//XP_006517744//XP_006517745//XP_006517746//XP_006517747//XP_006517748</t>
  </si>
  <si>
    <t>NM_012033 // Tinag // tubulointerstitial nephritis antigen // 9 D|9 // 26944 /// ENSMUST00000034911 // Tinag // tubulointerstitial nephritis antigen // 9 D|9 // 26944 /// ENSMUST00000184897 // Tinag // tubulointerstitial nephritis antigen // 9 D|9 // 26944 /// AF153366 // Tinag // tubulointerstitial nephritis antigen // 9 D|9 // 26944 /// BC010745 // Tinag // tubulointerstitial nephritis antigen // 9 D|9 // 26944</t>
  </si>
  <si>
    <t>NM_012033 // RefSeq // Mus musculus tubulointerstitial nephritis antigen (Tinag), mRNA. // chr9 // 100 // 100 // 30 // 30 // 1 /// ENSMUST00000034911 // ENSEMBL // ensembl_havana_transcript:known chromosome:GRCm38:9:76951693:77045794:-1 gene:ENSMUSG00000032357 gene_biotype:protein_coding transcript_biotype:protein_coding // chr9 // 100 // 100 // 30 // 30 // 1 /// ENSMUST00000184897 // ENSEMBL // havana:known chromosome:GRCm38:9:76951693:77045749:-1 gene:ENSMUSG00000032357 gene_biotype:protein_coding transcript_biotype:nonsense_mediated_decay // chr9 // 100 // 100 // 30 // 30 // 1 /// AF153366 // GenBank // Mus musculus tubulo-interstitial nephritis antigen mRNA, complete cds. // chr9 // 93 // 93 // 28 // 30 // 1 /// BC010745 // GenBank // Mus musculus tubulointerstitial nephritis antigen, mRNA (cDNA clone MGC:18306 IMAGE:4239192), complete cds. // chr9 // 100 // 100 // 30 // 30 // 1 /// GENSCAN00000014573 // ENSEMBL // cdna:genscan chromosome:GRCm38:9:76951897:77049510:-1 transcript_biotype:protein_coding // chr9 // 63 // 63 // 19 // 30 // 1</t>
  </si>
  <si>
    <t>Tinag</t>
  </si>
  <si>
    <t>tubulointerstitial nephritis antigen</t>
  </si>
  <si>
    <t>Mm.23199</t>
  </si>
  <si>
    <t>NM_012033//NP_036163//XM_006511201//XM_006511202//XM_006511203//XP_006511264//XP_006511265//XP_006511266//XR_379422</t>
  </si>
  <si>
    <t>NM_009215 // Sst // somatostatin // 16 cen-C3|16 15.0 cM // 20604 /// ENSMUST00000004480 // Sst // somatostatin // 16 cen-C3|16 15.0 cM // 20604 /// BC010770 // Sst // somatostatin // 16 cen-C3|16 15.0 cM // 20604</t>
  </si>
  <si>
    <t>NM_009215 // RefSeq // Mus musculus somatostatin (Sst), mRNA. // chr16 // 100 // 100 // 21 // 21 // 0 /// ENSMUST00000004480 // ENSEMBL // ensembl:known chromosome:GRCm38:16:23889581:23890844:-1 gene:ENSMUSG00000004366 gene_biotype:protein_coding transcript_biotype:protein_coding // chr16 // 100 // 100 // 21 // 21 // 0 /// BC010770 // GenBank // Mus musculus somatostatin, mRNA (cDNA clone MGC:18606 IMAGE:4218815), complete cds. // chr16 // 100 // 95 // 20 // 20 // 0 /// GENSCAN00000037018 // ENSEMBL // cdna:genscan chromosome:GRCm38:16:23889729:23890744:-1 transcript_biotype:protein_coding // chr16 // 48 // 48 // 10 // 21 // 1</t>
  </si>
  <si>
    <t>Sst</t>
  </si>
  <si>
    <t>somatostatin</t>
  </si>
  <si>
    <t>Mm.2453</t>
  </si>
  <si>
    <t>NM_009215//NP_033241</t>
  </si>
  <si>
    <t>NM_207242 // Npc1l1 // NPC1-like 1 // 11 A1|11 // 237636 /// XM_006514693 // Npc1l1 // NPC1-like 1 // 11 A1|11 // 237636 /// ENSMUST00000004505 // Npc1l1 // NPC1-like 1 // 11 A1|11 // 237636 /// AY437866 // Npc1l1 // NPC1-like 1 // 11 A1|11 // 237636 /// BC131789 // Npc1l1 // NPC1-like 1 // 11 A1|11 // 237636</t>
  </si>
  <si>
    <t>NM_207242 // RefSeq // Mus musculus NPC1-like 1 (Npc1l1), mRNA. // chr11 // 100 // 100 // 33 // 33 // 0 /// XM_006514693 // RefSeq // PREDICTED: Mus musculus NPC1-like 1 (Npc1l1), transcript variant X1, mRNA. // chr11 // 100 // 48 // 16 // 16 // 0 /// ENSMUST00000004505 // ENSEMBL // ensembl_havana_transcript:known chromosome:GRCm38:11:6211013:6230143:-1 gene:ENSMUSG00000020447 gene_biotype:protein_coding transcript_biotype:protein_coding // chr11 // 100 // 97 // 32 // 32 // 0 /// AY437866 // GenBank // Mus musculus Niemann-Pick C1-like 1 (Npc1l1) mRNA, complete cds. // chr11 // 100 // 91 // 30 // 30 // 0 /// BC131789 // GenBank // Mus musculus NPC1-like 1, mRNA (cDNA clone MGC:156379 IMAGE:40086103), complete cds. // chr11 // 45 // 45 // 15 // 33 // 1 /// GENSCAN00000011770 // ENSEMBL // cdna:genscan chromosome:GRCm38:11:6185895:6230123:-1 transcript_biotype:protein_coding // chr11 // 100 // 91 // 30 // 30 // 0</t>
  </si>
  <si>
    <t>Npc1l1</t>
  </si>
  <si>
    <t>NPC1-like 1</t>
  </si>
  <si>
    <t>Mm.212492</t>
  </si>
  <si>
    <t>NM_207242//NP_997125//XM_006514693//XP_006514756</t>
  </si>
  <si>
    <t>NM_001204335 // Cyp4f14 // cytochrome P450, family 4, subfamily f, polypeptide 14 // 17 B1|17 // 64385 /// NM_001204336 // Cyp4f14 // cytochrome P450, family 4, subfamily f, polypeptide 14 // 17 B1|17 // 64385 /// NM_022434 // Cyp4f14 // cytochrome P450, family 4, subfamily f, polypeptide 14 // 17 B1|17 // 64385 /// ENSMUST00000054174 // Cyp4f14 // cytochrome P450, family 4, subfamily f, polypeptide 14 // 17 B1|17 // 64385 /// ENSMUST00000179434 // Cyp4f14 // cytochrome P450, family 4, subfamily f, polypeptide 14 // 17 B1|17 // 64385 /// AB037540 // Cyp4f14 // cytochrome P450, family 4, subfamily f, polypeptide 14 // 17 B1|17 // 64385 /// AB037541 // Cyp4f14 // cytochrome P450, family 4, subfamily f, polypeptide 14 // 17 B1|17 // 64385 /// AF233644 // Cyp4f14 // cytochrome P450, family 4, subfamily f, polypeptide 14 // 17 B1|17 // 64385 /// BC011228 // Cyp4f14 // cytochrome P450, family 4, subfamily f, polypeptide 14 // 17 B1|17 // 64385 /// BC094016 // Cyp4f14 // cytochrome P450, family 4, subfamily f, polypeptide 14 // 17 B1|17 // 64385 /// NM_001204333 // Cyp4f14 // cytochrome P450, family 4, subfamily f, polypeptide 14 // 17 B1|17 // 64385 /// NM_001204334 // Cyp4f14 // cytochrome P450, family 4, subfamily f, polypeptide 14 // 17 B1|17 // 64385</t>
  </si>
  <si>
    <t>NM_001204335 // RefSeq // Mus musculus cytochrome P450, family 4, subfamily f, polypeptide 14 (Cyp4f14), transcript variant 2, mRNA. // chr17 // 100 // 88 // 15 // 15 // 0 /// NM_001204336 // RefSeq // Mus musculus cytochrome P450, family 4, subfamily f, polypeptide 14 (Cyp4f14), transcript variant 3, mRNA. // chr17 // 100 // 88 // 15 // 15 // 0 /// NM_022434 // RefSeq // Mus musculus cytochrome P450, family 4, subfamily f, polypeptide 14 (Cyp4f14), transcript variant 1, mRNA. // chr17 // 100 // 76 // 13 // 13 // 0 /// ENSMUST00000054174 // ENSEMBL // ensembl:known chromosome:GRCm38:17:32905071:32917087:-1 gene:ENSMUSG00000024292 gene_biotype:protein_coding transcript_biotype:protein_coding // chr17 // 100 // 76 // 13 // 13 // 0 /// ENSMUST00000179434 // ENSEMBL // ensembl:known chromosome:GRCm38:17:32905071:32917342:-1 gene:ENSMUSG00000024292 gene_biotype:protein_coding transcript_biotype:protein_coding // chr17 // 100 // 88 // 15 // 15 // 0 /// AB037540 // GenBank // Mus musculus CYP4F14 mRNA for leukotriene B4 omega-hydroxylase, complete cds. // chr17 // 100 // 76 // 13 // 13 // 0 /// AB037541 // GenBank // Mus musculus CYP4F14 mRNA for leukotriene B4 omega-hydroxylase, complete cds. // chr17 // 92 // 71 // 11 // 12 // 0 /// AF233644 // GenBank // Mus musculus cytochrome P450 CYP4F14 mRNA, complete cds. // chr17 // 100 // 76 // 13 // 13 // 0 /// BC011228 // GenBank // Mus musculus cytochrome P450, family 4, subfamily f, polypeptide 14, mRNA (cDNA clone MGC:18804 IMAGE:4195156), complete cds. // chr17 // 100 // 76 // 13 // 13 // 0 /// BC094016 // GenBank // Mus musculus cytochrome P450, family 4, subfamily f, polypeptide 14, mRNA (cDNA clone MGC:102428 IMAGE:5055490), complete cds. // chr17 // 100 // 76 // 13 // 13 // 0 /// NM_001204333 // RefSeq // Mus musculus cytochrome P450, family 4, subfamily f, polypeptide 14 (Cyp4f14), transcript variant 4, mRNA. // chr17 // 76 // 76 // 13 // 17 // 1 /// NM_001204334 // RefSeq // Mus musculus cytochrome P450, family 4, subfamily f, polypeptide 14 (Cyp4f14), transcript variant 5, mRNA. // chr17 // 76 // 76 // 13 // 17 // 1 /// GENSCAN00000029066 // ENSEMBL // cdna:genscan chromosome:GRCm38:17:32905501:32916885:-1 transcript_biotype:protein_coding // chr17 // 100 // 53 // 9 // 9 // 0</t>
  </si>
  <si>
    <t>Cyp4f14</t>
  </si>
  <si>
    <t>cytochrome P450, family 4, subfamily f, polypeptide 14</t>
  </si>
  <si>
    <t>Mm.486449</t>
  </si>
  <si>
    <t>NM_001204333//NM_001204334//NM_001204335//NM_001204336//NM_022434//NP_001191262//NP_001191263//NP_001191264//NP_001191265//NP_071879//XM_006524780//XM_006524781//XM_006524782//XM_006524783//XP_006524843//XP_006524844//XP_006524845//XP_006524846</t>
  </si>
  <si>
    <t>NM_029360 // Tm4sf5 // transmembrane 4 superfamily member 5 // 11 B3|11 // 75604 /// ENSMUST00000019063 // Tm4sf5 // transmembrane 4 superfamily member 5 // 11 B3|11 // 75604 /// ENSMUST00000141924 // Tm4sf5 // transmembrane 4 superfamily member 5 // 11 B3|11 // 75604 /// ENSMUST00000179986 // Tm4sf5 // transmembrane 4 superfamily member 5 // 11 B3|11 // 75604 /// BC010782 // Tm4sf5 // transmembrane 4 superfamily member 5 // 11 B3|11 // 75604</t>
  </si>
  <si>
    <t>NM_029360 // RefSeq // Mus musculus transmembrane 4 superfamily member 5 (Tm4sf5), mRNA. // chr11 // 100 // 100 // 23 // 23 // 0 /// ENSMUST00000019063 // ENSEMBL // ensembl_havana_transcript:known chromosome:GRCm38:11:70505244:70511178:1 gene:ENSMUSG00000018919 gene_biotype:protein_coding transcript_biotype:protein_coding // chr11 // 100 // 100 // 23 // 23 // 0 /// ENSMUST00000141924 // ENSEMBL // havana:known chromosome:GRCm38:11:70510206:70510967:1 gene:ENSMUSG00000018919 gene_biotype:protein_coding transcript_biotype:retained_intron // chr11 // 100 // 52 // 12 // 12 // 0 /// ENSMUST00000179986 // ENSEMBL // havana:known chromosome:GRCm38:11:70509970:70510882:1 gene:ENSMUSG00000018919 gene_biotype:protein_coding transcript_biotype:processed_transcript // chr11 // 90 // 43 // 9 // 10 // 0 /// BC010782 // GenBank // Mus musculus transmembrane 4 superfamily member 5, mRNA (cDNA clone MGC:18714 IMAGE:4219239), complete cds. // chr11 // 100 // 87 // 20 // 20 // 0 /// GENSCAN00000038527 // ENSEMBL // cdna:genscan chromosome:GRCm38:11:70505331:70510856:1 transcript_biotype:protein_coding // chr11 // 100 // 70 // 16 // 16 // 0</t>
  </si>
  <si>
    <t>Tm4sf5</t>
  </si>
  <si>
    <t>transmembrane 4 superfamily member 5</t>
  </si>
  <si>
    <t>Mm.24400</t>
  </si>
  <si>
    <t>NM_029360//NP_083636</t>
  </si>
  <si>
    <t>ENSMUST00000103336 // LOC434035 // immunoglobulin kappa-chain VK-1 // 6 C1|6 // 434035 /// L12155 // Igk-V4 // immunoglobulin kappa chain variable 4 (V4) // --- // 16121</t>
  </si>
  <si>
    <t>ENSMUST00000103336 // ENSEMBL // ensembl_ig_gene:known chromosome:GRCm38:6:68862265:68863031:-1 gene:ENSMUSG00000076535 gene_biotype:IG_LV_gene transcript_biotype:IG_LV_gene // chr6 // 100 // 100 // 11 // 11 // 1 /// L12155 // GenBank // Mus musculus IgK (R15) chain mRNA with insertion deletion mutations. // chr6 // 91 // 91 // 10 // 11 // 1</t>
  </si>
  <si>
    <t>Igk-V4</t>
  </si>
  <si>
    <t>immunoglobulin kappa chain variable 4 (V4)</t>
  </si>
  <si>
    <t>Mm.291979</t>
  </si>
  <si>
    <t>NM_001293795 // Tm6sf2 // transmembrane 6 superfamily member 2 // 8 B3.3|8 // 107770 /// NM_181540 // Tm6sf2 // transmembrane 6 superfamily member 2 // 8 B3.3|8 // 107770 /// ENSMUST00000049197 // Tm6sf2 // transmembrane 6 superfamily member 2 // 8 B3.3|8 // 107770 /// ENSMUST00000110160 // Tm6sf2 // transmembrane 6 superfamily member 2 // 8 B3.3|8 // 107770 /// BC024498 // Tm6sf2 // transmembrane 6 superfamily member 2 // 8 B3.3|8 // 107770 /// ENSMUST00000149928 // Tm6sf2 // transmembrane 6 superfamily member 2 // 8 B3.3|8 // 107770</t>
  </si>
  <si>
    <t>NM_001293795 // RefSeq // Mus musculus transmembrane 6 superfamily member 2 (Tm6sf2), transcript variant 1, mRNA. // chr8 // 100 // 100 // 30 // 30 // 1 /// NM_181540 // RefSeq // Mus musculus transmembrane 6 superfamily member 2 (Tm6sf2), transcript variant 2, mRNA. // chr8 // 100 // 100 // 30 // 30 // 1 /// ENSMUST00000049197 // ENSEMBL // ensembl_havana_transcript:known chromosome:GRCm38:8:70072932:70080052:1 gene:ENSMUSG00000036151 gene_biotype:protein_coding transcript_biotype:protein_coding // chr8 // 100 // 100 // 30 // 30 // 1 /// ENSMUST00000110160 // ENSEMBL // havana:known chromosome:GRCm38:8:70072924:70080066:1 gene:ENSMUSG00000036151 gene_biotype:protein_coding transcript_biotype:protein_coding // chr8 // 100 // 100 // 30 // 30 // 1 /// BC024498 // GenBank // Mus musculus transmembrane 6 superfamily member 2, mRNA (cDNA clone MGC:37441 IMAGE:4982620), complete cds. // chr8 // 80 // 80 // 24 // 30 // 1 /// ENSMUST00000149928 // ENSEMBL // havana:known chromosome:GRCm38:8:70075429:70078129:1 gene:ENSMUSG00000036151 gene_biotype:protein_coding transcript_biotype:retained_intron // chr8 // 37 // 37 // 11 // 30 // 1 /// GENSCAN00000052504 // ENSEMBL // cdna:genscan chromosome:GRCm38:8:70043059:70089067:1 transcript_biotype:protein_coding // chr8 // 90 // 90 // 27 // 30 // 1</t>
  </si>
  <si>
    <t>Tm6sf2</t>
  </si>
  <si>
    <t>transmembrane 6 superfamily member 2</t>
  </si>
  <si>
    <t>Mm.37974</t>
  </si>
  <si>
    <t>NM_001293795//NM_181540//NP_001280724//NP_853518//XM_006509533//XP_006509596</t>
  </si>
  <si>
    <t>NM_009205 // Slc3a1 // solute carrier family 3, member 1 // 17 E4|17 55.17 cM // 20532 /// ENSMUST00000024944 // Slc3a1 // solute carrier family 3, member 1 // 17 E4|17 55.17 cM // 20532 /// BC013441 // Slc3a1 // solute carrier family 3, member 1 // 17 E4|17 55.17 cM // 20532 /// D88533 // Slc3a1 // solute carrier family 3, member 1 // 17 E4|17 55.17 cM // 20532</t>
  </si>
  <si>
    <t>NM_009205 // RefSeq // Mus musculus solute carrier family 3, member 1 (Slc3a1), mRNA. // chr17 // 100 // 100 // 29 // 29 // 0 /// ENSMUST00000024944 // ENSEMBL // ensembl:known chromosome:GRCm38:17:85028347:85064243:1 gene:ENSMUSG00000024131 gene_biotype:protein_coding transcript_biotype:protein_coding // chr17 // 100 // 100 // 29 // 29 // 0 /// BC013441 // GenBank // Mus musculus solute carrier family 3, member 1, mRNA (cDNA clone MGC:18365 IMAGE:4222972), complete cds. // chr17 // 100 // 97 // 28 // 28 // 0 /// D88533 // GenBank // Mus musculus mRNA for NBAT, complete cds. // chr17 // 89 // 97 // 25 // 28 // 0 /// GENSCAN00000033371 // ENSEMBL // cdna:genscan chromosome:GRCm38:17:85028432:85064079:1 transcript_biotype:protein_coding // chr17 // 100 // 86 // 25 // 25 // 0</t>
  </si>
  <si>
    <t>Slc3a1</t>
  </si>
  <si>
    <t>solute carrier family 3, member 1</t>
  </si>
  <si>
    <t>Mm.227176//Mm.461481</t>
  </si>
  <si>
    <t>NM_009205//NP_033231</t>
  </si>
  <si>
    <t>NM_001166754 // Vmn1r157 // vomeronasal 1 receptor 157 // 7 A3|7 // 667551 /// ENSMUST00000178215 // Vmn1r157 // vomeronasal 1 receptor 157 // 7 A3|7 // 667551</t>
  </si>
  <si>
    <t>NM_001166754 // RefSeq // Mus musculus vomeronasal 1 receptor 157 (Vmn1r157), mRNA. // chr7 // 100 // 100 // 8 // 8 // 1 /// ENSMUST00000178215 // ENSEMBL // ensembl_havana_transcript:known chromosome:GRCm38:7:22761697:22762590:1 gene:ENSMUSG00000095619 gene_biotype:protein_coding transcript_biotype:protein_coding // chr7 // 100 // 100 // 8 // 8 // 1</t>
  </si>
  <si>
    <t>Vmn1r157</t>
  </si>
  <si>
    <t>vomeronasal 1 receptor 157</t>
  </si>
  <si>
    <t>Mm.484969</t>
  </si>
  <si>
    <t>NM_001166754//NP_001160226</t>
  </si>
  <si>
    <t>XM_006542826 // Gm9736 // predicted gene 9736 // 10 C1|10 // 77763 /// XM_006542827 // Gm9736 // predicted gene 9736 // 10 C1|10 // 77763</t>
  </si>
  <si>
    <t>XM_006542826 // RefSeq // PREDICTED: Mus musculus predicted gene 9736 (Gm9736), transcript variant X1, mRNA. // chr10 // 100 // 78 // 7 // 7 // 0 /// XM_006542827 // RefSeq // PREDICTED: Mus musculus predicted gene 9736 (Gm9736), transcript variant X2, mRNA. // chr10 // 100 // 100 // 9 // 9 // 1 /// GENSCAN00000054434 // ENSEMBL // cdna:genscan chromosome:GRCm38:10:77750432:77750821:-1 transcript_biotype:protein_coding // chr10 // 100 // 78 // 7 // 7 // 0</t>
  </si>
  <si>
    <t>Gm9736</t>
  </si>
  <si>
    <t>predicted gene 9736</t>
  </si>
  <si>
    <t>XM_001477721//XM_006514354//XM_006542826//XM_006542827//XP_001477771//XP_006514417//XP_006542889//XP_006542890</t>
  </si>
  <si>
    <t>NM_178797 // Far2 // fatty acyl CoA reductase 2 // 6 G3|6 // 330450 /// XM_006507070 // Far2 // fatty acyl CoA reductase 2 // 6 G3|6 // 330450 /// ENSMUST00000032443 // Far2 // fatty acyl CoA reductase 2 // 6 G3|6 // 330450 /// ENSMUST00000111607 // Far2 // fatty acyl CoA reductase 2 // 6 G3|6 // 330450 /// BC055759 // Far2 // fatty acyl CoA reductase 2 // 6 G3|6 // 330450</t>
  </si>
  <si>
    <t>NM_178797 // RefSeq // Mus musculus fatty acyl CoA reductase 2 (Far2), mRNA. // chr6 // 83 // 83 // 20 // 24 // 1 /// XM_006507070 // RefSeq // PREDICTED: Mus musculus fatty acyl CoA reductase 2 (Far2), transcript variant X2, mRNA. // chr6 // 79 // 79 // 19 // 24 // 1 /// ENSMUST00000032443 // ENSEMBL // havana:known chromosome:GRCm38:6:148047259:148176849:1 gene:ENSMUSG00000030303 gene_biotype:protein_coding transcript_biotype:protein_coding // chr6 // 92 // 92 // 22 // 24 // 1 /// ENSMUST00000111607 // ENSEMBL // ensembl_havana_transcript:known chromosome:GRCm38:6:148047416:148182758:1 gene:ENSMUSG00000030303 gene_biotype:protein_coding transcript_biotype:protein_coding // chr6 // 83 // 83 // 20 // 24 // 1 /// BC055759 // GenBank // Mus musculus fatty acyl CoA reductase 2, mRNA (cDNA clone MGC:67167 IMAGE:6809131), complete cds. // chr6 // 79 // 79 // 19 // 24 // 1 /// GENSCAN00000026182 // ENSEMBL // cdna:genscan chromosome:GRCm38:6:148105767:148175967:1 transcript_biotype:protein_coding // chr6 // 63 // 63 // 15 // 24 // 1</t>
  </si>
  <si>
    <t>Far2</t>
  </si>
  <si>
    <t>fatty acyl CoA reductase 2</t>
  </si>
  <si>
    <t>Mm.475174</t>
  </si>
  <si>
    <t>NM_178797//NP_848912//XM_006507069//XM_006507070//XM_006536090//XM_006536091//XP_006507132//XP_006507133//XP_006536153//XP_006536154</t>
  </si>
  <si>
    <t>NR_002926 // Pla2g2a // phospholipase A2, group IIA (platelets, synovial fluid) // 4 D3|4 70.57 cM // 18780 /// ENSMUST00000077582 // Pla2g2a // phospholipase A2, group IIA (platelets, synovial fluid) // 4 D3|4 70.57 cM // 18780 /// ENSMUST00000135748 // Pla2g2a // phospholipase A2, group IIA (platelets, synovial fluid) // 4 D3|4 70.57 cM // 18780 /// NM_001082531 // Pla2g2a // phospholipase A2, group IIA (platelets, synovial fluid) // 4 D3|4 70.57 cM // 18780 /// ENSMUST00000134898 // Pla2g2a // phospholipase A2, group IIA (platelets, synovial fluid) // 4 D3|4 70.57 cM // 18780 /// BC045156 // Pla2g2a // phospholipase A2, group IIA (platelets, synovial fluid) // 4 D3|4 70.57 cM // 18780 /// U28244 // Pla2g2a // phospholipase A2, group IIA (platelets, synovial fluid) // 4 D3|4 70.57 cM // 18780 /// U32359 // Pla2g2a // phospholipase A2, group IIA (platelets, synovial fluid) // 4 D3|4 70.57 cM // 18780 /// ENSMUST00000147728 // Pla2g2a // phospholipase A2, group IIA (platelets, synovial fluid) // 4 D3|4 70.57 cM // 18780</t>
  </si>
  <si>
    <t>NR_002926 // RefSeq // Mus musculus phospholipase A2, group IIA (platelets, synovial fluid) (Pla2g2a), non-coding RNA. // chr4 // 87 // 87 // 20 // 23 // 1 /// ENSMUST00000077582 // ENSEMBL // ensembl:known chromosome:GRCm38:4:138831857:138835183:1 gene:ENSMUSG00000058908 gene_biotype:polymorphic_pseudogene transcript_biotype:protein_coding // chr4 // 87 // 87 // 20 // 23 // 1 /// ENSMUST00000135748 // ENSEMBL // havana:known chromosome:GRCm38:4:138831860:138835186:1 gene:ENSMUSG00000058908 gene_biotype:polymorphic_pseudogene transcript_biotype:polymorphic_pseudogene // chr4 // 87 // 87 // 20 // 23 // 1 /// NM_001082531 // RefSeq // Mus musculus phospholipase A2, group IIA (platelets, synovial fluid) (Pla2g2a), mRNA. // chr4 // 65 // 65 // 15 // 23 // 1 /// ENSMUST00000134898 // ENSEMBL // havana:known chromosome:GRCm38:4:138831876:138833869:1 gene:ENSMUSG00000058908 gene_biotype:polymorphic_pseudogene transcript_biotype:processed_transcript // chr4 // 74 // 74 // 17 // 23 // 1 /// BC045156 // GenBank // Mus musculus phospholipase A2, group IIA (platelets, synovial fluid), mRNA (cDNA clone MGC:54610 IMAGE:6479080), complete cds. // chr4 // 65 // 65 // 15 // 23 // 1 /// U28244 // GenBank // Mus musculus non-pancreatic secreted type II phospholipase A2 mRNA, complete cds. // chr4 // 61 // 61 // 14 // 23 // 1 /// U32359 // GenBank // Mus musculus mutant secretory group II phospholipase A2 (sPLA2) mRNA, complete cds. // chr4 // 70 // 70 // 16 // 23 // 1 /// ENSMUST00000147728 // ENSEMBL // havana:known chromosome:GRCm38:4:138833259:138835186:1 gene:ENSMUSG00000058908 gene_biotype:polymorphic_pseudogene transcript_biotype:retained_intron // chr4 // 39 // 39 // 9 // 23 // 1 /// NONMMUT050227 // NONCODE // Non-coding transcript identified by NONCODE: Antisense,Exonic // chr4 // 74 // 74 // 17 // 23 // 1 /// GENSCAN00000029336 // ENSEMBL // cdna:genscan chromosome:GRCm38:4:138832672:138857940:1 transcript_biotype:protein_coding // chr4 // 43 // 43 // 10 // 23 // 1 /// NONMMUT050228 // NONCODE // Non-coding transcript identified by NONCODE: Antisense,Exonic // chr4 // 39 // 39 // 9 // 23 // 1</t>
  </si>
  <si>
    <t>Pla2g2a</t>
  </si>
  <si>
    <t>phospholipase A2, group IIA (platelets, synovial fluid)</t>
  </si>
  <si>
    <t>Mm.4675</t>
  </si>
  <si>
    <t>NM_001082531//NM_011108//NP_001076000//NR_002926</t>
  </si>
  <si>
    <t>NM_007607 // Car4 // carbonic anhydrase 4 // 11 C|11 // 12351 /// XM_006532095 // Car4 // carbonic anhydrase 4 // 11 C|11 // 12351 /// ENSMUST00000103194 // Car4 // carbonic anhydrase 4 // 11 C|11 // 12351 /// ENSMUST00000108076 // Car4 // carbonic anhydrase 4 // 11 C|11 // 12351 /// ENSMUST00000150596 // Car4 // carbonic anhydrase 4 // 11 C|11 // 12351 /// BC012704 // Car4 // carbonic anhydrase 4 // 11 C|11 // 12351</t>
  </si>
  <si>
    <t>NM_007607 // RefSeq // Mus musculus carbonic anhydrase 4 (Car4), mRNA. // chr11 // 100 // 85 // 17 // 17 // 0 /// XM_006532095 // RefSeq // PREDICTED: Mus musculus carbonic anhydrase 4 (Car4), transcript variant X1, mRNA. // chr11 // 100 // 75 // 15 // 15 // 0 /// ENSMUST00000103194 // ENSEMBL // ensembl_havana_transcript:known chromosome:GRCm38:11:84957788:84966044:1 gene:ENSMUSG00000000805 gene_biotype:protein_coding transcript_biotype:protein_coding // chr11 // 100 // 80 // 16 // 16 // 0 /// ENSMUST00000108076 // ENSEMBL // havana:putative chromosome:GRCm38:11:84964347:84966044:1 gene:ENSMUSG00000000805 gene_biotype:protein_coding transcript_biotype:protein_coding // chr11 // 100 // 45 // 9 // 9 // 0 /// ENSMUST00000150596 // ENSEMBL // havana:known chromosome:GRCm38:11:84957825:84964563:1 gene:ENSMUSG00000000805 gene_biotype:protein_coding transcript_biotype:nonsense_mediated_decay // chr11 // 100 // 40 // 8 // 8 // 0 /// BC012704 // GenBank // Mus musculus carbonic anhydrase 4, mRNA (cDNA clone MGC:13978 IMAGE:4217743), complete cds. // chr11 // 100 // 75 // 15 // 15 // 0 /// GENSCAN00000047636 // ENSEMBL // cdna:genscan chromosome:GRCm38:11:84957887:84965805:1 transcript_biotype:protein_coding // chr11 // 100 // 65 // 13 // 13 // 0</t>
  </si>
  <si>
    <t>Car4</t>
  </si>
  <si>
    <t>carbonic anhydrase 4</t>
  </si>
  <si>
    <t>Mm.1641</t>
  </si>
  <si>
    <t>NM_007607//NP_031633//XM_006532095//XP_006532158</t>
  </si>
  <si>
    <t>NM_001080809 // Cps1 // carbamoyl-phosphate synthetase 1 // 1 C3|1 33.75 cM // 227231 /// ENSMUST00000027144 // Cps1 // carbamoyl-phosphate synthetase 1 // 1 C3|1 33.75 cM // 227231 /// BC126969 // Cps1 // carbamoyl-phosphate synthetase 1 // 1 C3|1 33.75 cM // 227231</t>
  </si>
  <si>
    <t>NM_001080809 // RefSeq // Mus musculus carbamoyl-phosphate synthetase 1 (Cps1), mRNA. // chr1 // 100 // 97 // 32 // 32 // 0 /// ENSMUST00000027144 // ENSEMBL // ensembl_havana_transcript:known chromosome:GRCm38:1:67123026:67231259:1 gene:ENSMUSG00000025991 gene_biotype:protein_coding transcript_biotype:protein_coding // chr1 // 100 // 100 // 33 // 33 // 0 /// BC126969 // GenBank // Mus musculus carbamoyl-phosphate synthetase 1, mRNA (cDNA clone MGC:144188 IMAGE:40098767), complete cds. // chr1 // 100 // 94 // 31 // 31 // 0 /// GENSCAN00000001389 // ENSEMBL // cdna:genscan chromosome:GRCm38:1:67123165:67230346:1 transcript_biotype:protein_coding // chr1 // 100 // 79 // 26 // 26 // 0</t>
  </si>
  <si>
    <t>Cps1</t>
  </si>
  <si>
    <t>carbamoyl-phosphate synthetase 1</t>
  </si>
  <si>
    <t>Mm.343942</t>
  </si>
  <si>
    <t>NM_001080809//NP_001074278</t>
  </si>
  <si>
    <t>NM_011402 // Slc34a2 // solute carrier family 34 (sodium phosphate), member 2 // 5 C1|5 28.92 cM // 20531 /// ENSMUST00000094787 // Slc34a2 // solute carrier family 34 (sodium phosphate), member 2 // 5 C1|5 28.92 cM // 20531 /// AF081499 // Slc34a2 // solute carrier family 34 (sodium phosphate), member 2 // 5 C1|5 28.92 cM // 20531 /// BC096369 // Slc34a2 // solute carrier family 34 (sodium phosphate), member 2 // 5 C1|5 28.92 cM // 20531 /// ENSMUST00000168667 // Slc34a2 // solute carrier family 34 (sodium phosphate), member 2 // 5 C1|5 28.92 cM // 20531 /// ENSMUST00000147243 // Slc34a2 // solute carrier family 34 (sodium phosphate), member 2 // 5 C1|5 28.92 cM // 20531 /// AK164786 // Slc34a2 // solute carrier family 34 (sodium phosphate), member 2 // 5 C1|5 28.92 cM // 20531</t>
  </si>
  <si>
    <t>NM_011402 // RefSeq // Mus musculus solute carrier family 34 (sodium phosphate), member 2 (Slc34a2), mRNA. // chr5 // 97 // 97 // 28 // 29 // 1 /// ENSMUST00000094787 // ENSEMBL // ensembl_havana_transcript:known chromosome:GRCm38:5:53049353:53071664:1 gene:ENSMUSG00000029188 gene_biotype:protein_coding transcript_biotype:protein_coding // chr5 // 97 // 97 // 28 // 29 // 1 /// AF081499 // GenBank // Mus musculus type IIb Na/phosphate-cotransporter (Npt2b) mRNA, complete cds. // chr5 // 93 // 93 // 27 // 29 // 1 /// BC096369 // GenBank // Mus musculus solute carrier family 34 (sodium phosphate), member 2, mRNA (cDNA clone MGC:106363 IMAGE:3962784), complete cds. // chr5 // 90 // 90 // 26 // 29 // 1 /// ENSMUST00000168667 // ENSEMBL // havana:putative chromosome:GRCm38:5:53058156:53070772:1 gene:ENSMUSG00000029188 gene_biotype:protein_coding transcript_biotype:protein_coding // chr5 // 59 // 59 // 17 // 29 // 1 /// ENSMUST00000147243 // ENSEMBL // havana:known chromosome:GRCm38:5:53049353:53066300:1 gene:ENSMUSG00000029188 gene_biotype:protein_coding transcript_biotype:retained_intron // chr5 // 45 // 45 // 13 // 29 // 1 /// AK164786 // GenBank HTC // Mus musculus 10 days lactation, adult female mammary gland cDNA, RIKEN full-length enriched library, clone:D730032F06 product:solute carrier family 34 (sodium phosphate), member 2, full insert sequence. // chr5 // 45 // 45 // 13 // 29 // 1 /// GENSCAN00000034418 // ENSEMBL // cdna:genscan chromosome:GRCm38:5:53049204:53069630:1 transcript_biotype:protein_coding // chr5 // 79 // 79 // 23 // 29 // 1</t>
  </si>
  <si>
    <t>Slc34a2</t>
  </si>
  <si>
    <t>solute carrier family 34 (sodium phosphate), member 2</t>
  </si>
  <si>
    <t>Mm.284891</t>
  </si>
  <si>
    <t>NM_011402//NP_035532//XM_006503807//XP_006503870</t>
  </si>
  <si>
    <t>NM_025622 // Lgals2 // lectin, galactose-binding, soluble 2 // 15 E1|15 // 107753 /// ENSMUST00000044584 // Lgals2 // lectin, galactose-binding, soluble 2 // 15 E1|15 // 107753</t>
  </si>
  <si>
    <t>NM_025622 // RefSeq // Mus musculus lectin, galactose-binding, soluble 2 (Lgals2), mRNA. // chr15 // 100 // 100 // 14 // 14 // 0 /// ENSMUST00000044584 // ENSEMBL // ensembl:known chromosome:GRCm38:15:78850862:78855529:-1 gene:ENSMUSG00000043501 gene_biotype:protein_coding transcript_biotype:protein_coding // chr15 // 100 // 100 // 14 // 14 // 0 /// GENSCAN00000034725 // ENSEMBL // cdna:genscan chromosome:GRCm38:15:78851007:78855477:-1 transcript_biotype:protein_coding // chr15 // 100 // 57 // 8 // 8 // 0</t>
  </si>
  <si>
    <t>Lgals2</t>
  </si>
  <si>
    <t>lectin, galactose-binding, soluble 2</t>
  </si>
  <si>
    <t>Mm.390793</t>
  </si>
  <si>
    <t>NM_025622//NP_079898</t>
  </si>
  <si>
    <t>NM_008769 // Otc // ornithine transcarbamylase // X A1|X 4.66 cM // 18416 /// ENSMUST00000049910 // Otc // ornithine transcarbamylase // X A1|X 4.66 cM // 18416 /// ENSMUST00000115528 // Otc // ornithine transcarbamylase // X A1|X 4.66 cM // 18416 /// BC024893 // Otc // ornithine transcarbamylase // X A1|X 4.66 cM // 18416 /// M17030 // Otc // ornithine transcarbamylase // X A1|X 4.66 cM // 18416</t>
  </si>
  <si>
    <t>NM_008769 // RefSeq // Mus musculus ornithine transcarbamylase (Otc), mRNA. // chrX // 86 // 86 // 19 // 22 // 1 /// ENSMUST00000049910 // ENSEMBL // ensembl_havana_transcript:known chromosome:GRCm38:X:10252305:10321024:1 gene:ENSMUSG00000031173 gene_biotype:protein_coding transcript_biotype:protein_coding // chrX // 86 // 86 // 19 // 22 // 1 /// ENSMUST00000115528 // ENSEMBL // havana:novel chromosome:GRCm38:X:10252367:10316864:1 gene:ENSMUSG00000031173 gene_biotype:protein_coding transcript_biotype:protein_coding // chrX // 86 // 86 // 19 // 22 // 1 /// BC024893 // GenBank // Mus musculus ornithine transcarbamylase, mRNA (cDNA clone MGC:28946 IMAGE:4196455), complete cds. // chrX // 86 // 86 // 19 // 22 // 1 /// M17030 // GenBank // Mouse ornithine transcarbamylase mRNA, complete cds. // chrX // 73 // 73 // 16 // 22 // 1 /// GENSCAN00000038101 // ENSEMBL // cdna:genscan chromosome:GRCm38:X:10214661:10450005:1 transcript_biotype:protein_coding // chrX // 59 // 59 // 13 // 22 // 1</t>
  </si>
  <si>
    <t>Otc</t>
  </si>
  <si>
    <t>ornithine transcarbamylase</t>
  </si>
  <si>
    <t>Mm.2611</t>
  </si>
  <si>
    <t>NM_008769//NP_032795</t>
  </si>
  <si>
    <t>NM_001199015 // Slc7a9 // solute carrier family 7 (cationic amino acid transporter, y+ system), member 9 // 7 B2|7 // 30962 /// NM_001199016 // Slc7a9 // solute carrier family 7 (cationic amino acid transporter, y+ system), member 9 // 7 B2|7 // 30962 /// NM_021291 // Slc7a9 // solute carrier family 7 (cationic amino acid transporter, y+ system), member 9 // 7 B2|7 // 30962 /// ENSMUST00000032703 // Slc7a9 // solute carrier family 7 (cationic amino acid transporter, y+ system), member 9 // 7 B2|7 // 30962 /// ENSMUST00000118383 // Slc7a9 // solute carrier family 7 (cationic amino acid transporter, y+ system), member 9 // 7 B2|7 // 30962 /// ENSMUST00000118969 // Slc7a9 // solute carrier family 7 (cationic amino acid transporter, y+ system), member 9 // 7 B2|7 // 30962 /// ENSMUST00000147026 // Slc7a9 // solute carrier family 7 (cationic amino acid transporter, y+ system), member 9 // 7 B2|7 // 30962 /// AF192310 // Slc7a9 // solute carrier family 7 (cationic amino acid transporter, y+ system), member 9 // 7 B2|7 // 30962 /// AJ249198 // Slc7a9 // solute carrier family 7 (cationic amino acid transporter, y+ system), member 9 // 7 B2|7 // 30962 /// BC010746 // Slc7a9 // solute carrier family 7 (cationic amino acid transporter, y+ system), member 9 // 7 B2|7 // 30962 /// XM_006540047 // Slc7a9 // solute carrier family 7 (cationic amino acid transporter, y+ system), member 9 // 7 B2|7 // 30962</t>
  </si>
  <si>
    <t>NM_001199015 // RefSeq // Mus musculus solute carrier family 7 (cationic amino acid transporter, y+ system), member 9 (Slc7a9), transcript variant 2, mRNA. // chr7 // 90 // 90 // 28 // 31 // 1 /// NM_001199016 // RefSeq // Mus musculus solute carrier family 7 (cationic amino acid transporter, y+ system), member 9 (Slc7a9), transcript variant 3, mRNA. // chr7 // 84 // 84 // 26 // 31 // 1 /// NM_021291 // RefSeq // Mus musculus solute carrier family 7 (cationic amino acid transporter, y+ system), member 9 (Slc7a9), transcript variant 1, mRNA. // chr7 // 90 // 90 // 28 // 31 // 1 /// ENSMUST00000032703 // ENSEMBL // ensembl_havana_transcript:known chromosome:GRCm38:7:35449170:35466036:1 gene:ENSMUSG00000030492 gene_biotype:protein_coding transcript_biotype:protein_coding // chr7 // 90 // 90 // 28 // 31 // 1 /// ENSMUST00000118383 // ENSEMBL // havana:known chromosome:GRCm38:7:35449049:35466036:1 gene:ENSMUSG00000030492 gene_biotype:protein_coding transcript_biotype:protein_coding // chr7 // 94 // 94 // 29 // 31 // 1 /// ENSMUST00000118969 // ENSEMBL // ensembl_havana_transcript:known chromosome:GRCm38:7:35449037:35466036:1 gene:ENSMUSG00000030492 gene_biotype:protein_coding transcript_biotype:protein_coding // chr7 // 87 // 87 // 27 // 31 // 1 /// ENSMUST00000147026 // ENSEMBL // havana:known chromosome:GRCm38:7:35449100:35466003:1 gene:ENSMUSG00000030492 gene_biotype:protein_coding transcript_biotype:retained_intron // chr7 // 84 // 84 // 26 // 31 // 1 /// AF192310 // GenBank // Mus musculus amino acid transporter subunit b0,+AT mRNA, complete cds. // chr7 // 90 // 90 // 28 // 31 // 1 /// AJ249198 // GenBank // Mus musculus mRNA for glycoprotein-associated amino acid transporter b0,+AT1. // chr7 // 84 // 84 // 26 // 31 // 1 /// BC010746 // GenBank // Mus musculus solute carrier family 7 (cationic amino acid transporter, y+ system), member 9, mRNA (cDNA clone MGC:18319 IMAGE:4236578), complete cds. // chr7 // 84 // 84 // 26 // 31 // 1 /// XM_006540047 // RefSeq // PREDICTED: Mus musculus solute carrier family 7 (cationic amino acid transporter, y+ system), member 9 (Slc7a9), transcript variant X4, mRNA. // chr7 // 61 // 61 // 19 // 31 // 1 /// GENSCAN00000028879 // ENSEMBL // cdna:genscan chromosome:GRCm38:7:35449800:35465895:1 transcript_biotype:protein_coding // chr7 // 68 // 68 // 21 // 31 // 1</t>
  </si>
  <si>
    <t>Slc7a9</t>
  </si>
  <si>
    <t>solute carrier family 7 (cationic amino acid transporter, y+ system), member 9</t>
  </si>
  <si>
    <t>Mm.45874</t>
  </si>
  <si>
    <t>NM_001199015//NM_001199016//NM_021291//NP_001185944//NP_001185945//NP_067266//XM_006540044//XM_006540045//XM_006540046//XM_006540047//XP_006540107//XP_006540108//XP_006540109//XP_006540110</t>
  </si>
  <si>
    <t>NM_009258 // Spink3 // serine peptidase inhibitor, Kazal type 3 // 18 B3|18 // 20730 /// ENSMUST00000025381 // Spink3 // serine peptidase inhibitor, Kazal type 3 // 18 B3|18 // 20730 /// BC086887 // Spink3 // serine peptidase inhibitor, Kazal type 3 // 18 B3|18 // 20730 /// X06342 // Spink3 // serine peptidase inhibitor, Kazal type 3 // 18 B3|18 // 20730</t>
  </si>
  <si>
    <t>NM_009258 // RefSeq // Mus musculus serine peptidase inhibitor, Kazal type 3 (Spink3), mRNA. // chr18 // 100 // 100 // 28 // 28 // 1 /// ENSMUST00000025381 // ENSEMBL // ensembl:known chromosome:GRCm38:18:43728069:43737237:-1 gene:ENSMUSG00000024503 gene_biotype:protein_coding transcript_biotype:protein_coding // chr18 // 100 // 100 // 28 // 28 // 1 /// BC086887 // GenBank // Mus musculus serine peptidase inhibitor, Kazal type 3, mRNA (cDNA clone MGC:107555 IMAGE:6775994), complete cds. // chr18 // 89 // 89 // 25 // 28 // 1 /// X06342 // GenBank // Mouse mRNA for prostatic secretory glycoprotein (p12) homologous to secretory protease inhibitor. // chr18 // 79 // 79 // 22 // 28 // 1 /// BC066214 // GenBank HTC // Mus musculus cDNA clone IMAGE:6431230, **** WARNING: chimeric clone ****. // chr18 // 86 // 86 // 24 // 28 // 1</t>
  </si>
  <si>
    <t>Spink3</t>
  </si>
  <si>
    <t>serine peptidase inhibitor, Kazal type 3</t>
  </si>
  <si>
    <t>Mm.272</t>
  </si>
  <si>
    <t>NM_009258//NP_033284</t>
  </si>
  <si>
    <t>NM_001163457 // Mttp // microsomal triglyceride transfer protein // 3 G3|3 64.06 cM // 17777 /// NM_008642 // Mttp // microsomal triglyceride transfer protein // 3 G3|3 64.06 cM // 17777 /// ENSMUST00000029805 // Mttp // microsomal triglyceride transfer protein // 3 G3|3 64.06 cM // 17777 /// ENSMUST00000098580 // Mttp // microsomal triglyceride transfer protein // 3 G3|3 64.06 cM // 17777 /// BC012686 // Mttp // microsomal triglyceride transfer protein // 3 G3|3 64.06 cM // 17777 /// EU553486 // Mttp // microsomal triglyceride transfer protein // 3 G3|3 64.06 cM // 17777 /// L47970 // Mttp // microsomal triglyceride transfer protein // 3 G3|3 64.06 cM // 17777</t>
  </si>
  <si>
    <t>NM_001163457 // RefSeq // Mus musculus microsomal triglyceride transfer protein (Mttp), transcript variant 1, mRNA. // chr3 // 94 // 94 // 34 // 36 // 1 /// NM_008642 // RefSeq // Mus musculus microsomal triglyceride transfer protein (Mttp), transcript variant 2, mRNA. // chr3 // 83 // 83 // 30 // 36 // 1 /// ENSMUST00000029805 // ENSEMBL // ensembl:known chromosome:GRCm38:3:138089855:138131377:-1 gene:ENSMUSG00000028158 gene_biotype:protein_coding transcript_biotype:protein_coding // chr3 // 83 // 83 // 30 // 36 // 1 /// ENSMUST00000098580 // ENSEMBL // ensembl:known chromosome:GRCm38:3:138089855:138143388:-1 gene:ENSMUSG00000028158 gene_biotype:protein_coding transcript_biotype:protein_coding // chr3 // 94 // 94 // 34 // 36 // 1 /// BC012686 // GenBank // Mus musculus microsomal triglyceride transfer protein, mRNA (cDNA clone MGC:13921 IMAGE:4163901), complete cds. // chr3 // 67 // 67 // 24 // 36 // 1 /// EU553486 // GenBank // Mus musculus microsomal triglyceride transfer protein B mRNA, complete cds. // chr3 // 69 // 69 // 25 // 36 // 1 /// L47970 // GenBank // Mus musculus microsomal triglyceride transfer protein mRNA, complete cds. // chr3 // 64 // 64 // 23 // 36 // 1 /// GENSCAN00000051765 // ENSEMBL // cdna:genscan chromosome:GRCm38:3:138072307:138131300:-1 transcript_biotype:protein_coding // chr3 // 72 // 72 // 26 // 36 // 1</t>
  </si>
  <si>
    <t>Mttp</t>
  </si>
  <si>
    <t>microsomal triglyceride transfer protein</t>
  </si>
  <si>
    <t>Mm.2941</t>
  </si>
  <si>
    <t>NM_001163457//NM_008642//NP_001156929//NP_032668//XM_006501102//XM_006501103//XP_006501165//XP_006501166</t>
  </si>
  <si>
    <t>NM_053079 // Slc15a1 // solute carrier family 15 (oligopeptide transporter), member 1 // 14 E5|14 // 56643 /// ENSMUST00000088386 // Slc15a1 // solute carrier family 15 (oligopeptide transporter), member 1 // 14 E5|14 // 56643 /// AF205540 // Slc15a1 // solute carrier family 15 (oligopeptide transporter), member 1 // 14 E5|14 // 56643 /// BC116248 // Slc15a1 // solute carrier family 15 (oligopeptide transporter), member 1 // 14 E5|14 // 56643 /// BC116249 // Slc15a1 // solute carrier family 15 (oligopeptide transporter), member 1 // 14 E5|14 // 56643 /// AK085471 // Slc15a1 // solute carrier family 15 (oligopeptide transporter), member 1 // 14 E5|14 // 56643</t>
  </si>
  <si>
    <t>NM_053079 // RefSeq // Mus musculus solute carrier family 15 (oligopeptide transporter), member 1 (Slc15a1), mRNA. // chr14 // 100 // 100 // 36 // 36 // 0 /// ENSMUST00000088386 // ENSEMBL // ensembl:known chromosome:GRCm38:14:121459621:121505254:-1 gene:ENSMUSG00000025557 gene_biotype:protein_coding transcript_biotype:protein_coding // chr14 // 100 // 100 // 36 // 36 // 0 /// AF205540 // GenBank // Mus musculus intestinal low-affinity peptide transporter protein PEPT1 (Pept1) mRNA, complete cds. // chr14 // 81 // 100 // 29 // 36 // 0 /// BC116248 // GenBank // Mus musculus solute carrier family 15 (oligopeptide transporter), member 1, mRNA (cDNA clone MGC:143805 IMAGE:40093541), complete cds. // chr14 // 94 // 97 // 33 // 35 // 0 /// BC116249 // GenBank // Mus musculus solute carrier family 15 (oligopeptide transporter), member 1, mRNA (cDNA clone MGC:143806 IMAGE:40093542), complete cds. // chr14 // 94 // 97 // 33 // 35 // 0 /// AK085471 // GenBank HTC // Mus musculus 0 day neonate kidney cDNA, RIKEN full-length enriched library, clone:D630032F02 product:solute carrier family 15 (oligopeptide transporter), member 1, full insert sequence. // chr14 // 72 // 72 // 26 // 36 // 1 /// GENSCAN00000044459 // ENSEMBL // cdna:genscan chromosome:GRCm38:14:121460582:121495321:-1 transcript_biotype:protein_coding // chr14 // 100 // 94 // 34 // 34 // 0</t>
  </si>
  <si>
    <t>Slc15a1</t>
  </si>
  <si>
    <t>solute carrier family 15 (oligopeptide transporter), member 1</t>
  </si>
  <si>
    <t>Mm.155618</t>
  </si>
  <si>
    <t>NM_053079//NP_444309</t>
  </si>
  <si>
    <t>Center at the means of the controls</t>
  </si>
  <si>
    <t>label</t>
  </si>
  <si>
    <t>NAME</t>
  </si>
  <si>
    <t>GWEIGHT</t>
  </si>
  <si>
    <t>EWEIGHT</t>
  </si>
  <si>
    <t>control1</t>
  </si>
  <si>
    <t>control2</t>
  </si>
  <si>
    <t>control3</t>
  </si>
  <si>
    <t>Cdx2 KO1</t>
  </si>
  <si>
    <t>Cdx2 KO2</t>
  </si>
  <si>
    <t>Cdx2 KO3</t>
  </si>
  <si>
    <t>Braf1</t>
  </si>
  <si>
    <t>Braf2</t>
  </si>
  <si>
    <t>Braf3</t>
  </si>
  <si>
    <t>Cdx2+Braf1</t>
  </si>
  <si>
    <t>Cdx2+Braf2</t>
  </si>
  <si>
    <t>Cdx2+Braf3</t>
  </si>
  <si>
    <t>Apc KO1</t>
  </si>
  <si>
    <t>Apc KO2</t>
  </si>
  <si>
    <t>Apc KO3</t>
  </si>
  <si>
    <t>f1</t>
  </si>
  <si>
    <t>fakegene1</t>
  </si>
  <si>
    <t>f2</t>
  </si>
  <si>
    <t>f3</t>
  </si>
  <si>
    <t>f4</t>
  </si>
  <si>
    <t>TCGA Data</t>
  </si>
  <si>
    <t xml:space="preserve">18 BRAF-V600E with below median CDX2 </t>
  </si>
  <si>
    <t xml:space="preserve">(mRNA) vs 106 BRAF-WT with high CDX2 </t>
  </si>
  <si>
    <t>(out of 216 tumors with mutation data and mRNA-seq)</t>
  </si>
  <si>
    <t>T-test p-value</t>
  </si>
  <si>
    <t>Fold-change: V600E_lowCDX2 / WT_highCDX2</t>
  </si>
  <si>
    <t>Finnish data, GSE 4045</t>
  </si>
  <si>
    <t>8 serrateds vs 29 conventional</t>
  </si>
  <si>
    <t>Data for "best" probe-set for that gene</t>
  </si>
  <si>
    <t>Fold-change: Serrated / conventional</t>
  </si>
  <si>
    <t>Selection: p&lt;.01, fold-change&gt;1.3</t>
  </si>
  <si>
    <t>TCGA_16v106</t>
  </si>
  <si>
    <t>log2 of FC for selection column</t>
  </si>
  <si>
    <t>Genes chosen for q-RT-PCR were marked as 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</si>
</sst>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u/>
      <sz val="8"/>
      <color theme="11"/>
      <name val="Arial"/>
      <family val="2"/>
    </font>
    <font>
      <b/>
      <sz val="12"/>
      <color rgb="FFFF0000"/>
      <name val="Arial"/>
    </font>
  </fonts>
  <fills count="2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3" borderId="0" xfId="0" applyFill="1" applyBorder="1"/>
    <xf numFmtId="0" fontId="0" fillId="3" borderId="0" xfId="0" applyFill="1"/>
    <xf numFmtId="0" fontId="0" fillId="4" borderId="0" xfId="0" applyFill="1"/>
    <xf numFmtId="0" fontId="0" fillId="3" borderId="1" xfId="0" applyFill="1" applyBorder="1"/>
    <xf numFmtId="0" fontId="0" fillId="2" borderId="1" xfId="0" applyFill="1" applyBorder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2" fillId="8" borderId="0" xfId="0" applyFont="1" applyFill="1"/>
    <xf numFmtId="0" fontId="0" fillId="9" borderId="0" xfId="0" applyFill="1"/>
    <xf numFmtId="0" fontId="2" fillId="5" borderId="0" xfId="0" applyFont="1" applyFill="1"/>
    <xf numFmtId="0" fontId="0" fillId="7" borderId="0" xfId="0" applyFill="1" applyBorder="1"/>
    <xf numFmtId="0" fontId="0" fillId="10" borderId="0" xfId="0" applyFill="1" applyBorder="1"/>
    <xf numFmtId="0" fontId="0" fillId="10" borderId="0" xfId="0" applyFill="1"/>
    <xf numFmtId="0" fontId="0" fillId="6" borderId="0" xfId="0" applyFill="1" applyBorder="1"/>
    <xf numFmtId="0" fontId="0" fillId="11" borderId="0" xfId="0" applyFill="1"/>
    <xf numFmtId="0" fontId="0" fillId="9" borderId="1" xfId="0" applyFill="1" applyBorder="1"/>
    <xf numFmtId="0" fontId="0" fillId="12" borderId="0" xfId="0" applyFill="1" applyBorder="1"/>
    <xf numFmtId="0" fontId="0" fillId="13" borderId="0" xfId="0" applyFill="1"/>
    <xf numFmtId="0" fontId="0" fillId="8" borderId="1" xfId="0" applyFill="1" applyBorder="1"/>
    <xf numFmtId="0" fontId="0" fillId="9" borderId="0" xfId="0" applyFill="1" applyBorder="1"/>
    <xf numFmtId="0" fontId="1" fillId="9" borderId="0" xfId="0" applyFont="1" applyFill="1" applyBorder="1"/>
    <xf numFmtId="0" fontId="1" fillId="7" borderId="0" xfId="0" applyFont="1" applyFill="1" applyBorder="1"/>
    <xf numFmtId="0" fontId="1" fillId="6" borderId="0" xfId="0" applyFont="1" applyFill="1" applyBorder="1"/>
    <xf numFmtId="0" fontId="0" fillId="11" borderId="0" xfId="0" applyFill="1" applyBorder="1"/>
    <xf numFmtId="0" fontId="1" fillId="9" borderId="1" xfId="0" applyFont="1" applyFill="1" applyBorder="1"/>
    <xf numFmtId="0" fontId="0" fillId="13" borderId="0" xfId="0" applyFill="1" applyBorder="1"/>
    <xf numFmtId="0" fontId="0" fillId="8" borderId="0" xfId="0" applyFill="1" applyBorder="1"/>
    <xf numFmtId="0" fontId="1" fillId="8" borderId="0" xfId="0" applyFont="1" applyFill="1" applyBorder="1"/>
    <xf numFmtId="0" fontId="0" fillId="0" borderId="0" xfId="0" applyAlignment="1">
      <alignment wrapText="1"/>
    </xf>
    <xf numFmtId="0" fontId="0" fillId="7" borderId="0" xfId="0" applyFill="1" applyBorder="1" applyAlignment="1">
      <alignment wrapText="1"/>
    </xf>
    <xf numFmtId="0" fontId="0" fillId="10" borderId="0" xfId="0" applyFill="1" applyBorder="1" applyAlignment="1">
      <alignment wrapText="1"/>
    </xf>
    <xf numFmtId="0" fontId="0" fillId="6" borderId="0" xfId="0" applyFill="1" applyBorder="1" applyAlignment="1">
      <alignment wrapText="1"/>
    </xf>
    <xf numFmtId="0" fontId="0" fillId="11" borderId="0" xfId="0" applyFill="1" applyBorder="1" applyAlignment="1">
      <alignment wrapText="1"/>
    </xf>
    <xf numFmtId="0" fontId="0" fillId="13" borderId="0" xfId="0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8" borderId="0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14" borderId="0" xfId="0" applyFill="1"/>
    <xf numFmtId="0" fontId="0" fillId="10" borderId="0" xfId="0" applyFill="1" applyAlignment="1">
      <alignment wrapText="1"/>
    </xf>
    <xf numFmtId="0" fontId="0" fillId="15" borderId="0" xfId="0" applyFill="1"/>
    <xf numFmtId="0" fontId="0" fillId="16" borderId="0" xfId="0" applyFill="1" applyAlignment="1">
      <alignment wrapText="1"/>
    </xf>
    <xf numFmtId="0" fontId="0" fillId="17" borderId="0" xfId="0" applyFill="1"/>
    <xf numFmtId="0" fontId="2" fillId="17" borderId="0" xfId="0" applyFont="1" applyFill="1"/>
    <xf numFmtId="0" fontId="0" fillId="5" borderId="0" xfId="0" applyFill="1" applyAlignment="1">
      <alignment wrapText="1"/>
    </xf>
    <xf numFmtId="0" fontId="2" fillId="5" borderId="0" xfId="0" applyFont="1" applyFill="1" applyAlignment="1">
      <alignment wrapText="1"/>
    </xf>
    <xf numFmtId="0" fontId="0" fillId="11" borderId="0" xfId="0" applyFill="1" applyAlignment="1">
      <alignment wrapText="1"/>
    </xf>
    <xf numFmtId="49" fontId="0" fillId="0" borderId="0" xfId="0" applyNumberFormat="1" applyAlignment="1">
      <alignment wrapText="1"/>
    </xf>
    <xf numFmtId="0" fontId="0" fillId="9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9" borderId="1" xfId="0" applyFill="1" applyBorder="1" applyAlignment="1">
      <alignment wrapText="1"/>
    </xf>
    <xf numFmtId="0" fontId="0" fillId="13" borderId="0" xfId="0" applyFill="1" applyAlignment="1">
      <alignment wrapText="1"/>
    </xf>
    <xf numFmtId="0" fontId="0" fillId="8" borderId="0" xfId="0" applyFill="1" applyAlignment="1">
      <alignment wrapText="1"/>
    </xf>
    <xf numFmtId="0" fontId="2" fillId="8" borderId="0" xfId="0" applyFont="1" applyFill="1" applyAlignment="1">
      <alignment wrapText="1"/>
    </xf>
    <xf numFmtId="49" fontId="0" fillId="0" borderId="0" xfId="0" applyNumberFormat="1"/>
    <xf numFmtId="0" fontId="0" fillId="12" borderId="0" xfId="0" applyFill="1"/>
    <xf numFmtId="0" fontId="0" fillId="18" borderId="0" xfId="0" applyFill="1"/>
    <xf numFmtId="0" fontId="0" fillId="18" borderId="0" xfId="0" applyFill="1" applyBorder="1"/>
    <xf numFmtId="0" fontId="0" fillId="18" borderId="0" xfId="0" applyFill="1" applyBorder="1" applyAlignment="1">
      <alignment wrapText="1"/>
    </xf>
    <xf numFmtId="0" fontId="0" fillId="18" borderId="0" xfId="0" applyFill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19" borderId="0" xfId="0" applyFill="1"/>
    <xf numFmtId="0" fontId="0" fillId="19" borderId="0" xfId="0" applyFill="1" applyAlignment="1"/>
    <xf numFmtId="0" fontId="0" fillId="19" borderId="0" xfId="0" applyFill="1" applyAlignment="1">
      <alignment wrapText="1"/>
    </xf>
    <xf numFmtId="0" fontId="0" fillId="13" borderId="1" xfId="0" applyFill="1" applyBorder="1"/>
    <xf numFmtId="0" fontId="0" fillId="13" borderId="1" xfId="0" applyFill="1" applyBorder="1" applyAlignment="1"/>
    <xf numFmtId="0" fontId="0" fillId="13" borderId="1" xfId="0" applyFill="1" applyBorder="1" applyAlignment="1">
      <alignment wrapText="1"/>
    </xf>
    <xf numFmtId="49" fontId="0" fillId="2" borderId="0" xfId="0" applyNumberFormat="1" applyFill="1"/>
    <xf numFmtId="49" fontId="0" fillId="3" borderId="0" xfId="0" applyNumberFormat="1" applyFill="1"/>
    <xf numFmtId="49" fontId="1" fillId="0" borderId="0" xfId="0" applyNumberFormat="1" applyFont="1"/>
    <xf numFmtId="0" fontId="0" fillId="0" borderId="0" xfId="0" applyFont="1"/>
    <xf numFmtId="49" fontId="0" fillId="0" borderId="0" xfId="0" applyNumberFormat="1" applyFont="1"/>
    <xf numFmtId="0" fontId="0" fillId="18" borderId="1" xfId="0" applyFill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00"/>
  <sheetViews>
    <sheetView zoomScale="125" zoomScaleNormal="125" zoomScalePageLayoutView="125" workbookViewId="0">
      <pane xSplit="15" ySplit="5" topLeftCell="BN26" activePane="bottomRight" state="frozen"/>
      <selection pane="topRight" activeCell="H1" sqref="H1"/>
      <selection pane="bottomLeft" activeCell="A6" sqref="A6"/>
      <selection pane="bottomRight" activeCell="E2" sqref="E2"/>
    </sheetView>
  </sheetViews>
  <sheetFormatPr baseColWidth="10" defaultColWidth="9" defaultRowHeight="10" x14ac:dyDescent="0"/>
  <cols>
    <col min="1" max="1" width="12.796875" bestFit="1" customWidth="1"/>
    <col min="10" max="11" width="8.3984375" hidden="1" customWidth="1"/>
    <col min="12" max="12" width="14.3984375" customWidth="1"/>
    <col min="14" max="15" width="10.3984375" customWidth="1"/>
    <col min="16" max="42" width="9.3984375" customWidth="1"/>
    <col min="43" max="49" width="7.3984375" customWidth="1"/>
    <col min="50" max="50" width="7" customWidth="1"/>
    <col min="51" max="56" width="8.19921875" customWidth="1"/>
    <col min="57" max="60" width="0" hidden="1" customWidth="1"/>
    <col min="61" max="61" width="9.3984375" customWidth="1"/>
    <col min="62" max="67" width="6.796875" customWidth="1"/>
    <col min="68" max="71" width="0" hidden="1" customWidth="1"/>
    <col min="72" max="72" width="9.3984375" customWidth="1"/>
    <col min="73" max="78" width="6.796875" customWidth="1"/>
    <col min="79" max="82" width="0" hidden="1" customWidth="1"/>
    <col min="83" max="83" width="9.3984375" customWidth="1"/>
    <col min="86" max="100" width="9" style="61"/>
  </cols>
  <sheetData>
    <row r="1" spans="1:100">
      <c r="A1" s="67" t="s">
        <v>683</v>
      </c>
      <c r="B1" s="67"/>
      <c r="C1" s="67"/>
      <c r="D1" s="67"/>
      <c r="E1" s="70"/>
      <c r="F1" s="22"/>
      <c r="G1" s="22"/>
      <c r="H1" s="22"/>
      <c r="I1" t="s">
        <v>0</v>
      </c>
      <c r="Q1" s="1" t="s">
        <v>1</v>
      </c>
      <c r="R1" s="1">
        <v>1</v>
      </c>
      <c r="S1" s="1">
        <v>1</v>
      </c>
      <c r="T1" s="1">
        <v>1</v>
      </c>
      <c r="U1" s="2">
        <v>1</v>
      </c>
      <c r="V1" s="1">
        <v>1</v>
      </c>
      <c r="W1" s="1">
        <v>1</v>
      </c>
      <c r="X1" s="3">
        <v>3</v>
      </c>
      <c r="Y1" s="4">
        <v>3</v>
      </c>
      <c r="Z1" s="4">
        <v>3</v>
      </c>
      <c r="AA1" s="3">
        <v>3</v>
      </c>
      <c r="AB1" s="4">
        <v>3</v>
      </c>
      <c r="AC1" s="4">
        <v>3</v>
      </c>
      <c r="AD1" s="5">
        <v>2</v>
      </c>
      <c r="AE1" s="5">
        <v>2</v>
      </c>
      <c r="AF1" s="5">
        <v>2</v>
      </c>
      <c r="AG1" s="6">
        <v>3</v>
      </c>
      <c r="AH1" s="3">
        <v>3</v>
      </c>
      <c r="AI1" s="4">
        <v>3</v>
      </c>
      <c r="AJ1" s="5">
        <v>2</v>
      </c>
      <c r="AK1" s="5">
        <v>2</v>
      </c>
      <c r="AL1" s="5">
        <v>2</v>
      </c>
      <c r="AM1" s="7">
        <v>1</v>
      </c>
      <c r="AN1" s="1">
        <v>1</v>
      </c>
      <c r="AO1" s="1">
        <v>1</v>
      </c>
      <c r="AQ1" s="8"/>
      <c r="AR1" s="8"/>
      <c r="AS1" s="8"/>
      <c r="AT1" s="8"/>
      <c r="AU1" s="8"/>
      <c r="AV1" s="8"/>
      <c r="AW1" s="8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 t="s">
        <v>2</v>
      </c>
      <c r="BU1" s="11">
        <v>1509</v>
      </c>
      <c r="BV1" s="11">
        <v>1907</v>
      </c>
      <c r="BW1" s="11">
        <v>4804</v>
      </c>
      <c r="BX1" s="11">
        <v>3766</v>
      </c>
      <c r="BY1" s="11">
        <v>3411</v>
      </c>
      <c r="BZ1" s="11">
        <v>4006</v>
      </c>
      <c r="CA1" s="11">
        <v>1883</v>
      </c>
      <c r="CB1" s="11">
        <v>5405</v>
      </c>
      <c r="CC1" s="11">
        <v>4907</v>
      </c>
      <c r="CD1" s="11">
        <v>4377</v>
      </c>
      <c r="CE1" s="12">
        <v>2287</v>
      </c>
      <c r="CF1" s="8" t="s">
        <v>3</v>
      </c>
      <c r="CG1" s="14"/>
      <c r="CH1" s="61" t="s">
        <v>658</v>
      </c>
    </row>
    <row r="2" spans="1:100">
      <c r="A2" s="67" t="s">
        <v>684</v>
      </c>
      <c r="B2" s="67"/>
      <c r="C2" s="67"/>
      <c r="D2" s="67"/>
      <c r="E2" s="70" t="s">
        <v>689</v>
      </c>
      <c r="F2" s="22"/>
      <c r="G2" s="22"/>
      <c r="H2" s="22"/>
      <c r="R2" s="13"/>
      <c r="S2" s="13"/>
      <c r="T2" s="13"/>
      <c r="U2" s="15"/>
      <c r="V2" s="10"/>
      <c r="W2" s="10"/>
      <c r="X2" s="16"/>
      <c r="Y2" s="17"/>
      <c r="Z2" s="17"/>
      <c r="AA2" s="18"/>
      <c r="AB2" s="9"/>
      <c r="AC2" s="9"/>
      <c r="AD2" s="19"/>
      <c r="AE2" s="19"/>
      <c r="AF2" s="19"/>
      <c r="AG2" s="20" t="s">
        <v>4</v>
      </c>
      <c r="AH2" s="21" t="s">
        <v>5</v>
      </c>
      <c r="AI2" s="19" t="s">
        <v>6</v>
      </c>
      <c r="AJ2" s="22"/>
      <c r="AK2" s="22"/>
      <c r="AL2" s="22"/>
      <c r="AM2" s="23"/>
      <c r="AN2" s="11"/>
      <c r="AO2" s="11"/>
      <c r="AQ2" s="8"/>
      <c r="AR2" s="8"/>
      <c r="AS2" s="8"/>
      <c r="AT2" s="8"/>
      <c r="AU2" s="8"/>
      <c r="AV2" s="8"/>
      <c r="AW2" s="8"/>
      <c r="AX2" t="s">
        <v>7</v>
      </c>
      <c r="AY2" s="9">
        <v>1781</v>
      </c>
      <c r="AZ2" s="9">
        <v>2229</v>
      </c>
      <c r="BA2" s="9">
        <v>5153</v>
      </c>
      <c r="BB2" s="9">
        <v>4113</v>
      </c>
      <c r="BC2" s="9">
        <v>3659</v>
      </c>
      <c r="BD2" s="9">
        <v>4237</v>
      </c>
      <c r="BE2" s="9">
        <v>2149</v>
      </c>
      <c r="BF2" s="9">
        <v>5773</v>
      </c>
      <c r="BG2" s="9">
        <v>5262</v>
      </c>
      <c r="BH2" s="9">
        <v>4628</v>
      </c>
      <c r="BI2" s="9">
        <v>2343</v>
      </c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 t="s">
        <v>8</v>
      </c>
      <c r="BU2" s="11">
        <v>608</v>
      </c>
      <c r="BV2" s="11">
        <v>524</v>
      </c>
      <c r="BW2" s="11">
        <v>2029</v>
      </c>
      <c r="BX2" s="11">
        <v>1883</v>
      </c>
      <c r="BY2" s="11">
        <v>1958</v>
      </c>
      <c r="BZ2" s="11">
        <v>2123</v>
      </c>
      <c r="CA2" s="11">
        <v>731</v>
      </c>
      <c r="CB2" s="11">
        <v>2214</v>
      </c>
      <c r="CC2" s="11">
        <v>2411</v>
      </c>
      <c r="CD2" s="11">
        <v>2434</v>
      </c>
      <c r="CE2" s="12">
        <v>1487</v>
      </c>
      <c r="CF2" s="8">
        <v>1067</v>
      </c>
      <c r="CG2" s="14">
        <v>761</v>
      </c>
    </row>
    <row r="3" spans="1:100">
      <c r="A3" s="67" t="s">
        <v>685</v>
      </c>
      <c r="B3" s="67"/>
      <c r="C3" s="67"/>
      <c r="D3" s="67"/>
      <c r="E3" s="70" t="s">
        <v>690</v>
      </c>
      <c r="F3" s="22"/>
      <c r="G3" s="22"/>
      <c r="H3" s="22"/>
      <c r="L3">
        <f>COUNTIF(CE6:CE25199,"&gt;10")</f>
        <v>74</v>
      </c>
      <c r="R3" s="24" t="s">
        <v>9</v>
      </c>
      <c r="S3" s="25" t="s">
        <v>10</v>
      </c>
      <c r="T3" s="25" t="s">
        <v>10</v>
      </c>
      <c r="U3" s="15" t="s">
        <v>9</v>
      </c>
      <c r="V3" s="15" t="s">
        <v>9</v>
      </c>
      <c r="W3" s="26" t="s">
        <v>10</v>
      </c>
      <c r="X3" s="16" t="s">
        <v>9</v>
      </c>
      <c r="Y3" s="16" t="s">
        <v>9</v>
      </c>
      <c r="Z3" s="16" t="s">
        <v>9</v>
      </c>
      <c r="AA3" s="27" t="s">
        <v>10</v>
      </c>
      <c r="AB3" s="18" t="s">
        <v>9</v>
      </c>
      <c r="AC3" s="27" t="s">
        <v>10</v>
      </c>
      <c r="AD3" s="28" t="s">
        <v>10</v>
      </c>
      <c r="AE3" s="28" t="s">
        <v>10</v>
      </c>
      <c r="AF3" s="28" t="s">
        <v>10</v>
      </c>
      <c r="AG3" s="29" t="s">
        <v>10</v>
      </c>
      <c r="AH3" s="21" t="s">
        <v>11</v>
      </c>
      <c r="AI3" s="28" t="s">
        <v>10</v>
      </c>
      <c r="AJ3" s="30" t="s">
        <v>10</v>
      </c>
      <c r="AK3" s="30" t="s">
        <v>10</v>
      </c>
      <c r="AL3" s="30" t="s">
        <v>10</v>
      </c>
      <c r="AM3" s="23" t="s">
        <v>9</v>
      </c>
      <c r="AN3" s="31" t="s">
        <v>9</v>
      </c>
      <c r="AO3" s="32" t="s">
        <v>10</v>
      </c>
      <c r="AQ3" s="8"/>
      <c r="AR3" s="8"/>
      <c r="AS3" s="8"/>
      <c r="AT3" s="8"/>
      <c r="AU3" s="8"/>
      <c r="AV3" s="8"/>
      <c r="AW3" s="8"/>
      <c r="AX3" t="s">
        <v>12</v>
      </c>
      <c r="AY3" s="9">
        <v>604</v>
      </c>
      <c r="AZ3" s="9">
        <v>629</v>
      </c>
      <c r="BA3" s="9">
        <v>2512</v>
      </c>
      <c r="BB3" s="9">
        <v>1843</v>
      </c>
      <c r="BC3" s="9">
        <v>1919</v>
      </c>
      <c r="BD3" s="9">
        <v>2201</v>
      </c>
      <c r="BE3" s="9">
        <v>672</v>
      </c>
      <c r="BF3" s="9">
        <v>2858</v>
      </c>
      <c r="BG3" s="9">
        <v>2532</v>
      </c>
      <c r="BH3" s="9">
        <v>2437</v>
      </c>
      <c r="BI3" s="9">
        <v>921</v>
      </c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 t="s">
        <v>13</v>
      </c>
      <c r="BU3" s="11">
        <v>901</v>
      </c>
      <c r="BV3" s="11">
        <v>1383</v>
      </c>
      <c r="BW3" s="11">
        <v>2775</v>
      </c>
      <c r="BX3" s="11">
        <v>1883</v>
      </c>
      <c r="BY3" s="11">
        <v>1453</v>
      </c>
      <c r="BZ3" s="11">
        <v>1883</v>
      </c>
      <c r="CA3" s="11">
        <v>1152</v>
      </c>
      <c r="CB3" s="11">
        <v>3191</v>
      </c>
      <c r="CC3" s="11">
        <v>2496</v>
      </c>
      <c r="CD3" s="11">
        <v>1943</v>
      </c>
      <c r="CE3" s="12">
        <v>800</v>
      </c>
      <c r="CF3" s="8">
        <v>696</v>
      </c>
      <c r="CG3" s="14">
        <v>211</v>
      </c>
    </row>
    <row r="4" spans="1:100" ht="20">
      <c r="A4" s="68" t="s">
        <v>686</v>
      </c>
      <c r="B4" s="69"/>
      <c r="C4" s="67"/>
      <c r="D4" s="67"/>
      <c r="E4" s="71" t="s">
        <v>691</v>
      </c>
      <c r="F4" s="56"/>
      <c r="G4" s="56"/>
      <c r="H4" s="56"/>
      <c r="L4">
        <f>COUNTIF(CE6:CE25199,"&lt;.1")</f>
        <v>21</v>
      </c>
      <c r="M4">
        <f>1/9</f>
        <v>0.1111111111111111</v>
      </c>
      <c r="O4" s="33" t="s">
        <v>14</v>
      </c>
      <c r="R4" s="24" t="s">
        <v>15</v>
      </c>
      <c r="S4" s="24" t="s">
        <v>15</v>
      </c>
      <c r="T4" s="24" t="s">
        <v>15</v>
      </c>
      <c r="U4" s="34" t="s">
        <v>16</v>
      </c>
      <c r="V4" s="34" t="s">
        <v>16</v>
      </c>
      <c r="W4" s="34" t="s">
        <v>16</v>
      </c>
      <c r="X4" s="35" t="s">
        <v>17</v>
      </c>
      <c r="Y4" s="35" t="s">
        <v>17</v>
      </c>
      <c r="Z4" s="35" t="s">
        <v>17</v>
      </c>
      <c r="AA4" s="36" t="s">
        <v>18</v>
      </c>
      <c r="AB4" s="36" t="s">
        <v>18</v>
      </c>
      <c r="AC4" s="36" t="s">
        <v>18</v>
      </c>
      <c r="AD4" s="37" t="s">
        <v>19</v>
      </c>
      <c r="AE4" s="37" t="s">
        <v>19</v>
      </c>
      <c r="AF4" s="37" t="s">
        <v>19</v>
      </c>
      <c r="AG4" s="20" t="s">
        <v>15</v>
      </c>
      <c r="AH4" s="34" t="s">
        <v>16</v>
      </c>
      <c r="AI4" s="37" t="s">
        <v>19</v>
      </c>
      <c r="AJ4" s="38" t="s">
        <v>20</v>
      </c>
      <c r="AK4" s="38" t="s">
        <v>20</v>
      </c>
      <c r="AL4" s="38" t="s">
        <v>20</v>
      </c>
      <c r="AM4" s="39" t="s">
        <v>21</v>
      </c>
      <c r="AN4" s="40" t="s">
        <v>21</v>
      </c>
      <c r="AO4" s="40" t="s">
        <v>21</v>
      </c>
      <c r="AQ4" s="41" t="s">
        <v>22</v>
      </c>
      <c r="AR4" s="8"/>
      <c r="AS4" s="8"/>
      <c r="AT4" s="8"/>
      <c r="AU4" s="8"/>
      <c r="AV4" s="8"/>
      <c r="AW4" s="8"/>
      <c r="AY4" s="42" t="s">
        <v>23</v>
      </c>
      <c r="AZ4" s="42"/>
      <c r="BA4" s="42"/>
      <c r="BB4" s="42"/>
      <c r="BC4" s="42"/>
      <c r="BD4" s="42"/>
      <c r="BE4" s="42"/>
      <c r="BF4" s="42"/>
      <c r="BG4" s="42"/>
      <c r="BH4" s="42"/>
      <c r="BI4" s="43" t="s">
        <v>24</v>
      </c>
      <c r="BJ4" s="44" t="s">
        <v>25</v>
      </c>
      <c r="BK4" s="44"/>
      <c r="BL4" s="44"/>
      <c r="BM4" s="44"/>
      <c r="BN4" s="44"/>
      <c r="BO4" s="44"/>
      <c r="BP4" s="44"/>
      <c r="BQ4" s="44"/>
      <c r="BR4" s="44"/>
      <c r="BS4" s="44"/>
      <c r="BT4" s="45" t="s">
        <v>26</v>
      </c>
      <c r="BU4" s="46" t="s">
        <v>27</v>
      </c>
      <c r="BV4" s="46"/>
      <c r="BW4" s="46"/>
      <c r="BX4" s="46"/>
      <c r="BY4" s="46"/>
      <c r="BZ4" s="46"/>
      <c r="CA4" s="46"/>
      <c r="CB4" s="46"/>
      <c r="CC4" s="46"/>
      <c r="CD4" s="46"/>
      <c r="CE4" s="47"/>
      <c r="CF4" s="48" t="s">
        <v>28</v>
      </c>
      <c r="CG4" s="49" t="s">
        <v>28</v>
      </c>
      <c r="CH4" s="62" t="s">
        <v>15</v>
      </c>
      <c r="CI4" s="62" t="s">
        <v>15</v>
      </c>
      <c r="CJ4" s="62" t="s">
        <v>15</v>
      </c>
      <c r="CK4" s="63" t="s">
        <v>16</v>
      </c>
      <c r="CL4" s="63" t="s">
        <v>16</v>
      </c>
      <c r="CM4" s="63" t="s">
        <v>16</v>
      </c>
      <c r="CN4" s="63" t="s">
        <v>17</v>
      </c>
      <c r="CO4" s="63" t="s">
        <v>17</v>
      </c>
      <c r="CP4" s="63" t="s">
        <v>17</v>
      </c>
      <c r="CQ4" s="63" t="s">
        <v>18</v>
      </c>
      <c r="CR4" s="63" t="s">
        <v>18</v>
      </c>
      <c r="CS4" s="63" t="s">
        <v>18</v>
      </c>
      <c r="CT4" s="63" t="s">
        <v>19</v>
      </c>
      <c r="CU4" s="63" t="s">
        <v>19</v>
      </c>
      <c r="CV4" s="63" t="s">
        <v>19</v>
      </c>
    </row>
    <row r="5" spans="1:100" s="33" customFormat="1" ht="60">
      <c r="A5" s="69" t="s">
        <v>687</v>
      </c>
      <c r="B5" s="69" t="s">
        <v>688</v>
      </c>
      <c r="C5" s="69" t="s">
        <v>693</v>
      </c>
      <c r="D5" s="69" t="s">
        <v>695</v>
      </c>
      <c r="E5" s="72" t="s">
        <v>687</v>
      </c>
      <c r="F5" s="56" t="s">
        <v>692</v>
      </c>
      <c r="G5" s="56" t="s">
        <v>693</v>
      </c>
      <c r="H5" s="56"/>
      <c r="I5" s="33" t="s">
        <v>29</v>
      </c>
      <c r="J5" s="33" t="s">
        <v>30</v>
      </c>
      <c r="K5" s="33" t="s">
        <v>31</v>
      </c>
      <c r="L5" s="51" t="s">
        <v>32</v>
      </c>
      <c r="M5" s="33" t="s">
        <v>33</v>
      </c>
      <c r="N5" s="33" t="s">
        <v>34</v>
      </c>
      <c r="O5" s="33" t="s">
        <v>35</v>
      </c>
      <c r="P5" s="33" t="s">
        <v>36</v>
      </c>
      <c r="Q5" s="33" t="s">
        <v>37</v>
      </c>
      <c r="R5" s="52" t="s">
        <v>38</v>
      </c>
      <c r="S5" s="52" t="s">
        <v>39</v>
      </c>
      <c r="T5" s="52" t="s">
        <v>40</v>
      </c>
      <c r="U5" s="34" t="s">
        <v>41</v>
      </c>
      <c r="V5" s="53" t="s">
        <v>42</v>
      </c>
      <c r="W5" s="53" t="s">
        <v>43</v>
      </c>
      <c r="X5" s="35" t="s">
        <v>44</v>
      </c>
      <c r="Y5" s="43" t="s">
        <v>45</v>
      </c>
      <c r="Z5" s="43" t="s">
        <v>46</v>
      </c>
      <c r="AA5" s="36" t="s">
        <v>47</v>
      </c>
      <c r="AB5" s="54" t="s">
        <v>48</v>
      </c>
      <c r="AC5" s="54" t="s">
        <v>49</v>
      </c>
      <c r="AD5" s="50" t="s">
        <v>50</v>
      </c>
      <c r="AE5" s="50" t="s">
        <v>51</v>
      </c>
      <c r="AF5" s="50" t="s">
        <v>52</v>
      </c>
      <c r="AG5" s="55" t="s">
        <v>53</v>
      </c>
      <c r="AH5" s="34" t="s">
        <v>54</v>
      </c>
      <c r="AI5" s="50" t="s">
        <v>55</v>
      </c>
      <c r="AJ5" s="56" t="s">
        <v>56</v>
      </c>
      <c r="AK5" s="56" t="s">
        <v>57</v>
      </c>
      <c r="AL5" s="56" t="s">
        <v>58</v>
      </c>
      <c r="AM5" s="39" t="s">
        <v>59</v>
      </c>
      <c r="AN5" s="57" t="s">
        <v>60</v>
      </c>
      <c r="AO5" s="57" t="s">
        <v>61</v>
      </c>
      <c r="AP5" s="33" t="s">
        <v>62</v>
      </c>
      <c r="AQ5" s="48" t="s">
        <v>63</v>
      </c>
      <c r="AR5" s="48" t="s">
        <v>64</v>
      </c>
      <c r="AS5" s="48" t="s">
        <v>17</v>
      </c>
      <c r="AT5" s="48" t="s">
        <v>18</v>
      </c>
      <c r="AU5" s="48" t="s">
        <v>65</v>
      </c>
      <c r="AV5" s="48" t="s">
        <v>66</v>
      </c>
      <c r="AW5" s="48" t="s">
        <v>67</v>
      </c>
      <c r="AX5" s="33" t="s">
        <v>68</v>
      </c>
      <c r="AY5" s="54" t="s">
        <v>69</v>
      </c>
      <c r="AZ5" s="54" t="s">
        <v>70</v>
      </c>
      <c r="BA5" s="54" t="s">
        <v>71</v>
      </c>
      <c r="BB5" s="54" t="s">
        <v>72</v>
      </c>
      <c r="BC5" s="54" t="s">
        <v>73</v>
      </c>
      <c r="BD5" s="54" t="s">
        <v>74</v>
      </c>
      <c r="BE5" s="54" t="s">
        <v>75</v>
      </c>
      <c r="BF5" s="54" t="s">
        <v>76</v>
      </c>
      <c r="BG5" s="54" t="s">
        <v>77</v>
      </c>
      <c r="BH5" s="54" t="s">
        <v>78</v>
      </c>
      <c r="BI5" s="54" t="s">
        <v>79</v>
      </c>
      <c r="BJ5" s="53" t="s">
        <v>80</v>
      </c>
      <c r="BK5" s="53" t="s">
        <v>81</v>
      </c>
      <c r="BL5" s="53" t="s">
        <v>82</v>
      </c>
      <c r="BM5" s="53" t="s">
        <v>83</v>
      </c>
      <c r="BN5" s="53" t="s">
        <v>84</v>
      </c>
      <c r="BO5" s="53" t="s">
        <v>85</v>
      </c>
      <c r="BP5" s="53" t="s">
        <v>86</v>
      </c>
      <c r="BQ5" s="53" t="s">
        <v>87</v>
      </c>
      <c r="BR5" s="53" t="s">
        <v>88</v>
      </c>
      <c r="BS5" s="53" t="s">
        <v>89</v>
      </c>
      <c r="BT5" s="53" t="s">
        <v>90</v>
      </c>
      <c r="BU5" s="57" t="s">
        <v>80</v>
      </c>
      <c r="BV5" s="57" t="s">
        <v>81</v>
      </c>
      <c r="BW5" s="57" t="s">
        <v>82</v>
      </c>
      <c r="BX5" s="57" t="s">
        <v>83</v>
      </c>
      <c r="BY5" s="57" t="s">
        <v>84</v>
      </c>
      <c r="BZ5" s="57" t="s">
        <v>85</v>
      </c>
      <c r="CA5" s="57" t="s">
        <v>86</v>
      </c>
      <c r="CB5" s="57" t="s">
        <v>87</v>
      </c>
      <c r="CC5" s="57" t="s">
        <v>88</v>
      </c>
      <c r="CD5" s="57" t="s">
        <v>89</v>
      </c>
      <c r="CE5" s="58" t="s">
        <v>90</v>
      </c>
      <c r="CF5" s="48" t="s">
        <v>91</v>
      </c>
      <c r="CG5" s="49" t="s">
        <v>92</v>
      </c>
      <c r="CH5" s="64" t="s">
        <v>38</v>
      </c>
      <c r="CI5" s="64" t="s">
        <v>39</v>
      </c>
      <c r="CJ5" s="64" t="s">
        <v>40</v>
      </c>
      <c r="CK5" s="63" t="s">
        <v>41</v>
      </c>
      <c r="CL5" s="64" t="s">
        <v>42</v>
      </c>
      <c r="CM5" s="64" t="s">
        <v>43</v>
      </c>
      <c r="CN5" s="63" t="s">
        <v>44</v>
      </c>
      <c r="CO5" s="64" t="s">
        <v>45</v>
      </c>
      <c r="CP5" s="64" t="s">
        <v>46</v>
      </c>
      <c r="CQ5" s="63" t="s">
        <v>47</v>
      </c>
      <c r="CR5" s="64" t="s">
        <v>48</v>
      </c>
      <c r="CS5" s="64" t="s">
        <v>49</v>
      </c>
      <c r="CT5" s="64" t="s">
        <v>50</v>
      </c>
      <c r="CU5" s="64" t="s">
        <v>51</v>
      </c>
      <c r="CV5" s="64" t="s">
        <v>52</v>
      </c>
    </row>
    <row r="6" spans="1:100">
      <c r="A6" s="67">
        <v>3.5610067440065289E-17</v>
      </c>
      <c r="B6" s="67">
        <v>15.506356814759217</v>
      </c>
      <c r="C6" s="67">
        <v>15.506356814759217</v>
      </c>
      <c r="D6" s="67">
        <f>LOG(C6,2)</f>
        <v>3.9547878629715441</v>
      </c>
      <c r="E6" s="22">
        <v>6.5655176084676277E-4</v>
      </c>
      <c r="F6" s="22">
        <v>8.2586942604901115</v>
      </c>
      <c r="G6" s="22">
        <v>8.2586942604901115</v>
      </c>
      <c r="H6" s="22">
        <f>LOG(G6,2)</f>
        <v>3.0459137026101644</v>
      </c>
      <c r="I6" s="4">
        <v>17509565</v>
      </c>
      <c r="J6" s="4" t="s">
        <v>93</v>
      </c>
      <c r="K6" s="4" t="s">
        <v>94</v>
      </c>
      <c r="L6" s="74" t="s">
        <v>95</v>
      </c>
      <c r="M6" s="4" t="s">
        <v>96</v>
      </c>
      <c r="N6" s="4">
        <v>26359</v>
      </c>
      <c r="O6" s="4">
        <v>11199</v>
      </c>
      <c r="P6" t="s">
        <v>97</v>
      </c>
      <c r="Q6" t="s">
        <v>98</v>
      </c>
      <c r="R6" s="13">
        <v>2.7466576093413999</v>
      </c>
      <c r="S6" s="13">
        <v>2.7809138819879999</v>
      </c>
      <c r="T6" s="13">
        <v>2.5858689954888101</v>
      </c>
      <c r="U6" s="15">
        <v>2.8765684521187702</v>
      </c>
      <c r="V6" s="10">
        <v>3.0792288144047801</v>
      </c>
      <c r="W6" s="10">
        <v>2.73206103670723</v>
      </c>
      <c r="X6" s="16">
        <v>2.3111742876491301</v>
      </c>
      <c r="Y6" s="17">
        <v>2.0793374969266201</v>
      </c>
      <c r="Z6" s="17">
        <v>2.2446064382889399</v>
      </c>
      <c r="AA6" s="18">
        <v>9.3402989425184604</v>
      </c>
      <c r="AB6" s="9">
        <v>10.0179732305157</v>
      </c>
      <c r="AC6" s="9">
        <v>9.1316193948167204</v>
      </c>
      <c r="AD6" s="19">
        <v>2.0391799393647498</v>
      </c>
      <c r="AE6" s="19">
        <v>2.3301485752384798</v>
      </c>
      <c r="AF6" s="19">
        <v>2.2804454462280699</v>
      </c>
      <c r="AG6" s="20">
        <v>2.5726195657509501</v>
      </c>
      <c r="AH6" s="15">
        <v>2.26899830643986</v>
      </c>
      <c r="AI6" s="19">
        <v>2.1081030381767598</v>
      </c>
      <c r="AJ6" s="22">
        <v>2.2254776200108699</v>
      </c>
      <c r="AK6" s="22">
        <v>2.2254776200108699</v>
      </c>
      <c r="AL6" s="22">
        <v>2.3011095266980801</v>
      </c>
      <c r="AM6" s="23">
        <v>10.961940832418501</v>
      </c>
      <c r="AN6" s="11">
        <v>10.8544252681871</v>
      </c>
      <c r="AO6" s="11">
        <v>10.4314302936691</v>
      </c>
      <c r="AP6">
        <v>0.36370594300188303</v>
      </c>
      <c r="AQ6" s="8">
        <v>2.7044801622727364</v>
      </c>
      <c r="AR6" s="8">
        <v>2.895952767743593</v>
      </c>
      <c r="AS6" s="8">
        <v>2.2117060742882302</v>
      </c>
      <c r="AT6" s="8">
        <v>9.4966305226169592</v>
      </c>
      <c r="AU6" s="8">
        <v>2.2165913202770997</v>
      </c>
      <c r="AV6" s="8">
        <v>2.2506882555732735</v>
      </c>
      <c r="AW6" s="8">
        <v>10.749265464758233</v>
      </c>
      <c r="AX6">
        <v>5.8893212266984393E-2</v>
      </c>
      <c r="AY6" s="9">
        <v>0.35667350201996939</v>
      </c>
      <c r="AZ6" s="9">
        <v>3.21597134117559E-2</v>
      </c>
      <c r="BA6" s="9">
        <v>1.0568855483295653E-11</v>
      </c>
      <c r="BB6" s="9">
        <v>1.4035472825230826E-11</v>
      </c>
      <c r="BC6" s="9">
        <v>5.272873849229901E-12</v>
      </c>
      <c r="BD6" s="9">
        <v>5.3081244381432031E-12</v>
      </c>
      <c r="BE6" s="9">
        <v>6.1925595177749595E-3</v>
      </c>
      <c r="BF6" s="9">
        <v>3.3546440969482234E-2</v>
      </c>
      <c r="BG6" s="9">
        <v>6.4538739805944274E-3</v>
      </c>
      <c r="BH6" s="9">
        <v>0.98081544922192254</v>
      </c>
      <c r="BI6" s="9">
        <v>2.1218637434271081E-10</v>
      </c>
      <c r="BJ6" s="10">
        <v>1.1419287247542973</v>
      </c>
      <c r="BK6" s="10">
        <v>0.71065729490066543</v>
      </c>
      <c r="BL6" s="10">
        <v>110.82583025754074</v>
      </c>
      <c r="BM6" s="10">
        <v>97.051442752161776</v>
      </c>
      <c r="BN6" s="10">
        <v>155.94834676682208</v>
      </c>
      <c r="BO6" s="10">
        <v>155.42116840325099</v>
      </c>
      <c r="BP6" s="10">
        <v>0.62233069323444312</v>
      </c>
      <c r="BQ6" s="10">
        <v>0.71306779762455141</v>
      </c>
      <c r="BR6" s="10">
        <v>0.62444159794472143</v>
      </c>
      <c r="BS6" s="10">
        <v>1.003391934116743</v>
      </c>
      <c r="BT6" s="10">
        <v>136.56574476693078</v>
      </c>
      <c r="BU6" s="11">
        <v>1</v>
      </c>
      <c r="BV6" s="11">
        <v>1</v>
      </c>
      <c r="BW6" s="11">
        <v>110.82583025754074</v>
      </c>
      <c r="BX6" s="11">
        <v>97.051442752161776</v>
      </c>
      <c r="BY6" s="11">
        <v>155.94834676682208</v>
      </c>
      <c r="BZ6" s="11">
        <v>155.42116840325099</v>
      </c>
      <c r="CA6" s="11">
        <v>0.62233069323444312</v>
      </c>
      <c r="CB6" s="11">
        <v>1</v>
      </c>
      <c r="CC6" s="11">
        <v>0.62444159794472143</v>
      </c>
      <c r="CD6" s="11">
        <v>1</v>
      </c>
      <c r="CE6" s="12">
        <v>136.56574476693078</v>
      </c>
      <c r="CF6" s="8">
        <v>97.051442752161776</v>
      </c>
      <c r="CG6" s="14">
        <v>97.051442752161776</v>
      </c>
      <c r="CH6" s="61">
        <f>R6-$AQ6</f>
        <v>4.2177447068663554E-2</v>
      </c>
      <c r="CI6" s="61">
        <f t="shared" ref="CI6:CV6" si="0">S6-$AQ6</f>
        <v>7.6433719715263582E-2</v>
      </c>
      <c r="CJ6" s="61">
        <f t="shared" si="0"/>
        <v>-0.11861116678392625</v>
      </c>
      <c r="CK6" s="61">
        <f t="shared" si="0"/>
        <v>0.17208828984603386</v>
      </c>
      <c r="CL6" s="61">
        <f t="shared" si="0"/>
        <v>0.37474865213204378</v>
      </c>
      <c r="CM6" s="61">
        <f t="shared" si="0"/>
        <v>2.7580874434493641E-2</v>
      </c>
      <c r="CN6" s="61">
        <f t="shared" si="0"/>
        <v>-0.39330587462360622</v>
      </c>
      <c r="CO6" s="61">
        <f t="shared" si="0"/>
        <v>-0.62514266534611629</v>
      </c>
      <c r="CP6" s="61">
        <f t="shared" si="0"/>
        <v>-0.45987372398379645</v>
      </c>
      <c r="CQ6" s="61">
        <f t="shared" si="0"/>
        <v>6.6358187802457245</v>
      </c>
      <c r="CR6" s="61">
        <f t="shared" si="0"/>
        <v>7.3134930682429644</v>
      </c>
      <c r="CS6" s="61">
        <f t="shared" si="0"/>
        <v>6.4271392325439844</v>
      </c>
      <c r="CT6" s="61">
        <f t="shared" si="0"/>
        <v>-0.66530022290798652</v>
      </c>
      <c r="CU6" s="61">
        <f t="shared" si="0"/>
        <v>-0.37433158703425651</v>
      </c>
      <c r="CV6" s="61">
        <f t="shared" si="0"/>
        <v>-0.42403471604466647</v>
      </c>
    </row>
    <row r="7" spans="1:100">
      <c r="A7" s="67">
        <v>0.12351325189288269</v>
      </c>
      <c r="B7" s="67">
        <v>0.70205517682731633</v>
      </c>
      <c r="C7" s="67">
        <v>1</v>
      </c>
      <c r="D7" s="67">
        <f t="shared" ref="D7:D70" si="1">LOG(C7,2)</f>
        <v>0</v>
      </c>
      <c r="E7" s="22">
        <v>0.7367445641043352</v>
      </c>
      <c r="F7" s="22">
        <v>1.0538884479950474</v>
      </c>
      <c r="G7" s="22">
        <v>1</v>
      </c>
      <c r="H7" s="22">
        <f t="shared" ref="H7:H70" si="2">LOG(G7,2)</f>
        <v>0</v>
      </c>
      <c r="I7" s="4">
        <v>17458514</v>
      </c>
      <c r="J7" s="4" t="s">
        <v>99</v>
      </c>
      <c r="K7" s="4" t="s">
        <v>100</v>
      </c>
      <c r="L7" s="74" t="s">
        <v>101</v>
      </c>
      <c r="M7" s="4" t="s">
        <v>102</v>
      </c>
      <c r="N7" s="4">
        <v>109648</v>
      </c>
      <c r="O7" s="4">
        <v>4852</v>
      </c>
      <c r="P7" t="s">
        <v>103</v>
      </c>
      <c r="Q7" t="s">
        <v>104</v>
      </c>
      <c r="R7" s="13">
        <v>3.0375118980974598</v>
      </c>
      <c r="S7" s="13">
        <v>3.1958972864948501</v>
      </c>
      <c r="T7" s="13">
        <v>3.0481896750373298</v>
      </c>
      <c r="U7" s="15">
        <v>2.8172312664985601</v>
      </c>
      <c r="V7" s="10">
        <v>2.9460144350469499</v>
      </c>
      <c r="W7" s="10">
        <v>3.0793727140172402</v>
      </c>
      <c r="X7" s="16">
        <v>3.0583640409299102</v>
      </c>
      <c r="Y7" s="17">
        <v>2.8572096610217499</v>
      </c>
      <c r="Z7" s="17">
        <v>2.85462215367059</v>
      </c>
      <c r="AA7" s="18">
        <v>9.9633013114719802</v>
      </c>
      <c r="AB7" s="9">
        <v>9.3086971088267507</v>
      </c>
      <c r="AC7" s="9">
        <v>10.0684653431819</v>
      </c>
      <c r="AD7" s="19">
        <v>3.4281384232309802</v>
      </c>
      <c r="AE7" s="19">
        <v>3.8225448899157199</v>
      </c>
      <c r="AF7" s="19">
        <v>3.9688432833328</v>
      </c>
      <c r="AG7" s="20">
        <v>3.52187249015507</v>
      </c>
      <c r="AH7" s="15">
        <v>3.2021021652062598</v>
      </c>
      <c r="AI7" s="19">
        <v>3.4913686688165502</v>
      </c>
      <c r="AJ7" s="22">
        <v>3.3483676174324302</v>
      </c>
      <c r="AK7" s="22">
        <v>3.5335848841183601</v>
      </c>
      <c r="AL7" s="22">
        <v>3.2393503370799199</v>
      </c>
      <c r="AM7" s="23">
        <v>4.1766765067755802</v>
      </c>
      <c r="AN7" s="11">
        <v>4.59305175299769</v>
      </c>
      <c r="AO7" s="11">
        <v>3.87653670196707</v>
      </c>
      <c r="AP7">
        <v>-0.32982255480443462</v>
      </c>
      <c r="AQ7" s="8">
        <v>3.0938662865432129</v>
      </c>
      <c r="AR7" s="8">
        <v>2.9475394718542502</v>
      </c>
      <c r="AS7" s="8">
        <v>2.9233986185407499</v>
      </c>
      <c r="AT7" s="8">
        <v>9.7801545878268765</v>
      </c>
      <c r="AU7" s="8">
        <v>3.7398421988265</v>
      </c>
      <c r="AV7" s="8">
        <v>3.3737676128769034</v>
      </c>
      <c r="AW7" s="8">
        <v>4.2154216539134461</v>
      </c>
      <c r="AX7">
        <v>5.7274034228398496E-2</v>
      </c>
      <c r="AY7" s="9">
        <v>0.47119878163285744</v>
      </c>
      <c r="AZ7" s="9">
        <v>0.40345811414943733</v>
      </c>
      <c r="BA7" s="9">
        <v>1.0756054414972585E-11</v>
      </c>
      <c r="BB7" s="9">
        <v>8.6765858578947809E-12</v>
      </c>
      <c r="BC7" s="9">
        <v>8.3780901761353567E-12</v>
      </c>
      <c r="BD7" s="9">
        <v>2.9452011719695539E-11</v>
      </c>
      <c r="BE7" s="9">
        <v>0.90412472768701446</v>
      </c>
      <c r="BF7" s="9">
        <v>7.9347308426534723E-3</v>
      </c>
      <c r="BG7" s="9">
        <v>2.3061302580855599E-3</v>
      </c>
      <c r="BH7" s="9">
        <v>1.893012072338496E-3</v>
      </c>
      <c r="BI7" s="9">
        <v>2.0986117467991054E-10</v>
      </c>
      <c r="BJ7" s="10">
        <v>0.90354802221794817</v>
      </c>
      <c r="BK7" s="10">
        <v>0.8885545981676094</v>
      </c>
      <c r="BL7" s="10">
        <v>102.9848494246372</v>
      </c>
      <c r="BM7" s="10">
        <v>113.97827995001222</v>
      </c>
      <c r="BN7" s="10">
        <v>115.90154351461815</v>
      </c>
      <c r="BO7" s="10">
        <v>65.813534070098044</v>
      </c>
      <c r="BP7" s="10">
        <v>0.98340605736313358</v>
      </c>
      <c r="BQ7" s="10">
        <v>1.5647974368759467</v>
      </c>
      <c r="BR7" s="10">
        <v>1.7318364916950657</v>
      </c>
      <c r="BS7" s="10">
        <v>1.761059410533574</v>
      </c>
      <c r="BT7" s="10">
        <v>128.27380577970106</v>
      </c>
      <c r="BU7" s="11">
        <v>1</v>
      </c>
      <c r="BV7" s="11">
        <v>1</v>
      </c>
      <c r="BW7" s="11">
        <v>102.9848494246372</v>
      </c>
      <c r="BX7" s="11">
        <v>113.97827995001222</v>
      </c>
      <c r="BY7" s="11">
        <v>115.90154351461815</v>
      </c>
      <c r="BZ7" s="11">
        <v>65.813534070098044</v>
      </c>
      <c r="CA7" s="11">
        <v>1</v>
      </c>
      <c r="CB7" s="11">
        <v>1.5647974368759467</v>
      </c>
      <c r="CC7" s="11">
        <v>1.7318364916950657</v>
      </c>
      <c r="CD7" s="11">
        <v>1.761059410533574</v>
      </c>
      <c r="CE7" s="12">
        <v>128.27380577970106</v>
      </c>
      <c r="CF7" s="8">
        <v>102.9848494246372</v>
      </c>
      <c r="CG7" s="14">
        <v>65.813534070098044</v>
      </c>
      <c r="CH7" s="61">
        <f t="shared" ref="CH7:CH70" si="3">R7-$AQ7</f>
        <v>-5.6354388445753134E-2</v>
      </c>
      <c r="CI7" s="61">
        <f t="shared" ref="CI7:CI70" si="4">S7-$AQ7</f>
        <v>0.10203099995163711</v>
      </c>
      <c r="CJ7" s="61">
        <f t="shared" ref="CJ7:CJ70" si="5">T7-$AQ7</f>
        <v>-4.5676611505883091E-2</v>
      </c>
      <c r="CK7" s="61">
        <f t="shared" ref="CK7:CK70" si="6">U7-$AQ7</f>
        <v>-0.27663502004465279</v>
      </c>
      <c r="CL7" s="61">
        <f t="shared" ref="CL7:CL70" si="7">V7-$AQ7</f>
        <v>-0.14785185149626301</v>
      </c>
      <c r="CM7" s="61">
        <f t="shared" ref="CM7:CM70" si="8">W7-$AQ7</f>
        <v>-1.449357252597272E-2</v>
      </c>
      <c r="CN7" s="61">
        <f t="shared" ref="CN7:CN70" si="9">X7-$AQ7</f>
        <v>-3.550224561330273E-2</v>
      </c>
      <c r="CO7" s="61">
        <f t="shared" ref="CO7:CO70" si="10">Y7-$AQ7</f>
        <v>-0.23665662552146305</v>
      </c>
      <c r="CP7" s="61">
        <f t="shared" ref="CP7:CP70" si="11">Z7-$AQ7</f>
        <v>-0.23924413287262292</v>
      </c>
      <c r="CQ7" s="61">
        <f t="shared" ref="CQ7:CQ70" si="12">AA7-$AQ7</f>
        <v>6.8694350249287677</v>
      </c>
      <c r="CR7" s="61">
        <f t="shared" ref="CR7:CR70" si="13">AB7-$AQ7</f>
        <v>6.2148308222835382</v>
      </c>
      <c r="CS7" s="61">
        <f t="shared" ref="CS7:CS70" si="14">AC7-$AQ7</f>
        <v>6.974599056638688</v>
      </c>
      <c r="CT7" s="61">
        <f t="shared" ref="CT7:CT70" si="15">AD7-$AQ7</f>
        <v>0.33427213668776723</v>
      </c>
      <c r="CU7" s="61">
        <f t="shared" ref="CU7:CU70" si="16">AE7-$AQ7</f>
        <v>0.72867860337250701</v>
      </c>
      <c r="CV7" s="61">
        <f t="shared" ref="CV7:CV70" si="17">AF7-$AQ7</f>
        <v>0.87497699678958707</v>
      </c>
    </row>
    <row r="8" spans="1:100">
      <c r="A8" s="67"/>
      <c r="B8" s="67"/>
      <c r="C8" s="67"/>
      <c r="D8" s="67" t="e">
        <f t="shared" si="1"/>
        <v>#NUM!</v>
      </c>
      <c r="E8" s="22"/>
      <c r="F8" s="22"/>
      <c r="G8" s="22"/>
      <c r="H8" s="22" t="e">
        <f t="shared" si="2"/>
        <v>#NUM!</v>
      </c>
      <c r="I8" s="4">
        <v>17408897</v>
      </c>
      <c r="J8" s="4" t="s">
        <v>105</v>
      </c>
      <c r="K8" s="4" t="s">
        <v>106</v>
      </c>
      <c r="L8" s="74" t="s">
        <v>107</v>
      </c>
      <c r="M8" s="4" t="s">
        <v>108</v>
      </c>
      <c r="N8" s="4">
        <v>12655</v>
      </c>
      <c r="O8" s="4" t="e">
        <v>#N/A</v>
      </c>
      <c r="P8" t="s">
        <v>109</v>
      </c>
      <c r="Q8" t="s">
        <v>110</v>
      </c>
      <c r="R8" s="13">
        <v>2.8271587037363801</v>
      </c>
      <c r="S8" s="13">
        <v>2.6745236467941198</v>
      </c>
      <c r="T8" s="13">
        <v>2.6863490623731598</v>
      </c>
      <c r="U8" s="15">
        <v>2.3396283648271998</v>
      </c>
      <c r="V8" s="10">
        <v>2.3117985305254698</v>
      </c>
      <c r="W8" s="10">
        <v>1.69697973580925</v>
      </c>
      <c r="X8" s="16">
        <v>2.6492969400746702</v>
      </c>
      <c r="Y8" s="17">
        <v>3.53280356734007</v>
      </c>
      <c r="Z8" s="17">
        <v>1.98126554290852</v>
      </c>
      <c r="AA8" s="18">
        <v>9.3245096208695308</v>
      </c>
      <c r="AB8" s="9">
        <v>7.9300040728692904</v>
      </c>
      <c r="AC8" s="9">
        <v>9.6290907710056395</v>
      </c>
      <c r="AD8" s="19">
        <v>8.8526644348457904</v>
      </c>
      <c r="AE8" s="19">
        <v>6.86025913731158</v>
      </c>
      <c r="AF8" s="19">
        <v>8.0616411192493604</v>
      </c>
      <c r="AG8" s="20">
        <v>3.2434805014898598</v>
      </c>
      <c r="AH8" s="15">
        <v>5.1014383898548301</v>
      </c>
      <c r="AI8" s="19">
        <v>9.0020604156712096</v>
      </c>
      <c r="AJ8" s="22">
        <v>8.5076251927864295</v>
      </c>
      <c r="AK8" s="22">
        <v>8.6789942176990493</v>
      </c>
      <c r="AL8" s="22">
        <v>5.1551501808571896</v>
      </c>
      <c r="AM8" s="23">
        <v>2.55797623686875</v>
      </c>
      <c r="AN8" s="11">
        <v>2.6362492184686501</v>
      </c>
      <c r="AO8" s="11">
        <v>3.8473181815002699</v>
      </c>
      <c r="AP8">
        <v>-0.2571133540161567</v>
      </c>
      <c r="AQ8" s="8">
        <v>2.7293438043012195</v>
      </c>
      <c r="AR8" s="8">
        <v>2.1161355437206395</v>
      </c>
      <c r="AS8" s="8">
        <v>2.7211220167744199</v>
      </c>
      <c r="AT8" s="8">
        <v>8.9612014882481539</v>
      </c>
      <c r="AU8" s="8">
        <v>7.9248548971355772</v>
      </c>
      <c r="AV8" s="8">
        <v>7.4472565304475564</v>
      </c>
      <c r="AW8" s="8">
        <v>3.01384787894589</v>
      </c>
      <c r="AX8">
        <v>0.5144061715340984</v>
      </c>
      <c r="AY8" s="9">
        <v>0.31968932307510772</v>
      </c>
      <c r="AZ8" s="9">
        <v>0.98907444057055938</v>
      </c>
      <c r="BA8" s="9">
        <v>8.9634602570671388E-7</v>
      </c>
      <c r="BB8" s="9">
        <v>3.7388276963315014E-7</v>
      </c>
      <c r="BC8" s="9">
        <v>8.8547348054209576E-7</v>
      </c>
      <c r="BD8" s="9">
        <v>0.10720609171914769</v>
      </c>
      <c r="BE8" s="9">
        <v>0.32589940647231586</v>
      </c>
      <c r="BF8" s="9">
        <v>4.7060398552166454E-6</v>
      </c>
      <c r="BG8" s="9">
        <v>1.7123053271015011E-6</v>
      </c>
      <c r="BH8" s="9">
        <v>4.639786971717937E-6</v>
      </c>
      <c r="BI8" s="9">
        <v>8.7456761735589882E-6</v>
      </c>
      <c r="BJ8" s="10">
        <v>0.65374129647858681</v>
      </c>
      <c r="BK8" s="10">
        <v>0.99431729913376043</v>
      </c>
      <c r="BL8" s="10">
        <v>75.15815174312668</v>
      </c>
      <c r="BM8" s="10">
        <v>114.96619862928988</v>
      </c>
      <c r="BN8" s="10">
        <v>75.58769399728213</v>
      </c>
      <c r="BO8" s="10">
        <v>2.0510271525941697</v>
      </c>
      <c r="BP8" s="10">
        <v>1.5209644923606707</v>
      </c>
      <c r="BQ8" s="10">
        <v>36.644152491138662</v>
      </c>
      <c r="BR8" s="10">
        <v>56.052987150306087</v>
      </c>
      <c r="BS8" s="10">
        <v>36.853580364198315</v>
      </c>
      <c r="BT8" s="10">
        <v>115.62325097777871</v>
      </c>
      <c r="BU8" s="11">
        <v>1</v>
      </c>
      <c r="BV8" s="11">
        <v>1</v>
      </c>
      <c r="BW8" s="11">
        <v>75.15815174312668</v>
      </c>
      <c r="BX8" s="11">
        <v>114.96619862928988</v>
      </c>
      <c r="BY8" s="11">
        <v>75.58769399728213</v>
      </c>
      <c r="BZ8" s="11">
        <v>1</v>
      </c>
      <c r="CA8" s="11">
        <v>1</v>
      </c>
      <c r="CB8" s="11">
        <v>36.644152491138662</v>
      </c>
      <c r="CC8" s="11">
        <v>56.052987150306087</v>
      </c>
      <c r="CD8" s="11">
        <v>36.853580364198315</v>
      </c>
      <c r="CE8" s="12">
        <v>115.62325097777871</v>
      </c>
      <c r="CF8" s="8">
        <v>75.15815174312668</v>
      </c>
      <c r="CG8" s="14">
        <v>1</v>
      </c>
      <c r="CH8" s="61">
        <f t="shared" si="3"/>
        <v>9.781489943516064E-2</v>
      </c>
      <c r="CI8" s="61">
        <f t="shared" si="4"/>
        <v>-5.4820157507099676E-2</v>
      </c>
      <c r="CJ8" s="61">
        <f t="shared" si="5"/>
        <v>-4.2994741928059632E-2</v>
      </c>
      <c r="CK8" s="61">
        <f t="shared" si="6"/>
        <v>-0.38971543947401965</v>
      </c>
      <c r="CL8" s="61">
        <f t="shared" si="7"/>
        <v>-0.41754527377574968</v>
      </c>
      <c r="CM8" s="61">
        <f t="shared" si="8"/>
        <v>-1.0323640684919695</v>
      </c>
      <c r="CN8" s="61">
        <f t="shared" si="9"/>
        <v>-8.0046864226549275E-2</v>
      </c>
      <c r="CO8" s="61">
        <f t="shared" si="10"/>
        <v>0.80345976303885047</v>
      </c>
      <c r="CP8" s="61">
        <f t="shared" si="11"/>
        <v>-0.74807826139269951</v>
      </c>
      <c r="CQ8" s="61">
        <f t="shared" si="12"/>
        <v>6.5951658165683114</v>
      </c>
      <c r="CR8" s="61">
        <f t="shared" si="13"/>
        <v>5.200660268568071</v>
      </c>
      <c r="CS8" s="61">
        <f t="shared" si="14"/>
        <v>6.89974696670442</v>
      </c>
      <c r="CT8" s="61">
        <f t="shared" si="15"/>
        <v>6.1233206305445709</v>
      </c>
      <c r="CU8" s="61">
        <f t="shared" si="16"/>
        <v>4.1309153330103605</v>
      </c>
      <c r="CV8" s="61">
        <f t="shared" si="17"/>
        <v>5.332297314948141</v>
      </c>
    </row>
    <row r="9" spans="1:100">
      <c r="A9" s="67">
        <v>9.8931940324258495E-3</v>
      </c>
      <c r="B9" s="67">
        <v>1.2224051960307432</v>
      </c>
      <c r="C9" s="67">
        <v>1</v>
      </c>
      <c r="D9" s="67">
        <f t="shared" si="1"/>
        <v>0</v>
      </c>
      <c r="E9" s="22"/>
      <c r="F9" s="22"/>
      <c r="G9" s="22"/>
      <c r="H9" s="22" t="e">
        <f t="shared" si="2"/>
        <v>#NUM!</v>
      </c>
      <c r="I9" s="4">
        <v>17460538</v>
      </c>
      <c r="J9" s="4" t="s">
        <v>111</v>
      </c>
      <c r="K9" s="4" t="s">
        <v>112</v>
      </c>
      <c r="L9" s="74" t="s">
        <v>113</v>
      </c>
      <c r="M9" s="4" t="s">
        <v>114</v>
      </c>
      <c r="N9" s="4">
        <v>66284</v>
      </c>
      <c r="O9" s="4">
        <v>200504</v>
      </c>
      <c r="P9" t="s">
        <v>115</v>
      </c>
      <c r="Q9" t="s">
        <v>116</v>
      </c>
      <c r="R9" s="13">
        <v>6.7152470662201003</v>
      </c>
      <c r="S9" s="13">
        <v>6.3582170310442496</v>
      </c>
      <c r="T9" s="13">
        <v>3.2951523452796598</v>
      </c>
      <c r="U9" s="15">
        <v>7.0139631010739301</v>
      </c>
      <c r="V9" s="10">
        <v>9.2640911671084094</v>
      </c>
      <c r="W9" s="10">
        <v>6.2202285622332001</v>
      </c>
      <c r="X9" s="16">
        <v>2.9827654261533998</v>
      </c>
      <c r="Y9" s="17">
        <v>2.80344572757549</v>
      </c>
      <c r="Z9" s="17">
        <v>2.7541179179796198</v>
      </c>
      <c r="AA9" s="18">
        <v>11.510247190139401</v>
      </c>
      <c r="AB9" s="9">
        <v>11.791141547461301</v>
      </c>
      <c r="AC9" s="9">
        <v>11.417055284796101</v>
      </c>
      <c r="AD9" s="19">
        <v>2.9268238831822102</v>
      </c>
      <c r="AE9" s="19">
        <v>3.03994866070797</v>
      </c>
      <c r="AF9" s="19">
        <v>3.3998556228644601</v>
      </c>
      <c r="AG9" s="20">
        <v>3.79626198401338</v>
      </c>
      <c r="AH9" s="15">
        <v>6.7001712977802503</v>
      </c>
      <c r="AI9" s="19">
        <v>3.0733176604688199</v>
      </c>
      <c r="AJ9" s="22">
        <v>9.4700066599614008</v>
      </c>
      <c r="AK9" s="22">
        <v>10.1321388309889</v>
      </c>
      <c r="AL9" s="22">
        <v>10.261550688527</v>
      </c>
      <c r="AM9" s="23">
        <v>12.2149014285032</v>
      </c>
      <c r="AN9" s="11">
        <v>12.2561845085279</v>
      </c>
      <c r="AO9" s="11">
        <v>12.073363610024501</v>
      </c>
      <c r="AP9" s="60">
        <v>1.3782837533032215</v>
      </c>
      <c r="AQ9" s="8">
        <v>5.4562054808480029</v>
      </c>
      <c r="AR9" s="8">
        <v>7.499427610138512</v>
      </c>
      <c r="AS9" s="8">
        <v>2.8467763572361697</v>
      </c>
      <c r="AT9" s="8">
        <v>11.572814674132267</v>
      </c>
      <c r="AU9" s="8">
        <v>3.1222093889182134</v>
      </c>
      <c r="AV9" s="8">
        <v>9.9545653931591005</v>
      </c>
      <c r="AW9" s="8">
        <v>12.181483182351867</v>
      </c>
      <c r="AX9">
        <v>1.2281852880370705</v>
      </c>
      <c r="AY9" s="9">
        <v>4.752742699324955E-2</v>
      </c>
      <c r="AZ9" s="9">
        <v>1.6280283869236988E-2</v>
      </c>
      <c r="BA9" s="9">
        <v>4.9823839785643498E-5</v>
      </c>
      <c r="BB9" s="9">
        <v>1.140237442772003E-3</v>
      </c>
      <c r="BC9" s="9">
        <v>2.2149672712776006E-6</v>
      </c>
      <c r="BD9" s="9">
        <v>2.9640226181118876E-6</v>
      </c>
      <c r="BE9" s="9">
        <v>4.3662475096553735E-4</v>
      </c>
      <c r="BF9" s="9">
        <v>2.7445906909406906E-2</v>
      </c>
      <c r="BG9" s="9">
        <v>6.8415491299356733E-4</v>
      </c>
      <c r="BH9" s="9">
        <v>0.76707120327747447</v>
      </c>
      <c r="BI9" s="9">
        <v>3.8860741284181739E-4</v>
      </c>
      <c r="BJ9" s="10">
        <v>4.1216503690936257</v>
      </c>
      <c r="BK9" s="10">
        <v>0.16386400386411495</v>
      </c>
      <c r="BL9" s="10">
        <v>69.387755408623875</v>
      </c>
      <c r="BM9" s="10">
        <v>16.834944547681914</v>
      </c>
      <c r="BN9" s="10">
        <v>423.44721093330571</v>
      </c>
      <c r="BO9" s="10">
        <v>349.85305640062489</v>
      </c>
      <c r="BP9" s="10">
        <v>3.9756890854415083E-2</v>
      </c>
      <c r="BQ9" s="10">
        <v>0.19833399805764851</v>
      </c>
      <c r="BR9" s="10">
        <v>4.8120044229094397E-2</v>
      </c>
      <c r="BS9" s="10">
        <v>1.2103573291307954</v>
      </c>
      <c r="BT9" s="10">
        <v>102.73729526127278</v>
      </c>
      <c r="BU9" s="11">
        <v>1</v>
      </c>
      <c r="BV9" s="11">
        <v>1</v>
      </c>
      <c r="BW9" s="11">
        <v>69.387755408623875</v>
      </c>
      <c r="BX9" s="11">
        <v>16.834944547681914</v>
      </c>
      <c r="BY9" s="11">
        <v>423.44721093330571</v>
      </c>
      <c r="BZ9" s="11">
        <v>349.85305640062489</v>
      </c>
      <c r="CA9" s="11">
        <v>3.9756890854415083E-2</v>
      </c>
      <c r="CB9" s="11">
        <v>1</v>
      </c>
      <c r="CC9" s="11">
        <v>4.8120044229094397E-2</v>
      </c>
      <c r="CD9" s="11">
        <v>1</v>
      </c>
      <c r="CE9" s="12">
        <v>102.73729526127278</v>
      </c>
      <c r="CF9" s="8">
        <v>16.834944547681914</v>
      </c>
      <c r="CG9" s="14">
        <v>16.834944547681914</v>
      </c>
      <c r="CH9" s="61">
        <f t="shared" si="3"/>
        <v>1.2590415853720973</v>
      </c>
      <c r="CI9" s="61">
        <f t="shared" si="4"/>
        <v>0.90201155019624668</v>
      </c>
      <c r="CJ9" s="61">
        <f t="shared" si="5"/>
        <v>-2.1610531355683431</v>
      </c>
      <c r="CK9" s="61">
        <f t="shared" si="6"/>
        <v>1.5577576202259271</v>
      </c>
      <c r="CL9" s="61">
        <f t="shared" si="7"/>
        <v>3.8078856862604065</v>
      </c>
      <c r="CM9" s="61">
        <f t="shared" si="8"/>
        <v>0.76402308138519714</v>
      </c>
      <c r="CN9" s="61">
        <f t="shared" si="9"/>
        <v>-2.4734400546946032</v>
      </c>
      <c r="CO9" s="61">
        <f t="shared" si="10"/>
        <v>-2.6527597532725129</v>
      </c>
      <c r="CP9" s="61">
        <f t="shared" si="11"/>
        <v>-2.7020875628683831</v>
      </c>
      <c r="CQ9" s="61">
        <f t="shared" si="12"/>
        <v>6.0540417092913978</v>
      </c>
      <c r="CR9" s="61">
        <f t="shared" si="13"/>
        <v>6.3349360666132979</v>
      </c>
      <c r="CS9" s="61">
        <f t="shared" si="14"/>
        <v>5.9608498039480979</v>
      </c>
      <c r="CT9" s="61">
        <f t="shared" si="15"/>
        <v>-2.5293815976657927</v>
      </c>
      <c r="CU9" s="61">
        <f t="shared" si="16"/>
        <v>-2.416256820140033</v>
      </c>
      <c r="CV9" s="61">
        <f t="shared" si="17"/>
        <v>-2.0563498579835429</v>
      </c>
    </row>
    <row r="10" spans="1:100">
      <c r="A10" s="67"/>
      <c r="B10" s="67"/>
      <c r="C10" s="67"/>
      <c r="D10" s="67" t="e">
        <f t="shared" si="1"/>
        <v>#NUM!</v>
      </c>
      <c r="E10" s="22"/>
      <c r="F10" s="22"/>
      <c r="G10" s="22"/>
      <c r="H10" s="22" t="e">
        <f t="shared" si="2"/>
        <v>#NUM!</v>
      </c>
      <c r="I10" s="4">
        <v>17407418</v>
      </c>
      <c r="J10" s="4" t="s">
        <v>117</v>
      </c>
      <c r="K10" s="4" t="s">
        <v>118</v>
      </c>
      <c r="L10" s="74" t="s">
        <v>119</v>
      </c>
      <c r="M10" s="4" t="s">
        <v>120</v>
      </c>
      <c r="N10" s="4">
        <v>16447</v>
      </c>
      <c r="O10" s="4" t="e">
        <v>#N/A</v>
      </c>
      <c r="P10" t="s">
        <v>121</v>
      </c>
      <c r="Q10" t="s">
        <v>122</v>
      </c>
      <c r="R10" s="13">
        <v>3.5550083112398099</v>
      </c>
      <c r="S10" s="13">
        <v>2.94865331807177</v>
      </c>
      <c r="T10" s="13">
        <v>3.4824624274457001</v>
      </c>
      <c r="U10" s="15">
        <v>3.1052347669498901</v>
      </c>
      <c r="V10" s="10">
        <v>2.6217645267881302</v>
      </c>
      <c r="W10" s="10">
        <v>2.9099839851385898</v>
      </c>
      <c r="X10" s="16">
        <v>3.1354395192712001</v>
      </c>
      <c r="Y10" s="17">
        <v>3.2551869263364899</v>
      </c>
      <c r="Z10" s="17">
        <v>2.96651645500003</v>
      </c>
      <c r="AA10" s="18">
        <v>9.2785255607033807</v>
      </c>
      <c r="AB10" s="9">
        <v>9.7948380861358704</v>
      </c>
      <c r="AC10" s="9">
        <v>8.66928446758258</v>
      </c>
      <c r="AD10" s="19">
        <v>3.0266209084173901</v>
      </c>
      <c r="AE10" s="19">
        <v>3.1481466437367698</v>
      </c>
      <c r="AF10" s="19">
        <v>3.0155951085658201</v>
      </c>
      <c r="AG10" s="20">
        <v>2.8371214010084902</v>
      </c>
      <c r="AH10" s="15">
        <v>3.0145563800241999</v>
      </c>
      <c r="AI10" s="19">
        <v>3.1112229971693202</v>
      </c>
      <c r="AJ10" s="22">
        <v>4.02440554083661</v>
      </c>
      <c r="AK10" s="22">
        <v>3.7404368885583099</v>
      </c>
      <c r="AL10" s="22">
        <v>3.28704904315325</v>
      </c>
      <c r="AM10" s="23">
        <v>4.6067413801410497</v>
      </c>
      <c r="AN10" s="11">
        <v>4.7648641184023104</v>
      </c>
      <c r="AO10" s="11">
        <v>5.4815963980240703</v>
      </c>
      <c r="AP10">
        <v>0.37129972406812833</v>
      </c>
      <c r="AQ10" s="8">
        <v>3.3287080189190932</v>
      </c>
      <c r="AR10" s="8">
        <v>2.8789944262922034</v>
      </c>
      <c r="AS10" s="8">
        <v>3.1190476335359065</v>
      </c>
      <c r="AT10" s="8">
        <v>9.2475493714739443</v>
      </c>
      <c r="AU10" s="8">
        <v>3.0634542202399935</v>
      </c>
      <c r="AV10" s="8">
        <v>3.6839638241827228</v>
      </c>
      <c r="AW10" s="8">
        <v>4.9510672988558104</v>
      </c>
      <c r="AX10">
        <v>0.10253691977627669</v>
      </c>
      <c r="AY10" s="9">
        <v>0.11616266416065968</v>
      </c>
      <c r="AZ10" s="9">
        <v>0.44124837427125074</v>
      </c>
      <c r="BA10" s="9">
        <v>6.371006976208314E-10</v>
      </c>
      <c r="BB10" s="9">
        <v>3.1000192871144687E-10</v>
      </c>
      <c r="BC10" s="9">
        <v>4.5247669154716587E-10</v>
      </c>
      <c r="BD10" s="9">
        <v>4.1401378229950145E-10</v>
      </c>
      <c r="BE10" s="9">
        <v>0.3801532850765923</v>
      </c>
      <c r="BF10" s="9">
        <v>0.33424505401323812</v>
      </c>
      <c r="BG10" s="9">
        <v>0.49659433268618858</v>
      </c>
      <c r="BH10" s="9">
        <v>0.83588573927551824</v>
      </c>
      <c r="BI10" s="9">
        <v>6.7171974796361707E-9</v>
      </c>
      <c r="BJ10" s="10">
        <v>0.73218818934841967</v>
      </c>
      <c r="BK10" s="10">
        <v>0.86474076984732395</v>
      </c>
      <c r="BL10" s="10">
        <v>60.499082262387638</v>
      </c>
      <c r="BM10" s="10">
        <v>82.627776769010993</v>
      </c>
      <c r="BN10" s="10">
        <v>69.962102368631363</v>
      </c>
      <c r="BO10" s="10">
        <v>72.710668333779921</v>
      </c>
      <c r="BP10" s="10">
        <v>1.1810362177746461</v>
      </c>
      <c r="BQ10" s="10">
        <v>0.83205234732082523</v>
      </c>
      <c r="BR10" s="10">
        <v>1.1363913805565147</v>
      </c>
      <c r="BS10" s="10">
        <v>0.96219858752320642</v>
      </c>
      <c r="BT10" s="10">
        <v>95.552077165969123</v>
      </c>
      <c r="BU10" s="11">
        <v>1</v>
      </c>
      <c r="BV10" s="11">
        <v>1</v>
      </c>
      <c r="BW10" s="11">
        <v>60.499082262387638</v>
      </c>
      <c r="BX10" s="11">
        <v>82.627776769010993</v>
      </c>
      <c r="BY10" s="11">
        <v>69.962102368631363</v>
      </c>
      <c r="BZ10" s="11">
        <v>72.710668333779921</v>
      </c>
      <c r="CA10" s="11">
        <v>1</v>
      </c>
      <c r="CB10" s="11">
        <v>1</v>
      </c>
      <c r="CC10" s="11">
        <v>1</v>
      </c>
      <c r="CD10" s="11">
        <v>1</v>
      </c>
      <c r="CE10" s="12">
        <v>95.552077165969123</v>
      </c>
      <c r="CF10" s="8">
        <v>60.499082262387638</v>
      </c>
      <c r="CG10" s="14">
        <v>60.499082262387638</v>
      </c>
      <c r="CH10" s="61">
        <f t="shared" si="3"/>
        <v>0.22630029232071669</v>
      </c>
      <c r="CI10" s="61">
        <f t="shared" si="4"/>
        <v>-0.38005470084732318</v>
      </c>
      <c r="CJ10" s="61">
        <f t="shared" si="5"/>
        <v>0.15375440852660693</v>
      </c>
      <c r="CK10" s="61">
        <f t="shared" si="6"/>
        <v>-0.22347325196920309</v>
      </c>
      <c r="CL10" s="61">
        <f t="shared" si="7"/>
        <v>-0.70694349213096297</v>
      </c>
      <c r="CM10" s="61">
        <f t="shared" si="8"/>
        <v>-0.41872403378050338</v>
      </c>
      <c r="CN10" s="61">
        <f t="shared" si="9"/>
        <v>-0.19326849964789306</v>
      </c>
      <c r="CO10" s="61">
        <f t="shared" si="10"/>
        <v>-7.3521092582603309E-2</v>
      </c>
      <c r="CP10" s="61">
        <f t="shared" si="11"/>
        <v>-0.36219156391906315</v>
      </c>
      <c r="CQ10" s="61">
        <f t="shared" si="12"/>
        <v>5.949817541784288</v>
      </c>
      <c r="CR10" s="61">
        <f t="shared" si="13"/>
        <v>6.4661300672167776</v>
      </c>
      <c r="CS10" s="61">
        <f t="shared" si="14"/>
        <v>5.3405764486634872</v>
      </c>
      <c r="CT10" s="61">
        <f t="shared" si="15"/>
        <v>-0.30208711050170312</v>
      </c>
      <c r="CU10" s="61">
        <f t="shared" si="16"/>
        <v>-0.1805613751823234</v>
      </c>
      <c r="CV10" s="61">
        <f t="shared" si="17"/>
        <v>-0.31311291035327304</v>
      </c>
    </row>
    <row r="11" spans="1:100">
      <c r="A11" s="67">
        <v>0.55676038805151018</v>
      </c>
      <c r="B11" s="67">
        <v>1.2806508483518255</v>
      </c>
      <c r="C11" s="67">
        <v>1</v>
      </c>
      <c r="D11" s="67">
        <f t="shared" si="1"/>
        <v>0</v>
      </c>
      <c r="E11" s="22">
        <v>0.15837155326072197</v>
      </c>
      <c r="F11" s="22">
        <v>2.6043300608237203</v>
      </c>
      <c r="G11" s="22">
        <v>1</v>
      </c>
      <c r="H11" s="22">
        <f t="shared" si="2"/>
        <v>0</v>
      </c>
      <c r="I11" s="4">
        <v>17342340</v>
      </c>
      <c r="J11" s="4" t="s">
        <v>123</v>
      </c>
      <c r="K11" s="4" t="s">
        <v>124</v>
      </c>
      <c r="L11" s="74" t="s">
        <v>125</v>
      </c>
      <c r="M11" s="4" t="s">
        <v>126</v>
      </c>
      <c r="N11" s="4">
        <v>56047</v>
      </c>
      <c r="O11" s="4">
        <v>10232</v>
      </c>
      <c r="P11" t="s">
        <v>127</v>
      </c>
      <c r="Q11" t="s">
        <v>128</v>
      </c>
      <c r="R11" s="13">
        <v>3.29111980254928</v>
      </c>
      <c r="S11" s="13">
        <v>2.9531812330410498</v>
      </c>
      <c r="T11" s="13">
        <v>3.3036079279727999</v>
      </c>
      <c r="U11" s="15">
        <v>2.5765370808703301</v>
      </c>
      <c r="V11" s="10">
        <v>2.7537735461190298</v>
      </c>
      <c r="W11" s="10">
        <v>3.1494320877327602</v>
      </c>
      <c r="X11" s="16">
        <v>2.9250472527382301</v>
      </c>
      <c r="Y11" s="17">
        <v>2.9167510106637602</v>
      </c>
      <c r="Z11" s="17">
        <v>2.78645719942554</v>
      </c>
      <c r="AA11" s="18">
        <v>8.9503496101495799</v>
      </c>
      <c r="AB11" s="9">
        <v>8.8089082019700395</v>
      </c>
      <c r="AC11" s="9">
        <v>9.1381110306408395</v>
      </c>
      <c r="AD11" s="19">
        <v>3.49699379173637</v>
      </c>
      <c r="AE11" s="19">
        <v>2.95592475104768</v>
      </c>
      <c r="AF11" s="19">
        <v>2.9283860958486199</v>
      </c>
      <c r="AG11" s="20">
        <v>2.9704050306616301</v>
      </c>
      <c r="AH11" s="15">
        <v>3.2784714100130898</v>
      </c>
      <c r="AI11" s="19">
        <v>3.4274621421039702</v>
      </c>
      <c r="AJ11" s="22">
        <v>5.3763166422510498</v>
      </c>
      <c r="AK11" s="22">
        <v>5.5735635631645097</v>
      </c>
      <c r="AL11" s="22">
        <v>4.4916451067903296</v>
      </c>
      <c r="AM11" s="23">
        <v>4.1780856907820301</v>
      </c>
      <c r="AN11" s="11">
        <v>3.1831268834992401</v>
      </c>
      <c r="AO11" s="11">
        <v>3.7733535813782302</v>
      </c>
      <c r="AP11">
        <v>-0.18562455687363175</v>
      </c>
      <c r="AQ11" s="8">
        <v>3.1826363211877098</v>
      </c>
      <c r="AR11" s="8">
        <v>2.8265809049073733</v>
      </c>
      <c r="AS11" s="8">
        <v>2.8760851542758434</v>
      </c>
      <c r="AT11" s="8">
        <v>8.9657896142534863</v>
      </c>
      <c r="AU11" s="8">
        <v>3.12710154621089</v>
      </c>
      <c r="AV11" s="8">
        <v>5.14717510406863</v>
      </c>
      <c r="AW11" s="8">
        <v>3.7115220518864995</v>
      </c>
      <c r="AX11">
        <v>5.2334675429711951E-2</v>
      </c>
      <c r="AY11" s="9">
        <v>8.5740995303405024E-2</v>
      </c>
      <c r="AZ11" s="9">
        <v>0.13179548713031683</v>
      </c>
      <c r="BA11" s="9">
        <v>2.8992527613937253E-11</v>
      </c>
      <c r="BB11" s="9">
        <v>1.6037083673110301E-11</v>
      </c>
      <c r="BC11" s="9">
        <v>1.7377574534918429E-11</v>
      </c>
      <c r="BD11" s="9">
        <v>2.6373608124217387E-11</v>
      </c>
      <c r="BE11" s="9">
        <v>0.7963700507262701</v>
      </c>
      <c r="BF11" s="9">
        <v>0.77231099654608137</v>
      </c>
      <c r="BG11" s="9">
        <v>0.13872001829017333</v>
      </c>
      <c r="BH11" s="9">
        <v>0.2086901952910534</v>
      </c>
      <c r="BI11" s="9">
        <v>3.0468026698559822E-10</v>
      </c>
      <c r="BJ11" s="10">
        <v>0.78129786866465512</v>
      </c>
      <c r="BK11" s="10">
        <v>0.80857238252286512</v>
      </c>
      <c r="BL11" s="10">
        <v>55.068419324251089</v>
      </c>
      <c r="BM11" s="10">
        <v>70.483258092551225</v>
      </c>
      <c r="BN11" s="10">
        <v>68.105738601199221</v>
      </c>
      <c r="BO11" s="10">
        <v>57.229538505533853</v>
      </c>
      <c r="BP11" s="10">
        <v>1.0349092387834435</v>
      </c>
      <c r="BQ11" s="10">
        <v>0.96223769686568861</v>
      </c>
      <c r="BR11" s="10">
        <v>1.2315887902142681</v>
      </c>
      <c r="BS11" s="10">
        <v>1.190045217551662</v>
      </c>
      <c r="BT11" s="10">
        <v>87.170004338551735</v>
      </c>
      <c r="BU11" s="11">
        <v>1</v>
      </c>
      <c r="BV11" s="11">
        <v>1</v>
      </c>
      <c r="BW11" s="11">
        <v>55.068419324251089</v>
      </c>
      <c r="BX11" s="11">
        <v>70.483258092551225</v>
      </c>
      <c r="BY11" s="11">
        <v>68.105738601199221</v>
      </c>
      <c r="BZ11" s="11">
        <v>57.229538505533853</v>
      </c>
      <c r="CA11" s="11">
        <v>1</v>
      </c>
      <c r="CB11" s="11">
        <v>1</v>
      </c>
      <c r="CC11" s="11">
        <v>1</v>
      </c>
      <c r="CD11" s="11">
        <v>1</v>
      </c>
      <c r="CE11" s="12">
        <v>87.170004338551735</v>
      </c>
      <c r="CF11" s="8">
        <v>55.068419324251089</v>
      </c>
      <c r="CG11" s="14">
        <v>55.068419324251089</v>
      </c>
      <c r="CH11" s="61">
        <f t="shared" si="3"/>
        <v>0.10848348136157027</v>
      </c>
      <c r="CI11" s="61">
        <f t="shared" si="4"/>
        <v>-0.22945508814665994</v>
      </c>
      <c r="CJ11" s="61">
        <f t="shared" si="5"/>
        <v>0.12097160678509011</v>
      </c>
      <c r="CK11" s="61">
        <f t="shared" si="6"/>
        <v>-0.60609924031737972</v>
      </c>
      <c r="CL11" s="61">
        <f t="shared" si="7"/>
        <v>-0.42886277506867998</v>
      </c>
      <c r="CM11" s="61">
        <f t="shared" si="8"/>
        <v>-3.3204233454949605E-2</v>
      </c>
      <c r="CN11" s="61">
        <f t="shared" si="9"/>
        <v>-0.25758906844947971</v>
      </c>
      <c r="CO11" s="61">
        <f t="shared" si="10"/>
        <v>-0.26588531052394959</v>
      </c>
      <c r="CP11" s="61">
        <f t="shared" si="11"/>
        <v>-0.39617912176216974</v>
      </c>
      <c r="CQ11" s="61">
        <f t="shared" si="12"/>
        <v>5.7677132889618701</v>
      </c>
      <c r="CR11" s="61">
        <f t="shared" si="13"/>
        <v>5.6262718807823298</v>
      </c>
      <c r="CS11" s="61">
        <f t="shared" si="14"/>
        <v>5.9554747094531297</v>
      </c>
      <c r="CT11" s="61">
        <f t="shared" si="15"/>
        <v>0.31435747054866026</v>
      </c>
      <c r="CU11" s="61">
        <f t="shared" si="16"/>
        <v>-0.22671157014002974</v>
      </c>
      <c r="CV11" s="61">
        <f t="shared" si="17"/>
        <v>-0.25425022533908992</v>
      </c>
    </row>
    <row r="12" spans="1:100">
      <c r="A12" s="67">
        <v>0.12435354744916705</v>
      </c>
      <c r="B12" s="67">
        <v>1.0489957222380983</v>
      </c>
      <c r="C12" s="67">
        <v>1</v>
      </c>
      <c r="D12" s="67">
        <f t="shared" si="1"/>
        <v>0</v>
      </c>
      <c r="E12" s="22">
        <v>0.61752365892490357</v>
      </c>
      <c r="F12" s="22">
        <v>1.1593741569674565</v>
      </c>
      <c r="G12" s="22">
        <v>1</v>
      </c>
      <c r="H12" s="22">
        <f t="shared" si="2"/>
        <v>0</v>
      </c>
      <c r="I12" s="4">
        <v>17468594</v>
      </c>
      <c r="J12" s="4" t="s">
        <v>129</v>
      </c>
      <c r="K12" s="4" t="s">
        <v>130</v>
      </c>
      <c r="L12" s="74" t="s">
        <v>131</v>
      </c>
      <c r="M12" s="4" t="s">
        <v>132</v>
      </c>
      <c r="N12" s="4">
        <v>66283</v>
      </c>
      <c r="O12" s="4">
        <v>56287</v>
      </c>
      <c r="P12" t="s">
        <v>133</v>
      </c>
      <c r="Q12" t="s">
        <v>134</v>
      </c>
      <c r="R12" s="13">
        <v>5.5688081423058602</v>
      </c>
      <c r="S12" s="13">
        <v>5.3117650944147403</v>
      </c>
      <c r="T12" s="13">
        <v>3.1220809605894799</v>
      </c>
      <c r="U12" s="15">
        <v>5.5634130627804197</v>
      </c>
      <c r="V12" s="10">
        <v>7.27705397727643</v>
      </c>
      <c r="W12" s="10">
        <v>4.25505500440139</v>
      </c>
      <c r="X12" s="16">
        <v>3.2036453440849901</v>
      </c>
      <c r="Y12" s="17">
        <v>3.6506810075228899</v>
      </c>
      <c r="Z12" s="17">
        <v>3.64530130537671</v>
      </c>
      <c r="AA12" s="18">
        <v>10.462193388420401</v>
      </c>
      <c r="AB12" s="9">
        <v>10.8622918899037</v>
      </c>
      <c r="AC12" s="9">
        <v>10.2696648258419</v>
      </c>
      <c r="AD12" s="19">
        <v>3.4237586859057898</v>
      </c>
      <c r="AE12" s="19">
        <v>3.25014970930867</v>
      </c>
      <c r="AF12" s="19">
        <v>3.2465497226294899</v>
      </c>
      <c r="AG12" s="20">
        <v>3.5512336470005499</v>
      </c>
      <c r="AH12" s="15">
        <v>5.6221152062116699</v>
      </c>
      <c r="AI12" s="19">
        <v>3.1391297221355701</v>
      </c>
      <c r="AJ12" s="22">
        <v>9.3520248417560303</v>
      </c>
      <c r="AK12" s="22">
        <v>9.0154846904293198</v>
      </c>
      <c r="AL12" s="22">
        <v>9.4813188877589205</v>
      </c>
      <c r="AM12" s="23">
        <v>11.619943303388</v>
      </c>
      <c r="AN12" s="11">
        <v>11.593786208343801</v>
      </c>
      <c r="AO12" s="11">
        <v>11.3128721621807</v>
      </c>
      <c r="AP12" s="60">
        <v>1.3378088044011112</v>
      </c>
      <c r="AQ12" s="8">
        <v>4.6675513991033606</v>
      </c>
      <c r="AR12" s="8">
        <v>5.6985073481527477</v>
      </c>
      <c r="AS12" s="8">
        <v>3.4998758856615297</v>
      </c>
      <c r="AT12" s="8">
        <v>10.531383368055334</v>
      </c>
      <c r="AU12" s="8">
        <v>3.3068193726146498</v>
      </c>
      <c r="AV12" s="8">
        <v>9.2829428066480908</v>
      </c>
      <c r="AW12" s="8">
        <v>11.508867224637498</v>
      </c>
      <c r="AX12">
        <v>0.85443147277895637</v>
      </c>
      <c r="AY12" s="9">
        <v>0.2018740100017912</v>
      </c>
      <c r="AZ12" s="9">
        <v>0.15286809651245303</v>
      </c>
      <c r="BA12" s="9">
        <v>1.5198698070668028E-5</v>
      </c>
      <c r="BB12" s="9">
        <v>7.7981696610963016E-5</v>
      </c>
      <c r="BC12" s="9">
        <v>3.0293692788025077E-6</v>
      </c>
      <c r="BD12" s="9">
        <v>2.3692297502004481E-6</v>
      </c>
      <c r="BE12" s="9">
        <v>1.5481596140119923E-2</v>
      </c>
      <c r="BF12" s="9">
        <v>0.10156573005002106</v>
      </c>
      <c r="BG12" s="9">
        <v>1.0005961474991732E-2</v>
      </c>
      <c r="BH12" s="9">
        <v>0.80329409524580098</v>
      </c>
      <c r="BI12" s="9">
        <v>2.2087590854951672E-4</v>
      </c>
      <c r="BJ12" s="10">
        <v>2.0433777724037339</v>
      </c>
      <c r="BK12" s="10">
        <v>0.44513797444024517</v>
      </c>
      <c r="BL12" s="10">
        <v>58.235701619606573</v>
      </c>
      <c r="BM12" s="10">
        <v>28.499723548965115</v>
      </c>
      <c r="BN12" s="10">
        <v>130.82618191098433</v>
      </c>
      <c r="BO12" s="10">
        <v>149.55828217951256</v>
      </c>
      <c r="BP12" s="10">
        <v>0.21784418938677491</v>
      </c>
      <c r="BQ12" s="10">
        <v>0.3893846651013762</v>
      </c>
      <c r="BR12" s="10">
        <v>0.19055931329003464</v>
      </c>
      <c r="BS12" s="10">
        <v>0.87475049863140075</v>
      </c>
      <c r="BT12" s="10">
        <v>64.024471479439882</v>
      </c>
      <c r="BU12" s="11">
        <v>1</v>
      </c>
      <c r="BV12" s="11">
        <v>1</v>
      </c>
      <c r="BW12" s="11">
        <v>58.235701619606573</v>
      </c>
      <c r="BX12" s="11">
        <v>28.499723548965115</v>
      </c>
      <c r="BY12" s="11">
        <v>130.82618191098433</v>
      </c>
      <c r="BZ12" s="11">
        <v>149.55828217951256</v>
      </c>
      <c r="CA12" s="11">
        <v>1</v>
      </c>
      <c r="CB12" s="11">
        <v>1</v>
      </c>
      <c r="CC12" s="11">
        <v>1</v>
      </c>
      <c r="CD12" s="11">
        <v>1</v>
      </c>
      <c r="CE12" s="12">
        <v>64.024471479439882</v>
      </c>
      <c r="CF12" s="8">
        <v>28.499723548965115</v>
      </c>
      <c r="CG12" s="14">
        <v>28.499723548965115</v>
      </c>
      <c r="CH12" s="61">
        <f t="shared" si="3"/>
        <v>0.9012567432024996</v>
      </c>
      <c r="CI12" s="61">
        <f t="shared" si="4"/>
        <v>0.64421369531137973</v>
      </c>
      <c r="CJ12" s="61">
        <f t="shared" si="5"/>
        <v>-1.5454704385138807</v>
      </c>
      <c r="CK12" s="61">
        <f t="shared" si="6"/>
        <v>0.89586166367705911</v>
      </c>
      <c r="CL12" s="61">
        <f t="shared" si="7"/>
        <v>2.6095025781730694</v>
      </c>
      <c r="CM12" s="61">
        <f t="shared" si="8"/>
        <v>-0.41249639470197064</v>
      </c>
      <c r="CN12" s="61">
        <f t="shared" si="9"/>
        <v>-1.4639060550183705</v>
      </c>
      <c r="CO12" s="61">
        <f t="shared" si="10"/>
        <v>-1.0168703915804707</v>
      </c>
      <c r="CP12" s="61">
        <f t="shared" si="11"/>
        <v>-1.0222500937266505</v>
      </c>
      <c r="CQ12" s="61">
        <f t="shared" si="12"/>
        <v>5.7946419893170402</v>
      </c>
      <c r="CR12" s="61">
        <f t="shared" si="13"/>
        <v>6.1947404908003394</v>
      </c>
      <c r="CS12" s="61">
        <f t="shared" si="14"/>
        <v>5.6021134267385397</v>
      </c>
      <c r="CT12" s="61">
        <f t="shared" si="15"/>
        <v>-1.2437927131975708</v>
      </c>
      <c r="CU12" s="61">
        <f t="shared" si="16"/>
        <v>-1.4174016897946906</v>
      </c>
      <c r="CV12" s="61">
        <f t="shared" si="17"/>
        <v>-1.4210016764738707</v>
      </c>
    </row>
    <row r="13" spans="1:100">
      <c r="A13" s="67"/>
      <c r="B13" s="67"/>
      <c r="C13" s="67"/>
      <c r="D13" s="67" t="e">
        <f t="shared" si="1"/>
        <v>#NUM!</v>
      </c>
      <c r="E13" s="22">
        <v>0.5529195942895655</v>
      </c>
      <c r="F13" s="22">
        <v>1.1254014887892392</v>
      </c>
      <c r="G13" s="22">
        <v>1</v>
      </c>
      <c r="H13" s="22">
        <f t="shared" si="2"/>
        <v>0</v>
      </c>
      <c r="I13" s="4">
        <v>17449301</v>
      </c>
      <c r="J13" s="4" t="s">
        <v>135</v>
      </c>
      <c r="K13" s="4" t="s">
        <v>136</v>
      </c>
      <c r="L13" s="74" t="s">
        <v>137</v>
      </c>
      <c r="M13" s="4" t="s">
        <v>138</v>
      </c>
      <c r="N13" s="4">
        <v>243084</v>
      </c>
      <c r="O13" s="4">
        <v>28983</v>
      </c>
      <c r="P13" t="s">
        <v>139</v>
      </c>
      <c r="Q13" t="s">
        <v>140</v>
      </c>
      <c r="R13" s="13">
        <v>2.3019169904938401</v>
      </c>
      <c r="S13" s="13">
        <v>2.5208929023362101</v>
      </c>
      <c r="T13" s="13">
        <v>3.0866091210023501</v>
      </c>
      <c r="U13" s="15">
        <v>2.2544030468685299</v>
      </c>
      <c r="V13" s="10">
        <v>2.00450446821741</v>
      </c>
      <c r="W13" s="10">
        <v>2.9132098028689599</v>
      </c>
      <c r="X13" s="16">
        <v>2.0675558058582699</v>
      </c>
      <c r="Y13" s="17">
        <v>2.2177748912755901</v>
      </c>
      <c r="Z13" s="17">
        <v>2.5836525291222401</v>
      </c>
      <c r="AA13" s="18">
        <v>7.7560590476087201</v>
      </c>
      <c r="AB13" s="9">
        <v>8.3767117847193706</v>
      </c>
      <c r="AC13" s="9">
        <v>7.9463571537771296</v>
      </c>
      <c r="AD13" s="19">
        <v>2.9998656889746802</v>
      </c>
      <c r="AE13" s="19">
        <v>3.3488460228852102</v>
      </c>
      <c r="AF13" s="19">
        <v>2.8950225482768901</v>
      </c>
      <c r="AG13" s="20">
        <v>2.4923404403701399</v>
      </c>
      <c r="AH13" s="15">
        <v>2.1847881428248699</v>
      </c>
      <c r="AI13" s="19">
        <v>2.8038028257084902</v>
      </c>
      <c r="AJ13" s="22">
        <v>5.2437260517937903</v>
      </c>
      <c r="AK13" s="22">
        <v>5.6673347140167998</v>
      </c>
      <c r="AL13" s="22">
        <v>5.8392509624575197</v>
      </c>
      <c r="AM13" s="23">
        <v>4.7360397817329396</v>
      </c>
      <c r="AN13" s="11">
        <v>5.3430535934533596</v>
      </c>
      <c r="AO13" s="11">
        <v>4.9567323055828902</v>
      </c>
      <c r="AP13">
        <v>-0.25336212749166132</v>
      </c>
      <c r="AQ13" s="8">
        <v>2.6364730046107998</v>
      </c>
      <c r="AR13" s="8">
        <v>2.3907057726516334</v>
      </c>
      <c r="AS13" s="8">
        <v>2.2896610754186999</v>
      </c>
      <c r="AT13" s="8">
        <v>8.0263759953684062</v>
      </c>
      <c r="AU13" s="8">
        <v>3.0812447533789267</v>
      </c>
      <c r="AV13" s="8">
        <v>5.5834372427560366</v>
      </c>
      <c r="AW13" s="8">
        <v>5.0119418935897295</v>
      </c>
      <c r="AX13">
        <v>0.12246998349811725</v>
      </c>
      <c r="AY13" s="9">
        <v>0.40987427496129369</v>
      </c>
      <c r="AZ13" s="9">
        <v>0.25273545686014398</v>
      </c>
      <c r="BA13" s="9">
        <v>3.8001707084699332E-9</v>
      </c>
      <c r="BB13" s="9">
        <v>2.4592695594913059E-9</v>
      </c>
      <c r="BC13" s="9">
        <v>2.0671518060134256E-9</v>
      </c>
      <c r="BD13" s="9">
        <v>8.7827127329928508E-9</v>
      </c>
      <c r="BE13" s="9">
        <v>0.73096095553085982</v>
      </c>
      <c r="BF13" s="9">
        <v>0.15062850802718983</v>
      </c>
      <c r="BG13" s="9">
        <v>3.6266926718291466E-2</v>
      </c>
      <c r="BH13" s="9">
        <v>1.9776936489386731E-2</v>
      </c>
      <c r="BI13" s="9">
        <v>3.9654977067644623E-8</v>
      </c>
      <c r="BJ13" s="10">
        <v>0.84336717025082208</v>
      </c>
      <c r="BK13" s="10">
        <v>0.78631979069713731</v>
      </c>
      <c r="BL13" s="10">
        <v>41.929769400417825</v>
      </c>
      <c r="BM13" s="10">
        <v>49.717099360113409</v>
      </c>
      <c r="BN13" s="10">
        <v>53.324067251624975</v>
      </c>
      <c r="BO13" s="10">
        <v>30.805824458104819</v>
      </c>
      <c r="BP13" s="10">
        <v>0.93235759990904266</v>
      </c>
      <c r="BQ13" s="10">
        <v>1.3610987577184075</v>
      </c>
      <c r="BR13" s="10">
        <v>1.6138863424261691</v>
      </c>
      <c r="BS13" s="10">
        <v>1.7309735476855812</v>
      </c>
      <c r="BT13" s="10">
        <v>63.227582401347327</v>
      </c>
      <c r="BU13" s="11">
        <v>1</v>
      </c>
      <c r="BV13" s="11">
        <v>1</v>
      </c>
      <c r="BW13" s="11">
        <v>41.929769400417825</v>
      </c>
      <c r="BX13" s="11">
        <v>49.717099360113409</v>
      </c>
      <c r="BY13" s="11">
        <v>53.324067251624975</v>
      </c>
      <c r="BZ13" s="11">
        <v>30.805824458104819</v>
      </c>
      <c r="CA13" s="11">
        <v>1</v>
      </c>
      <c r="CB13" s="11">
        <v>1</v>
      </c>
      <c r="CC13" s="11">
        <v>1</v>
      </c>
      <c r="CD13" s="11">
        <v>1</v>
      </c>
      <c r="CE13" s="12">
        <v>63.227582401347327</v>
      </c>
      <c r="CF13" s="8">
        <v>41.929769400417825</v>
      </c>
      <c r="CG13" s="14">
        <v>30.805824458104819</v>
      </c>
      <c r="CH13" s="61">
        <f t="shared" si="3"/>
        <v>-0.33455601411695968</v>
      </c>
      <c r="CI13" s="61">
        <f t="shared" si="4"/>
        <v>-0.1155801022745897</v>
      </c>
      <c r="CJ13" s="61">
        <f t="shared" si="5"/>
        <v>0.45013611639155027</v>
      </c>
      <c r="CK13" s="61">
        <f t="shared" si="6"/>
        <v>-0.38206995774226993</v>
      </c>
      <c r="CL13" s="61">
        <f t="shared" si="7"/>
        <v>-0.63196853639338979</v>
      </c>
      <c r="CM13" s="61">
        <f t="shared" si="8"/>
        <v>0.27673679825816011</v>
      </c>
      <c r="CN13" s="61">
        <f t="shared" si="9"/>
        <v>-0.56891719875252988</v>
      </c>
      <c r="CO13" s="61">
        <f t="shared" si="10"/>
        <v>-0.41869811333520968</v>
      </c>
      <c r="CP13" s="61">
        <f t="shared" si="11"/>
        <v>-5.2820475488559726E-2</v>
      </c>
      <c r="CQ13" s="61">
        <f t="shared" si="12"/>
        <v>5.1195860429979199</v>
      </c>
      <c r="CR13" s="61">
        <f t="shared" si="13"/>
        <v>5.7402387801085712</v>
      </c>
      <c r="CS13" s="61">
        <f t="shared" si="14"/>
        <v>5.3098841491663293</v>
      </c>
      <c r="CT13" s="61">
        <f t="shared" si="15"/>
        <v>0.36339268436388039</v>
      </c>
      <c r="CU13" s="61">
        <f t="shared" si="16"/>
        <v>0.71237301827441035</v>
      </c>
      <c r="CV13" s="61">
        <f t="shared" si="17"/>
        <v>0.25854954366609029</v>
      </c>
    </row>
    <row r="14" spans="1:100">
      <c r="A14" s="67">
        <v>6.5205076167469096E-10</v>
      </c>
      <c r="B14" s="67">
        <v>4.4573857885893844</v>
      </c>
      <c r="C14" s="67">
        <v>4.4573857885893844</v>
      </c>
      <c r="D14" s="67">
        <f t="shared" si="1"/>
        <v>2.156197832208842</v>
      </c>
      <c r="E14" s="22"/>
      <c r="F14" s="22"/>
      <c r="G14" s="22"/>
      <c r="H14" s="22" t="e">
        <f t="shared" si="2"/>
        <v>#NUM!</v>
      </c>
      <c r="I14" s="4">
        <v>17344349</v>
      </c>
      <c r="J14" s="4" t="s">
        <v>141</v>
      </c>
      <c r="K14" s="4" t="s">
        <v>142</v>
      </c>
      <c r="L14" s="74" t="s">
        <v>143</v>
      </c>
      <c r="M14" s="4" t="s">
        <v>144</v>
      </c>
      <c r="N14" s="4">
        <v>268949</v>
      </c>
      <c r="O14" s="4">
        <v>135656</v>
      </c>
      <c r="P14" t="s">
        <v>145</v>
      </c>
      <c r="Q14" t="s">
        <v>146</v>
      </c>
      <c r="R14" s="13">
        <v>2.9889232973373199</v>
      </c>
      <c r="S14" s="13">
        <v>3.8368273252487799</v>
      </c>
      <c r="T14" s="13">
        <v>2.6959670471227799</v>
      </c>
      <c r="U14" s="15">
        <v>5.2538170199473999</v>
      </c>
      <c r="V14" s="10">
        <v>7.3553197862191899</v>
      </c>
      <c r="W14" s="10">
        <v>4.9119813680414897</v>
      </c>
      <c r="X14" s="16">
        <v>2.9333139904427399</v>
      </c>
      <c r="Y14" s="17">
        <v>2.5118579036865598</v>
      </c>
      <c r="Z14" s="17">
        <v>2.6228058284348599</v>
      </c>
      <c r="AA14" s="18">
        <v>11.2406412785418</v>
      </c>
      <c r="AB14" s="9">
        <v>11.216603526313101</v>
      </c>
      <c r="AC14" s="9">
        <v>11.3047875604721</v>
      </c>
      <c r="AD14" s="19">
        <v>3.0547022310296099</v>
      </c>
      <c r="AE14" s="19">
        <v>2.3921221109397401</v>
      </c>
      <c r="AF14" s="19">
        <v>2.85139865864714</v>
      </c>
      <c r="AG14" s="20">
        <v>2.9124721632167199</v>
      </c>
      <c r="AH14" s="15">
        <v>6.6162423025740003</v>
      </c>
      <c r="AI14" s="19">
        <v>2.4236944695897198</v>
      </c>
      <c r="AJ14" s="22">
        <v>7.9160268088318997</v>
      </c>
      <c r="AK14" s="22">
        <v>8.2836395332644592</v>
      </c>
      <c r="AL14" s="22">
        <v>8.6662866136738206</v>
      </c>
      <c r="AM14" s="23">
        <v>11.7929707056515</v>
      </c>
      <c r="AN14" s="11">
        <v>11.7530518541431</v>
      </c>
      <c r="AO14" s="11">
        <v>11.497659105090801</v>
      </c>
      <c r="AP14">
        <v>0.35300075099983158</v>
      </c>
      <c r="AQ14" s="8">
        <v>3.1739058899029597</v>
      </c>
      <c r="AR14" s="8">
        <v>5.8403727247360253</v>
      </c>
      <c r="AS14" s="8">
        <v>2.6893259075213862</v>
      </c>
      <c r="AT14" s="8">
        <v>11.254010788442335</v>
      </c>
      <c r="AU14" s="8">
        <v>2.76607433353883</v>
      </c>
      <c r="AV14" s="8">
        <v>8.2886509852567247</v>
      </c>
      <c r="AW14" s="8">
        <v>11.681227221628466</v>
      </c>
      <c r="AX14">
        <v>0.45331645255321507</v>
      </c>
      <c r="AY14" s="9">
        <v>6.7093401374689662E-4</v>
      </c>
      <c r="AZ14" s="9">
        <v>0.39875183265583614</v>
      </c>
      <c r="BA14" s="9">
        <v>4.2499860879886376E-8</v>
      </c>
      <c r="BB14" s="9">
        <v>1.8293395022354202E-6</v>
      </c>
      <c r="BC14" s="9">
        <v>2.4274777828697075E-8</v>
      </c>
      <c r="BD14" s="9">
        <v>2.6473842437787065E-8</v>
      </c>
      <c r="BE14" s="9">
        <v>1.8980915800023541E-4</v>
      </c>
      <c r="BF14" s="9">
        <v>0.47523137952286265</v>
      </c>
      <c r="BG14" s="9">
        <v>2.3013507988306337E-4</v>
      </c>
      <c r="BH14" s="9">
        <v>0.89174045361258047</v>
      </c>
      <c r="BI14" s="9">
        <v>1.86815230073867E-5</v>
      </c>
      <c r="BJ14" s="10">
        <v>6.3487247668659617</v>
      </c>
      <c r="BK14" s="10">
        <v>0.71470511456346586</v>
      </c>
      <c r="BL14" s="10">
        <v>270.61629421345833</v>
      </c>
      <c r="BM14" s="10">
        <v>42.625299434274858</v>
      </c>
      <c r="BN14" s="10">
        <v>378.64048920196689</v>
      </c>
      <c r="BO14" s="10">
        <v>359.02399420782808</v>
      </c>
      <c r="BP14" s="10">
        <v>0.11257459423875434</v>
      </c>
      <c r="BQ14" s="10">
        <v>0.75375545528805799</v>
      </c>
      <c r="BR14" s="10">
        <v>0.11872548944347265</v>
      </c>
      <c r="BS14" s="10">
        <v>1.0546383955128733</v>
      </c>
      <c r="BT14" s="10">
        <v>59.640400727102559</v>
      </c>
      <c r="BU14" s="11">
        <v>6.3487247668659617</v>
      </c>
      <c r="BV14" s="11">
        <v>1</v>
      </c>
      <c r="BW14" s="11">
        <v>270.61629421345833</v>
      </c>
      <c r="BX14" s="11">
        <v>42.625299434274858</v>
      </c>
      <c r="BY14" s="11">
        <v>378.64048920196689</v>
      </c>
      <c r="BZ14" s="11">
        <v>359.02399420782808</v>
      </c>
      <c r="CA14" s="11">
        <v>0.11257459423875434</v>
      </c>
      <c r="CB14" s="11">
        <v>1</v>
      </c>
      <c r="CC14" s="11">
        <v>0.11872548944347265</v>
      </c>
      <c r="CD14" s="11">
        <v>1</v>
      </c>
      <c r="CE14" s="12">
        <v>59.640400727102559</v>
      </c>
      <c r="CF14" s="8">
        <v>42.625299434274858</v>
      </c>
      <c r="CG14" s="14">
        <v>42.625299434274858</v>
      </c>
      <c r="CH14" s="61">
        <f t="shared" si="3"/>
        <v>-0.18498259256563987</v>
      </c>
      <c r="CI14" s="61">
        <f t="shared" si="4"/>
        <v>0.66292143534582015</v>
      </c>
      <c r="CJ14" s="61">
        <f t="shared" si="5"/>
        <v>-0.47793884278017984</v>
      </c>
      <c r="CK14" s="61">
        <f t="shared" si="6"/>
        <v>2.0799111300444402</v>
      </c>
      <c r="CL14" s="61">
        <f t="shared" si="7"/>
        <v>4.1814138963162302</v>
      </c>
      <c r="CM14" s="61">
        <f t="shared" si="8"/>
        <v>1.7380754781385299</v>
      </c>
      <c r="CN14" s="61">
        <f t="shared" si="9"/>
        <v>-0.24059189946021986</v>
      </c>
      <c r="CO14" s="61">
        <f t="shared" si="10"/>
        <v>-0.66204798621639993</v>
      </c>
      <c r="CP14" s="61">
        <f t="shared" si="11"/>
        <v>-0.55110006146809987</v>
      </c>
      <c r="CQ14" s="61">
        <f t="shared" si="12"/>
        <v>8.0667353886388398</v>
      </c>
      <c r="CR14" s="61">
        <f t="shared" si="13"/>
        <v>8.042697636410141</v>
      </c>
      <c r="CS14" s="61">
        <f t="shared" si="14"/>
        <v>8.1308816705691402</v>
      </c>
      <c r="CT14" s="61">
        <f t="shared" si="15"/>
        <v>-0.11920365887334983</v>
      </c>
      <c r="CU14" s="61">
        <f t="shared" si="16"/>
        <v>-0.7817837789632196</v>
      </c>
      <c r="CV14" s="61">
        <f t="shared" si="17"/>
        <v>-0.3225072312558197</v>
      </c>
    </row>
    <row r="15" spans="1:100">
      <c r="A15" s="67"/>
      <c r="B15" s="67"/>
      <c r="C15" s="67"/>
      <c r="D15" s="67" t="e">
        <f t="shared" si="1"/>
        <v>#NUM!</v>
      </c>
      <c r="E15" s="22"/>
      <c r="F15" s="22"/>
      <c r="G15" s="22"/>
      <c r="H15" s="22" t="e">
        <f t="shared" si="2"/>
        <v>#NUM!</v>
      </c>
      <c r="I15" s="4">
        <v>17306991</v>
      </c>
      <c r="J15" s="4" t="s">
        <v>147</v>
      </c>
      <c r="K15" s="4" t="s">
        <v>148</v>
      </c>
      <c r="L15" s="74" t="s">
        <v>149</v>
      </c>
      <c r="M15" s="4" t="s">
        <v>150</v>
      </c>
      <c r="N15" s="4">
        <v>14941</v>
      </c>
      <c r="O15" s="4" t="e">
        <v>#N/A</v>
      </c>
      <c r="P15" t="s">
        <v>151</v>
      </c>
      <c r="Q15" t="s">
        <v>152</v>
      </c>
      <c r="R15" s="13">
        <v>2.2800737895647698</v>
      </c>
      <c r="S15" s="13">
        <v>2.1216807330485099</v>
      </c>
      <c r="T15" s="13">
        <v>2.4517216762355001</v>
      </c>
      <c r="U15" s="15">
        <v>2.3654507161006002</v>
      </c>
      <c r="V15" s="10">
        <v>2.2479336293239802</v>
      </c>
      <c r="W15" s="10">
        <v>2.1973566187740499</v>
      </c>
      <c r="X15" s="16">
        <v>2.1435305427023299</v>
      </c>
      <c r="Y15" s="17">
        <v>2.0954928707898901</v>
      </c>
      <c r="Z15" s="17">
        <v>2.0294116940023601</v>
      </c>
      <c r="AA15" s="18">
        <v>8.0010429573822304</v>
      </c>
      <c r="AB15" s="9">
        <v>7.3087393254470996</v>
      </c>
      <c r="AC15" s="9">
        <v>8.0210332682057999</v>
      </c>
      <c r="AD15" s="19">
        <v>2.50128117862835</v>
      </c>
      <c r="AE15" s="19">
        <v>1.9178755229667099</v>
      </c>
      <c r="AF15" s="19">
        <v>2.0901052140021199</v>
      </c>
      <c r="AG15" s="20">
        <v>1.84385211927074</v>
      </c>
      <c r="AH15" s="15">
        <v>1.95285302435105</v>
      </c>
      <c r="AI15" s="19">
        <v>2.2857141355989499</v>
      </c>
      <c r="AJ15" s="22">
        <v>1.7839308472665301</v>
      </c>
      <c r="AK15" s="22">
        <v>1.8016845014292699</v>
      </c>
      <c r="AL15" s="22">
        <v>1.96896682652975</v>
      </c>
      <c r="AM15" s="23">
        <v>2.1473017771271699</v>
      </c>
      <c r="AN15" s="11">
        <v>2.5574044971560101</v>
      </c>
      <c r="AO15" s="11">
        <v>2.4165531682879902</v>
      </c>
      <c r="AP15">
        <v>-0.19986354949530347</v>
      </c>
      <c r="AQ15" s="8">
        <v>2.2844920662829264</v>
      </c>
      <c r="AR15" s="8">
        <v>2.2702469880662099</v>
      </c>
      <c r="AS15" s="8">
        <v>2.0894783691648597</v>
      </c>
      <c r="AT15" s="8">
        <v>7.7769385170117102</v>
      </c>
      <c r="AU15" s="8">
        <v>2.169753971865727</v>
      </c>
      <c r="AV15" s="8">
        <v>1.8515273917418498</v>
      </c>
      <c r="AW15" s="8">
        <v>2.3737531475237232</v>
      </c>
      <c r="AX15">
        <v>5.8464574995702699E-2</v>
      </c>
      <c r="AY15" s="9">
        <v>0.94390161634143244</v>
      </c>
      <c r="AZ15" s="9">
        <v>0.34655323519716019</v>
      </c>
      <c r="BA15" s="9">
        <v>8.3540066986067199E-11</v>
      </c>
      <c r="BB15" s="9">
        <v>8.1428579247346E-11</v>
      </c>
      <c r="BC15" s="9">
        <v>5.9167301208698716E-11</v>
      </c>
      <c r="BD15" s="9">
        <v>6.8097867594252658E-11</v>
      </c>
      <c r="BE15" s="9">
        <v>0.38140826562056396</v>
      </c>
      <c r="BF15" s="9">
        <v>0.57398739786835895</v>
      </c>
      <c r="BG15" s="9">
        <v>0.62178018544330271</v>
      </c>
      <c r="BH15" s="9">
        <v>0.69285705514977369</v>
      </c>
      <c r="BI15" s="9">
        <v>1.7499983044926351E-9</v>
      </c>
      <c r="BJ15" s="10">
        <v>0.99017465145403094</v>
      </c>
      <c r="BK15" s="10">
        <v>0.87356460215123755</v>
      </c>
      <c r="BL15" s="10">
        <v>45.018511493257058</v>
      </c>
      <c r="BM15" s="10">
        <v>45.465223157499771</v>
      </c>
      <c r="BN15" s="10">
        <v>51.534267050650442</v>
      </c>
      <c r="BO15" s="10">
        <v>48.745074592873387</v>
      </c>
      <c r="BP15" s="10">
        <v>0.88223284737540353</v>
      </c>
      <c r="BQ15" s="10">
        <v>0.92354995595470613</v>
      </c>
      <c r="BR15" s="10">
        <v>0.93271419804426503</v>
      </c>
      <c r="BS15" s="10">
        <v>1.0572199854256628</v>
      </c>
      <c r="BT15" s="10">
        <v>52.04563354048144</v>
      </c>
      <c r="BU15" s="11">
        <v>1</v>
      </c>
      <c r="BV15" s="11">
        <v>1</v>
      </c>
      <c r="BW15" s="11">
        <v>45.018511493257058</v>
      </c>
      <c r="BX15" s="11">
        <v>45.465223157499771</v>
      </c>
      <c r="BY15" s="11">
        <v>51.534267050650442</v>
      </c>
      <c r="BZ15" s="11">
        <v>48.745074592873387</v>
      </c>
      <c r="CA15" s="11">
        <v>1</v>
      </c>
      <c r="CB15" s="11">
        <v>1</v>
      </c>
      <c r="CC15" s="11">
        <v>1</v>
      </c>
      <c r="CD15" s="11">
        <v>1</v>
      </c>
      <c r="CE15" s="12">
        <v>52.04563354048144</v>
      </c>
      <c r="CF15" s="8">
        <v>45.018511493257058</v>
      </c>
      <c r="CG15" s="14">
        <v>45.018511493257058</v>
      </c>
      <c r="CH15" s="61">
        <f t="shared" si="3"/>
        <v>-4.418276718156644E-3</v>
      </c>
      <c r="CI15" s="61">
        <f t="shared" si="4"/>
        <v>-0.16281133323441654</v>
      </c>
      <c r="CJ15" s="61">
        <f t="shared" si="5"/>
        <v>0.16722960995257363</v>
      </c>
      <c r="CK15" s="61">
        <f t="shared" si="6"/>
        <v>8.0958649817673756E-2</v>
      </c>
      <c r="CL15" s="61">
        <f t="shared" si="7"/>
        <v>-3.6558436958946228E-2</v>
      </c>
      <c r="CM15" s="61">
        <f t="shared" si="8"/>
        <v>-8.7135447508876585E-2</v>
      </c>
      <c r="CN15" s="61">
        <f t="shared" si="9"/>
        <v>-0.14096152358059655</v>
      </c>
      <c r="CO15" s="61">
        <f t="shared" si="10"/>
        <v>-0.18899919549303634</v>
      </c>
      <c r="CP15" s="61">
        <f t="shared" si="11"/>
        <v>-0.25508037228056635</v>
      </c>
      <c r="CQ15" s="61">
        <f t="shared" si="12"/>
        <v>5.7165508910993044</v>
      </c>
      <c r="CR15" s="61">
        <f t="shared" si="13"/>
        <v>5.0242472591641736</v>
      </c>
      <c r="CS15" s="61">
        <f t="shared" si="14"/>
        <v>5.7365412019228739</v>
      </c>
      <c r="CT15" s="61">
        <f t="shared" si="15"/>
        <v>0.21678911234542353</v>
      </c>
      <c r="CU15" s="61">
        <f t="shared" si="16"/>
        <v>-0.36661654331621651</v>
      </c>
      <c r="CV15" s="61">
        <f t="shared" si="17"/>
        <v>-0.19438685228080654</v>
      </c>
    </row>
    <row r="16" spans="1:100">
      <c r="A16" s="67">
        <v>3.8746529768317984E-5</v>
      </c>
      <c r="B16" s="67">
        <v>2.4709487836181152</v>
      </c>
      <c r="C16" s="67">
        <v>2.4709487836181152</v>
      </c>
      <c r="D16" s="67">
        <f t="shared" si="1"/>
        <v>1.305065107637186</v>
      </c>
      <c r="E16" s="22">
        <v>5.8794060808625391E-2</v>
      </c>
      <c r="F16" s="22">
        <v>2.2542429002877382</v>
      </c>
      <c r="G16" s="22">
        <v>1</v>
      </c>
      <c r="H16" s="22">
        <f t="shared" si="2"/>
        <v>0</v>
      </c>
      <c r="I16" s="4">
        <v>17308099</v>
      </c>
      <c r="J16" s="4" t="s">
        <v>153</v>
      </c>
      <c r="K16" s="4" t="s">
        <v>154</v>
      </c>
      <c r="L16" s="74" t="s">
        <v>155</v>
      </c>
      <c r="M16" s="4" t="s">
        <v>156</v>
      </c>
      <c r="N16" s="4">
        <v>13522</v>
      </c>
      <c r="O16" s="4">
        <v>10863</v>
      </c>
      <c r="P16" t="s">
        <v>157</v>
      </c>
      <c r="Q16" t="s">
        <v>158</v>
      </c>
      <c r="R16" s="13">
        <v>3.51111428010182</v>
      </c>
      <c r="S16" s="13">
        <v>3.3999287670401301</v>
      </c>
      <c r="T16" s="13">
        <v>3.4417491939768099</v>
      </c>
      <c r="U16" s="15">
        <v>3.5892743826784899</v>
      </c>
      <c r="V16" s="10">
        <v>5.0990677280814598</v>
      </c>
      <c r="W16" s="10">
        <v>4.30859935260413</v>
      </c>
      <c r="X16" s="16">
        <v>3.1614713518850301</v>
      </c>
      <c r="Y16" s="17">
        <v>2.9385738498298002</v>
      </c>
      <c r="Z16" s="17">
        <v>3.4165954054032599</v>
      </c>
      <c r="AA16" s="18">
        <v>9.8426892678053193</v>
      </c>
      <c r="AB16" s="9">
        <v>9.7784545823770603</v>
      </c>
      <c r="AC16" s="9">
        <v>9.6212878765912109</v>
      </c>
      <c r="AD16" s="19">
        <v>2.87206883961115</v>
      </c>
      <c r="AE16" s="19">
        <v>3.1791110180078999</v>
      </c>
      <c r="AF16" s="19">
        <v>3.0925273647385199</v>
      </c>
      <c r="AG16" s="20">
        <v>3.3454167775002799</v>
      </c>
      <c r="AH16" s="15">
        <v>4.4951727811716697</v>
      </c>
      <c r="AI16" s="19">
        <v>3.2554177462381699</v>
      </c>
      <c r="AJ16" s="22">
        <v>8.1003350360043793</v>
      </c>
      <c r="AK16" s="22">
        <v>8.0463269251742098</v>
      </c>
      <c r="AL16" s="22">
        <v>7.7497573243486997</v>
      </c>
      <c r="AM16" s="23">
        <v>8.3942644694466306</v>
      </c>
      <c r="AN16" s="11">
        <v>8.2057139085468496</v>
      </c>
      <c r="AO16" s="11">
        <v>8.5500641275134193</v>
      </c>
      <c r="AP16">
        <v>5.7437670849330047E-2</v>
      </c>
      <c r="AQ16" s="8">
        <v>3.4509307470395867</v>
      </c>
      <c r="AR16" s="8">
        <v>4.3323138211213594</v>
      </c>
      <c r="AS16" s="8">
        <v>3.1722135357060299</v>
      </c>
      <c r="AT16" s="8">
        <v>9.7474772422578635</v>
      </c>
      <c r="AU16" s="8">
        <v>3.0479024074525234</v>
      </c>
      <c r="AV16" s="8">
        <v>7.9654730951757626</v>
      </c>
      <c r="AW16" s="8">
        <v>8.3833475018356332</v>
      </c>
      <c r="AX16">
        <v>0.13373877043293431</v>
      </c>
      <c r="AY16" s="9">
        <v>1.4490852081922839E-2</v>
      </c>
      <c r="AZ16" s="9">
        <v>0.37258881996845139</v>
      </c>
      <c r="BA16" s="9">
        <v>1.2783006360367353E-9</v>
      </c>
      <c r="BB16" s="9">
        <v>5.5742320862132984E-9</v>
      </c>
      <c r="BC16" s="9">
        <v>8.3591569524625404E-10</v>
      </c>
      <c r="BD16" s="9">
        <v>6.9550687543861515E-10</v>
      </c>
      <c r="BE16" s="9">
        <v>3.0331899699178651E-3</v>
      </c>
      <c r="BF16" s="9">
        <v>0.20685735133826877</v>
      </c>
      <c r="BG16" s="9">
        <v>1.5577311241158297E-3</v>
      </c>
      <c r="BH16" s="9">
        <v>0.68597046130266714</v>
      </c>
      <c r="BI16" s="9">
        <v>9.6913737433394654E-8</v>
      </c>
      <c r="BJ16" s="10">
        <v>1.8421404669917625</v>
      </c>
      <c r="BK16" s="10">
        <v>0.82432364823149173</v>
      </c>
      <c r="BL16" s="10">
        <v>78.604853777674649</v>
      </c>
      <c r="BM16" s="10">
        <v>42.67039087743256</v>
      </c>
      <c r="BN16" s="10">
        <v>95.356786070997657</v>
      </c>
      <c r="BO16" s="10">
        <v>103.93767157419398</v>
      </c>
      <c r="BP16" s="10">
        <v>0.44748142880636127</v>
      </c>
      <c r="BQ16" s="10">
        <v>0.75626914271948131</v>
      </c>
      <c r="BR16" s="10">
        <v>0.41053826039361585</v>
      </c>
      <c r="BS16" s="10">
        <v>0.91744200756824712</v>
      </c>
      <c r="BT16" s="10">
        <v>51.764123192362419</v>
      </c>
      <c r="BU16" s="11">
        <v>1</v>
      </c>
      <c r="BV16" s="11">
        <v>1</v>
      </c>
      <c r="BW16" s="11">
        <v>78.604853777674649</v>
      </c>
      <c r="BX16" s="11">
        <v>42.67039087743256</v>
      </c>
      <c r="BY16" s="11">
        <v>95.356786070997657</v>
      </c>
      <c r="BZ16" s="11">
        <v>103.93767157419398</v>
      </c>
      <c r="CA16" s="11">
        <v>0.44748142880636127</v>
      </c>
      <c r="CB16" s="11">
        <v>1</v>
      </c>
      <c r="CC16" s="11">
        <v>0.41053826039361585</v>
      </c>
      <c r="CD16" s="11">
        <v>1</v>
      </c>
      <c r="CE16" s="12">
        <v>51.764123192362419</v>
      </c>
      <c r="CF16" s="8">
        <v>42.67039087743256</v>
      </c>
      <c r="CG16" s="14">
        <v>42.67039087743256</v>
      </c>
      <c r="CH16" s="61">
        <f t="shared" si="3"/>
        <v>6.0183533062233341E-2</v>
      </c>
      <c r="CI16" s="61">
        <f t="shared" si="4"/>
        <v>-5.1001979999456548E-2</v>
      </c>
      <c r="CJ16" s="61">
        <f t="shared" si="5"/>
        <v>-9.1815530627767927E-3</v>
      </c>
      <c r="CK16" s="61">
        <f t="shared" si="6"/>
        <v>0.13834363563890317</v>
      </c>
      <c r="CL16" s="61">
        <f t="shared" si="7"/>
        <v>1.6481369810418731</v>
      </c>
      <c r="CM16" s="61">
        <f t="shared" si="8"/>
        <v>0.85766860556454327</v>
      </c>
      <c r="CN16" s="61">
        <f t="shared" si="9"/>
        <v>-0.28945939515455654</v>
      </c>
      <c r="CO16" s="61">
        <f t="shared" si="10"/>
        <v>-0.5123568972097865</v>
      </c>
      <c r="CP16" s="61">
        <f t="shared" si="11"/>
        <v>-3.4335341636326788E-2</v>
      </c>
      <c r="CQ16" s="61">
        <f t="shared" si="12"/>
        <v>6.3917585207657321</v>
      </c>
      <c r="CR16" s="61">
        <f t="shared" si="13"/>
        <v>6.3275238353374732</v>
      </c>
      <c r="CS16" s="61">
        <f t="shared" si="14"/>
        <v>6.1703571295516237</v>
      </c>
      <c r="CT16" s="61">
        <f t="shared" si="15"/>
        <v>-0.57886190742843668</v>
      </c>
      <c r="CU16" s="61">
        <f t="shared" si="16"/>
        <v>-0.27181972903168683</v>
      </c>
      <c r="CV16" s="61">
        <f t="shared" si="17"/>
        <v>-0.35840338230106683</v>
      </c>
    </row>
    <row r="17" spans="1:100">
      <c r="A17" s="67">
        <v>4.9995011257154567E-2</v>
      </c>
      <c r="B17" s="67">
        <v>1.3217443403739995</v>
      </c>
      <c r="C17" s="67">
        <v>1</v>
      </c>
      <c r="D17" s="67">
        <f t="shared" si="1"/>
        <v>0</v>
      </c>
      <c r="E17" s="22"/>
      <c r="F17" s="22"/>
      <c r="G17" s="22"/>
      <c r="H17" s="22" t="e">
        <f t="shared" si="2"/>
        <v>#NUM!</v>
      </c>
      <c r="I17" s="4">
        <v>17258168</v>
      </c>
      <c r="J17" s="4" t="s">
        <v>159</v>
      </c>
      <c r="K17" s="4" t="s">
        <v>160</v>
      </c>
      <c r="L17" s="74" t="s">
        <v>161</v>
      </c>
      <c r="M17" s="4" t="s">
        <v>162</v>
      </c>
      <c r="N17" s="4">
        <v>69602</v>
      </c>
      <c r="O17" s="4">
        <v>347741</v>
      </c>
      <c r="P17" t="s">
        <v>163</v>
      </c>
      <c r="Q17" t="s">
        <v>164</v>
      </c>
      <c r="R17" s="13">
        <v>1.8374249131165901</v>
      </c>
      <c r="S17" s="13">
        <v>2.4461680612265502</v>
      </c>
      <c r="T17" s="13">
        <v>2.5158456096912398</v>
      </c>
      <c r="U17" s="15">
        <v>1.99445454144742</v>
      </c>
      <c r="V17" s="10">
        <v>2.4017234315034002</v>
      </c>
      <c r="W17" s="10">
        <v>2.1134883926406198</v>
      </c>
      <c r="X17" s="16">
        <v>2.2866300620936402</v>
      </c>
      <c r="Y17" s="17">
        <v>2.2189625335807799</v>
      </c>
      <c r="Z17" s="17">
        <v>2.4948021819051598</v>
      </c>
      <c r="AA17" s="18">
        <v>8.2786060635905798</v>
      </c>
      <c r="AB17" s="9">
        <v>7.2989125482620496</v>
      </c>
      <c r="AC17" s="9">
        <v>7.6548858372109203</v>
      </c>
      <c r="AD17" s="19">
        <v>2.4903022470085201</v>
      </c>
      <c r="AE17" s="19">
        <v>2.4771611086316301</v>
      </c>
      <c r="AF17" s="19">
        <v>2.1741171620629798</v>
      </c>
      <c r="AG17" s="20">
        <v>2.4144823084660199</v>
      </c>
      <c r="AH17" s="15">
        <v>2.3785965346686999</v>
      </c>
      <c r="AI17" s="19">
        <v>2.53026984841962</v>
      </c>
      <c r="AJ17" s="22">
        <v>2.9873450734429499</v>
      </c>
      <c r="AK17" s="22">
        <v>2.8897705530732698</v>
      </c>
      <c r="AL17" s="22">
        <v>3.0884110471308701</v>
      </c>
      <c r="AM17" s="23">
        <v>4.5840612475079903</v>
      </c>
      <c r="AN17" s="11">
        <v>6.0349662043259196</v>
      </c>
      <c r="AO17" s="11">
        <v>5.8633786643252099</v>
      </c>
      <c r="AP17">
        <v>-0.40893824354873815</v>
      </c>
      <c r="AQ17" s="8">
        <v>2.2664795280114602</v>
      </c>
      <c r="AR17" s="8">
        <v>2.1698887885304798</v>
      </c>
      <c r="AS17" s="8">
        <v>2.3334649258598597</v>
      </c>
      <c r="AT17" s="8">
        <v>7.7441348163545163</v>
      </c>
      <c r="AU17" s="8">
        <v>2.3805268392343768</v>
      </c>
      <c r="AV17" s="8">
        <v>2.9885088912156967</v>
      </c>
      <c r="AW17" s="8">
        <v>5.4941353720530399</v>
      </c>
      <c r="AX17">
        <v>9.634403075118439E-2</v>
      </c>
      <c r="AY17" s="9">
        <v>0.71108176555082192</v>
      </c>
      <c r="AZ17" s="9">
        <v>0.79690859246700474</v>
      </c>
      <c r="BA17" s="9">
        <v>1.0038200119913163E-9</v>
      </c>
      <c r="BB17" s="9">
        <v>8.4562067325358498E-10</v>
      </c>
      <c r="BC17" s="9">
        <v>1.1325389178816862E-9</v>
      </c>
      <c r="BD17" s="9">
        <v>1.2337863791660551E-9</v>
      </c>
      <c r="BE17" s="9">
        <v>0.53317343693537211</v>
      </c>
      <c r="BF17" s="9">
        <v>0.66230395970376998</v>
      </c>
      <c r="BG17" s="9">
        <v>0.42529890644493917</v>
      </c>
      <c r="BH17" s="9">
        <v>0.85639565684794083</v>
      </c>
      <c r="BI17" s="9">
        <v>2.7731418508233181E-8</v>
      </c>
      <c r="BJ17" s="10">
        <v>0.93524046705883945</v>
      </c>
      <c r="BK17" s="10">
        <v>1.0475255245791735</v>
      </c>
      <c r="BL17" s="10">
        <v>44.559319287711922</v>
      </c>
      <c r="BM17" s="10">
        <v>47.644772502031316</v>
      </c>
      <c r="BN17" s="10">
        <v>42.537693108349671</v>
      </c>
      <c r="BO17" s="10">
        <v>41.172466617491736</v>
      </c>
      <c r="BP17" s="10">
        <v>1.120060093072587</v>
      </c>
      <c r="BQ17" s="10">
        <v>1.0822601351938745</v>
      </c>
      <c r="BR17" s="10">
        <v>1.157199857484124</v>
      </c>
      <c r="BS17" s="10">
        <v>1.0331587248231064</v>
      </c>
      <c r="BT17" s="10">
        <v>45.483161397114223</v>
      </c>
      <c r="BU17" s="11">
        <v>1</v>
      </c>
      <c r="BV17" s="11">
        <v>1</v>
      </c>
      <c r="BW17" s="11">
        <v>44.559319287711922</v>
      </c>
      <c r="BX17" s="11">
        <v>47.644772502031316</v>
      </c>
      <c r="BY17" s="11">
        <v>42.537693108349671</v>
      </c>
      <c r="BZ17" s="11">
        <v>41.172466617491736</v>
      </c>
      <c r="CA17" s="11">
        <v>1</v>
      </c>
      <c r="CB17" s="11">
        <v>1</v>
      </c>
      <c r="CC17" s="11">
        <v>1</v>
      </c>
      <c r="CD17" s="11">
        <v>1</v>
      </c>
      <c r="CE17" s="12">
        <v>45.483161397114223</v>
      </c>
      <c r="CF17" s="8">
        <v>42.537693108349671</v>
      </c>
      <c r="CG17" s="14">
        <v>41.172466617491736</v>
      </c>
      <c r="CH17" s="61">
        <f t="shared" si="3"/>
        <v>-0.42905461489487018</v>
      </c>
      <c r="CI17" s="61">
        <f t="shared" si="4"/>
        <v>0.17968853321508993</v>
      </c>
      <c r="CJ17" s="61">
        <f t="shared" si="5"/>
        <v>0.24936608167977958</v>
      </c>
      <c r="CK17" s="61">
        <f t="shared" si="6"/>
        <v>-0.27202498656404028</v>
      </c>
      <c r="CL17" s="61">
        <f t="shared" si="7"/>
        <v>0.13524390349193993</v>
      </c>
      <c r="CM17" s="61">
        <f t="shared" si="8"/>
        <v>-0.15299113537084041</v>
      </c>
      <c r="CN17" s="61">
        <f t="shared" si="9"/>
        <v>2.0150534082179927E-2</v>
      </c>
      <c r="CO17" s="61">
        <f t="shared" si="10"/>
        <v>-4.7516994430680359E-2</v>
      </c>
      <c r="CP17" s="61">
        <f t="shared" si="11"/>
        <v>0.22832265389369955</v>
      </c>
      <c r="CQ17" s="61">
        <f t="shared" si="12"/>
        <v>6.0121265355791191</v>
      </c>
      <c r="CR17" s="61">
        <f t="shared" si="13"/>
        <v>5.0324330202505898</v>
      </c>
      <c r="CS17" s="61">
        <f t="shared" si="14"/>
        <v>5.3884063091994605</v>
      </c>
      <c r="CT17" s="61">
        <f t="shared" si="15"/>
        <v>0.22382271899705986</v>
      </c>
      <c r="CU17" s="61">
        <f t="shared" si="16"/>
        <v>0.21068158062016984</v>
      </c>
      <c r="CV17" s="61">
        <f t="shared" si="17"/>
        <v>-9.2362365948480463E-2</v>
      </c>
    </row>
    <row r="18" spans="1:100">
      <c r="A18" s="67"/>
      <c r="B18" s="67"/>
      <c r="C18" s="67"/>
      <c r="D18" s="67" t="e">
        <f t="shared" si="1"/>
        <v>#NUM!</v>
      </c>
      <c r="E18" s="22"/>
      <c r="F18" s="22"/>
      <c r="G18" s="22"/>
      <c r="H18" s="22" t="e">
        <f t="shared" si="2"/>
        <v>#NUM!</v>
      </c>
      <c r="I18" s="4">
        <v>17306999</v>
      </c>
      <c r="J18" s="4" t="s">
        <v>165</v>
      </c>
      <c r="K18" s="4" t="s">
        <v>166</v>
      </c>
      <c r="L18" s="74" t="s">
        <v>167</v>
      </c>
      <c r="M18" s="4" t="s">
        <v>168</v>
      </c>
      <c r="N18" s="4">
        <v>14944</v>
      </c>
      <c r="O18" s="4" t="e">
        <v>#N/A</v>
      </c>
      <c r="P18" t="s">
        <v>169</v>
      </c>
      <c r="Q18" t="s">
        <v>170</v>
      </c>
      <c r="R18" s="13">
        <v>2.4094196063048101</v>
      </c>
      <c r="S18" s="13">
        <v>2.7508719204087999</v>
      </c>
      <c r="T18" s="13">
        <v>2.0425787026556699</v>
      </c>
      <c r="U18" s="15">
        <v>2.47032575687125</v>
      </c>
      <c r="V18" s="10">
        <v>2.4240251484899402</v>
      </c>
      <c r="W18" s="10">
        <v>3.4780650337600898</v>
      </c>
      <c r="X18" s="16">
        <v>2.1815402640533899</v>
      </c>
      <c r="Y18" s="17">
        <v>2.01429743096661</v>
      </c>
      <c r="Z18" s="17">
        <v>2.1750827985136598</v>
      </c>
      <c r="AA18" s="18">
        <v>7.7847934365369902</v>
      </c>
      <c r="AB18" s="9">
        <v>7.6764428128731401</v>
      </c>
      <c r="AC18" s="9">
        <v>8.0275549643009203</v>
      </c>
      <c r="AD18" s="19">
        <v>2.30963618089732</v>
      </c>
      <c r="AE18" s="19">
        <v>2.05598208971838</v>
      </c>
      <c r="AF18" s="19">
        <v>2.38179687715663</v>
      </c>
      <c r="AG18" s="20">
        <v>2.21508297898936</v>
      </c>
      <c r="AH18" s="15">
        <v>2.3251018013432598</v>
      </c>
      <c r="AI18" s="19">
        <v>2.6041144724315002</v>
      </c>
      <c r="AJ18" s="22">
        <v>2.2726500549834099</v>
      </c>
      <c r="AK18" s="22">
        <v>1.90377041475486</v>
      </c>
      <c r="AL18" s="22">
        <v>2.1617196416231401</v>
      </c>
      <c r="AM18" s="23">
        <v>1.9970623015609901</v>
      </c>
      <c r="AN18" s="11">
        <v>3.1945442009243701</v>
      </c>
      <c r="AO18" s="11">
        <v>2.3940925328097</v>
      </c>
      <c r="AP18">
        <v>-0.41597555795091151</v>
      </c>
      <c r="AQ18" s="8">
        <v>2.4009567431230932</v>
      </c>
      <c r="AR18" s="8">
        <v>2.7908053130404262</v>
      </c>
      <c r="AS18" s="8">
        <v>2.1236401645112202</v>
      </c>
      <c r="AT18" s="8">
        <v>7.8295970712370178</v>
      </c>
      <c r="AU18" s="8">
        <v>2.2491383825907767</v>
      </c>
      <c r="AV18" s="8">
        <v>2.1127133704538035</v>
      </c>
      <c r="AW18" s="8">
        <v>2.5285663450983535</v>
      </c>
      <c r="AX18">
        <v>0.11016809627104973</v>
      </c>
      <c r="AY18" s="9">
        <v>0.18084108127239742</v>
      </c>
      <c r="AZ18" s="9">
        <v>0.33029314012021738</v>
      </c>
      <c r="BA18" s="9">
        <v>2.1135187306506986E-9</v>
      </c>
      <c r="BB18" s="9">
        <v>4.3740734777773274E-9</v>
      </c>
      <c r="BC18" s="9">
        <v>1.2978631659483202E-9</v>
      </c>
      <c r="BD18" s="9">
        <v>1.6136821042148883E-9</v>
      </c>
      <c r="BE18" s="9">
        <v>3.3573417775953934E-2</v>
      </c>
      <c r="BF18" s="9">
        <v>0.58767324981175573</v>
      </c>
      <c r="BG18" s="9">
        <v>7.3545813304265656E-2</v>
      </c>
      <c r="BH18" s="9">
        <v>0.65322144144664196</v>
      </c>
      <c r="BI18" s="9">
        <v>7.4002031357978368E-8</v>
      </c>
      <c r="BJ18" s="10">
        <v>1.3102558678149727</v>
      </c>
      <c r="BK18" s="10">
        <v>0.82512432701665062</v>
      </c>
      <c r="BL18" s="10">
        <v>43.070863072879249</v>
      </c>
      <c r="BM18" s="10">
        <v>32.872100885688596</v>
      </c>
      <c r="BN18" s="10">
        <v>52.199240360065254</v>
      </c>
      <c r="BO18" s="10">
        <v>47.850387029946653</v>
      </c>
      <c r="BP18" s="10">
        <v>0.62974289776901049</v>
      </c>
      <c r="BQ18" s="10">
        <v>0.90011524976639778</v>
      </c>
      <c r="BR18" s="10">
        <v>0.68697669812191764</v>
      </c>
      <c r="BS18" s="10">
        <v>1.0908843919568909</v>
      </c>
      <c r="BT18" s="10">
        <v>39.838967061536195</v>
      </c>
      <c r="BU18" s="11">
        <v>1</v>
      </c>
      <c r="BV18" s="11">
        <v>1</v>
      </c>
      <c r="BW18" s="11">
        <v>43.070863072879249</v>
      </c>
      <c r="BX18" s="11">
        <v>32.872100885688596</v>
      </c>
      <c r="BY18" s="11">
        <v>52.199240360065254</v>
      </c>
      <c r="BZ18" s="11">
        <v>47.850387029946653</v>
      </c>
      <c r="CA18" s="11">
        <v>1</v>
      </c>
      <c r="CB18" s="11">
        <v>1</v>
      </c>
      <c r="CC18" s="11">
        <v>1</v>
      </c>
      <c r="CD18" s="11">
        <v>1</v>
      </c>
      <c r="CE18" s="12">
        <v>39.838967061536195</v>
      </c>
      <c r="CF18" s="8">
        <v>32.872100885688596</v>
      </c>
      <c r="CG18" s="14">
        <v>32.872100885688596</v>
      </c>
      <c r="CH18" s="61">
        <f t="shared" si="3"/>
        <v>8.4628631817169619E-3</v>
      </c>
      <c r="CI18" s="61">
        <f t="shared" si="4"/>
        <v>0.34991517728570676</v>
      </c>
      <c r="CJ18" s="61">
        <f t="shared" si="5"/>
        <v>-0.35837804046742328</v>
      </c>
      <c r="CK18" s="61">
        <f t="shared" si="6"/>
        <v>6.9369013748156849E-2</v>
      </c>
      <c r="CL18" s="61">
        <f t="shared" si="7"/>
        <v>2.3068405366847067E-2</v>
      </c>
      <c r="CM18" s="61">
        <f t="shared" si="8"/>
        <v>1.0771082906369966</v>
      </c>
      <c r="CN18" s="61">
        <f t="shared" si="9"/>
        <v>-0.2194164790697033</v>
      </c>
      <c r="CO18" s="61">
        <f t="shared" si="10"/>
        <v>-0.38665931215648319</v>
      </c>
      <c r="CP18" s="61">
        <f t="shared" si="11"/>
        <v>-0.22587394460943333</v>
      </c>
      <c r="CQ18" s="61">
        <f t="shared" si="12"/>
        <v>5.3838366934138975</v>
      </c>
      <c r="CR18" s="61">
        <f t="shared" si="13"/>
        <v>5.2754860697500465</v>
      </c>
      <c r="CS18" s="61">
        <f t="shared" si="14"/>
        <v>5.6265982211778276</v>
      </c>
      <c r="CT18" s="61">
        <f t="shared" si="15"/>
        <v>-9.1320562225773116E-2</v>
      </c>
      <c r="CU18" s="61">
        <f t="shared" si="16"/>
        <v>-0.34497465340471312</v>
      </c>
      <c r="CV18" s="61">
        <f t="shared" si="17"/>
        <v>-1.915986596646313E-2</v>
      </c>
    </row>
    <row r="19" spans="1:100">
      <c r="A19" s="67">
        <v>1.3537106695341562E-12</v>
      </c>
      <c r="B19" s="67">
        <v>8.7718322431359477E-2</v>
      </c>
      <c r="C19" s="67">
        <v>8.7718322431359477E-2</v>
      </c>
      <c r="D19" s="67">
        <f t="shared" si="1"/>
        <v>-3.5109779683138456</v>
      </c>
      <c r="E19" s="22"/>
      <c r="F19" s="22"/>
      <c r="G19" s="22"/>
      <c r="H19" s="22" t="e">
        <f t="shared" si="2"/>
        <v>#NUM!</v>
      </c>
      <c r="I19" s="4">
        <v>17484477</v>
      </c>
      <c r="J19" s="4" t="s">
        <v>171</v>
      </c>
      <c r="K19" s="4" t="s">
        <v>172</v>
      </c>
      <c r="L19" s="74" t="s">
        <v>173</v>
      </c>
      <c r="M19" s="4" t="s">
        <v>174</v>
      </c>
      <c r="N19" s="4">
        <v>22264</v>
      </c>
      <c r="O19" s="4">
        <v>118471</v>
      </c>
      <c r="P19" t="s">
        <v>175</v>
      </c>
      <c r="Q19" t="s">
        <v>176</v>
      </c>
      <c r="R19" s="13">
        <v>6.5584292801495998</v>
      </c>
      <c r="S19" s="13">
        <v>6.9569533577035596</v>
      </c>
      <c r="T19" s="13">
        <v>7.0656255227534404</v>
      </c>
      <c r="U19" s="15">
        <v>6.6751407916976504</v>
      </c>
      <c r="V19" s="10">
        <v>5.9318494183628099</v>
      </c>
      <c r="W19" s="10">
        <v>6.8168754335530801</v>
      </c>
      <c r="X19" s="16">
        <v>5.4074588653106304</v>
      </c>
      <c r="Y19" s="17">
        <v>5.4577472228094503</v>
      </c>
      <c r="Z19" s="17">
        <v>5.8332806429804398</v>
      </c>
      <c r="AA19" s="18">
        <v>10.9175700154537</v>
      </c>
      <c r="AB19" s="9">
        <v>9.6728563890411703</v>
      </c>
      <c r="AC19" s="9">
        <v>10.3698104534633</v>
      </c>
      <c r="AD19" s="19">
        <v>3.7139165245237802</v>
      </c>
      <c r="AE19" s="19">
        <v>4.2348589909592302</v>
      </c>
      <c r="AF19" s="19">
        <v>4.4738991341550598</v>
      </c>
      <c r="AG19" s="20">
        <v>6.4835440475414101</v>
      </c>
      <c r="AH19" s="15">
        <v>6.3151341234179403</v>
      </c>
      <c r="AI19" s="19">
        <v>4.1575953246663104</v>
      </c>
      <c r="AJ19" s="22">
        <v>3.5290725088466699</v>
      </c>
      <c r="AK19" s="22">
        <v>3.4426369567862598</v>
      </c>
      <c r="AL19" s="22">
        <v>4.2556519064039602</v>
      </c>
      <c r="AM19" s="23">
        <v>4.3012127315388602</v>
      </c>
      <c r="AN19" s="11">
        <v>3.6245966221755199</v>
      </c>
      <c r="AO19" s="11">
        <v>3.8498450632710299</v>
      </c>
      <c r="AP19">
        <v>-0.64569144467302697</v>
      </c>
      <c r="AQ19" s="8">
        <v>6.8603360535355336</v>
      </c>
      <c r="AR19" s="8">
        <v>6.4746218812045129</v>
      </c>
      <c r="AS19" s="8">
        <v>5.5661622437001732</v>
      </c>
      <c r="AT19" s="8">
        <v>10.320078952652723</v>
      </c>
      <c r="AU19" s="8">
        <v>4.140891549879357</v>
      </c>
      <c r="AV19" s="8">
        <v>3.7424537906789634</v>
      </c>
      <c r="AW19" s="8">
        <v>3.9252181389951364</v>
      </c>
      <c r="AX19">
        <v>0.1783263904327089</v>
      </c>
      <c r="AY19" s="9">
        <v>0.28943125228191058</v>
      </c>
      <c r="AZ19" s="9">
        <v>3.7624350095569071E-3</v>
      </c>
      <c r="BA19" s="9">
        <v>1.5406035592506167E-6</v>
      </c>
      <c r="BB19" s="9">
        <v>5.7976396912268181E-7</v>
      </c>
      <c r="BC19" s="9">
        <v>7.8365838463570541E-8</v>
      </c>
      <c r="BD19" s="9">
        <v>6.2570015080694875E-9</v>
      </c>
      <c r="BE19" s="9">
        <v>2.4956802510167866E-2</v>
      </c>
      <c r="BF19" s="9">
        <v>1.3332893979117071E-5</v>
      </c>
      <c r="BG19" s="9">
        <v>4.9286294455051632E-5</v>
      </c>
      <c r="BH19" s="9">
        <v>2.0322721721231741E-3</v>
      </c>
      <c r="BI19" s="9">
        <v>9.792818955469124E-7</v>
      </c>
      <c r="BJ19" s="10">
        <v>0.76540001143299063</v>
      </c>
      <c r="BK19" s="10">
        <v>0.40776961734033923</v>
      </c>
      <c r="BL19" s="10">
        <v>11.002373651121065</v>
      </c>
      <c r="BM19" s="10">
        <v>14.374671396362139</v>
      </c>
      <c r="BN19" s="10">
        <v>26.981837741820001</v>
      </c>
      <c r="BO19" s="10">
        <v>72.463741997462066</v>
      </c>
      <c r="BP19" s="10">
        <v>0.53275360758998203</v>
      </c>
      <c r="BQ19" s="10">
        <v>0.15183281111133351</v>
      </c>
      <c r="BR19" s="10">
        <v>0.19837053676948657</v>
      </c>
      <c r="BS19" s="10">
        <v>0.37234949504491499</v>
      </c>
      <c r="BT19" s="10">
        <v>35.25194321764419</v>
      </c>
      <c r="BU19" s="11">
        <v>1</v>
      </c>
      <c r="BV19" s="11">
        <v>0.40776961734033923</v>
      </c>
      <c r="BW19" s="11">
        <v>11.002373651121065</v>
      </c>
      <c r="BX19" s="11">
        <v>14.374671396362139</v>
      </c>
      <c r="BY19" s="11">
        <v>26.981837741820001</v>
      </c>
      <c r="BZ19" s="11">
        <v>72.463741997462066</v>
      </c>
      <c r="CA19" s="11">
        <v>1</v>
      </c>
      <c r="CB19" s="11">
        <v>0.15183281111133351</v>
      </c>
      <c r="CC19" s="11">
        <v>0.19837053676948657</v>
      </c>
      <c r="CD19" s="11">
        <v>0.37234949504491499</v>
      </c>
      <c r="CE19" s="12">
        <v>35.25194321764419</v>
      </c>
      <c r="CF19" s="8">
        <v>11.002373651121065</v>
      </c>
      <c r="CG19" s="14">
        <v>11.002373651121065</v>
      </c>
      <c r="CH19" s="61">
        <f t="shared" si="3"/>
        <v>-0.30190677338593375</v>
      </c>
      <c r="CI19" s="61">
        <f t="shared" si="4"/>
        <v>9.6617304168026052E-2</v>
      </c>
      <c r="CJ19" s="61">
        <f t="shared" si="5"/>
        <v>0.20528946921790681</v>
      </c>
      <c r="CK19" s="61">
        <f t="shared" si="6"/>
        <v>-0.18519526183788315</v>
      </c>
      <c r="CL19" s="61">
        <f t="shared" si="7"/>
        <v>-0.92848663517272367</v>
      </c>
      <c r="CM19" s="61">
        <f t="shared" si="8"/>
        <v>-4.346061998245343E-2</v>
      </c>
      <c r="CN19" s="61">
        <f t="shared" si="9"/>
        <v>-1.4528771882249032</v>
      </c>
      <c r="CO19" s="61">
        <f t="shared" si="10"/>
        <v>-1.4025888307260832</v>
      </c>
      <c r="CP19" s="61">
        <f t="shared" si="11"/>
        <v>-1.0270554105550938</v>
      </c>
      <c r="CQ19" s="61">
        <f t="shared" si="12"/>
        <v>4.0572339619181665</v>
      </c>
      <c r="CR19" s="61">
        <f t="shared" si="13"/>
        <v>2.8125203355056367</v>
      </c>
      <c r="CS19" s="61">
        <f t="shared" si="14"/>
        <v>3.5094743999277664</v>
      </c>
      <c r="CT19" s="61">
        <f t="shared" si="15"/>
        <v>-3.1464195290117534</v>
      </c>
      <c r="CU19" s="61">
        <f t="shared" si="16"/>
        <v>-2.6254770625763033</v>
      </c>
      <c r="CV19" s="61">
        <f t="shared" si="17"/>
        <v>-2.3864369193804738</v>
      </c>
    </row>
    <row r="20" spans="1:100">
      <c r="A20" s="67">
        <v>7.4174379132309386E-6</v>
      </c>
      <c r="B20" s="67">
        <v>3.5185140520346811</v>
      </c>
      <c r="C20" s="67">
        <v>3.5185140520346811</v>
      </c>
      <c r="D20" s="67">
        <f t="shared" si="1"/>
        <v>1.8149662747778936</v>
      </c>
      <c r="E20" s="22">
        <v>0.13981370424427356</v>
      </c>
      <c r="F20" s="22">
        <v>0.72085131210136388</v>
      </c>
      <c r="G20" s="22">
        <v>1</v>
      </c>
      <c r="H20" s="22">
        <f t="shared" si="2"/>
        <v>0</v>
      </c>
      <c r="I20" s="4">
        <v>17514553</v>
      </c>
      <c r="J20" s="4" t="s">
        <v>177</v>
      </c>
      <c r="K20" s="4" t="s">
        <v>178</v>
      </c>
      <c r="L20" s="74" t="s">
        <v>179</v>
      </c>
      <c r="M20" s="4" t="s">
        <v>180</v>
      </c>
      <c r="N20" s="4">
        <v>17394</v>
      </c>
      <c r="O20" s="4">
        <v>4317</v>
      </c>
      <c r="P20" t="s">
        <v>181</v>
      </c>
      <c r="Q20" t="s">
        <v>182</v>
      </c>
      <c r="R20" s="13">
        <v>3.19669030780658</v>
      </c>
      <c r="S20" s="13">
        <v>3.2841723198557502</v>
      </c>
      <c r="T20" s="13">
        <v>3.2057138216652898</v>
      </c>
      <c r="U20" s="15">
        <v>3.4761323051906099</v>
      </c>
      <c r="V20" s="10">
        <v>3.5454590369796199</v>
      </c>
      <c r="W20" s="10">
        <v>3.2677717965792601</v>
      </c>
      <c r="X20" s="16">
        <v>2.6895663205316498</v>
      </c>
      <c r="Y20" s="17">
        <v>2.59070312579333</v>
      </c>
      <c r="Z20" s="17">
        <v>3.0662682227464901</v>
      </c>
      <c r="AA20" s="18">
        <v>7.8563794643364604</v>
      </c>
      <c r="AB20" s="9">
        <v>7.2651419185096699</v>
      </c>
      <c r="AC20" s="9">
        <v>8.6641480961788595</v>
      </c>
      <c r="AD20" s="19">
        <v>4.3094074717237003</v>
      </c>
      <c r="AE20" s="19">
        <v>3.64012381737105</v>
      </c>
      <c r="AF20" s="19">
        <v>3.74938257001393</v>
      </c>
      <c r="AG20" s="20">
        <v>2.9911406578780899</v>
      </c>
      <c r="AH20" s="15">
        <v>3.57537282642501</v>
      </c>
      <c r="AI20" s="19">
        <v>4.5089460329689501</v>
      </c>
      <c r="AJ20" s="22">
        <v>6.8279198471491203</v>
      </c>
      <c r="AK20" s="22">
        <v>6.5880662082884101</v>
      </c>
      <c r="AL20" s="22">
        <v>4.4919104595547497</v>
      </c>
      <c r="AM20" s="23">
        <v>3.2912383365725502</v>
      </c>
      <c r="AN20" s="11">
        <v>2.9623493447398501</v>
      </c>
      <c r="AO20" s="11">
        <v>2.8151108913974898</v>
      </c>
      <c r="AP20">
        <v>-0.26678358339869163</v>
      </c>
      <c r="AQ20" s="8">
        <v>3.2288588164425405</v>
      </c>
      <c r="AR20" s="8">
        <v>3.4297877129164966</v>
      </c>
      <c r="AS20" s="8">
        <v>2.7821792230238231</v>
      </c>
      <c r="AT20" s="8">
        <v>7.9285564930083297</v>
      </c>
      <c r="AU20" s="8">
        <v>3.8996379530362266</v>
      </c>
      <c r="AV20" s="8">
        <v>5.9692988383307606</v>
      </c>
      <c r="AW20" s="8">
        <v>3.0228995242366299</v>
      </c>
      <c r="AX20">
        <v>0.14166124792258922</v>
      </c>
      <c r="AY20" s="9">
        <v>0.52797166330085377</v>
      </c>
      <c r="AZ20" s="9">
        <v>0.17673510243666268</v>
      </c>
      <c r="BA20" s="9">
        <v>2.9029384926673266E-8</v>
      </c>
      <c r="BB20" s="9">
        <v>4.4172972270923355E-8</v>
      </c>
      <c r="BC20" s="9">
        <v>1.2081675961783873E-8</v>
      </c>
      <c r="BD20" s="9">
        <v>1.2659298917848936E-7</v>
      </c>
      <c r="BE20" s="9">
        <v>6.1316872789813417E-2</v>
      </c>
      <c r="BF20" s="9">
        <v>5.3995882627499978E-2</v>
      </c>
      <c r="BG20" s="9">
        <v>0.1572827037000924</v>
      </c>
      <c r="BH20" s="9">
        <v>4.5651886944210176E-3</v>
      </c>
      <c r="BI20" s="9">
        <v>4.8067192315327391E-7</v>
      </c>
      <c r="BJ20" s="10">
        <v>1.1494381963373579</v>
      </c>
      <c r="BK20" s="10">
        <v>0.73372960720484781</v>
      </c>
      <c r="BL20" s="10">
        <v>25.986630493887258</v>
      </c>
      <c r="BM20" s="10">
        <v>22.608114622162983</v>
      </c>
      <c r="BN20" s="10">
        <v>35.417175807970565</v>
      </c>
      <c r="BO20" s="10">
        <v>16.323952809731523</v>
      </c>
      <c r="BP20" s="10">
        <v>0.63833758921780215</v>
      </c>
      <c r="BQ20" s="10">
        <v>1.5919324686111163</v>
      </c>
      <c r="BR20" s="10">
        <v>1.3849656934002628</v>
      </c>
      <c r="BS20" s="10">
        <v>2.1696445842980263</v>
      </c>
      <c r="BT20" s="10">
        <v>30.812596902405101</v>
      </c>
      <c r="BU20" s="11">
        <v>1</v>
      </c>
      <c r="BV20" s="11">
        <v>1</v>
      </c>
      <c r="BW20" s="11">
        <v>25.986630493887258</v>
      </c>
      <c r="BX20" s="11">
        <v>22.608114622162983</v>
      </c>
      <c r="BY20" s="11">
        <v>35.417175807970565</v>
      </c>
      <c r="BZ20" s="11">
        <v>16.323952809731523</v>
      </c>
      <c r="CA20" s="11">
        <v>1</v>
      </c>
      <c r="CB20" s="11">
        <v>1</v>
      </c>
      <c r="CC20" s="11">
        <v>1</v>
      </c>
      <c r="CD20" s="11">
        <v>2.1696445842980263</v>
      </c>
      <c r="CE20" s="12">
        <v>30.812596902405101</v>
      </c>
      <c r="CF20" s="8">
        <v>22.608114622162983</v>
      </c>
      <c r="CG20" s="14">
        <v>16.323952809731523</v>
      </c>
      <c r="CH20" s="61">
        <f t="shared" si="3"/>
        <v>-3.2168508635960436E-2</v>
      </c>
      <c r="CI20" s="61">
        <f t="shared" si="4"/>
        <v>5.531350341320973E-2</v>
      </c>
      <c r="CJ20" s="61">
        <f t="shared" si="5"/>
        <v>-2.3144994777250627E-2</v>
      </c>
      <c r="CK20" s="61">
        <f t="shared" si="6"/>
        <v>0.24727348874806943</v>
      </c>
      <c r="CL20" s="61">
        <f t="shared" si="7"/>
        <v>0.31660022053707948</v>
      </c>
      <c r="CM20" s="61">
        <f t="shared" si="8"/>
        <v>3.8912980136719622E-2</v>
      </c>
      <c r="CN20" s="61">
        <f t="shared" si="9"/>
        <v>-0.53929249591089068</v>
      </c>
      <c r="CO20" s="61">
        <f t="shared" si="10"/>
        <v>-0.63815569064921052</v>
      </c>
      <c r="CP20" s="61">
        <f t="shared" si="11"/>
        <v>-0.16259059369605033</v>
      </c>
      <c r="CQ20" s="61">
        <f t="shared" si="12"/>
        <v>4.6275206478939204</v>
      </c>
      <c r="CR20" s="61">
        <f t="shared" si="13"/>
        <v>4.036283102067129</v>
      </c>
      <c r="CS20" s="61">
        <f t="shared" si="14"/>
        <v>5.4352892797363186</v>
      </c>
      <c r="CT20" s="61">
        <f t="shared" si="15"/>
        <v>1.0805486552811598</v>
      </c>
      <c r="CU20" s="61">
        <f t="shared" si="16"/>
        <v>0.41126500092850948</v>
      </c>
      <c r="CV20" s="61">
        <f t="shared" si="17"/>
        <v>0.52052375357138958</v>
      </c>
    </row>
    <row r="21" spans="1:100">
      <c r="A21" s="67"/>
      <c r="B21" s="67"/>
      <c r="C21" s="67"/>
      <c r="D21" s="67" t="e">
        <f t="shared" si="1"/>
        <v>#NUM!</v>
      </c>
      <c r="E21" s="22"/>
      <c r="F21" s="22"/>
      <c r="G21" s="22"/>
      <c r="H21" s="22" t="e">
        <f t="shared" si="2"/>
        <v>#NUM!</v>
      </c>
      <c r="I21" s="4">
        <v>17337667</v>
      </c>
      <c r="J21" s="4" t="s">
        <v>183</v>
      </c>
      <c r="K21" s="4" t="s">
        <v>184</v>
      </c>
      <c r="L21" s="74" t="s">
        <v>185</v>
      </c>
      <c r="M21" s="4" t="s">
        <v>186</v>
      </c>
      <c r="N21" s="4">
        <v>668200</v>
      </c>
      <c r="O21" s="4" t="e">
        <v>#N/A</v>
      </c>
      <c r="P21" t="s">
        <v>187</v>
      </c>
      <c r="Q21" t="s">
        <v>188</v>
      </c>
      <c r="R21" s="13">
        <v>2.1264268881886998</v>
      </c>
      <c r="S21" s="13">
        <v>3.6895788122145299</v>
      </c>
      <c r="T21" s="13">
        <v>2.9565458322319702</v>
      </c>
      <c r="U21" s="15">
        <v>2.7350513086147799</v>
      </c>
      <c r="V21" s="10">
        <v>2.8801016773274202</v>
      </c>
      <c r="W21" s="10">
        <v>3.1105236222062298</v>
      </c>
      <c r="X21" s="16">
        <v>3.1734411918805501</v>
      </c>
      <c r="Y21" s="17">
        <v>3.0325714371094201</v>
      </c>
      <c r="Z21" s="17">
        <v>3.1568300823667301</v>
      </c>
      <c r="AA21" s="18">
        <v>7.2006364109915202</v>
      </c>
      <c r="AB21" s="9">
        <v>8.4755238965301292</v>
      </c>
      <c r="AC21" s="9">
        <v>8.1001291156413195</v>
      </c>
      <c r="AD21" s="19">
        <v>2.8531866056813899</v>
      </c>
      <c r="AE21" s="19">
        <v>3.2087800683179801</v>
      </c>
      <c r="AF21" s="19">
        <v>3.6306775948505901</v>
      </c>
      <c r="AG21" s="20">
        <v>2.9169136809277001</v>
      </c>
      <c r="AH21" s="15">
        <v>3.11172238698635</v>
      </c>
      <c r="AI21" s="19">
        <v>3.30750255033659</v>
      </c>
      <c r="AJ21" s="22">
        <v>3.6096336849693702</v>
      </c>
      <c r="AK21" s="22">
        <v>3.2858985254578101</v>
      </c>
      <c r="AL21" s="22">
        <v>3.7623384417989501</v>
      </c>
      <c r="AM21" s="23">
        <v>2.53846087706625</v>
      </c>
      <c r="AN21" s="11">
        <v>2.8641842836845099</v>
      </c>
      <c r="AO21" s="11">
        <v>2.7039555402964401</v>
      </c>
      <c r="AP21">
        <v>-0.22481381001865705</v>
      </c>
      <c r="AQ21" s="8">
        <v>2.9241838442117332</v>
      </c>
      <c r="AR21" s="8">
        <v>2.9085588693828099</v>
      </c>
      <c r="AS21" s="8">
        <v>3.1209475704522336</v>
      </c>
      <c r="AT21" s="8">
        <v>7.925429807720989</v>
      </c>
      <c r="AU21" s="8">
        <v>3.2308814229499867</v>
      </c>
      <c r="AV21" s="8">
        <v>3.5526235507420432</v>
      </c>
      <c r="AW21" s="8">
        <v>2.7022002336823996</v>
      </c>
      <c r="AX21">
        <v>0.24682784855064574</v>
      </c>
      <c r="AY21" s="9">
        <v>0.97003251138964708</v>
      </c>
      <c r="AZ21" s="9">
        <v>0.63808553444127114</v>
      </c>
      <c r="BA21" s="9">
        <v>2.2644349875305011E-7</v>
      </c>
      <c r="BB21" s="9">
        <v>2.1987588196211754E-7</v>
      </c>
      <c r="BC21" s="9">
        <v>3.303879654696927E-7</v>
      </c>
      <c r="BD21" s="9">
        <v>4.104689833159676E-7</v>
      </c>
      <c r="BE21" s="9">
        <v>0.61197850131536036</v>
      </c>
      <c r="BF21" s="9">
        <v>0.4670473840612549</v>
      </c>
      <c r="BG21" s="9">
        <v>0.44530410983770041</v>
      </c>
      <c r="BH21" s="9">
        <v>0.79189767548418533</v>
      </c>
      <c r="BI21" s="9">
        <v>7.6434925284734547E-6</v>
      </c>
      <c r="BJ21" s="10">
        <v>0.98922803045329488</v>
      </c>
      <c r="BK21" s="10">
        <v>1.1461244666991577</v>
      </c>
      <c r="BL21" s="10">
        <v>32.027648292305749</v>
      </c>
      <c r="BM21" s="10">
        <v>32.376405951244344</v>
      </c>
      <c r="BN21" s="10">
        <v>27.944302056953298</v>
      </c>
      <c r="BO21" s="10">
        <v>25.894043897353658</v>
      </c>
      <c r="BP21" s="10">
        <v>1.1586049236534148</v>
      </c>
      <c r="BQ21" s="10">
        <v>1.2368731751311712</v>
      </c>
      <c r="BR21" s="10">
        <v>1.2503418191298095</v>
      </c>
      <c r="BS21" s="10">
        <v>1.0791787550730596</v>
      </c>
      <c r="BT21" s="10">
        <v>28.24859506270597</v>
      </c>
      <c r="BU21" s="11">
        <v>1</v>
      </c>
      <c r="BV21" s="11">
        <v>1</v>
      </c>
      <c r="BW21" s="11">
        <v>32.027648292305749</v>
      </c>
      <c r="BX21" s="11">
        <v>32.376405951244344</v>
      </c>
      <c r="BY21" s="11">
        <v>27.944302056953298</v>
      </c>
      <c r="BZ21" s="11">
        <v>25.894043897353658</v>
      </c>
      <c r="CA21" s="11">
        <v>1</v>
      </c>
      <c r="CB21" s="11">
        <v>1</v>
      </c>
      <c r="CC21" s="11">
        <v>1</v>
      </c>
      <c r="CD21" s="11">
        <v>1</v>
      </c>
      <c r="CE21" s="12">
        <v>28.24859506270597</v>
      </c>
      <c r="CF21" s="8">
        <v>27.944302056953298</v>
      </c>
      <c r="CG21" s="14">
        <v>25.894043897353658</v>
      </c>
      <c r="CH21" s="61">
        <f t="shared" si="3"/>
        <v>-0.79775695602303331</v>
      </c>
      <c r="CI21" s="61">
        <f t="shared" si="4"/>
        <v>0.76539496800279672</v>
      </c>
      <c r="CJ21" s="61">
        <f t="shared" si="5"/>
        <v>3.2361988020237042E-2</v>
      </c>
      <c r="CK21" s="61">
        <f t="shared" si="6"/>
        <v>-0.18913253559695331</v>
      </c>
      <c r="CL21" s="61">
        <f t="shared" si="7"/>
        <v>-4.408216688431299E-2</v>
      </c>
      <c r="CM21" s="61">
        <f t="shared" si="8"/>
        <v>0.18633977799449664</v>
      </c>
      <c r="CN21" s="61">
        <f t="shared" si="9"/>
        <v>0.24925734766881691</v>
      </c>
      <c r="CO21" s="61">
        <f t="shared" si="10"/>
        <v>0.10838759289768696</v>
      </c>
      <c r="CP21" s="61">
        <f t="shared" si="11"/>
        <v>0.23264623815499696</v>
      </c>
      <c r="CQ21" s="61">
        <f t="shared" si="12"/>
        <v>4.2764525667797866</v>
      </c>
      <c r="CR21" s="61">
        <f t="shared" si="13"/>
        <v>5.5513400523183964</v>
      </c>
      <c r="CS21" s="61">
        <f t="shared" si="14"/>
        <v>5.1759452714295868</v>
      </c>
      <c r="CT21" s="61">
        <f t="shared" si="15"/>
        <v>-7.0997238530343232E-2</v>
      </c>
      <c r="CU21" s="61">
        <f t="shared" si="16"/>
        <v>0.28459622410624696</v>
      </c>
      <c r="CV21" s="61">
        <f t="shared" si="17"/>
        <v>0.70649375063885689</v>
      </c>
    </row>
    <row r="22" spans="1:100">
      <c r="A22" s="67"/>
      <c r="B22" s="67"/>
      <c r="C22" s="67"/>
      <c r="D22" s="67" t="e">
        <f t="shared" si="1"/>
        <v>#NUM!</v>
      </c>
      <c r="E22" s="22"/>
      <c r="F22" s="22"/>
      <c r="G22" s="22"/>
      <c r="H22" s="22" t="e">
        <f t="shared" si="2"/>
        <v>#NUM!</v>
      </c>
      <c r="I22" s="4">
        <v>17522369</v>
      </c>
      <c r="J22" s="4" t="s">
        <v>189</v>
      </c>
      <c r="K22" s="4" t="s">
        <v>190</v>
      </c>
      <c r="L22" s="74" t="s">
        <v>191</v>
      </c>
      <c r="M22" s="4" t="s">
        <v>192</v>
      </c>
      <c r="N22" s="4">
        <v>18054</v>
      </c>
      <c r="O22" s="4" t="e">
        <v>#N/A</v>
      </c>
      <c r="P22" t="s">
        <v>193</v>
      </c>
      <c r="Q22" t="s">
        <v>194</v>
      </c>
      <c r="R22" s="13">
        <v>2.7874016144738998</v>
      </c>
      <c r="S22" s="13">
        <v>2.8407863969007199</v>
      </c>
      <c r="T22" s="13">
        <v>3.1633195641638401</v>
      </c>
      <c r="U22" s="15">
        <v>2.55827728401293</v>
      </c>
      <c r="V22" s="10">
        <v>2.2065806492122699</v>
      </c>
      <c r="W22" s="10">
        <v>2.5928949853558301</v>
      </c>
      <c r="X22" s="16">
        <v>1.8001029599471501</v>
      </c>
      <c r="Y22" s="17">
        <v>2.2397460512195</v>
      </c>
      <c r="Z22" s="17">
        <v>2.3060441647855199</v>
      </c>
      <c r="AA22" s="18">
        <v>6.7732259622549096</v>
      </c>
      <c r="AB22" s="9">
        <v>4.8714600310175697</v>
      </c>
      <c r="AC22" s="9">
        <v>7.6816956485059498</v>
      </c>
      <c r="AD22" s="19">
        <v>3.73269737491152</v>
      </c>
      <c r="AE22" s="19">
        <v>3.3546375914387201</v>
      </c>
      <c r="AF22" s="19">
        <v>3.9160361352086199</v>
      </c>
      <c r="AG22" s="20">
        <v>2.4939709531016399</v>
      </c>
      <c r="AH22" s="15">
        <v>3.06998484800476</v>
      </c>
      <c r="AI22" s="19">
        <v>3.3640567125608301</v>
      </c>
      <c r="AJ22" s="22">
        <v>6.4860044479695498</v>
      </c>
      <c r="AK22" s="22">
        <v>5.2665033796857399</v>
      </c>
      <c r="AL22" s="22">
        <v>3.5024298102070301</v>
      </c>
      <c r="AM22" s="23">
        <v>2.9153845864289401</v>
      </c>
      <c r="AN22" s="11">
        <v>2.22311040322416</v>
      </c>
      <c r="AO22" s="11">
        <v>3.1914855900964398</v>
      </c>
      <c r="AP22">
        <v>-0.92703938638815686</v>
      </c>
      <c r="AQ22" s="8">
        <v>2.9305025251794867</v>
      </c>
      <c r="AR22" s="8">
        <v>2.4525843061936765</v>
      </c>
      <c r="AS22" s="8">
        <v>2.1152977253173901</v>
      </c>
      <c r="AT22" s="8">
        <v>6.4421272139261427</v>
      </c>
      <c r="AU22" s="8">
        <v>3.6677903671862868</v>
      </c>
      <c r="AV22" s="8">
        <v>5.0849792126207731</v>
      </c>
      <c r="AW22" s="8">
        <v>2.7766601932498465</v>
      </c>
      <c r="AX22">
        <v>0.46023810761301442</v>
      </c>
      <c r="AY22" s="9">
        <v>0.40846530120441293</v>
      </c>
      <c r="AZ22" s="9">
        <v>0.17185778321366538</v>
      </c>
      <c r="BA22" s="9">
        <v>8.4643131281913775E-5</v>
      </c>
      <c r="BB22" s="9">
        <v>2.9178273204582605E-5</v>
      </c>
      <c r="BC22" s="9">
        <v>1.4503900451917251E-5</v>
      </c>
      <c r="BD22" s="9">
        <v>5.3059358032955383E-4</v>
      </c>
      <c r="BE22" s="9">
        <v>0.55616295388792303</v>
      </c>
      <c r="BF22" s="9">
        <v>0.2127245058065215</v>
      </c>
      <c r="BG22" s="9">
        <v>5.2990889343950007E-2</v>
      </c>
      <c r="BH22" s="9">
        <v>1.8706188723668478E-2</v>
      </c>
      <c r="BI22" s="9">
        <v>1.106939982324457E-4</v>
      </c>
      <c r="BJ22" s="10">
        <v>0.71801295564115453</v>
      </c>
      <c r="BK22" s="10">
        <v>0.56832780309571562</v>
      </c>
      <c r="BL22" s="10">
        <v>11.405238326537559</v>
      </c>
      <c r="BM22" s="10">
        <v>15.884446425278185</v>
      </c>
      <c r="BN22" s="10">
        <v>20.068063297999043</v>
      </c>
      <c r="BO22" s="10">
        <v>6.8416146467371286</v>
      </c>
      <c r="BP22" s="10">
        <v>0.79152861885092796</v>
      </c>
      <c r="BQ22" s="10">
        <v>1.667038983550015</v>
      </c>
      <c r="BR22" s="10">
        <v>2.3217394205114603</v>
      </c>
      <c r="BS22" s="10">
        <v>2.9332349648733596</v>
      </c>
      <c r="BT22" s="10">
        <v>27.949444561315946</v>
      </c>
      <c r="BU22" s="11">
        <v>1</v>
      </c>
      <c r="BV22" s="11">
        <v>1</v>
      </c>
      <c r="BW22" s="11">
        <v>11.405238326537559</v>
      </c>
      <c r="BX22" s="11">
        <v>15.884446425278185</v>
      </c>
      <c r="BY22" s="11">
        <v>20.068063297999043</v>
      </c>
      <c r="BZ22" s="11">
        <v>6.8416146467371286</v>
      </c>
      <c r="CA22" s="11">
        <v>1</v>
      </c>
      <c r="CB22" s="11">
        <v>1</v>
      </c>
      <c r="CC22" s="11">
        <v>1</v>
      </c>
      <c r="CD22" s="11">
        <v>1</v>
      </c>
      <c r="CE22" s="12">
        <v>27.949444561315946</v>
      </c>
      <c r="CF22" s="8">
        <v>11.405238326537559</v>
      </c>
      <c r="CG22" s="14">
        <v>6.8416146467371286</v>
      </c>
      <c r="CH22" s="61">
        <f t="shared" si="3"/>
        <v>-0.14310091070558695</v>
      </c>
      <c r="CI22" s="61">
        <f t="shared" si="4"/>
        <v>-8.9716128278766849E-2</v>
      </c>
      <c r="CJ22" s="61">
        <f t="shared" si="5"/>
        <v>0.23281703898435335</v>
      </c>
      <c r="CK22" s="61">
        <f t="shared" si="6"/>
        <v>-0.37222524116655675</v>
      </c>
      <c r="CL22" s="61">
        <f t="shared" si="7"/>
        <v>-0.7239218759672168</v>
      </c>
      <c r="CM22" s="61">
        <f t="shared" si="8"/>
        <v>-0.33760753982365665</v>
      </c>
      <c r="CN22" s="61">
        <f t="shared" si="9"/>
        <v>-1.1303995652323366</v>
      </c>
      <c r="CO22" s="61">
        <f t="shared" si="10"/>
        <v>-0.69075647395998674</v>
      </c>
      <c r="CP22" s="61">
        <f t="shared" si="11"/>
        <v>-0.62445836039396685</v>
      </c>
      <c r="CQ22" s="61">
        <f t="shared" si="12"/>
        <v>3.8427234370754229</v>
      </c>
      <c r="CR22" s="61">
        <f t="shared" si="13"/>
        <v>1.940957505838083</v>
      </c>
      <c r="CS22" s="61">
        <f t="shared" si="14"/>
        <v>4.7511931233264626</v>
      </c>
      <c r="CT22" s="61">
        <f t="shared" si="15"/>
        <v>0.80219484973203325</v>
      </c>
      <c r="CU22" s="61">
        <f t="shared" si="16"/>
        <v>0.42413506625923336</v>
      </c>
      <c r="CV22" s="61">
        <f t="shared" si="17"/>
        <v>0.9855336100291332</v>
      </c>
    </row>
    <row r="23" spans="1:100">
      <c r="A23" s="67"/>
      <c r="B23" s="67"/>
      <c r="C23" s="67"/>
      <c r="D23" s="67" t="e">
        <f t="shared" si="1"/>
        <v>#NUM!</v>
      </c>
      <c r="E23" s="22"/>
      <c r="F23" s="22"/>
      <c r="G23" s="22"/>
      <c r="H23" s="22" t="e">
        <f t="shared" si="2"/>
        <v>#NUM!</v>
      </c>
      <c r="I23" s="4">
        <v>17307017</v>
      </c>
      <c r="J23" s="4" t="s">
        <v>195</v>
      </c>
      <c r="K23" s="4" t="s">
        <v>196</v>
      </c>
      <c r="L23" s="74" t="s">
        <v>197</v>
      </c>
      <c r="M23" s="4" t="s">
        <v>198</v>
      </c>
      <c r="N23" s="4">
        <v>14943</v>
      </c>
      <c r="O23" s="4" t="e">
        <v>#N/A</v>
      </c>
      <c r="P23" t="s">
        <v>199</v>
      </c>
      <c r="Q23" t="s">
        <v>200</v>
      </c>
      <c r="R23" s="13">
        <v>2.5068411573402098</v>
      </c>
      <c r="S23" s="13">
        <v>1.5875581795962499</v>
      </c>
      <c r="T23" s="13">
        <v>1.9885725993746799</v>
      </c>
      <c r="U23" s="15">
        <v>1.9114927783534501</v>
      </c>
      <c r="V23" s="10">
        <v>1.8901223318114699</v>
      </c>
      <c r="W23" s="10">
        <v>2.7133913500594402</v>
      </c>
      <c r="X23" s="16">
        <v>2.1317038829880701</v>
      </c>
      <c r="Y23" s="17">
        <v>2.3440441105565601</v>
      </c>
      <c r="Z23" s="17">
        <v>2.2616966828493599</v>
      </c>
      <c r="AA23" s="18">
        <v>7.5692040550207498</v>
      </c>
      <c r="AB23" s="9">
        <v>6.4089415162702696</v>
      </c>
      <c r="AC23" s="9">
        <v>7.4380812874674902</v>
      </c>
      <c r="AD23" s="19">
        <v>1.9242551782388699</v>
      </c>
      <c r="AE23" s="19">
        <v>1.57034943104376</v>
      </c>
      <c r="AF23" s="19">
        <v>1.76865434877238</v>
      </c>
      <c r="AG23" s="20">
        <v>1.5490300041031899</v>
      </c>
      <c r="AH23" s="15">
        <v>1.5251741757448101</v>
      </c>
      <c r="AI23" s="19">
        <v>2.1769375624631699</v>
      </c>
      <c r="AJ23" s="22">
        <v>1.77781950858051</v>
      </c>
      <c r="AK23" s="22">
        <v>1.59692245762451</v>
      </c>
      <c r="AL23" s="22">
        <v>1.542133687422</v>
      </c>
      <c r="AM23" s="23">
        <v>1.75079719374826</v>
      </c>
      <c r="AN23" s="11">
        <v>1.79584472306483</v>
      </c>
      <c r="AO23" s="11">
        <v>1.8683592969942</v>
      </c>
      <c r="AP23">
        <v>-0.39616972736536188</v>
      </c>
      <c r="AQ23" s="8">
        <v>2.0276573121037136</v>
      </c>
      <c r="AR23" s="8">
        <v>2.1716688200747867</v>
      </c>
      <c r="AS23" s="8">
        <v>2.2458148921313299</v>
      </c>
      <c r="AT23" s="8">
        <v>7.1387422862528362</v>
      </c>
      <c r="AU23" s="8">
        <v>1.7544196526850033</v>
      </c>
      <c r="AV23" s="8">
        <v>1.6389585512090068</v>
      </c>
      <c r="AW23" s="8">
        <v>1.8050004046024302</v>
      </c>
      <c r="AX23">
        <v>0.17586167637013131</v>
      </c>
      <c r="AY23" s="9">
        <v>0.68295103516608535</v>
      </c>
      <c r="AZ23" s="9">
        <v>0.53835011558655299</v>
      </c>
      <c r="BA23" s="9">
        <v>3.6640249664766193E-8</v>
      </c>
      <c r="BB23" s="9">
        <v>4.8201178518203924E-8</v>
      </c>
      <c r="BC23" s="9">
        <v>5.5669672118269096E-8</v>
      </c>
      <c r="BD23" s="9">
        <v>2.2195157682162406E-8</v>
      </c>
      <c r="BE23" s="9">
        <v>0.83291663469318822</v>
      </c>
      <c r="BF23" s="9">
        <v>0.44341018651547925</v>
      </c>
      <c r="BG23" s="9">
        <v>0.2509692531212494</v>
      </c>
      <c r="BH23" s="9">
        <v>0.1817790050965819</v>
      </c>
      <c r="BI23" s="9">
        <v>1.8997433803193033E-6</v>
      </c>
      <c r="BJ23" s="10">
        <v>1.1049732988248326</v>
      </c>
      <c r="BK23" s="10">
        <v>1.163247091612603</v>
      </c>
      <c r="BL23" s="10">
        <v>34.56128550031503</v>
      </c>
      <c r="BM23" s="10">
        <v>31.27793724705554</v>
      </c>
      <c r="BN23" s="10">
        <v>29.711043981552478</v>
      </c>
      <c r="BO23" s="10">
        <v>41.767897943123863</v>
      </c>
      <c r="BP23" s="10">
        <v>1.0527377384139021</v>
      </c>
      <c r="BQ23" s="10">
        <v>0.82746049483691508</v>
      </c>
      <c r="BR23" s="10">
        <v>0.74885112220986749</v>
      </c>
      <c r="BS23" s="10">
        <v>0.71133682671822651</v>
      </c>
      <c r="BT23" s="10">
        <v>26.888472339694484</v>
      </c>
      <c r="BU23" s="11">
        <v>1</v>
      </c>
      <c r="BV23" s="11">
        <v>1</v>
      </c>
      <c r="BW23" s="11">
        <v>34.56128550031503</v>
      </c>
      <c r="BX23" s="11">
        <v>31.27793724705554</v>
      </c>
      <c r="BY23" s="11">
        <v>29.711043981552478</v>
      </c>
      <c r="BZ23" s="11">
        <v>41.767897943123863</v>
      </c>
      <c r="CA23" s="11">
        <v>1</v>
      </c>
      <c r="CB23" s="11">
        <v>1</v>
      </c>
      <c r="CC23" s="11">
        <v>1</v>
      </c>
      <c r="CD23" s="11">
        <v>1</v>
      </c>
      <c r="CE23" s="12">
        <v>26.888472339694484</v>
      </c>
      <c r="CF23" s="8">
        <v>29.711043981552478</v>
      </c>
      <c r="CG23" s="14">
        <v>29.711043981552478</v>
      </c>
      <c r="CH23" s="61">
        <f t="shared" si="3"/>
        <v>0.47918384523649626</v>
      </c>
      <c r="CI23" s="61">
        <f t="shared" si="4"/>
        <v>-0.44009913250746369</v>
      </c>
      <c r="CJ23" s="61">
        <f t="shared" si="5"/>
        <v>-3.9084712729033688E-2</v>
      </c>
      <c r="CK23" s="61">
        <f t="shared" si="6"/>
        <v>-0.11616453375026348</v>
      </c>
      <c r="CL23" s="61">
        <f t="shared" si="7"/>
        <v>-0.13753498029224365</v>
      </c>
      <c r="CM23" s="61">
        <f t="shared" si="8"/>
        <v>0.68573403795572663</v>
      </c>
      <c r="CN23" s="61">
        <f t="shared" si="9"/>
        <v>0.10404657088435654</v>
      </c>
      <c r="CO23" s="61">
        <f t="shared" si="10"/>
        <v>0.31638679845284656</v>
      </c>
      <c r="CP23" s="61">
        <f t="shared" si="11"/>
        <v>0.23403937074564629</v>
      </c>
      <c r="CQ23" s="61">
        <f t="shared" si="12"/>
        <v>5.5415467429170366</v>
      </c>
      <c r="CR23" s="61">
        <f t="shared" si="13"/>
        <v>4.3812842041665565</v>
      </c>
      <c r="CS23" s="61">
        <f t="shared" si="14"/>
        <v>5.4104239753637771</v>
      </c>
      <c r="CT23" s="61">
        <f t="shared" si="15"/>
        <v>-0.10340213386484365</v>
      </c>
      <c r="CU23" s="61">
        <f t="shared" si="16"/>
        <v>-0.45730788105995357</v>
      </c>
      <c r="CV23" s="61">
        <f t="shared" si="17"/>
        <v>-0.25900296333133355</v>
      </c>
    </row>
    <row r="24" spans="1:100">
      <c r="A24" s="67">
        <v>0.10396729735624374</v>
      </c>
      <c r="B24" s="67">
        <v>1.904755476028015</v>
      </c>
      <c r="C24" s="67">
        <v>1</v>
      </c>
      <c r="D24" s="67">
        <f t="shared" si="1"/>
        <v>0</v>
      </c>
      <c r="E24" s="22">
        <v>0.49713968142055143</v>
      </c>
      <c r="F24" s="22">
        <v>0.86518826180212793</v>
      </c>
      <c r="G24" s="22">
        <v>1</v>
      </c>
      <c r="H24" s="22">
        <f t="shared" si="2"/>
        <v>0</v>
      </c>
      <c r="I24" s="4">
        <v>17217383</v>
      </c>
      <c r="J24" s="4" t="s">
        <v>201</v>
      </c>
      <c r="K24" s="4" t="s">
        <v>202</v>
      </c>
      <c r="L24" s="74" t="s">
        <v>203</v>
      </c>
      <c r="M24" s="4" t="s">
        <v>204</v>
      </c>
      <c r="N24" s="4">
        <v>71884</v>
      </c>
      <c r="O24" s="4">
        <v>1118</v>
      </c>
      <c r="P24" t="s">
        <v>205</v>
      </c>
      <c r="Q24" t="s">
        <v>206</v>
      </c>
      <c r="R24" s="13">
        <v>3.2868822917608398</v>
      </c>
      <c r="S24" s="13">
        <v>3.3955852589557098</v>
      </c>
      <c r="T24" s="13">
        <v>3.1987170014767399</v>
      </c>
      <c r="U24" s="15">
        <v>2.7938539940336899</v>
      </c>
      <c r="V24" s="10">
        <v>4.7823396705053502</v>
      </c>
      <c r="W24" s="10">
        <v>3.2000559160199602</v>
      </c>
      <c r="X24" s="16">
        <v>2.9308231037415702</v>
      </c>
      <c r="Y24" s="17">
        <v>3.32546127749765</v>
      </c>
      <c r="Z24" s="17">
        <v>3.1498590074373101</v>
      </c>
      <c r="AA24" s="18">
        <v>8.4733078516697304</v>
      </c>
      <c r="AB24" s="9">
        <v>7.9408116464837804</v>
      </c>
      <c r="AC24" s="9">
        <v>7.9101949760595502</v>
      </c>
      <c r="AD24" s="19">
        <v>3.73771561429268</v>
      </c>
      <c r="AE24" s="19">
        <v>3.8890691561622401</v>
      </c>
      <c r="AF24" s="19">
        <v>3.7028428181085999</v>
      </c>
      <c r="AG24" s="20">
        <v>3.1440676813149699</v>
      </c>
      <c r="AH24" s="15">
        <v>3.5672135585378801</v>
      </c>
      <c r="AI24" s="19">
        <v>4.0558994652230096</v>
      </c>
      <c r="AJ24" s="22">
        <v>7.00099257534632</v>
      </c>
      <c r="AK24" s="22">
        <v>7.0621723533020502</v>
      </c>
      <c r="AL24" s="22">
        <v>7.3681578489699104</v>
      </c>
      <c r="AM24" s="23">
        <v>6.0404505513167797</v>
      </c>
      <c r="AN24" s="11">
        <v>7.1804556290779002</v>
      </c>
      <c r="AO24" s="11">
        <v>6.5329260481371501</v>
      </c>
      <c r="AP24">
        <v>0.10894410347110502</v>
      </c>
      <c r="AQ24" s="8">
        <v>3.2937281840644297</v>
      </c>
      <c r="AR24" s="8">
        <v>3.5920831935196667</v>
      </c>
      <c r="AS24" s="8">
        <v>3.1353811295588438</v>
      </c>
      <c r="AT24" s="8">
        <v>8.108104824737687</v>
      </c>
      <c r="AU24" s="8">
        <v>3.7765425295211732</v>
      </c>
      <c r="AV24" s="8">
        <v>7.1437742592060935</v>
      </c>
      <c r="AW24" s="8">
        <v>6.5846107428439433</v>
      </c>
      <c r="AX24">
        <v>0.25253286195864405</v>
      </c>
      <c r="AY24" s="9">
        <v>0.48381339681289826</v>
      </c>
      <c r="AZ24" s="9">
        <v>0.70763938145572136</v>
      </c>
      <c r="BA24" s="9">
        <v>3.6074694492828895E-7</v>
      </c>
      <c r="BB24" s="9">
        <v>6.5571127683600305E-7</v>
      </c>
      <c r="BC24" s="9">
        <v>2.6615374223419096E-7</v>
      </c>
      <c r="BD24" s="9">
        <v>9.6528306157399649E-7</v>
      </c>
      <c r="BE24" s="9">
        <v>0.2917211843680324</v>
      </c>
      <c r="BF24" s="9">
        <v>0.26656388488766469</v>
      </c>
      <c r="BG24" s="9">
        <v>0.6626150665803332</v>
      </c>
      <c r="BH24" s="9">
        <v>0.14920565578105366</v>
      </c>
      <c r="BI24" s="9">
        <v>1.108201047792784E-5</v>
      </c>
      <c r="BJ24" s="10">
        <v>1.2297414371779039</v>
      </c>
      <c r="BK24" s="10">
        <v>0.89605111971572982</v>
      </c>
      <c r="BL24" s="10">
        <v>28.136610542761542</v>
      </c>
      <c r="BM24" s="10">
        <v>22.880102834731975</v>
      </c>
      <c r="BN24" s="10">
        <v>31.400675612891146</v>
      </c>
      <c r="BO24" s="10">
        <v>20.134005316219529</v>
      </c>
      <c r="BP24" s="10">
        <v>0.72865001749640168</v>
      </c>
      <c r="BQ24" s="10">
        <v>1.39746712593223</v>
      </c>
      <c r="BR24" s="10">
        <v>1.136391019838475</v>
      </c>
      <c r="BS24" s="10">
        <v>1.5595841522697649</v>
      </c>
      <c r="BT24" s="10">
        <v>25.534372237591334</v>
      </c>
      <c r="BU24" s="11">
        <v>1</v>
      </c>
      <c r="BV24" s="11">
        <v>1</v>
      </c>
      <c r="BW24" s="11">
        <v>28.136610542761542</v>
      </c>
      <c r="BX24" s="11">
        <v>22.880102834731975</v>
      </c>
      <c r="BY24" s="11">
        <v>31.400675612891146</v>
      </c>
      <c r="BZ24" s="11">
        <v>20.134005316219529</v>
      </c>
      <c r="CA24" s="11">
        <v>1</v>
      </c>
      <c r="CB24" s="11">
        <v>1</v>
      </c>
      <c r="CC24" s="11">
        <v>1</v>
      </c>
      <c r="CD24" s="11">
        <v>1</v>
      </c>
      <c r="CE24" s="12">
        <v>25.534372237591334</v>
      </c>
      <c r="CF24" s="8">
        <v>22.880102834731975</v>
      </c>
      <c r="CG24" s="14">
        <v>20.134005316219529</v>
      </c>
      <c r="CH24" s="61">
        <f t="shared" si="3"/>
        <v>-6.8458923035898955E-3</v>
      </c>
      <c r="CI24" s="61">
        <f t="shared" si="4"/>
        <v>0.10185707489128015</v>
      </c>
      <c r="CJ24" s="61">
        <f t="shared" si="5"/>
        <v>-9.5011182587689813E-2</v>
      </c>
      <c r="CK24" s="61">
        <f t="shared" si="6"/>
        <v>-0.49987419003073974</v>
      </c>
      <c r="CL24" s="61">
        <f t="shared" si="7"/>
        <v>1.4886114864409206</v>
      </c>
      <c r="CM24" s="61">
        <f t="shared" si="8"/>
        <v>-9.3672268044469487E-2</v>
      </c>
      <c r="CN24" s="61">
        <f t="shared" si="9"/>
        <v>-0.36290508032285951</v>
      </c>
      <c r="CO24" s="61">
        <f t="shared" si="10"/>
        <v>3.1733093433220283E-2</v>
      </c>
      <c r="CP24" s="61">
        <f t="shared" si="11"/>
        <v>-0.14386917662711962</v>
      </c>
      <c r="CQ24" s="61">
        <f t="shared" si="12"/>
        <v>5.1795796676053012</v>
      </c>
      <c r="CR24" s="61">
        <f t="shared" si="13"/>
        <v>4.6470834624193511</v>
      </c>
      <c r="CS24" s="61">
        <f t="shared" si="14"/>
        <v>4.616466791995121</v>
      </c>
      <c r="CT24" s="61">
        <f t="shared" si="15"/>
        <v>0.44398743022825027</v>
      </c>
      <c r="CU24" s="61">
        <f t="shared" si="16"/>
        <v>0.59534097209781045</v>
      </c>
      <c r="CV24" s="61">
        <f t="shared" si="17"/>
        <v>0.40911463404417026</v>
      </c>
    </row>
    <row r="25" spans="1:100">
      <c r="A25" s="67">
        <v>1.00279506667216E-4</v>
      </c>
      <c r="B25" s="67">
        <v>3.4671211827800783</v>
      </c>
      <c r="C25" s="67">
        <v>3.4671211827800783</v>
      </c>
      <c r="D25" s="67">
        <f t="shared" si="1"/>
        <v>1.793738262482627</v>
      </c>
      <c r="E25" s="22">
        <v>4.5959633719458735E-2</v>
      </c>
      <c r="F25" s="22">
        <v>0.78014489475440085</v>
      </c>
      <c r="G25" s="22">
        <v>1</v>
      </c>
      <c r="H25" s="22">
        <f t="shared" si="2"/>
        <v>0</v>
      </c>
      <c r="I25" s="4">
        <v>17211305</v>
      </c>
      <c r="J25" s="4" t="s">
        <v>207</v>
      </c>
      <c r="K25" s="4" t="s">
        <v>208</v>
      </c>
      <c r="L25" s="74" t="s">
        <v>209</v>
      </c>
      <c r="M25" s="4" t="s">
        <v>210</v>
      </c>
      <c r="N25" s="4">
        <v>94227</v>
      </c>
      <c r="O25" s="4">
        <v>51050</v>
      </c>
      <c r="P25" t="s">
        <v>211</v>
      </c>
      <c r="Q25" t="s">
        <v>212</v>
      </c>
      <c r="R25" s="13">
        <v>3.1377929265131499</v>
      </c>
      <c r="S25" s="13">
        <v>3.8366855501666</v>
      </c>
      <c r="T25" s="13">
        <v>2.9456847537611801</v>
      </c>
      <c r="U25" s="15">
        <v>4.0077226739448903</v>
      </c>
      <c r="V25" s="10">
        <v>4.2181498373195501</v>
      </c>
      <c r="W25" s="10">
        <v>4.1875791247691598</v>
      </c>
      <c r="X25" s="16">
        <v>2.5228073193709899</v>
      </c>
      <c r="Y25" s="17">
        <v>2.6930762831061998</v>
      </c>
      <c r="Z25" s="17">
        <v>2.8785434112905199</v>
      </c>
      <c r="AA25" s="18">
        <v>8.0992197714262897</v>
      </c>
      <c r="AB25" s="9">
        <v>7.7621334162965203</v>
      </c>
      <c r="AC25" s="9">
        <v>8.4633507831207897</v>
      </c>
      <c r="AD25" s="19">
        <v>4.5096052415118999</v>
      </c>
      <c r="AE25" s="19">
        <v>5.2559883987544804</v>
      </c>
      <c r="AF25" s="19">
        <v>3.7918304256850899</v>
      </c>
      <c r="AG25" s="20">
        <v>3.6805167361569699</v>
      </c>
      <c r="AH25" s="15">
        <v>4.67121363001921</v>
      </c>
      <c r="AI25" s="19">
        <v>4.3247980913491801</v>
      </c>
      <c r="AJ25" s="22">
        <v>6.8214468918187396</v>
      </c>
      <c r="AK25" s="22">
        <v>7.1558790075360799</v>
      </c>
      <c r="AL25" s="22">
        <v>5.9857208125084203</v>
      </c>
      <c r="AM25" s="23">
        <v>4.0472862070272004</v>
      </c>
      <c r="AN25" s="11">
        <v>4.8176588858178002</v>
      </c>
      <c r="AO25" s="11">
        <v>3.8857563501541699</v>
      </c>
      <c r="AP25">
        <v>-0.28239565185489957</v>
      </c>
      <c r="AQ25" s="8">
        <v>3.306721076813643</v>
      </c>
      <c r="AR25" s="8">
        <v>4.1378172120112007</v>
      </c>
      <c r="AS25" s="8">
        <v>2.6981423379225702</v>
      </c>
      <c r="AT25" s="8">
        <v>8.1082346569478663</v>
      </c>
      <c r="AU25" s="8">
        <v>4.5191413553171573</v>
      </c>
      <c r="AV25" s="8">
        <v>6.6543489039544141</v>
      </c>
      <c r="AW25" s="8">
        <v>4.2502338143330567</v>
      </c>
      <c r="AX25">
        <v>0.18469035292031277</v>
      </c>
      <c r="AY25" s="9">
        <v>3.9377408883452078E-2</v>
      </c>
      <c r="AZ25" s="9">
        <v>0.11351286608006009</v>
      </c>
      <c r="BA25" s="9">
        <v>8.4233698271692318E-8</v>
      </c>
      <c r="BB25" s="9">
        <v>5.0668589685169452E-7</v>
      </c>
      <c r="BC25" s="9">
        <v>2.6839614475364548E-8</v>
      </c>
      <c r="BD25" s="9">
        <v>1.2918414169186716E-6</v>
      </c>
      <c r="BE25" s="9">
        <v>2.1347478224745249E-3</v>
      </c>
      <c r="BF25" s="9">
        <v>6.1718846067009428E-3</v>
      </c>
      <c r="BG25" s="9">
        <v>0.30266024189504065</v>
      </c>
      <c r="BH25" s="9">
        <v>4.0738154639960032E-4</v>
      </c>
      <c r="BI25" s="9">
        <v>3.3046374842776033E-6</v>
      </c>
      <c r="BJ25" s="10">
        <v>1.7790365307217666</v>
      </c>
      <c r="BK25" s="10">
        <v>0.65584248250012722</v>
      </c>
      <c r="BL25" s="10">
        <v>27.886859730754665</v>
      </c>
      <c r="BM25" s="10">
        <v>15.675259753907804</v>
      </c>
      <c r="BN25" s="10">
        <v>42.520666890085536</v>
      </c>
      <c r="BO25" s="10">
        <v>12.034408272334284</v>
      </c>
      <c r="BP25" s="10">
        <v>0.36865037405052481</v>
      </c>
      <c r="BQ25" s="10">
        <v>2.3172605665093928</v>
      </c>
      <c r="BR25" s="10">
        <v>1.3025368093870817</v>
      </c>
      <c r="BS25" s="10">
        <v>3.5332577994578807</v>
      </c>
      <c r="BT25" s="10">
        <v>23.900952091655263</v>
      </c>
      <c r="BU25" s="11">
        <v>1</v>
      </c>
      <c r="BV25" s="11">
        <v>1</v>
      </c>
      <c r="BW25" s="11">
        <v>27.886859730754665</v>
      </c>
      <c r="BX25" s="11">
        <v>15.675259753907804</v>
      </c>
      <c r="BY25" s="11">
        <v>42.520666890085536</v>
      </c>
      <c r="BZ25" s="11">
        <v>12.034408272334284</v>
      </c>
      <c r="CA25" s="11">
        <v>0.36865037405052481</v>
      </c>
      <c r="CB25" s="11">
        <v>2.3172605665093928</v>
      </c>
      <c r="CC25" s="11">
        <v>1</v>
      </c>
      <c r="CD25" s="11">
        <v>3.5332577994578807</v>
      </c>
      <c r="CE25" s="12">
        <v>23.900952091655263</v>
      </c>
      <c r="CF25" s="8">
        <v>15.675259753907804</v>
      </c>
      <c r="CG25" s="14">
        <v>12.034408272334284</v>
      </c>
      <c r="CH25" s="61">
        <f t="shared" si="3"/>
        <v>-0.16892815030049313</v>
      </c>
      <c r="CI25" s="61">
        <f t="shared" si="4"/>
        <v>0.52996447335295693</v>
      </c>
      <c r="CJ25" s="61">
        <f t="shared" si="5"/>
        <v>-0.36103632305246292</v>
      </c>
      <c r="CK25" s="61">
        <f t="shared" si="6"/>
        <v>0.70100159713124732</v>
      </c>
      <c r="CL25" s="61">
        <f t="shared" si="7"/>
        <v>0.91142876050590704</v>
      </c>
      <c r="CM25" s="61">
        <f t="shared" si="8"/>
        <v>0.88085804795551681</v>
      </c>
      <c r="CN25" s="61">
        <f t="shared" si="9"/>
        <v>-0.78391375744265313</v>
      </c>
      <c r="CO25" s="61">
        <f t="shared" si="10"/>
        <v>-0.61364479370744318</v>
      </c>
      <c r="CP25" s="61">
        <f t="shared" si="11"/>
        <v>-0.42817766552312309</v>
      </c>
      <c r="CQ25" s="61">
        <f t="shared" si="12"/>
        <v>4.7924986946126467</v>
      </c>
      <c r="CR25" s="61">
        <f t="shared" si="13"/>
        <v>4.4554123394828773</v>
      </c>
      <c r="CS25" s="61">
        <f t="shared" si="14"/>
        <v>5.1566297063071467</v>
      </c>
      <c r="CT25" s="61">
        <f t="shared" si="15"/>
        <v>1.2028841646982569</v>
      </c>
      <c r="CU25" s="61">
        <f t="shared" si="16"/>
        <v>1.9492673219408374</v>
      </c>
      <c r="CV25" s="61">
        <f t="shared" si="17"/>
        <v>0.48510934887144685</v>
      </c>
    </row>
    <row r="26" spans="1:100">
      <c r="A26" s="67">
        <v>0.95955847728030941</v>
      </c>
      <c r="B26" s="67">
        <v>0.99122250336374784</v>
      </c>
      <c r="C26" s="67">
        <v>1</v>
      </c>
      <c r="D26" s="67">
        <f t="shared" si="1"/>
        <v>0</v>
      </c>
      <c r="E26" s="22">
        <v>1.9413795845073745E-2</v>
      </c>
      <c r="F26" s="22">
        <v>1.3056023064055133</v>
      </c>
      <c r="G26" s="22">
        <v>1</v>
      </c>
      <c r="H26" s="22">
        <f t="shared" si="2"/>
        <v>0</v>
      </c>
      <c r="I26" s="4">
        <v>17282970</v>
      </c>
      <c r="J26" s="4" t="s">
        <v>213</v>
      </c>
      <c r="K26" s="4" t="s">
        <v>214</v>
      </c>
      <c r="L26" s="74" t="s">
        <v>215</v>
      </c>
      <c r="M26" s="4" t="s">
        <v>216</v>
      </c>
      <c r="N26" s="4">
        <v>13371</v>
      </c>
      <c r="O26" s="4">
        <v>1734</v>
      </c>
      <c r="P26" t="s">
        <v>217</v>
      </c>
      <c r="Q26" t="s">
        <v>218</v>
      </c>
      <c r="R26" s="13">
        <v>2.4564244717339001</v>
      </c>
      <c r="S26" s="13">
        <v>3.1553240927725601</v>
      </c>
      <c r="T26" s="13">
        <v>2.6038380226348399</v>
      </c>
      <c r="U26" s="15">
        <v>2.3855404578889901</v>
      </c>
      <c r="V26" s="10">
        <v>3.1633601473626598</v>
      </c>
      <c r="W26" s="10">
        <v>2.6656152606164301</v>
      </c>
      <c r="X26" s="16">
        <v>2.9578785473708602</v>
      </c>
      <c r="Y26" s="17">
        <v>2.6719607580504299</v>
      </c>
      <c r="Z26" s="17">
        <v>3.03252271772894</v>
      </c>
      <c r="AA26" s="18">
        <v>7.7866052891367703</v>
      </c>
      <c r="AB26" s="9">
        <v>6.3385100472670501</v>
      </c>
      <c r="AC26" s="9">
        <v>8.2204553214521994</v>
      </c>
      <c r="AD26" s="19">
        <v>3.81689353889089</v>
      </c>
      <c r="AE26" s="19">
        <v>5.8779103706237699</v>
      </c>
      <c r="AF26" s="19">
        <v>3.74248346653834</v>
      </c>
      <c r="AG26" s="20">
        <v>3.0947903224170301</v>
      </c>
      <c r="AH26" s="15">
        <v>2.4921063651667898</v>
      </c>
      <c r="AI26" s="19">
        <v>3.9284520774748999</v>
      </c>
      <c r="AJ26" s="22">
        <v>7.32351999257292</v>
      </c>
      <c r="AK26" s="22">
        <v>7.3996906190294096</v>
      </c>
      <c r="AL26" s="22">
        <v>6.3377502319002801</v>
      </c>
      <c r="AM26" s="23">
        <v>3.02412656165829</v>
      </c>
      <c r="AN26" s="11">
        <v>2.3292018495437699</v>
      </c>
      <c r="AO26" s="11">
        <v>3.15598060238267</v>
      </c>
      <c r="AP26">
        <v>-0.65978060066261313</v>
      </c>
      <c r="AQ26" s="8">
        <v>2.7385288623804329</v>
      </c>
      <c r="AR26" s="8">
        <v>2.73817195528936</v>
      </c>
      <c r="AS26" s="8">
        <v>2.8874540077167432</v>
      </c>
      <c r="AT26" s="8">
        <v>7.4485235526186733</v>
      </c>
      <c r="AU26" s="8">
        <v>4.4790957920176666</v>
      </c>
      <c r="AV26" s="8">
        <v>7.0203202811675363</v>
      </c>
      <c r="AW26" s="8">
        <v>2.8364363378615765</v>
      </c>
      <c r="AX26">
        <v>0.55343827720319472</v>
      </c>
      <c r="AY26" s="9">
        <v>0.99954273625757772</v>
      </c>
      <c r="AZ26" s="9">
        <v>0.81127776158740639</v>
      </c>
      <c r="BA26" s="9">
        <v>1.5461677078586333E-5</v>
      </c>
      <c r="BB26" s="9">
        <v>1.5451498808565279E-5</v>
      </c>
      <c r="BC26" s="9">
        <v>2.0417717510701788E-5</v>
      </c>
      <c r="BD26" s="9">
        <v>6.3379173771666052E-4</v>
      </c>
      <c r="BE26" s="9">
        <v>0.81083535949157326</v>
      </c>
      <c r="BF26" s="9">
        <v>1.6797538242666429E-2</v>
      </c>
      <c r="BG26" s="9">
        <v>1.6780630268395786E-2</v>
      </c>
      <c r="BH26" s="9">
        <v>2.5583126467986987E-2</v>
      </c>
      <c r="BI26" s="9">
        <v>3.4259491573740842E-4</v>
      </c>
      <c r="BJ26" s="10">
        <v>0.9997526414542719</v>
      </c>
      <c r="BK26" s="10">
        <v>1.1087431146425133</v>
      </c>
      <c r="BL26" s="10">
        <v>26.172769546196445</v>
      </c>
      <c r="BM26" s="10">
        <v>26.17924520621893</v>
      </c>
      <c r="BN26" s="10">
        <v>23.605801200068974</v>
      </c>
      <c r="BO26" s="10">
        <v>7.8322551308412152</v>
      </c>
      <c r="BP26" s="10">
        <v>1.1090174395835557</v>
      </c>
      <c r="BQ26" s="10">
        <v>3.3416645792264168</v>
      </c>
      <c r="BR26" s="10">
        <v>3.3424913730315593</v>
      </c>
      <c r="BS26" s="10">
        <v>3.0139213809718712</v>
      </c>
      <c r="BT26" s="10">
        <v>23.611641741432379</v>
      </c>
      <c r="BU26" s="11">
        <v>1</v>
      </c>
      <c r="BV26" s="11">
        <v>1</v>
      </c>
      <c r="BW26" s="11">
        <v>26.172769546196445</v>
      </c>
      <c r="BX26" s="11">
        <v>26.17924520621893</v>
      </c>
      <c r="BY26" s="11">
        <v>23.605801200068974</v>
      </c>
      <c r="BZ26" s="11">
        <v>7.8322551308412152</v>
      </c>
      <c r="CA26" s="11">
        <v>1</v>
      </c>
      <c r="CB26" s="11">
        <v>1</v>
      </c>
      <c r="CC26" s="11">
        <v>1</v>
      </c>
      <c r="CD26" s="11">
        <v>1</v>
      </c>
      <c r="CE26" s="12">
        <v>23.611641741432379</v>
      </c>
      <c r="CF26" s="8">
        <v>23.605801200068974</v>
      </c>
      <c r="CG26" s="14">
        <v>7.8322551308412152</v>
      </c>
      <c r="CH26" s="61">
        <f t="shared" si="3"/>
        <v>-0.28210439064653281</v>
      </c>
      <c r="CI26" s="61">
        <f t="shared" si="4"/>
        <v>0.41679523039212718</v>
      </c>
      <c r="CJ26" s="61">
        <f t="shared" si="5"/>
        <v>-0.13469083974559304</v>
      </c>
      <c r="CK26" s="61">
        <f t="shared" si="6"/>
        <v>-0.35298840449144286</v>
      </c>
      <c r="CL26" s="61">
        <f t="shared" si="7"/>
        <v>0.42483128498222689</v>
      </c>
      <c r="CM26" s="61">
        <f t="shared" si="8"/>
        <v>-7.2913601764002856E-2</v>
      </c>
      <c r="CN26" s="61">
        <f t="shared" si="9"/>
        <v>0.21934968499042728</v>
      </c>
      <c r="CO26" s="61">
        <f t="shared" si="10"/>
        <v>-6.6568104330003042E-2</v>
      </c>
      <c r="CP26" s="61">
        <f t="shared" si="11"/>
        <v>0.29399385534850708</v>
      </c>
      <c r="CQ26" s="61">
        <f t="shared" si="12"/>
        <v>5.0480764267563369</v>
      </c>
      <c r="CR26" s="61">
        <f t="shared" si="13"/>
        <v>3.5999811848866172</v>
      </c>
      <c r="CS26" s="61">
        <f t="shared" si="14"/>
        <v>5.4819264590717669</v>
      </c>
      <c r="CT26" s="61">
        <f t="shared" si="15"/>
        <v>1.0783646765104571</v>
      </c>
      <c r="CU26" s="61">
        <f t="shared" si="16"/>
        <v>3.1393815082433369</v>
      </c>
      <c r="CV26" s="61">
        <f t="shared" si="17"/>
        <v>1.003954604157907</v>
      </c>
    </row>
    <row r="27" spans="1:100">
      <c r="A27" s="67">
        <v>7.6324798796262312E-11</v>
      </c>
      <c r="B27" s="67">
        <v>0.10796398326241528</v>
      </c>
      <c r="C27" s="67">
        <v>0.10796398326241528</v>
      </c>
      <c r="D27" s="67">
        <f t="shared" si="1"/>
        <v>-3.2113779846731596</v>
      </c>
      <c r="E27" s="22">
        <v>0.65162383338218954</v>
      </c>
      <c r="F27" s="22">
        <v>0.87560817406386149</v>
      </c>
      <c r="G27" s="22">
        <v>1</v>
      </c>
      <c r="H27" s="22">
        <f t="shared" si="2"/>
        <v>0</v>
      </c>
      <c r="I27" s="4">
        <v>17327364</v>
      </c>
      <c r="J27" s="4" t="s">
        <v>219</v>
      </c>
      <c r="K27" s="4" t="s">
        <v>220</v>
      </c>
      <c r="L27" s="74" t="s">
        <v>221</v>
      </c>
      <c r="M27" s="4" t="s">
        <v>222</v>
      </c>
      <c r="N27" s="4">
        <v>170765</v>
      </c>
      <c r="O27" s="4">
        <v>53820</v>
      </c>
      <c r="P27" t="s">
        <v>223</v>
      </c>
      <c r="Q27" t="s">
        <v>224</v>
      </c>
      <c r="R27" s="13">
        <v>3.78991106597744</v>
      </c>
      <c r="S27" s="13">
        <v>4.3564808319202202</v>
      </c>
      <c r="T27" s="13">
        <v>4.2368554631397197</v>
      </c>
      <c r="U27" s="15">
        <v>3.8916913377662401</v>
      </c>
      <c r="V27" s="10">
        <v>4.73173160085204</v>
      </c>
      <c r="W27" s="10">
        <v>4.4461364740513103</v>
      </c>
      <c r="X27" s="16">
        <v>4.0532004126611998</v>
      </c>
      <c r="Y27" s="17">
        <v>4.2480577864212803</v>
      </c>
      <c r="Z27" s="17">
        <v>3.95859127143274</v>
      </c>
      <c r="AA27" s="18">
        <v>9.5577367453962196</v>
      </c>
      <c r="AB27" s="9">
        <v>8.0308742456020799</v>
      </c>
      <c r="AC27" s="9">
        <v>9.0292821892997406</v>
      </c>
      <c r="AD27" s="19">
        <v>3.8039817713597999</v>
      </c>
      <c r="AE27" s="19">
        <v>3.3614728020989699</v>
      </c>
      <c r="AF27" s="19">
        <v>3.6544983796529902</v>
      </c>
      <c r="AG27" s="20">
        <v>3.9274590853423001</v>
      </c>
      <c r="AH27" s="15">
        <v>5.15180732152856</v>
      </c>
      <c r="AI27" s="19">
        <v>3.9234644640476</v>
      </c>
      <c r="AJ27" s="22">
        <v>4.87910632437214</v>
      </c>
      <c r="AK27" s="22">
        <v>4.4803444021886198</v>
      </c>
      <c r="AL27" s="22">
        <v>4.6505726242543597</v>
      </c>
      <c r="AM27" s="23">
        <v>4.8882180022897304</v>
      </c>
      <c r="AN27" s="11">
        <v>4.6559249648270598</v>
      </c>
      <c r="AO27" s="11">
        <v>4.9578270503028401</v>
      </c>
      <c r="AP27">
        <v>-0.63460576934686719</v>
      </c>
      <c r="AQ27" s="8">
        <v>4.1277491203457934</v>
      </c>
      <c r="AR27" s="8">
        <v>4.356519804223197</v>
      </c>
      <c r="AS27" s="8">
        <v>4.0866164901717399</v>
      </c>
      <c r="AT27" s="8">
        <v>8.8726310600993461</v>
      </c>
      <c r="AU27" s="8">
        <v>3.6066509843705865</v>
      </c>
      <c r="AV27" s="8">
        <v>4.6700077836050395</v>
      </c>
      <c r="AW27" s="8">
        <v>4.8339900058065437</v>
      </c>
      <c r="AX27">
        <v>0.18906129318199189</v>
      </c>
      <c r="AY27" s="9">
        <v>0.53382778827667166</v>
      </c>
      <c r="AZ27" s="9">
        <v>0.91005768008112986</v>
      </c>
      <c r="BA27" s="9">
        <v>1.0542393776289948E-7</v>
      </c>
      <c r="BB27" s="9">
        <v>1.6850289137699217E-7</v>
      </c>
      <c r="BC27" s="9">
        <v>9.7109400385255897E-8</v>
      </c>
      <c r="BD27" s="9">
        <v>3.8937192714542973E-8</v>
      </c>
      <c r="BE27" s="9">
        <v>0.46465608242007495</v>
      </c>
      <c r="BF27" s="9">
        <v>0.17289725830904196</v>
      </c>
      <c r="BG27" s="9">
        <v>6.0819378232987123E-2</v>
      </c>
      <c r="BH27" s="9">
        <v>0.20618162734158951</v>
      </c>
      <c r="BI27" s="9">
        <v>3.8335236622443676E-6</v>
      </c>
      <c r="BJ27" s="10">
        <v>1.1718360057438078</v>
      </c>
      <c r="BK27" s="10">
        <v>0.971891635707681</v>
      </c>
      <c r="BL27" s="10">
        <v>26.813393995716694</v>
      </c>
      <c r="BM27" s="10">
        <v>22.881524261321221</v>
      </c>
      <c r="BN27" s="10">
        <v>27.588872062051006</v>
      </c>
      <c r="BO27" s="10">
        <v>38.478484555791439</v>
      </c>
      <c r="BP27" s="10">
        <v>0.82937512667635205</v>
      </c>
      <c r="BQ27" s="10">
        <v>0.69684121672824462</v>
      </c>
      <c r="BR27" s="10">
        <v>0.59465762556590307</v>
      </c>
      <c r="BS27" s="10">
        <v>0.71699476682998831</v>
      </c>
      <c r="BT27" s="10">
        <v>23.543287564832351</v>
      </c>
      <c r="BU27" s="11">
        <v>1</v>
      </c>
      <c r="BV27" s="11">
        <v>1</v>
      </c>
      <c r="BW27" s="11">
        <v>26.813393995716694</v>
      </c>
      <c r="BX27" s="11">
        <v>22.881524261321221</v>
      </c>
      <c r="BY27" s="11">
        <v>27.588872062051006</v>
      </c>
      <c r="BZ27" s="11">
        <v>38.478484555791439</v>
      </c>
      <c r="CA27" s="11">
        <v>1</v>
      </c>
      <c r="CB27" s="11">
        <v>1</v>
      </c>
      <c r="CC27" s="11">
        <v>1</v>
      </c>
      <c r="CD27" s="11">
        <v>1</v>
      </c>
      <c r="CE27" s="12">
        <v>23.543287564832351</v>
      </c>
      <c r="CF27" s="8">
        <v>22.881524261321221</v>
      </c>
      <c r="CG27" s="14">
        <v>22.881524261321221</v>
      </c>
      <c r="CH27" s="61">
        <f t="shared" si="3"/>
        <v>-0.33783805436835346</v>
      </c>
      <c r="CI27" s="61">
        <f t="shared" si="4"/>
        <v>0.22873171157442673</v>
      </c>
      <c r="CJ27" s="61">
        <f t="shared" si="5"/>
        <v>0.10910634279392628</v>
      </c>
      <c r="CK27" s="61">
        <f t="shared" si="6"/>
        <v>-0.23605778257955334</v>
      </c>
      <c r="CL27" s="61">
        <f t="shared" si="7"/>
        <v>0.60398248050624659</v>
      </c>
      <c r="CM27" s="61">
        <f t="shared" si="8"/>
        <v>0.31838735370551685</v>
      </c>
      <c r="CN27" s="61">
        <f t="shared" si="9"/>
        <v>-7.4548707684593651E-2</v>
      </c>
      <c r="CO27" s="61">
        <f t="shared" si="10"/>
        <v>0.12030866607548685</v>
      </c>
      <c r="CP27" s="61">
        <f t="shared" si="11"/>
        <v>-0.16915784891305341</v>
      </c>
      <c r="CQ27" s="61">
        <f t="shared" si="12"/>
        <v>5.4299876250504262</v>
      </c>
      <c r="CR27" s="61">
        <f t="shared" si="13"/>
        <v>3.9031251252562864</v>
      </c>
      <c r="CS27" s="61">
        <f t="shared" si="14"/>
        <v>4.9015330689539471</v>
      </c>
      <c r="CT27" s="61">
        <f t="shared" si="15"/>
        <v>-0.32376734898599357</v>
      </c>
      <c r="CU27" s="61">
        <f t="shared" si="16"/>
        <v>-0.76627631824682352</v>
      </c>
      <c r="CV27" s="61">
        <f t="shared" si="17"/>
        <v>-0.47325074069280326</v>
      </c>
    </row>
    <row r="28" spans="1:100">
      <c r="A28" s="67">
        <v>0.27475439033047516</v>
      </c>
      <c r="B28" s="67">
        <v>1.3502902452484062</v>
      </c>
      <c r="C28" s="67">
        <v>1</v>
      </c>
      <c r="D28" s="67">
        <f t="shared" si="1"/>
        <v>0</v>
      </c>
      <c r="E28" s="22">
        <v>0.59764350093578344</v>
      </c>
      <c r="F28" s="22">
        <v>0.9422500580627533</v>
      </c>
      <c r="G28" s="22">
        <v>1</v>
      </c>
      <c r="H28" s="22">
        <f t="shared" si="2"/>
        <v>0</v>
      </c>
      <c r="I28" s="4">
        <v>17391554</v>
      </c>
      <c r="J28" s="4" t="s">
        <v>225</v>
      </c>
      <c r="K28" s="4" t="s">
        <v>226</v>
      </c>
      <c r="L28" s="74" t="s">
        <v>227</v>
      </c>
      <c r="M28" s="4" t="s">
        <v>228</v>
      </c>
      <c r="N28" s="4">
        <v>16175</v>
      </c>
      <c r="O28" s="4">
        <v>3552</v>
      </c>
      <c r="P28" t="s">
        <v>229</v>
      </c>
      <c r="Q28" t="s">
        <v>230</v>
      </c>
      <c r="R28" s="13">
        <v>3.3339816039906101</v>
      </c>
      <c r="S28" s="13">
        <v>2.6001946689159401</v>
      </c>
      <c r="T28" s="13">
        <v>3.4049557843491698</v>
      </c>
      <c r="U28" s="15">
        <v>3.9885791602534</v>
      </c>
      <c r="V28" s="10">
        <v>4.3166392260957602</v>
      </c>
      <c r="W28" s="10">
        <v>3.35571459085017</v>
      </c>
      <c r="X28" s="16">
        <v>2.8585405373305499</v>
      </c>
      <c r="Y28" s="17">
        <v>2.8233703761447901</v>
      </c>
      <c r="Z28" s="17">
        <v>2.9257186934748001</v>
      </c>
      <c r="AA28" s="18">
        <v>8.0606257767335894</v>
      </c>
      <c r="AB28" s="9">
        <v>7.9442267869808498</v>
      </c>
      <c r="AC28" s="9">
        <v>8.49194452230868</v>
      </c>
      <c r="AD28" s="19">
        <v>6.7905822925703196</v>
      </c>
      <c r="AE28" s="19">
        <v>6.1813917619835204</v>
      </c>
      <c r="AF28" s="19">
        <v>6.7708738376601802</v>
      </c>
      <c r="AG28" s="20">
        <v>2.6068831373692598</v>
      </c>
      <c r="AH28" s="15">
        <v>4.0574219319719003</v>
      </c>
      <c r="AI28" s="19">
        <v>6.49081254023291</v>
      </c>
      <c r="AJ28" s="22">
        <v>6.8896099623419396</v>
      </c>
      <c r="AK28" s="22">
        <v>6.6401728632221104</v>
      </c>
      <c r="AL28" s="22">
        <v>6.1081752968560004</v>
      </c>
      <c r="AM28" s="23">
        <v>3.63560193704954</v>
      </c>
      <c r="AN28" s="11">
        <v>4.6474657607070204</v>
      </c>
      <c r="AO28" s="11">
        <v>4.1826259309619198</v>
      </c>
      <c r="AP28">
        <v>0.26541420571406027</v>
      </c>
      <c r="AQ28" s="8">
        <v>3.11304401908524</v>
      </c>
      <c r="AR28" s="8">
        <v>3.8869776590664435</v>
      </c>
      <c r="AS28" s="8">
        <v>2.8692098689833805</v>
      </c>
      <c r="AT28" s="8">
        <v>8.1655990286743734</v>
      </c>
      <c r="AU28" s="8">
        <v>6.5809492974046728</v>
      </c>
      <c r="AV28" s="8">
        <v>6.5459860408066843</v>
      </c>
      <c r="AW28" s="8">
        <v>4.1552312095728263</v>
      </c>
      <c r="AX28">
        <v>0.12858110489515867</v>
      </c>
      <c r="AY28" s="9">
        <v>2.4590592939938052E-2</v>
      </c>
      <c r="AZ28" s="9">
        <v>0.42438941190377255</v>
      </c>
      <c r="BA28" s="9">
        <v>9.029533311509476E-9</v>
      </c>
      <c r="BB28" s="9">
        <v>4.4913498522202476E-8</v>
      </c>
      <c r="BC28" s="9">
        <v>5.7122195110345701E-9</v>
      </c>
      <c r="BD28" s="9">
        <v>2.9617167131245085E-4</v>
      </c>
      <c r="BE28" s="9">
        <v>5.9588800189656274E-3</v>
      </c>
      <c r="BF28" s="9">
        <v>3.3017990445955866E-7</v>
      </c>
      <c r="BG28" s="9">
        <v>3.3901799454189109E-6</v>
      </c>
      <c r="BH28" s="9">
        <v>1.7400502899060879E-7</v>
      </c>
      <c r="BI28" s="9">
        <v>7.0409634375429399E-7</v>
      </c>
      <c r="BJ28" s="10">
        <v>1.7099257020780512</v>
      </c>
      <c r="BK28" s="10">
        <v>0.84449796396949195</v>
      </c>
      <c r="BL28" s="10">
        <v>33.18720000356619</v>
      </c>
      <c r="BM28" s="10">
        <v>19.408562584464459</v>
      </c>
      <c r="BN28" s="10">
        <v>39.298140930467774</v>
      </c>
      <c r="BO28" s="10">
        <v>2.9993496847048591</v>
      </c>
      <c r="BP28" s="10">
        <v>0.49387991708831791</v>
      </c>
      <c r="BQ28" s="10">
        <v>11.064798537097509</v>
      </c>
      <c r="BR28" s="10">
        <v>6.4709235750129936</v>
      </c>
      <c r="BS28" s="10">
        <v>13.102220501620099</v>
      </c>
      <c r="BT28" s="10">
        <v>22.982367527845938</v>
      </c>
      <c r="BU28" s="11">
        <v>1</v>
      </c>
      <c r="BV28" s="11">
        <v>1</v>
      </c>
      <c r="BW28" s="11">
        <v>33.18720000356619</v>
      </c>
      <c r="BX28" s="11">
        <v>19.408562584464459</v>
      </c>
      <c r="BY28" s="11">
        <v>39.298140930467774</v>
      </c>
      <c r="BZ28" s="11">
        <v>2.9993496847048591</v>
      </c>
      <c r="CA28" s="11">
        <v>0.49387991708831791</v>
      </c>
      <c r="CB28" s="11">
        <v>11.064798537097509</v>
      </c>
      <c r="CC28" s="11">
        <v>6.4709235750129936</v>
      </c>
      <c r="CD28" s="11">
        <v>13.102220501620099</v>
      </c>
      <c r="CE28" s="12">
        <v>22.982367527845938</v>
      </c>
      <c r="CF28" s="8">
        <v>19.408562584464459</v>
      </c>
      <c r="CG28" s="14">
        <v>2.9993496847048591</v>
      </c>
      <c r="CH28" s="61">
        <f t="shared" si="3"/>
        <v>0.22093758490537008</v>
      </c>
      <c r="CI28" s="61">
        <f t="shared" si="4"/>
        <v>-0.51284935016929989</v>
      </c>
      <c r="CJ28" s="61">
        <f t="shared" si="5"/>
        <v>0.29191176526392981</v>
      </c>
      <c r="CK28" s="61">
        <f t="shared" si="6"/>
        <v>0.87553514116816</v>
      </c>
      <c r="CL28" s="61">
        <f t="shared" si="7"/>
        <v>1.2035952070105203</v>
      </c>
      <c r="CM28" s="61">
        <f t="shared" si="8"/>
        <v>0.24267057176493001</v>
      </c>
      <c r="CN28" s="61">
        <f t="shared" si="9"/>
        <v>-0.25450348175469006</v>
      </c>
      <c r="CO28" s="61">
        <f t="shared" si="10"/>
        <v>-0.28967364294044984</v>
      </c>
      <c r="CP28" s="61">
        <f t="shared" si="11"/>
        <v>-0.18732532561043991</v>
      </c>
      <c r="CQ28" s="61">
        <f t="shared" si="12"/>
        <v>4.947581757648349</v>
      </c>
      <c r="CR28" s="61">
        <f t="shared" si="13"/>
        <v>4.8311827678956103</v>
      </c>
      <c r="CS28" s="61">
        <f t="shared" si="14"/>
        <v>5.3789005032234396</v>
      </c>
      <c r="CT28" s="61">
        <f t="shared" si="15"/>
        <v>3.6775382734850797</v>
      </c>
      <c r="CU28" s="61">
        <f t="shared" si="16"/>
        <v>3.0683477428982804</v>
      </c>
      <c r="CV28" s="61">
        <f t="shared" si="17"/>
        <v>3.6578298185749403</v>
      </c>
    </row>
    <row r="29" spans="1:100">
      <c r="A29" s="67">
        <v>1.4218089066987315E-2</v>
      </c>
      <c r="B29" s="67">
        <v>2.081385548991018</v>
      </c>
      <c r="C29" s="67">
        <v>1</v>
      </c>
      <c r="D29" s="67">
        <f t="shared" si="1"/>
        <v>0</v>
      </c>
      <c r="E29" s="22">
        <v>0.42717195076961967</v>
      </c>
      <c r="F29" s="22">
        <v>0.83132571297437807</v>
      </c>
      <c r="G29" s="22">
        <v>1</v>
      </c>
      <c r="H29" s="22">
        <f t="shared" si="2"/>
        <v>0</v>
      </c>
      <c r="I29" s="4">
        <v>17400998</v>
      </c>
      <c r="J29" s="4" t="s">
        <v>231</v>
      </c>
      <c r="K29" s="4" t="s">
        <v>232</v>
      </c>
      <c r="L29" s="74" t="s">
        <v>233</v>
      </c>
      <c r="M29" s="4" t="s">
        <v>234</v>
      </c>
      <c r="N29" s="4">
        <v>242122</v>
      </c>
      <c r="O29" s="4">
        <v>79679</v>
      </c>
      <c r="P29" t="s">
        <v>235</v>
      </c>
      <c r="Q29" t="s">
        <v>236</v>
      </c>
      <c r="R29" s="13">
        <v>2.4504787125156802</v>
      </c>
      <c r="S29" s="13">
        <v>2.9029800024540999</v>
      </c>
      <c r="T29" s="13">
        <v>3.5163348564263099</v>
      </c>
      <c r="U29" s="15">
        <v>4.3935018513296296</v>
      </c>
      <c r="V29" s="10">
        <v>4.7004317867802898</v>
      </c>
      <c r="W29" s="10">
        <v>4.3298813948658399</v>
      </c>
      <c r="X29" s="16">
        <v>2.7002116398007199</v>
      </c>
      <c r="Y29" s="17">
        <v>2.72501521339567</v>
      </c>
      <c r="Z29" s="17">
        <v>2.5486206449057098</v>
      </c>
      <c r="AA29" s="18">
        <v>8.9975046858804504</v>
      </c>
      <c r="AB29" s="9">
        <v>8.0535860460073305</v>
      </c>
      <c r="AC29" s="9">
        <v>8.8808015318427902</v>
      </c>
      <c r="AD29" s="19">
        <v>6.4785880783695298</v>
      </c>
      <c r="AE29" s="19">
        <v>7.1533954579599097</v>
      </c>
      <c r="AF29" s="19">
        <v>6.4864259567547498</v>
      </c>
      <c r="AG29" s="20">
        <v>3.3597144078725498</v>
      </c>
      <c r="AH29" s="15">
        <v>4.7053564285156702</v>
      </c>
      <c r="AI29" s="19">
        <v>6.6218908869610003</v>
      </c>
      <c r="AJ29" s="22">
        <v>7.8393538247705701</v>
      </c>
      <c r="AK29" s="22">
        <v>7.5942135912066</v>
      </c>
      <c r="AL29" s="22">
        <v>7.8163790232147399</v>
      </c>
      <c r="AM29" s="23">
        <v>4.0633785067345602</v>
      </c>
      <c r="AN29" s="11">
        <v>3.99842103382298</v>
      </c>
      <c r="AO29" s="11">
        <v>4.4381602604608901</v>
      </c>
      <c r="AP29">
        <v>-0.47588678519656513</v>
      </c>
      <c r="AQ29" s="8">
        <v>2.9565978571320302</v>
      </c>
      <c r="AR29" s="8">
        <v>4.4746050109919198</v>
      </c>
      <c r="AS29" s="8">
        <v>2.6579491660340335</v>
      </c>
      <c r="AT29" s="8">
        <v>8.6439640879101916</v>
      </c>
      <c r="AU29" s="8">
        <v>6.7061364976947297</v>
      </c>
      <c r="AV29" s="8">
        <v>7.7499821463973033</v>
      </c>
      <c r="AW29" s="8">
        <v>4.1666532670061436</v>
      </c>
      <c r="AX29">
        <v>0.1498814792528676</v>
      </c>
      <c r="AY29" s="9">
        <v>7.2118066765261611E-4</v>
      </c>
      <c r="AZ29" s="9">
        <v>0.36703708039452376</v>
      </c>
      <c r="BA29" s="9">
        <v>6.0214686162865728E-9</v>
      </c>
      <c r="BB29" s="9">
        <v>1.1951051139598358E-7</v>
      </c>
      <c r="BC29" s="9">
        <v>3.6580542072460379E-9</v>
      </c>
      <c r="BD29" s="9">
        <v>1.1115387464317059E-4</v>
      </c>
      <c r="BE29" s="9">
        <v>1.8591865431813437E-4</v>
      </c>
      <c r="BF29" s="9">
        <v>3.2574650954928536E-7</v>
      </c>
      <c r="BG29" s="9">
        <v>3.4589715664699103E-5</v>
      </c>
      <c r="BH29" s="9">
        <v>1.5809760922540352E-7</v>
      </c>
      <c r="BI29" s="9">
        <v>1.5972683793361227E-6</v>
      </c>
      <c r="BJ29" s="10">
        <v>2.8639516837807482</v>
      </c>
      <c r="BK29" s="10">
        <v>0.81301355381632845</v>
      </c>
      <c r="BL29" s="10">
        <v>51.530912364019947</v>
      </c>
      <c r="BM29" s="10">
        <v>17.992940542905096</v>
      </c>
      <c r="BN29" s="10">
        <v>63.382599370122556</v>
      </c>
      <c r="BO29" s="10">
        <v>3.8312829866939371</v>
      </c>
      <c r="BP29" s="10">
        <v>0.28387823664086975</v>
      </c>
      <c r="BQ29" s="10">
        <v>13.450040767802072</v>
      </c>
      <c r="BR29" s="10">
        <v>4.6963225126921344</v>
      </c>
      <c r="BS29" s="10">
        <v>16.54343977989895</v>
      </c>
      <c r="BT29" s="10">
        <v>22.131169226448062</v>
      </c>
      <c r="BU29" s="11">
        <v>2.8639516837807482</v>
      </c>
      <c r="BV29" s="11">
        <v>1</v>
      </c>
      <c r="BW29" s="11">
        <v>51.530912364019947</v>
      </c>
      <c r="BX29" s="11">
        <v>17.992940542905096</v>
      </c>
      <c r="BY29" s="11">
        <v>63.382599370122556</v>
      </c>
      <c r="BZ29" s="11">
        <v>3.8312829866939371</v>
      </c>
      <c r="CA29" s="11">
        <v>0.28387823664086975</v>
      </c>
      <c r="CB29" s="11">
        <v>13.450040767802072</v>
      </c>
      <c r="CC29" s="11">
        <v>4.6963225126921344</v>
      </c>
      <c r="CD29" s="11">
        <v>16.54343977989895</v>
      </c>
      <c r="CE29" s="12">
        <v>22.131169226448062</v>
      </c>
      <c r="CF29" s="8">
        <v>17.992940542905096</v>
      </c>
      <c r="CG29" s="14">
        <v>3.8312829866939371</v>
      </c>
      <c r="CH29" s="61">
        <f t="shared" si="3"/>
        <v>-0.50611914461634999</v>
      </c>
      <c r="CI29" s="61">
        <f t="shared" si="4"/>
        <v>-5.3617854677930232E-2</v>
      </c>
      <c r="CJ29" s="61">
        <f t="shared" si="5"/>
        <v>0.55973699929427978</v>
      </c>
      <c r="CK29" s="61">
        <f t="shared" si="6"/>
        <v>1.4369039941975994</v>
      </c>
      <c r="CL29" s="61">
        <f t="shared" si="7"/>
        <v>1.7438339296482597</v>
      </c>
      <c r="CM29" s="61">
        <f t="shared" si="8"/>
        <v>1.3732835377338097</v>
      </c>
      <c r="CN29" s="61">
        <f t="shared" si="9"/>
        <v>-0.25638621733131028</v>
      </c>
      <c r="CO29" s="61">
        <f t="shared" si="10"/>
        <v>-0.23158264373636017</v>
      </c>
      <c r="CP29" s="61">
        <f t="shared" si="11"/>
        <v>-0.40797721222632033</v>
      </c>
      <c r="CQ29" s="61">
        <f t="shared" si="12"/>
        <v>6.0409068287484207</v>
      </c>
      <c r="CR29" s="61">
        <f t="shared" si="13"/>
        <v>5.0969881888753008</v>
      </c>
      <c r="CS29" s="61">
        <f t="shared" si="14"/>
        <v>5.9242036747107605</v>
      </c>
      <c r="CT29" s="61">
        <f t="shared" si="15"/>
        <v>3.5219902212374996</v>
      </c>
      <c r="CU29" s="61">
        <f t="shared" si="16"/>
        <v>4.19679760082788</v>
      </c>
      <c r="CV29" s="61">
        <f t="shared" si="17"/>
        <v>3.5298280996227196</v>
      </c>
    </row>
    <row r="30" spans="1:100">
      <c r="A30" s="67">
        <v>0.21224757673516437</v>
      </c>
      <c r="B30" s="67">
        <v>1.3415262419254201</v>
      </c>
      <c r="C30" s="67">
        <v>1</v>
      </c>
      <c r="D30" s="67">
        <f t="shared" si="1"/>
        <v>0</v>
      </c>
      <c r="E30" s="22">
        <v>3.2095017695342641E-2</v>
      </c>
      <c r="F30" s="22">
        <v>1.4634024143177364</v>
      </c>
      <c r="G30" s="22">
        <v>1</v>
      </c>
      <c r="H30" s="22">
        <f t="shared" si="2"/>
        <v>0</v>
      </c>
      <c r="I30" s="4">
        <v>17456381</v>
      </c>
      <c r="J30" s="4" t="s">
        <v>237</v>
      </c>
      <c r="K30" s="4" t="s">
        <v>238</v>
      </c>
      <c r="L30" s="74" t="s">
        <v>239</v>
      </c>
      <c r="M30" s="4" t="s">
        <v>240</v>
      </c>
      <c r="N30" s="4">
        <v>19283</v>
      </c>
      <c r="O30" s="4">
        <v>5803</v>
      </c>
      <c r="P30" t="s">
        <v>241</v>
      </c>
      <c r="Q30" t="s">
        <v>242</v>
      </c>
      <c r="R30" s="13">
        <v>3.96164042626308</v>
      </c>
      <c r="S30" s="13">
        <v>4.2955008637271197</v>
      </c>
      <c r="T30" s="13">
        <v>4.06262049988187</v>
      </c>
      <c r="U30" s="15">
        <v>3.2803065107304601</v>
      </c>
      <c r="V30" s="10">
        <v>3.5604668286332699</v>
      </c>
      <c r="W30" s="10">
        <v>3.12060903051059</v>
      </c>
      <c r="X30" s="16">
        <v>3.3332252133541802</v>
      </c>
      <c r="Y30" s="17">
        <v>3.2743871328107699</v>
      </c>
      <c r="Z30" s="17">
        <v>3.44738173470021</v>
      </c>
      <c r="AA30" s="18">
        <v>6.4590710716059698</v>
      </c>
      <c r="AB30" s="9">
        <v>7.6400287775764797</v>
      </c>
      <c r="AC30" s="9">
        <v>6.4327922767747197</v>
      </c>
      <c r="AD30" s="19">
        <v>6.3715586131464104</v>
      </c>
      <c r="AE30" s="19">
        <v>7.3332375552287301</v>
      </c>
      <c r="AF30" s="19">
        <v>6.3161547858777896</v>
      </c>
      <c r="AG30" s="20">
        <v>3.9260372864936999</v>
      </c>
      <c r="AH30" s="15">
        <v>3.3002686761493201</v>
      </c>
      <c r="AI30" s="19">
        <v>6.4893107084526003</v>
      </c>
      <c r="AJ30" s="22">
        <v>7.8282408712171998</v>
      </c>
      <c r="AK30" s="22">
        <v>7.8237785786708001</v>
      </c>
      <c r="AL30" s="22">
        <v>7.5987319269982798</v>
      </c>
      <c r="AM30" s="23">
        <v>5.1437746558993096</v>
      </c>
      <c r="AN30" s="11">
        <v>5.1749443566851197</v>
      </c>
      <c r="AO30" s="11">
        <v>4.7162393743488904</v>
      </c>
      <c r="AP30">
        <v>0.42548482900533174</v>
      </c>
      <c r="AQ30" s="8">
        <v>4.1065872632906899</v>
      </c>
      <c r="AR30" s="8">
        <v>3.3204607899581067</v>
      </c>
      <c r="AS30" s="8">
        <v>3.35166469362172</v>
      </c>
      <c r="AT30" s="8">
        <v>6.8439640419857239</v>
      </c>
      <c r="AU30" s="8">
        <v>6.6736503180843094</v>
      </c>
      <c r="AV30" s="8">
        <v>7.7502504589620926</v>
      </c>
      <c r="AW30" s="8">
        <v>5.0116527956444399</v>
      </c>
      <c r="AX30">
        <v>0.17783022481135463</v>
      </c>
      <c r="AY30" s="9">
        <v>4.5540816250163839E-2</v>
      </c>
      <c r="AZ30" s="9">
        <v>5.3108287462675964E-2</v>
      </c>
      <c r="BA30" s="9">
        <v>1.2436554029915868E-5</v>
      </c>
      <c r="BB30" s="9">
        <v>1.2861280378719116E-6</v>
      </c>
      <c r="BC30" s="9">
        <v>1.3957281196020673E-6</v>
      </c>
      <c r="BD30" s="9">
        <v>0.63153783777457839</v>
      </c>
      <c r="BE30" s="9">
        <v>0.92957952002372579</v>
      </c>
      <c r="BF30" s="9">
        <v>2.1710888595067754E-5</v>
      </c>
      <c r="BG30" s="9">
        <v>2.0250577823100753E-6</v>
      </c>
      <c r="BH30" s="9">
        <v>2.2052421291239441E-6</v>
      </c>
      <c r="BI30" s="9">
        <v>5.132773677700029E-6</v>
      </c>
      <c r="BJ30" s="10">
        <v>0.57989898839185061</v>
      </c>
      <c r="BK30" s="10">
        <v>0.59257818865353706</v>
      </c>
      <c r="BL30" s="10">
        <v>6.6685670134430266</v>
      </c>
      <c r="BM30" s="10">
        <v>11.499532068396931</v>
      </c>
      <c r="BN30" s="10">
        <v>11.253480369561727</v>
      </c>
      <c r="BO30" s="10">
        <v>1.1253031629516785</v>
      </c>
      <c r="BP30" s="10">
        <v>1.021864497982395</v>
      </c>
      <c r="BQ30" s="10">
        <v>5.9260181904681799</v>
      </c>
      <c r="BR30" s="10">
        <v>10.219052471365647</v>
      </c>
      <c r="BS30" s="10">
        <v>10.000398772579443</v>
      </c>
      <c r="BT30" s="10">
        <v>19.405932058563103</v>
      </c>
      <c r="BU30" s="11">
        <v>1</v>
      </c>
      <c r="BV30" s="11">
        <v>1</v>
      </c>
      <c r="BW30" s="11">
        <v>6.6685670134430266</v>
      </c>
      <c r="BX30" s="11">
        <v>11.499532068396931</v>
      </c>
      <c r="BY30" s="11">
        <v>11.253480369561727</v>
      </c>
      <c r="BZ30" s="11">
        <v>1</v>
      </c>
      <c r="CA30" s="11">
        <v>1</v>
      </c>
      <c r="CB30" s="11">
        <v>5.9260181904681799</v>
      </c>
      <c r="CC30" s="11">
        <v>10.219052471365647</v>
      </c>
      <c r="CD30" s="11">
        <v>10.000398772579443</v>
      </c>
      <c r="CE30" s="12">
        <v>19.405932058563103</v>
      </c>
      <c r="CF30" s="8">
        <v>6.6685670134430266</v>
      </c>
      <c r="CG30" s="14">
        <v>1</v>
      </c>
      <c r="CH30" s="61">
        <f t="shared" si="3"/>
        <v>-0.14494683702760991</v>
      </c>
      <c r="CI30" s="61">
        <f t="shared" si="4"/>
        <v>0.1889136004364298</v>
      </c>
      <c r="CJ30" s="61">
        <f t="shared" si="5"/>
        <v>-4.3966763408819887E-2</v>
      </c>
      <c r="CK30" s="61">
        <f t="shared" si="6"/>
        <v>-0.82628075256022981</v>
      </c>
      <c r="CL30" s="61">
        <f t="shared" si="7"/>
        <v>-0.54612043465742</v>
      </c>
      <c r="CM30" s="61">
        <f t="shared" si="8"/>
        <v>-0.98597823278009988</v>
      </c>
      <c r="CN30" s="61">
        <f t="shared" si="9"/>
        <v>-0.7733620499365097</v>
      </c>
      <c r="CO30" s="61">
        <f t="shared" si="10"/>
        <v>-0.83220013047992003</v>
      </c>
      <c r="CP30" s="61">
        <f t="shared" si="11"/>
        <v>-0.65920552859047987</v>
      </c>
      <c r="CQ30" s="61">
        <f t="shared" si="12"/>
        <v>2.3524838083152799</v>
      </c>
      <c r="CR30" s="61">
        <f t="shared" si="13"/>
        <v>3.5334415142857898</v>
      </c>
      <c r="CS30" s="61">
        <f t="shared" si="14"/>
        <v>2.3262050134840297</v>
      </c>
      <c r="CT30" s="61">
        <f t="shared" si="15"/>
        <v>2.2649713498557205</v>
      </c>
      <c r="CU30" s="61">
        <f t="shared" si="16"/>
        <v>3.2266502919380402</v>
      </c>
      <c r="CV30" s="61">
        <f t="shared" si="17"/>
        <v>2.2095675225870997</v>
      </c>
    </row>
    <row r="31" spans="1:100">
      <c r="A31" s="67">
        <v>1.4760095837168559E-11</v>
      </c>
      <c r="B31" s="67">
        <v>16.911907381978001</v>
      </c>
      <c r="C31" s="67">
        <v>16.911907381978001</v>
      </c>
      <c r="D31" s="67">
        <f t="shared" si="1"/>
        <v>4.0799674758261473</v>
      </c>
      <c r="E31" s="22">
        <v>2.8326136415010961E-2</v>
      </c>
      <c r="F31" s="22">
        <v>1.8745847563692104</v>
      </c>
      <c r="G31" s="22">
        <v>1</v>
      </c>
      <c r="H31" s="22">
        <f t="shared" si="2"/>
        <v>0</v>
      </c>
      <c r="I31" s="4">
        <v>17497980</v>
      </c>
      <c r="J31" s="4" t="s">
        <v>243</v>
      </c>
      <c r="K31" s="4" t="s">
        <v>244</v>
      </c>
      <c r="L31" s="74" t="s">
        <v>245</v>
      </c>
      <c r="M31" s="4" t="s">
        <v>246</v>
      </c>
      <c r="N31" s="4">
        <v>353328</v>
      </c>
      <c r="O31" s="4">
        <v>4588</v>
      </c>
      <c r="P31" t="s">
        <v>247</v>
      </c>
      <c r="Q31" t="s">
        <v>248</v>
      </c>
      <c r="R31" s="13">
        <v>2.8362056931244499</v>
      </c>
      <c r="S31" s="13">
        <v>3.2999004635924098</v>
      </c>
      <c r="T31" s="13">
        <v>3.1920704422292401</v>
      </c>
      <c r="U31" s="15">
        <v>3.63129146070216</v>
      </c>
      <c r="V31" s="10">
        <v>4.7600971795267899</v>
      </c>
      <c r="W31" s="10">
        <v>3.0589611853209502</v>
      </c>
      <c r="X31" s="16">
        <v>2.86491753516643</v>
      </c>
      <c r="Y31" s="17">
        <v>3.0830569651215201</v>
      </c>
      <c r="Z31" s="17">
        <v>3.18765931990308</v>
      </c>
      <c r="AA31" s="18">
        <v>8.2183304222124995</v>
      </c>
      <c r="AB31" s="9">
        <v>7.3014066677620599</v>
      </c>
      <c r="AC31" s="9">
        <v>8.4439411719085005</v>
      </c>
      <c r="AD31" s="19">
        <v>5.3229273129407302</v>
      </c>
      <c r="AE31" s="19">
        <v>6.65358409055428</v>
      </c>
      <c r="AF31" s="19">
        <v>4.6695561370902503</v>
      </c>
      <c r="AG31" s="20">
        <v>4.1909090189951703</v>
      </c>
      <c r="AH31" s="15">
        <v>3.35733969236956</v>
      </c>
      <c r="AI31" s="19">
        <v>5.5563382959033998</v>
      </c>
      <c r="AJ31" s="22">
        <v>10.1392965915411</v>
      </c>
      <c r="AK31" s="22">
        <v>10.3981359790721</v>
      </c>
      <c r="AL31" s="22">
        <v>8.8814765770824007</v>
      </c>
      <c r="AM31" s="23">
        <v>10.956830483549499</v>
      </c>
      <c r="AN31" s="11">
        <v>10.950371240198701</v>
      </c>
      <c r="AO31" s="11">
        <v>10.759330810882499</v>
      </c>
      <c r="AP31">
        <v>-0.10092525143043041</v>
      </c>
      <c r="AQ31" s="8">
        <v>3.1093921996487004</v>
      </c>
      <c r="AR31" s="8">
        <v>3.8167832751832997</v>
      </c>
      <c r="AS31" s="8">
        <v>3.04521127339701</v>
      </c>
      <c r="AT31" s="8">
        <v>7.9878927539610203</v>
      </c>
      <c r="AU31" s="8">
        <v>5.5486891801950868</v>
      </c>
      <c r="AV31" s="8">
        <v>9.8063030492318664</v>
      </c>
      <c r="AW31" s="8">
        <v>10.888844178210235</v>
      </c>
      <c r="AX31">
        <v>0.4447513103534167</v>
      </c>
      <c r="AY31" s="9">
        <v>0.22305875758498706</v>
      </c>
      <c r="AZ31" s="9">
        <v>0.9085067578264826</v>
      </c>
      <c r="BA31" s="9">
        <v>4.3101521338244211E-6</v>
      </c>
      <c r="BB31" s="9">
        <v>1.71862200229555E-5</v>
      </c>
      <c r="BC31" s="9">
        <v>3.8320893450828524E-6</v>
      </c>
      <c r="BD31" s="9">
        <v>1.1798287067077834E-3</v>
      </c>
      <c r="BE31" s="9">
        <v>0.1868817036813771</v>
      </c>
      <c r="BF31" s="9">
        <v>1.1795154108261003E-3</v>
      </c>
      <c r="BG31" s="9">
        <v>9.8091757983975111E-3</v>
      </c>
      <c r="BH31" s="9">
        <v>9.8373521502318059E-4</v>
      </c>
      <c r="BI31" s="9">
        <v>2.6182316618317259E-4</v>
      </c>
      <c r="BJ31" s="10">
        <v>1.6328486533425099</v>
      </c>
      <c r="BK31" s="10">
        <v>0.95648819879946978</v>
      </c>
      <c r="BL31" s="10">
        <v>29.415416409491044</v>
      </c>
      <c r="BM31" s="10">
        <v>18.014784376541254</v>
      </c>
      <c r="BN31" s="10">
        <v>30.753559161954787</v>
      </c>
      <c r="BO31" s="10">
        <v>5.4234225338253852</v>
      </c>
      <c r="BP31" s="10">
        <v>0.585778845358079</v>
      </c>
      <c r="BQ31" s="10">
        <v>5.4237736827676297</v>
      </c>
      <c r="BR31" s="10">
        <v>3.3216634448422004</v>
      </c>
      <c r="BS31" s="10">
        <v>5.6705076859027077</v>
      </c>
      <c r="BT31" s="10">
        <v>18.834298634475978</v>
      </c>
      <c r="BU31" s="11">
        <v>1</v>
      </c>
      <c r="BV31" s="11">
        <v>1</v>
      </c>
      <c r="BW31" s="11">
        <v>29.415416409491044</v>
      </c>
      <c r="BX31" s="11">
        <v>18.014784376541254</v>
      </c>
      <c r="BY31" s="11">
        <v>30.753559161954787</v>
      </c>
      <c r="BZ31" s="11">
        <v>5.4234225338253852</v>
      </c>
      <c r="CA31" s="11">
        <v>1</v>
      </c>
      <c r="CB31" s="11">
        <v>5.4237736827676297</v>
      </c>
      <c r="CC31" s="11">
        <v>3.3216634448422004</v>
      </c>
      <c r="CD31" s="11">
        <v>5.6705076859027077</v>
      </c>
      <c r="CE31" s="12">
        <v>18.834298634475978</v>
      </c>
      <c r="CF31" s="8">
        <v>18.014784376541254</v>
      </c>
      <c r="CG31" s="14">
        <v>5.4234225338253852</v>
      </c>
      <c r="CH31" s="61">
        <f t="shared" si="3"/>
        <v>-0.27318650652425047</v>
      </c>
      <c r="CI31" s="61">
        <f t="shared" si="4"/>
        <v>0.19050826394370945</v>
      </c>
      <c r="CJ31" s="61">
        <f t="shared" si="5"/>
        <v>8.2678242580539685E-2</v>
      </c>
      <c r="CK31" s="61">
        <f t="shared" si="6"/>
        <v>0.52189926105345963</v>
      </c>
      <c r="CL31" s="61">
        <f t="shared" si="7"/>
        <v>1.6507049798780895</v>
      </c>
      <c r="CM31" s="61">
        <f t="shared" si="8"/>
        <v>-5.0431014327750212E-2</v>
      </c>
      <c r="CN31" s="61">
        <f t="shared" si="9"/>
        <v>-0.2444746644822704</v>
      </c>
      <c r="CO31" s="61">
        <f t="shared" si="10"/>
        <v>-2.633523452718034E-2</v>
      </c>
      <c r="CP31" s="61">
        <f t="shared" si="11"/>
        <v>7.8267120254379652E-2</v>
      </c>
      <c r="CQ31" s="61">
        <f t="shared" si="12"/>
        <v>5.1089382225637987</v>
      </c>
      <c r="CR31" s="61">
        <f t="shared" si="13"/>
        <v>4.19201446811336</v>
      </c>
      <c r="CS31" s="61">
        <f t="shared" si="14"/>
        <v>5.3345489722597996</v>
      </c>
      <c r="CT31" s="61">
        <f t="shared" si="15"/>
        <v>2.2135351132920298</v>
      </c>
      <c r="CU31" s="61">
        <f t="shared" si="16"/>
        <v>3.5441918909055796</v>
      </c>
      <c r="CV31" s="61">
        <f t="shared" si="17"/>
        <v>1.5601639374415499</v>
      </c>
    </row>
    <row r="32" spans="1:100">
      <c r="A32" s="67">
        <v>1.5034899113609776E-3</v>
      </c>
      <c r="B32" s="67">
        <v>1.8634443787034556</v>
      </c>
      <c r="C32" s="67">
        <v>1.8634443787034556</v>
      </c>
      <c r="D32" s="67">
        <f t="shared" si="1"/>
        <v>0.8979717572120397</v>
      </c>
      <c r="E32" s="22">
        <v>1.9181790020421856E-2</v>
      </c>
      <c r="F32" s="22">
        <v>2.0389157934804016</v>
      </c>
      <c r="G32" s="22">
        <v>1</v>
      </c>
      <c r="H32" s="22">
        <f t="shared" si="2"/>
        <v>0</v>
      </c>
      <c r="I32" s="4">
        <v>17276934</v>
      </c>
      <c r="J32" s="4" t="s">
        <v>249</v>
      </c>
      <c r="K32" s="4" t="s">
        <v>250</v>
      </c>
      <c r="L32" s="74" t="s">
        <v>251</v>
      </c>
      <c r="M32" s="4" t="s">
        <v>252</v>
      </c>
      <c r="N32" s="4">
        <v>69480</v>
      </c>
      <c r="O32" s="4">
        <v>23508</v>
      </c>
      <c r="P32" t="s">
        <v>253</v>
      </c>
      <c r="Q32" t="s">
        <v>254</v>
      </c>
      <c r="R32" s="13">
        <v>3.6687252306415701</v>
      </c>
      <c r="S32" s="13">
        <v>3.02575558096957</v>
      </c>
      <c r="T32" s="13">
        <v>3.8549784806702601</v>
      </c>
      <c r="U32" s="15">
        <v>3.65663248511509</v>
      </c>
      <c r="V32" s="10">
        <v>3.5218082643131199</v>
      </c>
      <c r="W32" s="10">
        <v>3.41182742735867</v>
      </c>
      <c r="X32" s="16">
        <v>2.4209438623165598</v>
      </c>
      <c r="Y32" s="17">
        <v>3.0483855977137901</v>
      </c>
      <c r="Z32" s="17">
        <v>2.8483334077465399</v>
      </c>
      <c r="AA32" s="18">
        <v>7.2140532012950702</v>
      </c>
      <c r="AB32" s="9">
        <v>7.1385569558887703</v>
      </c>
      <c r="AC32" s="9">
        <v>6.6257166005624804</v>
      </c>
      <c r="AD32" s="19">
        <v>4.3043226678514701</v>
      </c>
      <c r="AE32" s="19">
        <v>4.2009114623339299</v>
      </c>
      <c r="AF32" s="19">
        <v>3.87677248422251</v>
      </c>
      <c r="AG32" s="20">
        <v>2.60579297751443</v>
      </c>
      <c r="AH32" s="15">
        <v>3.6759508598732502</v>
      </c>
      <c r="AI32" s="19">
        <v>4.4357245768709497</v>
      </c>
      <c r="AJ32" s="22">
        <v>5.5835915283881503</v>
      </c>
      <c r="AK32" s="22">
        <v>5.2655920055172203</v>
      </c>
      <c r="AL32" s="22">
        <v>4.69839150836067</v>
      </c>
      <c r="AM32" s="23">
        <v>3.2381760245811999</v>
      </c>
      <c r="AN32" s="11">
        <v>3.1482650612260601</v>
      </c>
      <c r="AO32" s="11">
        <v>3.8506768076030502</v>
      </c>
      <c r="AP32">
        <v>0.20814106737902863</v>
      </c>
      <c r="AQ32" s="8">
        <v>3.5164864307604664</v>
      </c>
      <c r="AR32" s="8">
        <v>3.5300893922622936</v>
      </c>
      <c r="AS32" s="8">
        <v>2.772554289258963</v>
      </c>
      <c r="AT32" s="8">
        <v>6.9927755859154397</v>
      </c>
      <c r="AU32" s="8">
        <v>4.12733553813597</v>
      </c>
      <c r="AV32" s="8">
        <v>5.1825250140886805</v>
      </c>
      <c r="AW32" s="8">
        <v>3.4123726311367704</v>
      </c>
      <c r="AX32">
        <v>9.1856118292756764E-2</v>
      </c>
      <c r="AY32" s="9">
        <v>0.95724517587572167</v>
      </c>
      <c r="AZ32" s="9">
        <v>1.3201947880397129E-2</v>
      </c>
      <c r="BA32" s="9">
        <v>6.5554384873223572E-8</v>
      </c>
      <c r="BB32" s="9">
        <v>6.8057071707987478E-8</v>
      </c>
      <c r="BC32" s="9">
        <v>1.0128120300393056E-8</v>
      </c>
      <c r="BD32" s="9">
        <v>4.0834588300680027E-7</v>
      </c>
      <c r="BE32" s="9">
        <v>1.2019471902879917E-2</v>
      </c>
      <c r="BF32" s="9">
        <v>3.3192443286264972E-2</v>
      </c>
      <c r="BG32" s="9">
        <v>3.6465382388063072E-2</v>
      </c>
      <c r="BH32" s="9">
        <v>2.712551671058021E-4</v>
      </c>
      <c r="BI32" s="9">
        <v>2.8756835499691944E-7</v>
      </c>
      <c r="BJ32" s="10">
        <v>1.0094734460993393</v>
      </c>
      <c r="BK32" s="10">
        <v>0.59710967848398322</v>
      </c>
      <c r="BL32" s="10">
        <v>11.12928616048972</v>
      </c>
      <c r="BM32" s="10">
        <v>11.024842905471054</v>
      </c>
      <c r="BN32" s="10">
        <v>18.638596159998851</v>
      </c>
      <c r="BO32" s="10">
        <v>7.2875811723093227</v>
      </c>
      <c r="BP32" s="10">
        <v>0.59150607754096729</v>
      </c>
      <c r="BQ32" s="10">
        <v>1.5271577629595061</v>
      </c>
      <c r="BR32" s="10">
        <v>1.5128260865707039</v>
      </c>
      <c r="BS32" s="10">
        <v>2.5575833351702579</v>
      </c>
      <c r="BT32" s="10">
        <v>18.463681468808726</v>
      </c>
      <c r="BU32" s="11">
        <v>1</v>
      </c>
      <c r="BV32" s="11">
        <v>1</v>
      </c>
      <c r="BW32" s="11">
        <v>11.12928616048972</v>
      </c>
      <c r="BX32" s="11">
        <v>11.024842905471054</v>
      </c>
      <c r="BY32" s="11">
        <v>18.638596159998851</v>
      </c>
      <c r="BZ32" s="11">
        <v>7.2875811723093227</v>
      </c>
      <c r="CA32" s="11">
        <v>1</v>
      </c>
      <c r="CB32" s="11">
        <v>1</v>
      </c>
      <c r="CC32" s="11">
        <v>1</v>
      </c>
      <c r="CD32" s="11">
        <v>2.5575833351702579</v>
      </c>
      <c r="CE32" s="12">
        <v>18.463681468808726</v>
      </c>
      <c r="CF32" s="8">
        <v>11.024842905471054</v>
      </c>
      <c r="CG32" s="14">
        <v>7.2875811723093227</v>
      </c>
      <c r="CH32" s="61">
        <f t="shared" si="3"/>
        <v>0.15223879988110367</v>
      </c>
      <c r="CI32" s="61">
        <f t="shared" si="4"/>
        <v>-0.49073084979089643</v>
      </c>
      <c r="CJ32" s="61">
        <f t="shared" si="5"/>
        <v>0.33849204990979365</v>
      </c>
      <c r="CK32" s="61">
        <f t="shared" si="6"/>
        <v>0.14014605435462357</v>
      </c>
      <c r="CL32" s="61">
        <f t="shared" si="7"/>
        <v>5.3218335526534766E-3</v>
      </c>
      <c r="CM32" s="61">
        <f t="shared" si="8"/>
        <v>-0.10465900340179646</v>
      </c>
      <c r="CN32" s="61">
        <f t="shared" si="9"/>
        <v>-1.0955425684439066</v>
      </c>
      <c r="CO32" s="61">
        <f t="shared" si="10"/>
        <v>-0.46810083304667627</v>
      </c>
      <c r="CP32" s="61">
        <f t="shared" si="11"/>
        <v>-0.66815302301392654</v>
      </c>
      <c r="CQ32" s="61">
        <f t="shared" si="12"/>
        <v>3.6975667705346038</v>
      </c>
      <c r="CR32" s="61">
        <f t="shared" si="13"/>
        <v>3.6220705251283039</v>
      </c>
      <c r="CS32" s="61">
        <f t="shared" si="14"/>
        <v>3.1092301698020139</v>
      </c>
      <c r="CT32" s="61">
        <f t="shared" si="15"/>
        <v>0.7878362370910037</v>
      </c>
      <c r="CU32" s="61">
        <f t="shared" si="16"/>
        <v>0.68442503157346346</v>
      </c>
      <c r="CV32" s="61">
        <f t="shared" si="17"/>
        <v>0.36028605346204357</v>
      </c>
    </row>
    <row r="33" spans="1:100">
      <c r="A33" s="67"/>
      <c r="B33" s="67"/>
      <c r="C33" s="67"/>
      <c r="D33" s="67" t="e">
        <f t="shared" si="1"/>
        <v>#NUM!</v>
      </c>
      <c r="E33" s="22"/>
      <c r="F33" s="22"/>
      <c r="G33" s="22"/>
      <c r="H33" s="22" t="e">
        <f t="shared" si="2"/>
        <v>#NUM!</v>
      </c>
      <c r="I33" s="4">
        <v>17438963</v>
      </c>
      <c r="J33" s="4" t="s">
        <v>255</v>
      </c>
      <c r="K33" s="4" t="s">
        <v>256</v>
      </c>
      <c r="L33" s="74" t="s">
        <v>257</v>
      </c>
      <c r="M33" s="4" t="s">
        <v>258</v>
      </c>
      <c r="N33" s="4">
        <v>57349</v>
      </c>
      <c r="O33" s="4" t="e">
        <v>#N/A</v>
      </c>
      <c r="P33" t="s">
        <v>259</v>
      </c>
      <c r="Q33" t="s">
        <v>260</v>
      </c>
      <c r="R33" s="13">
        <v>3.11987641861178</v>
      </c>
      <c r="S33" s="13">
        <v>2.6595536535765598</v>
      </c>
      <c r="T33" s="13">
        <v>3.0489187378485401</v>
      </c>
      <c r="U33" s="15">
        <v>3.1106869124705199</v>
      </c>
      <c r="V33" s="10">
        <v>3.6472701224492901</v>
      </c>
      <c r="W33" s="10">
        <v>2.8068261794756699</v>
      </c>
      <c r="X33" s="16">
        <v>2.9116271377350298</v>
      </c>
      <c r="Y33" s="17">
        <v>2.7142817119406</v>
      </c>
      <c r="Z33" s="17">
        <v>2.8544769256507698</v>
      </c>
      <c r="AA33" s="18">
        <v>7.0249377712054502</v>
      </c>
      <c r="AB33" s="9">
        <v>6.6350448627388303</v>
      </c>
      <c r="AC33" s="9">
        <v>7.94872468266892</v>
      </c>
      <c r="AD33" s="19">
        <v>3.15457968881464</v>
      </c>
      <c r="AE33" s="19">
        <v>2.9795601958271898</v>
      </c>
      <c r="AF33" s="19">
        <v>2.8036308709268498</v>
      </c>
      <c r="AG33" s="20">
        <v>2.6766399487765198</v>
      </c>
      <c r="AH33" s="15">
        <v>3.0219613141868198</v>
      </c>
      <c r="AI33" s="19">
        <v>2.9173399421513202</v>
      </c>
      <c r="AJ33" s="22">
        <v>4.3292810762808598</v>
      </c>
      <c r="AK33" s="22">
        <v>4.24075702453072</v>
      </c>
      <c r="AL33" s="22">
        <v>4.5772551499757199</v>
      </c>
      <c r="AM33" s="23">
        <v>3.8316638427108298</v>
      </c>
      <c r="AN33" s="11">
        <v>4.2222890666135697</v>
      </c>
      <c r="AO33" s="11">
        <v>3.97003025427325</v>
      </c>
      <c r="AP33">
        <v>-4.6646011049631397E-3</v>
      </c>
      <c r="AQ33" s="8">
        <v>2.94278293667896</v>
      </c>
      <c r="AR33" s="8">
        <v>3.1882610714651598</v>
      </c>
      <c r="AS33" s="8">
        <v>2.8267952584421336</v>
      </c>
      <c r="AT33" s="8">
        <v>7.2029024388710674</v>
      </c>
      <c r="AU33" s="8">
        <v>2.9792569185228928</v>
      </c>
      <c r="AV33" s="8">
        <v>4.3824310835957663</v>
      </c>
      <c r="AW33" s="8">
        <v>4.0079943878658826</v>
      </c>
      <c r="AX33">
        <v>0.147763453629186</v>
      </c>
      <c r="AY33" s="9">
        <v>0.45226399916717086</v>
      </c>
      <c r="AZ33" s="9">
        <v>0.71942282830702697</v>
      </c>
      <c r="BA33" s="9">
        <v>9.0994520008607345E-8</v>
      </c>
      <c r="BB33" s="9">
        <v>1.5991266191058705E-7</v>
      </c>
      <c r="BC33" s="9">
        <v>7.0424630245802944E-8</v>
      </c>
      <c r="BD33" s="9">
        <v>9.8759861039854665E-8</v>
      </c>
      <c r="BE33" s="9">
        <v>0.27624577172385473</v>
      </c>
      <c r="BF33" s="9">
        <v>0.90978638081609664</v>
      </c>
      <c r="BG33" s="9">
        <v>0.52053172940037062</v>
      </c>
      <c r="BH33" s="9">
        <v>0.637604071620549</v>
      </c>
      <c r="BI33" s="9">
        <v>3.0605995773644381E-6</v>
      </c>
      <c r="BJ33" s="10">
        <v>1.1854855968467641</v>
      </c>
      <c r="BK33" s="10">
        <v>0.92275037364229306</v>
      </c>
      <c r="BL33" s="10">
        <v>19.161246384171239</v>
      </c>
      <c r="BM33" s="10">
        <v>16.163204711333169</v>
      </c>
      <c r="BN33" s="10">
        <v>20.76536291016355</v>
      </c>
      <c r="BO33" s="10">
        <v>18.682887241639882</v>
      </c>
      <c r="BP33" s="10">
        <v>0.77837333165133993</v>
      </c>
      <c r="BQ33" s="10">
        <v>1.0256041336836415</v>
      </c>
      <c r="BR33" s="10">
        <v>0.86513420020590182</v>
      </c>
      <c r="BS33" s="10">
        <v>1.1114643385462557</v>
      </c>
      <c r="BT33" s="10">
        <v>17.516335049026893</v>
      </c>
      <c r="BU33" s="11">
        <v>1</v>
      </c>
      <c r="BV33" s="11">
        <v>1</v>
      </c>
      <c r="BW33" s="11">
        <v>19.161246384171239</v>
      </c>
      <c r="BX33" s="11">
        <v>16.163204711333169</v>
      </c>
      <c r="BY33" s="11">
        <v>20.76536291016355</v>
      </c>
      <c r="BZ33" s="11">
        <v>18.682887241639882</v>
      </c>
      <c r="CA33" s="11">
        <v>1</v>
      </c>
      <c r="CB33" s="11">
        <v>1</v>
      </c>
      <c r="CC33" s="11">
        <v>1</v>
      </c>
      <c r="CD33" s="11">
        <v>1</v>
      </c>
      <c r="CE33" s="12">
        <v>17.516335049026893</v>
      </c>
      <c r="CF33" s="8">
        <v>16.163204711333169</v>
      </c>
      <c r="CG33" s="14">
        <v>16.163204711333169</v>
      </c>
      <c r="CH33" s="61">
        <f t="shared" si="3"/>
        <v>0.17709348193282004</v>
      </c>
      <c r="CI33" s="61">
        <f t="shared" si="4"/>
        <v>-0.28322928310240014</v>
      </c>
      <c r="CJ33" s="61">
        <f t="shared" si="5"/>
        <v>0.1061358011695801</v>
      </c>
      <c r="CK33" s="61">
        <f t="shared" si="6"/>
        <v>0.16790397579155991</v>
      </c>
      <c r="CL33" s="61">
        <f t="shared" si="7"/>
        <v>0.70448718577033009</v>
      </c>
      <c r="CM33" s="61">
        <f t="shared" si="8"/>
        <v>-0.13595675720329004</v>
      </c>
      <c r="CN33" s="61">
        <f t="shared" si="9"/>
        <v>-3.1155798943930169E-2</v>
      </c>
      <c r="CO33" s="61">
        <f t="shared" si="10"/>
        <v>-0.22850122473835999</v>
      </c>
      <c r="CP33" s="61">
        <f t="shared" si="11"/>
        <v>-8.8306011028190134E-2</v>
      </c>
      <c r="CQ33" s="61">
        <f t="shared" si="12"/>
        <v>4.0821548345264898</v>
      </c>
      <c r="CR33" s="61">
        <f t="shared" si="13"/>
        <v>3.6922619260598704</v>
      </c>
      <c r="CS33" s="61">
        <f t="shared" si="14"/>
        <v>5.0059417459899596</v>
      </c>
      <c r="CT33" s="61">
        <f t="shared" si="15"/>
        <v>0.21179675213568006</v>
      </c>
      <c r="CU33" s="61">
        <f t="shared" si="16"/>
        <v>3.6777259148229824E-2</v>
      </c>
      <c r="CV33" s="61">
        <f t="shared" si="17"/>
        <v>-0.13915206575211014</v>
      </c>
    </row>
    <row r="34" spans="1:100">
      <c r="A34" s="67">
        <v>2.3790827597146915E-4</v>
      </c>
      <c r="B34" s="67">
        <v>3.8077782266159126</v>
      </c>
      <c r="C34" s="67">
        <v>3.8077782266159126</v>
      </c>
      <c r="D34" s="67">
        <f t="shared" si="1"/>
        <v>1.9289494553584146</v>
      </c>
      <c r="E34" s="22"/>
      <c r="F34" s="22"/>
      <c r="G34" s="22"/>
      <c r="H34" s="22" t="e">
        <f t="shared" si="2"/>
        <v>#NUM!</v>
      </c>
      <c r="I34" s="4">
        <v>17487945</v>
      </c>
      <c r="J34" s="4" t="s">
        <v>261</v>
      </c>
      <c r="K34" s="4" t="s">
        <v>262</v>
      </c>
      <c r="L34" s="74" t="s">
        <v>263</v>
      </c>
      <c r="M34" s="4" t="s">
        <v>264</v>
      </c>
      <c r="N34" s="4">
        <v>232983</v>
      </c>
      <c r="O34" s="4">
        <v>284340</v>
      </c>
      <c r="P34" t="s">
        <v>265</v>
      </c>
      <c r="Q34" t="s">
        <v>266</v>
      </c>
      <c r="R34" s="13">
        <v>3.2386731780762701</v>
      </c>
      <c r="S34" s="13">
        <v>2.92485433167325</v>
      </c>
      <c r="T34" s="13">
        <v>3.8181629566210198</v>
      </c>
      <c r="U34" s="15">
        <v>3.3711166717201499</v>
      </c>
      <c r="V34" s="10">
        <v>3.8837979842418702</v>
      </c>
      <c r="W34" s="10">
        <v>3.4436371437398501</v>
      </c>
      <c r="X34" s="16">
        <v>3.20465916144492</v>
      </c>
      <c r="Y34" s="17">
        <v>3.1844253280232602</v>
      </c>
      <c r="Z34" s="17">
        <v>2.7987792720478999</v>
      </c>
      <c r="AA34" s="18">
        <v>7.7550405213183096</v>
      </c>
      <c r="AB34" s="9">
        <v>7.1501143041558297</v>
      </c>
      <c r="AC34" s="9">
        <v>7.3440800280303504</v>
      </c>
      <c r="AD34" s="19">
        <v>3.3963605748345098</v>
      </c>
      <c r="AE34" s="19">
        <v>3.3103098507900701</v>
      </c>
      <c r="AF34" s="19">
        <v>2.9294785791112701</v>
      </c>
      <c r="AG34" s="20">
        <v>3.4427780453964898</v>
      </c>
      <c r="AH34" s="15">
        <v>3.2675791613818101</v>
      </c>
      <c r="AI34" s="19">
        <v>3.0081203900486302</v>
      </c>
      <c r="AJ34" s="22">
        <v>6.5940019253484898</v>
      </c>
      <c r="AK34" s="22">
        <v>5.9659199214618504</v>
      </c>
      <c r="AL34" s="22">
        <v>5.7922910192097197</v>
      </c>
      <c r="AM34" s="23">
        <v>9.0319500288550891</v>
      </c>
      <c r="AN34" s="11">
        <v>8.7394334960806805</v>
      </c>
      <c r="AO34" s="11">
        <v>8.5845483106819707</v>
      </c>
      <c r="AP34">
        <v>-0.11615375078273511</v>
      </c>
      <c r="AQ34" s="8">
        <v>3.3272301554568471</v>
      </c>
      <c r="AR34" s="8">
        <v>3.5661839332339569</v>
      </c>
      <c r="AS34" s="8">
        <v>3.0626212538386937</v>
      </c>
      <c r="AT34" s="8">
        <v>7.4164116178348296</v>
      </c>
      <c r="AU34" s="8">
        <v>3.2120496682452835</v>
      </c>
      <c r="AV34" s="8">
        <v>6.1174042886733533</v>
      </c>
      <c r="AW34" s="8">
        <v>8.7853106118725801</v>
      </c>
      <c r="AX34">
        <v>9.8362253224166002E-2</v>
      </c>
      <c r="AY34" s="9">
        <v>0.37273192328816473</v>
      </c>
      <c r="AZ34" s="9">
        <v>0.32579593040625732</v>
      </c>
      <c r="BA34" s="9">
        <v>1.9135358911834826E-8</v>
      </c>
      <c r="BB34" s="9">
        <v>3.4177624280549339E-8</v>
      </c>
      <c r="BC34" s="9">
        <v>1.0432824019076284E-8</v>
      </c>
      <c r="BD34" s="9">
        <v>1.4630685387495532E-8</v>
      </c>
      <c r="BE34" s="9">
        <v>7.7599543767102555E-2</v>
      </c>
      <c r="BF34" s="9">
        <v>0.66245412241184465</v>
      </c>
      <c r="BG34" s="9">
        <v>0.19678474169607099</v>
      </c>
      <c r="BH34" s="9">
        <v>0.57246057537438055</v>
      </c>
      <c r="BI34" s="9">
        <v>4.8735324002237287E-7</v>
      </c>
      <c r="BJ34" s="10">
        <v>1.1801365325680577</v>
      </c>
      <c r="BK34" s="10">
        <v>0.83242436500006189</v>
      </c>
      <c r="BL34" s="10">
        <v>17.020263442705918</v>
      </c>
      <c r="BM34" s="10">
        <v>14.422283331631686</v>
      </c>
      <c r="BN34" s="10">
        <v>20.446618525761981</v>
      </c>
      <c r="BO34" s="10">
        <v>18.434826706752265</v>
      </c>
      <c r="BP34" s="10">
        <v>0.70536276272089438</v>
      </c>
      <c r="BQ34" s="10">
        <v>0.92326679894808927</v>
      </c>
      <c r="BR34" s="10">
        <v>0.78233896966056771</v>
      </c>
      <c r="BS34" s="10">
        <v>1.1091299555461962</v>
      </c>
      <c r="BT34" s="10">
        <v>17.325638145671793</v>
      </c>
      <c r="BU34" s="11">
        <v>1</v>
      </c>
      <c r="BV34" s="11">
        <v>1</v>
      </c>
      <c r="BW34" s="11">
        <v>17.020263442705918</v>
      </c>
      <c r="BX34" s="11">
        <v>14.422283331631686</v>
      </c>
      <c r="BY34" s="11">
        <v>20.446618525761981</v>
      </c>
      <c r="BZ34" s="11">
        <v>18.434826706752265</v>
      </c>
      <c r="CA34" s="11">
        <v>1</v>
      </c>
      <c r="CB34" s="11">
        <v>1</v>
      </c>
      <c r="CC34" s="11">
        <v>1</v>
      </c>
      <c r="CD34" s="11">
        <v>1</v>
      </c>
      <c r="CE34" s="12">
        <v>17.325638145671793</v>
      </c>
      <c r="CF34" s="8">
        <v>14.422283331631686</v>
      </c>
      <c r="CG34" s="14">
        <v>14.422283331631686</v>
      </c>
      <c r="CH34" s="61">
        <f t="shared" si="3"/>
        <v>-8.8556977380576996E-2</v>
      </c>
      <c r="CI34" s="61">
        <f t="shared" si="4"/>
        <v>-0.40237582378359704</v>
      </c>
      <c r="CJ34" s="61">
        <f t="shared" si="5"/>
        <v>0.49093280116417271</v>
      </c>
      <c r="CK34" s="61">
        <f t="shared" si="6"/>
        <v>4.3886516263302866E-2</v>
      </c>
      <c r="CL34" s="61">
        <f t="shared" si="7"/>
        <v>0.55656782878502309</v>
      </c>
      <c r="CM34" s="61">
        <f t="shared" si="8"/>
        <v>0.116406988283003</v>
      </c>
      <c r="CN34" s="61">
        <f t="shared" si="9"/>
        <v>-0.12257099401192706</v>
      </c>
      <c r="CO34" s="61">
        <f t="shared" si="10"/>
        <v>-0.14280482743358691</v>
      </c>
      <c r="CP34" s="61">
        <f t="shared" si="11"/>
        <v>-0.52845088340894719</v>
      </c>
      <c r="CQ34" s="61">
        <f t="shared" si="12"/>
        <v>4.4278103658614629</v>
      </c>
      <c r="CR34" s="61">
        <f t="shared" si="13"/>
        <v>3.8228841486989826</v>
      </c>
      <c r="CS34" s="61">
        <f t="shared" si="14"/>
        <v>4.0168498725735038</v>
      </c>
      <c r="CT34" s="61">
        <f t="shared" si="15"/>
        <v>6.9130419377662733E-2</v>
      </c>
      <c r="CU34" s="61">
        <f t="shared" si="16"/>
        <v>-1.6920304666776964E-2</v>
      </c>
      <c r="CV34" s="61">
        <f t="shared" si="17"/>
        <v>-0.39775157634557701</v>
      </c>
    </row>
    <row r="35" spans="1:100">
      <c r="A35" s="67"/>
      <c r="B35" s="67"/>
      <c r="C35" s="67"/>
      <c r="D35" s="67" t="e">
        <f t="shared" si="1"/>
        <v>#NUM!</v>
      </c>
      <c r="E35" s="22"/>
      <c r="F35" s="22"/>
      <c r="G35" s="22"/>
      <c r="H35" s="22" t="e">
        <f t="shared" si="2"/>
        <v>#NUM!</v>
      </c>
      <c r="I35" s="4">
        <v>17325324</v>
      </c>
      <c r="J35" s="4" t="s">
        <v>267</v>
      </c>
      <c r="K35" s="4" t="s">
        <v>268</v>
      </c>
      <c r="L35" s="74" t="s">
        <v>269</v>
      </c>
      <c r="M35" s="4" t="s">
        <v>270</v>
      </c>
      <c r="N35" s="4">
        <v>268885</v>
      </c>
      <c r="O35" s="4" t="e">
        <v>#N/A</v>
      </c>
      <c r="P35" t="s">
        <v>271</v>
      </c>
      <c r="Q35" t="s">
        <v>272</v>
      </c>
      <c r="R35" s="13">
        <v>2.4460153760444499</v>
      </c>
      <c r="S35" s="13">
        <v>2.3840978155959198</v>
      </c>
      <c r="T35" s="13">
        <v>2.6701907915362599</v>
      </c>
      <c r="U35" s="15">
        <v>2.6909837398517902</v>
      </c>
      <c r="V35" s="10">
        <v>2.4111815259874798</v>
      </c>
      <c r="W35" s="10">
        <v>3.0284486685558898</v>
      </c>
      <c r="X35" s="16">
        <v>2.2092283112627999</v>
      </c>
      <c r="Y35" s="17">
        <v>2.7680727720123102</v>
      </c>
      <c r="Z35" s="17">
        <v>1.7808822236678701</v>
      </c>
      <c r="AA35" s="18">
        <v>6.2585818105883702</v>
      </c>
      <c r="AB35" s="9">
        <v>5.5798096615727202</v>
      </c>
      <c r="AC35" s="9">
        <v>7.8623224182177101</v>
      </c>
      <c r="AD35" s="19">
        <v>5.0000396447620696</v>
      </c>
      <c r="AE35" s="19">
        <v>4.11539469337922</v>
      </c>
      <c r="AF35" s="19">
        <v>3.5490643137675599</v>
      </c>
      <c r="AG35" s="20">
        <v>2.3197563539203601</v>
      </c>
      <c r="AH35" s="15">
        <v>2.9542179232858299</v>
      </c>
      <c r="AI35" s="19">
        <v>5.10136122500439</v>
      </c>
      <c r="AJ35" s="22">
        <v>6.87218705175379</v>
      </c>
      <c r="AK35" s="22">
        <v>5.9624283212128004</v>
      </c>
      <c r="AL35" s="22">
        <v>4.7484585286440302</v>
      </c>
      <c r="AM35" s="23">
        <v>2.6991137154631502</v>
      </c>
      <c r="AN35" s="11">
        <v>2.4704546818800202</v>
      </c>
      <c r="AO35" s="11">
        <v>3.6660200884590899</v>
      </c>
      <c r="AP35">
        <v>-0.67971247199607143</v>
      </c>
      <c r="AQ35" s="8">
        <v>2.5001013277255435</v>
      </c>
      <c r="AR35" s="8">
        <v>2.7102046447983867</v>
      </c>
      <c r="AS35" s="8">
        <v>2.2527277689809933</v>
      </c>
      <c r="AT35" s="8">
        <v>6.5669046301262668</v>
      </c>
      <c r="AU35" s="8">
        <v>4.2214995506362838</v>
      </c>
      <c r="AV35" s="8">
        <v>5.8610246338702074</v>
      </c>
      <c r="AW35" s="8">
        <v>2.9451961619340867</v>
      </c>
      <c r="AX35">
        <v>0.45435657020986631</v>
      </c>
      <c r="AY35" s="9">
        <v>0.71063264540037063</v>
      </c>
      <c r="AZ35" s="9">
        <v>0.662677712945971</v>
      </c>
      <c r="BA35" s="9">
        <v>2.3441935769693678E-5</v>
      </c>
      <c r="BB35" s="9">
        <v>3.6821475695842965E-5</v>
      </c>
      <c r="BC35" s="9">
        <v>1.4068099201201669E-5</v>
      </c>
      <c r="BD35" s="9">
        <v>1.6590340241742015E-3</v>
      </c>
      <c r="BE35" s="9">
        <v>0.42525113122370239</v>
      </c>
      <c r="BF35" s="9">
        <v>1.0731953591504861E-2</v>
      </c>
      <c r="BG35" s="9">
        <v>2.0620230996144788E-2</v>
      </c>
      <c r="BH35" s="9">
        <v>5.0351306495027637E-3</v>
      </c>
      <c r="BI35" s="9">
        <v>3.6131828003494062E-4</v>
      </c>
      <c r="BJ35" s="10">
        <v>1.1567710218670209</v>
      </c>
      <c r="BK35" s="10">
        <v>0.84242867020171075</v>
      </c>
      <c r="BL35" s="10">
        <v>16.758293045683622</v>
      </c>
      <c r="BM35" s="10">
        <v>14.487130753531362</v>
      </c>
      <c r="BN35" s="10">
        <v>19.892833231412968</v>
      </c>
      <c r="BO35" s="10">
        <v>5.0820306609240715</v>
      </c>
      <c r="BP35" s="10">
        <v>0.72825879476306066</v>
      </c>
      <c r="BQ35" s="10">
        <v>3.297558429652693</v>
      </c>
      <c r="BR35" s="10">
        <v>2.8506578807017959</v>
      </c>
      <c r="BS35" s="10">
        <v>3.9143473463018861</v>
      </c>
      <c r="BT35" s="10">
        <v>17.196863385552373</v>
      </c>
      <c r="BU35" s="11">
        <v>1</v>
      </c>
      <c r="BV35" s="11">
        <v>1</v>
      </c>
      <c r="BW35" s="11">
        <v>16.758293045683622</v>
      </c>
      <c r="BX35" s="11">
        <v>14.487130753531362</v>
      </c>
      <c r="BY35" s="11">
        <v>19.892833231412968</v>
      </c>
      <c r="BZ35" s="11">
        <v>5.0820306609240715</v>
      </c>
      <c r="CA35" s="11">
        <v>1</v>
      </c>
      <c r="CB35" s="11">
        <v>1</v>
      </c>
      <c r="CC35" s="11">
        <v>1</v>
      </c>
      <c r="CD35" s="11">
        <v>3.9143473463018861</v>
      </c>
      <c r="CE35" s="12">
        <v>17.196863385552373</v>
      </c>
      <c r="CF35" s="8">
        <v>14.487130753531362</v>
      </c>
      <c r="CG35" s="14">
        <v>5.0820306609240715</v>
      </c>
      <c r="CH35" s="61">
        <f t="shared" si="3"/>
        <v>-5.4085951681093647E-2</v>
      </c>
      <c r="CI35" s="61">
        <f t="shared" si="4"/>
        <v>-0.11600351212962368</v>
      </c>
      <c r="CJ35" s="61">
        <f t="shared" si="5"/>
        <v>0.17008946381071643</v>
      </c>
      <c r="CK35" s="61">
        <f t="shared" si="6"/>
        <v>0.19088241212624668</v>
      </c>
      <c r="CL35" s="61">
        <f t="shared" si="7"/>
        <v>-8.8919801738063686E-2</v>
      </c>
      <c r="CM35" s="61">
        <f t="shared" si="8"/>
        <v>0.52834734083034629</v>
      </c>
      <c r="CN35" s="61">
        <f t="shared" si="9"/>
        <v>-0.29087301646274355</v>
      </c>
      <c r="CO35" s="61">
        <f t="shared" si="10"/>
        <v>0.26797144428676667</v>
      </c>
      <c r="CP35" s="61">
        <f t="shared" si="11"/>
        <v>-0.71921910405767342</v>
      </c>
      <c r="CQ35" s="61">
        <f t="shared" si="12"/>
        <v>3.7584804828628267</v>
      </c>
      <c r="CR35" s="61">
        <f t="shared" si="13"/>
        <v>3.0797083338471767</v>
      </c>
      <c r="CS35" s="61">
        <f t="shared" si="14"/>
        <v>5.3622210904921666</v>
      </c>
      <c r="CT35" s="61">
        <f t="shared" si="15"/>
        <v>2.4999383170365261</v>
      </c>
      <c r="CU35" s="61">
        <f t="shared" si="16"/>
        <v>1.6152933656536765</v>
      </c>
      <c r="CV35" s="61">
        <f t="shared" si="17"/>
        <v>1.0489629860420164</v>
      </c>
    </row>
    <row r="36" spans="1:100">
      <c r="A36" s="67">
        <v>2.9242140199296322E-2</v>
      </c>
      <c r="B36" s="67">
        <v>0.61869639833280732</v>
      </c>
      <c r="C36" s="67">
        <v>1</v>
      </c>
      <c r="D36" s="67">
        <f t="shared" si="1"/>
        <v>0</v>
      </c>
      <c r="E36" s="22">
        <v>1.8510986690927132E-2</v>
      </c>
      <c r="F36" s="22">
        <v>0.61150422984545683</v>
      </c>
      <c r="G36" s="22">
        <v>1</v>
      </c>
      <c r="H36" s="22">
        <f t="shared" si="2"/>
        <v>0</v>
      </c>
      <c r="I36" s="4">
        <v>17482310</v>
      </c>
      <c r="J36" s="4" t="s">
        <v>273</v>
      </c>
      <c r="K36" s="4" t="s">
        <v>274</v>
      </c>
      <c r="L36" s="74" t="s">
        <v>275</v>
      </c>
      <c r="M36" s="4" t="s">
        <v>276</v>
      </c>
      <c r="N36" s="4">
        <v>20216</v>
      </c>
      <c r="O36" s="4">
        <v>6296</v>
      </c>
      <c r="P36" t="s">
        <v>277</v>
      </c>
      <c r="Q36" t="s">
        <v>278</v>
      </c>
      <c r="R36" s="13">
        <v>6.3575630993401697</v>
      </c>
      <c r="S36" s="13">
        <v>8.4906825756383206</v>
      </c>
      <c r="T36" s="13">
        <v>6.6980546649004697</v>
      </c>
      <c r="U36" s="15">
        <v>4.9846910379001299</v>
      </c>
      <c r="V36" s="10">
        <v>5.2948571348482503</v>
      </c>
      <c r="W36" s="10">
        <v>4.6573488983738596</v>
      </c>
      <c r="X36" s="16">
        <v>7.2718399952614501</v>
      </c>
      <c r="Y36" s="17">
        <v>7.0805137699647203</v>
      </c>
      <c r="Z36" s="17">
        <v>7.1448957535200401</v>
      </c>
      <c r="AA36" s="18">
        <v>8.9875364792452199</v>
      </c>
      <c r="AB36" s="9">
        <v>9.2726490651542406</v>
      </c>
      <c r="AC36" s="9">
        <v>8.7401821288367607</v>
      </c>
      <c r="AD36" s="19">
        <v>5.8494064875195004</v>
      </c>
      <c r="AE36" s="19">
        <v>5.4615022142416798</v>
      </c>
      <c r="AF36" s="19">
        <v>6.7625099759001097</v>
      </c>
      <c r="AG36" s="20">
        <v>7.4508466871900199</v>
      </c>
      <c r="AH36" s="15">
        <v>5.4300580953001303</v>
      </c>
      <c r="AI36" s="19">
        <v>6.0246776765778796</v>
      </c>
      <c r="AJ36" s="22">
        <v>7.6416268873818103</v>
      </c>
      <c r="AK36" s="22">
        <v>7.5417918834125599</v>
      </c>
      <c r="AL36" s="22">
        <v>8.0539764773811005</v>
      </c>
      <c r="AM36" s="23">
        <v>7.4442760706114299</v>
      </c>
      <c r="AN36" s="11">
        <v>7.36993880743867</v>
      </c>
      <c r="AO36" s="11">
        <v>6.6544331235555001</v>
      </c>
      <c r="AP36">
        <v>-0.11519685727188111</v>
      </c>
      <c r="AQ36" s="8">
        <v>7.1821001132929867</v>
      </c>
      <c r="AR36" s="8">
        <v>4.9789656903740802</v>
      </c>
      <c r="AS36" s="8">
        <v>7.1657498395820696</v>
      </c>
      <c r="AT36" s="8">
        <v>9.0001225577454083</v>
      </c>
      <c r="AU36" s="8">
        <v>6.0244728925537636</v>
      </c>
      <c r="AV36" s="8">
        <v>7.7457984160584905</v>
      </c>
      <c r="AW36" s="8">
        <v>7.1562160005352</v>
      </c>
      <c r="AX36">
        <v>0.38830431914385255</v>
      </c>
      <c r="AY36" s="9">
        <v>1.4892591013454875E-3</v>
      </c>
      <c r="AZ36" s="9">
        <v>0.97499637850878085</v>
      </c>
      <c r="BA36" s="9">
        <v>5.0685929704337458E-3</v>
      </c>
      <c r="BB36" s="9">
        <v>1.3095811049531423E-5</v>
      </c>
      <c r="BC36" s="9">
        <v>4.8050641174621741E-3</v>
      </c>
      <c r="BD36" s="9">
        <v>1.6194722224149741E-4</v>
      </c>
      <c r="BE36" s="9">
        <v>1.5663847597991473E-3</v>
      </c>
      <c r="BF36" s="9">
        <v>4.6157273890733243E-2</v>
      </c>
      <c r="BG36" s="9">
        <v>6.6958928148223587E-2</v>
      </c>
      <c r="BH36" s="9">
        <v>4.8746343945522651E-2</v>
      </c>
      <c r="BI36" s="9">
        <v>2.241684838313842E-4</v>
      </c>
      <c r="BJ36" s="10">
        <v>0.21716531099593842</v>
      </c>
      <c r="BK36" s="10">
        <v>0.98873083205698364</v>
      </c>
      <c r="BL36" s="10">
        <v>3.5259754858918484</v>
      </c>
      <c r="BM36" s="10">
        <v>16.236366064733947</v>
      </c>
      <c r="BN36" s="10">
        <v>3.5661631776530212</v>
      </c>
      <c r="BO36" s="10">
        <v>7.8661062054991211</v>
      </c>
      <c r="BP36" s="10">
        <v>4.5528948777435065</v>
      </c>
      <c r="BQ36" s="10">
        <v>0.44824915832268725</v>
      </c>
      <c r="BR36" s="10">
        <v>2.0640918950958547</v>
      </c>
      <c r="BS36" s="10">
        <v>0.45335812719639473</v>
      </c>
      <c r="BT36" s="10">
        <v>16.42142182514462</v>
      </c>
      <c r="BU36" s="11">
        <v>0.21716531099593842</v>
      </c>
      <c r="BV36" s="11">
        <v>1</v>
      </c>
      <c r="BW36" s="11">
        <v>3.5259754858918484</v>
      </c>
      <c r="BX36" s="11">
        <v>16.236366064733947</v>
      </c>
      <c r="BY36" s="11">
        <v>3.5661631776530212</v>
      </c>
      <c r="BZ36" s="11">
        <v>7.8661062054991211</v>
      </c>
      <c r="CA36" s="11">
        <v>4.5528948777435065</v>
      </c>
      <c r="CB36" s="11">
        <v>1</v>
      </c>
      <c r="CC36" s="11">
        <v>1</v>
      </c>
      <c r="CD36" s="11">
        <v>1</v>
      </c>
      <c r="CE36" s="12">
        <v>16.42142182514462</v>
      </c>
      <c r="CF36" s="8">
        <v>3.5259754858918484</v>
      </c>
      <c r="CG36" s="14">
        <v>3.5259754858918484</v>
      </c>
      <c r="CH36" s="61">
        <f t="shared" si="3"/>
        <v>-0.82453701395281698</v>
      </c>
      <c r="CI36" s="61">
        <f t="shared" si="4"/>
        <v>1.3085824623453339</v>
      </c>
      <c r="CJ36" s="61">
        <f t="shared" si="5"/>
        <v>-0.48404544839251695</v>
      </c>
      <c r="CK36" s="61">
        <f t="shared" si="6"/>
        <v>-2.1974090753928568</v>
      </c>
      <c r="CL36" s="61">
        <f t="shared" si="7"/>
        <v>-1.8872429784447364</v>
      </c>
      <c r="CM36" s="61">
        <f t="shared" si="8"/>
        <v>-2.5247512149191271</v>
      </c>
      <c r="CN36" s="61">
        <f t="shared" si="9"/>
        <v>8.9739881968463386E-2</v>
      </c>
      <c r="CO36" s="61">
        <f t="shared" si="10"/>
        <v>-0.10158634332826644</v>
      </c>
      <c r="CP36" s="61">
        <f t="shared" si="11"/>
        <v>-3.720435977294656E-2</v>
      </c>
      <c r="CQ36" s="61">
        <f t="shared" si="12"/>
        <v>1.8054363659522332</v>
      </c>
      <c r="CR36" s="61">
        <f t="shared" si="13"/>
        <v>2.0905489518612539</v>
      </c>
      <c r="CS36" s="61">
        <f t="shared" si="14"/>
        <v>1.558082015543774</v>
      </c>
      <c r="CT36" s="61">
        <f t="shared" si="15"/>
        <v>-1.3326936257734863</v>
      </c>
      <c r="CU36" s="61">
        <f t="shared" si="16"/>
        <v>-1.7205978990513069</v>
      </c>
      <c r="CV36" s="61">
        <f t="shared" si="17"/>
        <v>-0.41959013739287698</v>
      </c>
    </row>
    <row r="37" spans="1:100">
      <c r="A37" s="67"/>
      <c r="B37" s="67"/>
      <c r="C37" s="67"/>
      <c r="D37" s="67" t="e">
        <f t="shared" si="1"/>
        <v>#NUM!</v>
      </c>
      <c r="E37" s="22"/>
      <c r="F37" s="22"/>
      <c r="G37" s="22"/>
      <c r="H37" s="22" t="e">
        <f t="shared" si="2"/>
        <v>#NUM!</v>
      </c>
      <c r="I37" s="4">
        <v>17293362</v>
      </c>
      <c r="J37" s="4" t="s">
        <v>279</v>
      </c>
      <c r="K37" s="4" t="s">
        <v>280</v>
      </c>
      <c r="L37" s="74" t="s">
        <v>281</v>
      </c>
      <c r="M37" s="4" t="s">
        <v>282</v>
      </c>
      <c r="N37" s="4">
        <v>13024</v>
      </c>
      <c r="O37" s="4" t="e">
        <v>#N/A</v>
      </c>
      <c r="P37" t="s">
        <v>283</v>
      </c>
      <c r="Q37" t="s">
        <v>284</v>
      </c>
      <c r="R37" s="13">
        <v>5.0474287328538603</v>
      </c>
      <c r="S37" s="13">
        <v>6.9846187459278104</v>
      </c>
      <c r="T37" s="13">
        <v>5.7440748981821601</v>
      </c>
      <c r="U37" s="15">
        <v>5.1927965806800502</v>
      </c>
      <c r="V37" s="10">
        <v>5.4810726095032098</v>
      </c>
      <c r="W37" s="10">
        <v>5.7851291328142596</v>
      </c>
      <c r="X37" s="16">
        <v>6.2536472726471501</v>
      </c>
      <c r="Y37" s="17">
        <v>5.5644639408487704</v>
      </c>
      <c r="Z37" s="17">
        <v>5.6873996296695299</v>
      </c>
      <c r="AA37" s="18">
        <v>9.4227748269340506</v>
      </c>
      <c r="AB37" s="9">
        <v>8.9272637963457306</v>
      </c>
      <c r="AC37" s="9">
        <v>9.8453887348346196</v>
      </c>
      <c r="AD37" s="19">
        <v>7.7622650091145298</v>
      </c>
      <c r="AE37" s="19">
        <v>8.0485593387481504</v>
      </c>
      <c r="AF37" s="19">
        <v>7.8662623181289399</v>
      </c>
      <c r="AG37" s="20">
        <v>6.7306733249981399</v>
      </c>
      <c r="AH37" s="15">
        <v>6.6159185088940999</v>
      </c>
      <c r="AI37" s="19">
        <v>7.9820077263031299</v>
      </c>
      <c r="AJ37" s="22">
        <v>10.174259479780201</v>
      </c>
      <c r="AK37" s="22">
        <v>9.5012598081233897</v>
      </c>
      <c r="AL37" s="22">
        <v>6.9311710621066496</v>
      </c>
      <c r="AM37" s="23">
        <v>5.1717128532548502</v>
      </c>
      <c r="AN37" s="11">
        <v>5.1904167373329599</v>
      </c>
      <c r="AO37" s="11">
        <v>5.4044485399492297</v>
      </c>
      <c r="AP37">
        <v>-0.82397687048745283</v>
      </c>
      <c r="AQ37" s="8">
        <v>5.92537412565461</v>
      </c>
      <c r="AR37" s="8">
        <v>5.4863327743325065</v>
      </c>
      <c r="AS37" s="8">
        <v>5.8351702810551513</v>
      </c>
      <c r="AT37" s="8">
        <v>9.3984757860381336</v>
      </c>
      <c r="AU37" s="8">
        <v>7.8923622219972067</v>
      </c>
      <c r="AV37" s="8">
        <v>8.868896783336746</v>
      </c>
      <c r="AW37" s="8">
        <v>5.2555260435123463</v>
      </c>
      <c r="AX37">
        <v>0.28357345943740075</v>
      </c>
      <c r="AY37" s="9">
        <v>0.33641828805206242</v>
      </c>
      <c r="AZ37" s="9">
        <v>0.83981319231241169</v>
      </c>
      <c r="BA37" s="9">
        <v>1.1932615888291237E-5</v>
      </c>
      <c r="BB37" s="9">
        <v>4.1479081803992254E-6</v>
      </c>
      <c r="BC37" s="9">
        <v>9.5264516146019044E-6</v>
      </c>
      <c r="BD37" s="9">
        <v>6.0824774421523254E-3</v>
      </c>
      <c r="BE37" s="9">
        <v>0.44102994935570983</v>
      </c>
      <c r="BF37" s="9">
        <v>1.1016725729380895E-3</v>
      </c>
      <c r="BG37" s="9">
        <v>2.4973017202427008E-4</v>
      </c>
      <c r="BH37" s="9">
        <v>8.0250263299103933E-4</v>
      </c>
      <c r="BI37" s="9">
        <v>6.8174355088879255E-5</v>
      </c>
      <c r="BJ37" s="10">
        <v>0.73762458603512604</v>
      </c>
      <c r="BK37" s="10">
        <v>0.93939000937392092</v>
      </c>
      <c r="BL37" s="10">
        <v>11.104724225702288</v>
      </c>
      <c r="BM37" s="10">
        <v>15.054709991965309</v>
      </c>
      <c r="BN37" s="10">
        <v>11.821207501560822</v>
      </c>
      <c r="BO37" s="10">
        <v>2.8404382979174767</v>
      </c>
      <c r="BP37" s="10">
        <v>1.2735340268731046</v>
      </c>
      <c r="BQ37" s="10">
        <v>3.9095108081889798</v>
      </c>
      <c r="BR37" s="10">
        <v>5.3001362511563661</v>
      </c>
      <c r="BS37" s="10">
        <v>4.1617547229340532</v>
      </c>
      <c r="BT37" s="10">
        <v>16.026048650441663</v>
      </c>
      <c r="BU37" s="11">
        <v>1</v>
      </c>
      <c r="BV37" s="11">
        <v>1</v>
      </c>
      <c r="BW37" s="11">
        <v>11.104724225702288</v>
      </c>
      <c r="BX37" s="11">
        <v>15.054709991965309</v>
      </c>
      <c r="BY37" s="11">
        <v>11.821207501560822</v>
      </c>
      <c r="BZ37" s="11">
        <v>2.8404382979174767</v>
      </c>
      <c r="CA37" s="11">
        <v>1</v>
      </c>
      <c r="CB37" s="11">
        <v>3.9095108081889798</v>
      </c>
      <c r="CC37" s="11">
        <v>5.3001362511563661</v>
      </c>
      <c r="CD37" s="11">
        <v>4.1617547229340532</v>
      </c>
      <c r="CE37" s="12">
        <v>16.026048650441663</v>
      </c>
      <c r="CF37" s="8">
        <v>11.104724225702288</v>
      </c>
      <c r="CG37" s="14">
        <v>2.8404382979174767</v>
      </c>
      <c r="CH37" s="61">
        <f t="shared" si="3"/>
        <v>-0.87794539280074968</v>
      </c>
      <c r="CI37" s="61">
        <f t="shared" si="4"/>
        <v>1.0592446202732004</v>
      </c>
      <c r="CJ37" s="61">
        <f t="shared" si="5"/>
        <v>-0.18129922747244986</v>
      </c>
      <c r="CK37" s="61">
        <f t="shared" si="6"/>
        <v>-0.73257754497455974</v>
      </c>
      <c r="CL37" s="61">
        <f t="shared" si="7"/>
        <v>-0.44430151615140012</v>
      </c>
      <c r="CM37" s="61">
        <f t="shared" si="8"/>
        <v>-0.14024499284035041</v>
      </c>
      <c r="CN37" s="61">
        <f t="shared" si="9"/>
        <v>0.32827314699254018</v>
      </c>
      <c r="CO37" s="61">
        <f t="shared" si="10"/>
        <v>-0.36091018480583958</v>
      </c>
      <c r="CP37" s="61">
        <f t="shared" si="11"/>
        <v>-0.23797449598508003</v>
      </c>
      <c r="CQ37" s="61">
        <f t="shared" si="12"/>
        <v>3.4974007012794406</v>
      </c>
      <c r="CR37" s="61">
        <f t="shared" si="13"/>
        <v>3.0018896706911207</v>
      </c>
      <c r="CS37" s="61">
        <f t="shared" si="14"/>
        <v>3.9200146091800097</v>
      </c>
      <c r="CT37" s="61">
        <f t="shared" si="15"/>
        <v>1.8368908834599198</v>
      </c>
      <c r="CU37" s="61">
        <f t="shared" si="16"/>
        <v>2.1231852130935405</v>
      </c>
      <c r="CV37" s="61">
        <f t="shared" si="17"/>
        <v>1.94088819247433</v>
      </c>
    </row>
    <row r="38" spans="1:100">
      <c r="A38" s="67">
        <v>5.0457775751730842E-9</v>
      </c>
      <c r="B38" s="67">
        <v>5.3269366704343408</v>
      </c>
      <c r="C38" s="67">
        <v>5.3269366704343408</v>
      </c>
      <c r="D38" s="67">
        <f t="shared" si="1"/>
        <v>2.4133061294454459</v>
      </c>
      <c r="E38" s="22">
        <v>4.9628117132287798E-2</v>
      </c>
      <c r="F38" s="22">
        <v>1.9335858003500659</v>
      </c>
      <c r="G38" s="22">
        <v>1</v>
      </c>
      <c r="H38" s="22">
        <f t="shared" si="2"/>
        <v>0</v>
      </c>
      <c r="I38" s="4">
        <v>17399823</v>
      </c>
      <c r="J38" s="4" t="s">
        <v>285</v>
      </c>
      <c r="K38" s="4" t="s">
        <v>286</v>
      </c>
      <c r="L38" s="74" t="s">
        <v>287</v>
      </c>
      <c r="M38" s="4" t="s">
        <v>288</v>
      </c>
      <c r="N38" s="4">
        <v>20201</v>
      </c>
      <c r="O38" s="4">
        <v>6279</v>
      </c>
      <c r="P38" t="s">
        <v>289</v>
      </c>
      <c r="Q38" t="s">
        <v>290</v>
      </c>
      <c r="R38" s="13">
        <v>1.92585482363378</v>
      </c>
      <c r="S38" s="13">
        <v>2.5348626482019299</v>
      </c>
      <c r="T38" s="13">
        <v>2.5857837506144699</v>
      </c>
      <c r="U38" s="15">
        <v>3.12990826382272</v>
      </c>
      <c r="V38" s="10">
        <v>2.65638888931624</v>
      </c>
      <c r="W38" s="10">
        <v>3.25406280873319</v>
      </c>
      <c r="X38" s="16">
        <v>2.3856658981548899</v>
      </c>
      <c r="Y38" s="17">
        <v>2.6476520765816902</v>
      </c>
      <c r="Z38" s="17">
        <v>2.5755655797094299</v>
      </c>
      <c r="AA38" s="18">
        <v>7.0807502826333701</v>
      </c>
      <c r="AB38" s="9">
        <v>6.3633242591724404</v>
      </c>
      <c r="AC38" s="9">
        <v>7.9972547671601397</v>
      </c>
      <c r="AD38" s="19">
        <v>4.0446170123153102</v>
      </c>
      <c r="AE38" s="19">
        <v>3.7310158611192801</v>
      </c>
      <c r="AF38" s="19">
        <v>3.46642606072351</v>
      </c>
      <c r="AG38" s="20">
        <v>2.5092535304505299</v>
      </c>
      <c r="AH38" s="15">
        <v>3.7854892384383301</v>
      </c>
      <c r="AI38" s="19">
        <v>3.8937259826894599</v>
      </c>
      <c r="AJ38" s="22">
        <v>6.65563651599388</v>
      </c>
      <c r="AK38" s="22">
        <v>5.6190539796796299</v>
      </c>
      <c r="AL38" s="22">
        <v>4.3317410818139104</v>
      </c>
      <c r="AM38" s="23">
        <v>2.24893225877695</v>
      </c>
      <c r="AN38" s="11">
        <v>2.2155091007807401</v>
      </c>
      <c r="AO38" s="11">
        <v>2.6714936359526802</v>
      </c>
      <c r="AP38">
        <v>-0.7236869578874815</v>
      </c>
      <c r="AQ38" s="8">
        <v>2.3488337408167266</v>
      </c>
      <c r="AR38" s="8">
        <v>3.0134533206240501</v>
      </c>
      <c r="AS38" s="8">
        <v>2.53629451814867</v>
      </c>
      <c r="AT38" s="8">
        <v>7.1471097696553167</v>
      </c>
      <c r="AU38" s="8">
        <v>3.7473529780527</v>
      </c>
      <c r="AV38" s="8">
        <v>5.5354771924958071</v>
      </c>
      <c r="AW38" s="8">
        <v>2.3786449985034568</v>
      </c>
      <c r="AX38">
        <v>0.20142671819126123</v>
      </c>
      <c r="AY38" s="9">
        <v>9.9801611991567576E-2</v>
      </c>
      <c r="AZ38" s="9">
        <v>0.62006360324775223</v>
      </c>
      <c r="BA38" s="9">
        <v>1.2808596056400069E-7</v>
      </c>
      <c r="BB38" s="9">
        <v>5.2146959239828953E-7</v>
      </c>
      <c r="BC38" s="9">
        <v>1.8684847727568706E-7</v>
      </c>
      <c r="BD38" s="9">
        <v>3.1464768786387518E-6</v>
      </c>
      <c r="BE38" s="9">
        <v>0.2220687209168199</v>
      </c>
      <c r="BF38" s="9">
        <v>3.3934024802662281E-3</v>
      </c>
      <c r="BG38" s="9">
        <v>7.3054123348031699E-2</v>
      </c>
      <c r="BH38" s="9">
        <v>7.9480864952349729E-3</v>
      </c>
      <c r="BI38" s="9">
        <v>1.8095924015910958E-5</v>
      </c>
      <c r="BJ38" s="10">
        <v>1.5851502343057668</v>
      </c>
      <c r="BK38" s="10">
        <v>1.1387576748378081</v>
      </c>
      <c r="BL38" s="10">
        <v>27.82434900768903</v>
      </c>
      <c r="BM38" s="10">
        <v>17.553130552243839</v>
      </c>
      <c r="BN38" s="10">
        <v>24.433950806656064</v>
      </c>
      <c r="BO38" s="10">
        <v>10.554283903309265</v>
      </c>
      <c r="BP38" s="10">
        <v>0.71839100811573164</v>
      </c>
      <c r="BQ38" s="10">
        <v>2.6363085608266412</v>
      </c>
      <c r="BR38" s="10">
        <v>1.66312851852887</v>
      </c>
      <c r="BS38" s="10">
        <v>2.3150742419383716</v>
      </c>
      <c r="BT38" s="10">
        <v>15.414280790462213</v>
      </c>
      <c r="BU38" s="11">
        <v>1</v>
      </c>
      <c r="BV38" s="11">
        <v>1</v>
      </c>
      <c r="BW38" s="11">
        <v>27.82434900768903</v>
      </c>
      <c r="BX38" s="11">
        <v>17.553130552243839</v>
      </c>
      <c r="BY38" s="11">
        <v>24.433950806656064</v>
      </c>
      <c r="BZ38" s="11">
        <v>10.554283903309265</v>
      </c>
      <c r="CA38" s="11">
        <v>1</v>
      </c>
      <c r="CB38" s="11">
        <v>2.6363085608266412</v>
      </c>
      <c r="CC38" s="11">
        <v>1</v>
      </c>
      <c r="CD38" s="11">
        <v>2.3150742419383716</v>
      </c>
      <c r="CE38" s="12">
        <v>15.414280790462213</v>
      </c>
      <c r="CF38" s="8">
        <v>17.553130552243839</v>
      </c>
      <c r="CG38" s="14">
        <v>10.554283903309265</v>
      </c>
      <c r="CH38" s="61">
        <f t="shared" si="3"/>
        <v>-0.42297891718294656</v>
      </c>
      <c r="CI38" s="61">
        <f t="shared" si="4"/>
        <v>0.18602890738520328</v>
      </c>
      <c r="CJ38" s="61">
        <f t="shared" si="5"/>
        <v>0.23695000979774328</v>
      </c>
      <c r="CK38" s="61">
        <f t="shared" si="6"/>
        <v>0.78107452300599345</v>
      </c>
      <c r="CL38" s="61">
        <f t="shared" si="7"/>
        <v>0.30755514849951338</v>
      </c>
      <c r="CM38" s="61">
        <f t="shared" si="8"/>
        <v>0.9052290679164634</v>
      </c>
      <c r="CN38" s="61">
        <f t="shared" si="9"/>
        <v>3.6832157338163363E-2</v>
      </c>
      <c r="CO38" s="61">
        <f t="shared" si="10"/>
        <v>0.29881833576496364</v>
      </c>
      <c r="CP38" s="61">
        <f t="shared" si="11"/>
        <v>0.22673183889270332</v>
      </c>
      <c r="CQ38" s="61">
        <f t="shared" si="12"/>
        <v>4.7319165418166431</v>
      </c>
      <c r="CR38" s="61">
        <f t="shared" si="13"/>
        <v>4.0144905183557142</v>
      </c>
      <c r="CS38" s="61">
        <f t="shared" si="14"/>
        <v>5.6484210263434136</v>
      </c>
      <c r="CT38" s="61">
        <f t="shared" si="15"/>
        <v>1.6957832714985837</v>
      </c>
      <c r="CU38" s="61">
        <f t="shared" si="16"/>
        <v>1.3821821203025535</v>
      </c>
      <c r="CV38" s="61">
        <f t="shared" si="17"/>
        <v>1.1175923199067834</v>
      </c>
    </row>
    <row r="39" spans="1:100">
      <c r="A39" s="67">
        <v>2.8703641058839006E-4</v>
      </c>
      <c r="B39" s="67">
        <v>2.0803482283570007</v>
      </c>
      <c r="C39" s="67">
        <v>2.0803482283570007</v>
      </c>
      <c r="D39" s="67">
        <f t="shared" si="1"/>
        <v>1.0568250405174375</v>
      </c>
      <c r="E39" s="22">
        <v>2.280693889702597E-2</v>
      </c>
      <c r="F39" s="22">
        <v>1.7312702722407272</v>
      </c>
      <c r="G39" s="22">
        <v>1</v>
      </c>
      <c r="H39" s="22">
        <f t="shared" si="2"/>
        <v>0</v>
      </c>
      <c r="I39" s="4">
        <v>17354367</v>
      </c>
      <c r="J39" s="4" t="s">
        <v>291</v>
      </c>
      <c r="K39" s="4" t="s">
        <v>292</v>
      </c>
      <c r="L39" s="74" t="s">
        <v>293</v>
      </c>
      <c r="M39" s="4" t="s">
        <v>294</v>
      </c>
      <c r="N39" s="4">
        <v>16948</v>
      </c>
      <c r="O39" s="4">
        <v>4015</v>
      </c>
      <c r="P39" t="s">
        <v>295</v>
      </c>
      <c r="Q39" t="s">
        <v>296</v>
      </c>
      <c r="R39" s="13">
        <v>3.4728180781826601</v>
      </c>
      <c r="S39" s="13">
        <v>4.9350687723865896</v>
      </c>
      <c r="T39" s="13">
        <v>4.1367615058937304</v>
      </c>
      <c r="U39" s="15">
        <v>4.4779425888122102</v>
      </c>
      <c r="V39" s="10">
        <v>4.8257264828452504</v>
      </c>
      <c r="W39" s="10">
        <v>4.1695589950784004</v>
      </c>
      <c r="X39" s="16">
        <v>4.3855059345755203</v>
      </c>
      <c r="Y39" s="17">
        <v>4.1380359092097097</v>
      </c>
      <c r="Z39" s="17">
        <v>4.0700262824469204</v>
      </c>
      <c r="AA39" s="18">
        <v>8.0672123217560792</v>
      </c>
      <c r="AB39" s="9">
        <v>8.2884078005653308</v>
      </c>
      <c r="AC39" s="9">
        <v>8.9337537524748107</v>
      </c>
      <c r="AD39" s="19">
        <v>6.4597586268946499</v>
      </c>
      <c r="AE39" s="19">
        <v>6.9138766365842503</v>
      </c>
      <c r="AF39" s="19">
        <v>6.2607244925155001</v>
      </c>
      <c r="AG39" s="20">
        <v>3.7394319244374801</v>
      </c>
      <c r="AH39" s="15">
        <v>5.0882976161776803</v>
      </c>
      <c r="AI39" s="19">
        <v>6.5222235099274002</v>
      </c>
      <c r="AJ39" s="22">
        <v>7.9135868054867</v>
      </c>
      <c r="AK39" s="22">
        <v>7.9063860874972303</v>
      </c>
      <c r="AL39" s="22">
        <v>7.1690929947427602</v>
      </c>
      <c r="AM39" s="23">
        <v>5.2662623666939803</v>
      </c>
      <c r="AN39" s="11">
        <v>5.7104482688228799</v>
      </c>
      <c r="AO39" s="11">
        <v>5.2146626321895502</v>
      </c>
      <c r="AP39">
        <v>-0.26429891891909457</v>
      </c>
      <c r="AQ39" s="8">
        <v>4.1815494521543268</v>
      </c>
      <c r="AR39" s="8">
        <v>4.491076022245287</v>
      </c>
      <c r="AS39" s="8">
        <v>4.1978560420773832</v>
      </c>
      <c r="AT39" s="8">
        <v>8.4297912915987414</v>
      </c>
      <c r="AU39" s="8">
        <v>6.5447865853314662</v>
      </c>
      <c r="AV39" s="8">
        <v>7.6630219625755629</v>
      </c>
      <c r="AW39" s="8">
        <v>5.3971244225688038</v>
      </c>
      <c r="AX39">
        <v>0.1972344936161014</v>
      </c>
      <c r="AY39" s="9">
        <v>0.41330866926074394</v>
      </c>
      <c r="AZ39" s="9">
        <v>0.96501700809936009</v>
      </c>
      <c r="BA39" s="9">
        <v>3.6595116993377179E-7</v>
      </c>
      <c r="BB39" s="9">
        <v>7.412941231664647E-7</v>
      </c>
      <c r="BC39" s="9">
        <v>3.7938571396207662E-7</v>
      </c>
      <c r="BD39" s="9">
        <v>4.0224691510943602E-4</v>
      </c>
      <c r="BE39" s="9">
        <v>0.43754506418326411</v>
      </c>
      <c r="BF39" s="9">
        <v>6.7467426933590704E-5</v>
      </c>
      <c r="BG39" s="9">
        <v>2.0849866550261877E-4</v>
      </c>
      <c r="BH39" s="9">
        <v>7.1427964530808717E-5</v>
      </c>
      <c r="BI39" s="9">
        <v>1.7409256835071228E-5</v>
      </c>
      <c r="BJ39" s="10">
        <v>1.2393009484096955</v>
      </c>
      <c r="BK39" s="10">
        <v>1.0113669855765053</v>
      </c>
      <c r="BL39" s="10">
        <v>19.004140060433535</v>
      </c>
      <c r="BM39" s="10">
        <v>15.334564283857089</v>
      </c>
      <c r="BN39" s="10">
        <v>18.790548170405902</v>
      </c>
      <c r="BO39" s="10">
        <v>3.6935412917315462</v>
      </c>
      <c r="BP39" s="10">
        <v>0.81607860211381156</v>
      </c>
      <c r="BQ39" s="10">
        <v>5.1452355772972354</v>
      </c>
      <c r="BR39" s="10">
        <v>4.1517240698473934</v>
      </c>
      <c r="BS39" s="10">
        <v>5.0874070942352523</v>
      </c>
      <c r="BT39" s="10">
        <v>15.162215597848485</v>
      </c>
      <c r="BU39" s="11">
        <v>1</v>
      </c>
      <c r="BV39" s="11">
        <v>1</v>
      </c>
      <c r="BW39" s="11">
        <v>19.004140060433535</v>
      </c>
      <c r="BX39" s="11">
        <v>15.334564283857089</v>
      </c>
      <c r="BY39" s="11">
        <v>18.790548170405902</v>
      </c>
      <c r="BZ39" s="11">
        <v>3.6935412917315462</v>
      </c>
      <c r="CA39" s="11">
        <v>1</v>
      </c>
      <c r="CB39" s="11">
        <v>5.1452355772972354</v>
      </c>
      <c r="CC39" s="11">
        <v>4.1517240698473934</v>
      </c>
      <c r="CD39" s="11">
        <v>5.0874070942352523</v>
      </c>
      <c r="CE39" s="12">
        <v>15.162215597848485</v>
      </c>
      <c r="CF39" s="8">
        <v>15.334564283857089</v>
      </c>
      <c r="CG39" s="14">
        <v>3.6935412917315462</v>
      </c>
      <c r="CH39" s="61">
        <f t="shared" si="3"/>
        <v>-0.70873137397166674</v>
      </c>
      <c r="CI39" s="61">
        <f t="shared" si="4"/>
        <v>0.75351932023226276</v>
      </c>
      <c r="CJ39" s="61">
        <f t="shared" si="5"/>
        <v>-4.4787946260596456E-2</v>
      </c>
      <c r="CK39" s="61">
        <f t="shared" si="6"/>
        <v>0.29639313665788336</v>
      </c>
      <c r="CL39" s="61">
        <f t="shared" si="7"/>
        <v>0.64417703069092358</v>
      </c>
      <c r="CM39" s="61">
        <f t="shared" si="8"/>
        <v>-1.1990457075926386E-2</v>
      </c>
      <c r="CN39" s="61">
        <f t="shared" si="9"/>
        <v>0.20395648242119346</v>
      </c>
      <c r="CO39" s="61">
        <f t="shared" si="10"/>
        <v>-4.3513542944617178E-2</v>
      </c>
      <c r="CP39" s="61">
        <f t="shared" si="11"/>
        <v>-0.11152316970740639</v>
      </c>
      <c r="CQ39" s="61">
        <f t="shared" si="12"/>
        <v>3.8856628696017523</v>
      </c>
      <c r="CR39" s="61">
        <f t="shared" si="13"/>
        <v>4.1068583484110039</v>
      </c>
      <c r="CS39" s="61">
        <f t="shared" si="14"/>
        <v>4.7522043003204839</v>
      </c>
      <c r="CT39" s="61">
        <f t="shared" si="15"/>
        <v>2.278209174740323</v>
      </c>
      <c r="CU39" s="61">
        <f t="shared" si="16"/>
        <v>2.7323271844299235</v>
      </c>
      <c r="CV39" s="61">
        <f t="shared" si="17"/>
        <v>2.0791750403611733</v>
      </c>
    </row>
    <row r="40" spans="1:100">
      <c r="A40" s="67">
        <v>0.11631367570688797</v>
      </c>
      <c r="B40" s="67">
        <v>1.7582334857504502</v>
      </c>
      <c r="C40" s="67">
        <v>1</v>
      </c>
      <c r="D40" s="67">
        <f t="shared" si="1"/>
        <v>0</v>
      </c>
      <c r="E40" s="22">
        <v>1.5011861909332938E-3</v>
      </c>
      <c r="F40" s="22">
        <v>4.2451573900103128</v>
      </c>
      <c r="G40" s="22">
        <v>4.2451573900103128</v>
      </c>
      <c r="H40" s="22">
        <f t="shared" si="2"/>
        <v>2.0858180429604243</v>
      </c>
      <c r="I40" s="4">
        <v>17343176</v>
      </c>
      <c r="J40" s="4" t="s">
        <v>297</v>
      </c>
      <c r="K40" s="4" t="s">
        <v>298</v>
      </c>
      <c r="L40" s="74" t="s">
        <v>299</v>
      </c>
      <c r="M40" s="4" t="s">
        <v>300</v>
      </c>
      <c r="N40" s="4">
        <v>21784</v>
      </c>
      <c r="O40" s="4">
        <v>7031</v>
      </c>
      <c r="P40" t="s">
        <v>301</v>
      </c>
      <c r="Q40" t="s">
        <v>302</v>
      </c>
      <c r="R40" s="13">
        <v>4.2580470713812302</v>
      </c>
      <c r="S40" s="13">
        <v>4.6086108918590503</v>
      </c>
      <c r="T40" s="13">
        <v>3.0311237333951002</v>
      </c>
      <c r="U40" s="15">
        <v>5.4401777256599004</v>
      </c>
      <c r="V40" s="10">
        <v>6.2469777894611802</v>
      </c>
      <c r="W40" s="10">
        <v>4.9388709871903798</v>
      </c>
      <c r="X40" s="16">
        <v>2.8960401493802901</v>
      </c>
      <c r="Y40" s="17">
        <v>3.6490840554539399</v>
      </c>
      <c r="Z40" s="17">
        <v>3.8558110571462301</v>
      </c>
      <c r="AA40" s="18">
        <v>8.6347286056833301</v>
      </c>
      <c r="AB40" s="9">
        <v>9.2061522153274797</v>
      </c>
      <c r="AC40" s="9">
        <v>8.8756128108736991</v>
      </c>
      <c r="AD40" s="19">
        <v>3.7536093115110898</v>
      </c>
      <c r="AE40" s="19">
        <v>3.6337506330632099</v>
      </c>
      <c r="AF40" s="19">
        <v>3.27028264848584</v>
      </c>
      <c r="AG40" s="20">
        <v>2.81049720439196</v>
      </c>
      <c r="AH40" s="15">
        <v>4.7080538139128398</v>
      </c>
      <c r="AI40" s="19">
        <v>3.4412486588758302</v>
      </c>
      <c r="AJ40" s="22">
        <v>5.5765419089631898</v>
      </c>
      <c r="AK40" s="22">
        <v>5.5270143480531599</v>
      </c>
      <c r="AL40" s="22">
        <v>5.0401812499222602</v>
      </c>
      <c r="AM40" s="23">
        <v>9.8074981171346103</v>
      </c>
      <c r="AN40" s="11">
        <v>9.7072024225259206</v>
      </c>
      <c r="AO40" s="11">
        <v>9.5527896610797995</v>
      </c>
      <c r="AP40">
        <v>0.59795601205776017</v>
      </c>
      <c r="AQ40" s="8">
        <v>3.9659272322117936</v>
      </c>
      <c r="AR40" s="8">
        <v>5.5420088341038207</v>
      </c>
      <c r="AS40" s="8">
        <v>3.4669784206601535</v>
      </c>
      <c r="AT40" s="8">
        <v>8.9054978772948363</v>
      </c>
      <c r="AU40" s="8">
        <v>3.5525475310200463</v>
      </c>
      <c r="AV40" s="8">
        <v>5.3812458356462036</v>
      </c>
      <c r="AW40" s="8">
        <v>9.6891634002467768</v>
      </c>
      <c r="AX40">
        <v>0.30449791181798125</v>
      </c>
      <c r="AY40" s="9">
        <v>5.7447169848989241E-3</v>
      </c>
      <c r="AZ40" s="9">
        <v>0.29404132228976088</v>
      </c>
      <c r="BA40" s="9">
        <v>6.8001594139626262E-7</v>
      </c>
      <c r="BB40" s="9">
        <v>2.1469685008007048E-5</v>
      </c>
      <c r="BC40" s="9">
        <v>2.764239781765248E-7</v>
      </c>
      <c r="BD40" s="9">
        <v>3.2087176279667454E-7</v>
      </c>
      <c r="BE40" s="9">
        <v>9.7188416283864882E-4</v>
      </c>
      <c r="BF40" s="9">
        <v>0.38048047154921683</v>
      </c>
      <c r="BG40" s="9">
        <v>1.3030227287085482E-3</v>
      </c>
      <c r="BH40" s="9">
        <v>0.85317167175942843</v>
      </c>
      <c r="BI40" s="9">
        <v>1.2169305614627539E-4</v>
      </c>
      <c r="BJ40" s="10">
        <v>2.9815894138508234</v>
      </c>
      <c r="BK40" s="10">
        <v>0.70762218695177326</v>
      </c>
      <c r="BL40" s="10">
        <v>30.687317724808203</v>
      </c>
      <c r="BM40" s="10">
        <v>10.292268138011158</v>
      </c>
      <c r="BN40" s="10">
        <v>43.366811118515194</v>
      </c>
      <c r="BO40" s="10">
        <v>40.869433652867514</v>
      </c>
      <c r="BP40" s="10">
        <v>0.23733052702177909</v>
      </c>
      <c r="BQ40" s="10">
        <v>0.75086231890211386</v>
      </c>
      <c r="BR40" s="10">
        <v>0.25183290342192016</v>
      </c>
      <c r="BS40" s="10">
        <v>1.0611062410812842</v>
      </c>
      <c r="BT40" s="10">
        <v>14.544863527170063</v>
      </c>
      <c r="BU40" s="11">
        <v>2.9815894138508234</v>
      </c>
      <c r="BV40" s="11">
        <v>1</v>
      </c>
      <c r="BW40" s="11">
        <v>30.687317724808203</v>
      </c>
      <c r="BX40" s="11">
        <v>10.292268138011158</v>
      </c>
      <c r="BY40" s="11">
        <v>43.366811118515194</v>
      </c>
      <c r="BZ40" s="11">
        <v>40.869433652867514</v>
      </c>
      <c r="CA40" s="11">
        <v>0.23733052702177909</v>
      </c>
      <c r="CB40" s="11">
        <v>1</v>
      </c>
      <c r="CC40" s="11">
        <v>0.25183290342192016</v>
      </c>
      <c r="CD40" s="11">
        <v>1</v>
      </c>
      <c r="CE40" s="12">
        <v>14.544863527170063</v>
      </c>
      <c r="CF40" s="8">
        <v>10.292268138011158</v>
      </c>
      <c r="CG40" s="14">
        <v>10.292268138011158</v>
      </c>
      <c r="CH40" s="61">
        <f t="shared" si="3"/>
        <v>0.29211983916943662</v>
      </c>
      <c r="CI40" s="61">
        <f t="shared" si="4"/>
        <v>0.64268365964725671</v>
      </c>
      <c r="CJ40" s="61">
        <f t="shared" si="5"/>
        <v>-0.93480349881669333</v>
      </c>
      <c r="CK40" s="61">
        <f t="shared" si="6"/>
        <v>1.4742504934481069</v>
      </c>
      <c r="CL40" s="61">
        <f t="shared" si="7"/>
        <v>2.2810505572493867</v>
      </c>
      <c r="CM40" s="61">
        <f t="shared" si="8"/>
        <v>0.97294375497858621</v>
      </c>
      <c r="CN40" s="61">
        <f t="shared" si="9"/>
        <v>-1.0698870828315035</v>
      </c>
      <c r="CO40" s="61">
        <f t="shared" si="10"/>
        <v>-0.31684317675785367</v>
      </c>
      <c r="CP40" s="61">
        <f t="shared" si="11"/>
        <v>-0.11011617506556348</v>
      </c>
      <c r="CQ40" s="61">
        <f t="shared" si="12"/>
        <v>4.6688013734715366</v>
      </c>
      <c r="CR40" s="61">
        <f t="shared" si="13"/>
        <v>5.2402249831156862</v>
      </c>
      <c r="CS40" s="61">
        <f t="shared" si="14"/>
        <v>4.9096855786619056</v>
      </c>
      <c r="CT40" s="61">
        <f t="shared" si="15"/>
        <v>-0.21231792070070377</v>
      </c>
      <c r="CU40" s="61">
        <f t="shared" si="16"/>
        <v>-0.33217659914858366</v>
      </c>
      <c r="CV40" s="61">
        <f t="shared" si="17"/>
        <v>-0.6956445837259535</v>
      </c>
    </row>
    <row r="41" spans="1:100">
      <c r="A41" s="67">
        <v>2.2749427578147807E-2</v>
      </c>
      <c r="B41" s="67">
        <v>1.7568307366869738</v>
      </c>
      <c r="C41" s="67">
        <v>1</v>
      </c>
      <c r="D41" s="67">
        <f t="shared" si="1"/>
        <v>0</v>
      </c>
      <c r="E41" s="22"/>
      <c r="F41" s="22"/>
      <c r="G41" s="22"/>
      <c r="H41" s="22" t="e">
        <f t="shared" si="2"/>
        <v>#NUM!</v>
      </c>
      <c r="I41" s="4">
        <v>17423577</v>
      </c>
      <c r="J41" s="4" t="s">
        <v>303</v>
      </c>
      <c r="K41" s="4" t="s">
        <v>304</v>
      </c>
      <c r="L41" s="74" t="s">
        <v>305</v>
      </c>
      <c r="M41" s="4" t="s">
        <v>306</v>
      </c>
      <c r="N41" s="4">
        <v>242341</v>
      </c>
      <c r="O41" s="4">
        <v>245972</v>
      </c>
      <c r="P41" t="s">
        <v>307</v>
      </c>
      <c r="Q41" t="s">
        <v>308</v>
      </c>
      <c r="R41" s="13">
        <v>3.5235575942391999</v>
      </c>
      <c r="S41" s="13">
        <v>3.58087937293655</v>
      </c>
      <c r="T41" s="13">
        <v>3.4156660069743499</v>
      </c>
      <c r="U41" s="15">
        <v>3.3017433055407799</v>
      </c>
      <c r="V41" s="10">
        <v>2.8862046368457301</v>
      </c>
      <c r="W41" s="10">
        <v>2.9986429019887999</v>
      </c>
      <c r="X41" s="16">
        <v>2.75922894220695</v>
      </c>
      <c r="Y41" s="17">
        <v>5.4342853870378303</v>
      </c>
      <c r="Z41" s="17">
        <v>3.4197228129445598</v>
      </c>
      <c r="AA41" s="18">
        <v>8.1208968801189307</v>
      </c>
      <c r="AB41" s="9">
        <v>6.1823851376797299</v>
      </c>
      <c r="AC41" s="9">
        <v>7.5341556850151603</v>
      </c>
      <c r="AD41" s="19">
        <v>5.4815804025528703</v>
      </c>
      <c r="AE41" s="19">
        <v>3.96787941513016</v>
      </c>
      <c r="AF41" s="19">
        <v>6.6734439307811302</v>
      </c>
      <c r="AG41" s="20">
        <v>2.0976031975092702</v>
      </c>
      <c r="AH41" s="15">
        <v>2.6311703121660601</v>
      </c>
      <c r="AI41" s="19">
        <v>5.4641876023569402</v>
      </c>
      <c r="AJ41" s="22">
        <v>3.7627857586662601</v>
      </c>
      <c r="AK41" s="22">
        <v>4.3636317982676998</v>
      </c>
      <c r="AL41" s="22">
        <v>4.0290779147189104</v>
      </c>
      <c r="AM41" s="23">
        <v>5.1697744518757398</v>
      </c>
      <c r="AN41" s="11">
        <v>6.3219742370071899</v>
      </c>
      <c r="AO41" s="11">
        <v>6.9592922289610604</v>
      </c>
      <c r="AP41">
        <v>-0.50817505713303712</v>
      </c>
      <c r="AQ41" s="8">
        <v>3.5067009913833664</v>
      </c>
      <c r="AR41" s="8">
        <v>3.0621969481251035</v>
      </c>
      <c r="AS41" s="8">
        <v>3.8710790473964471</v>
      </c>
      <c r="AT41" s="8">
        <v>7.2791459009379409</v>
      </c>
      <c r="AU41" s="8">
        <v>5.3743012494880533</v>
      </c>
      <c r="AV41" s="8">
        <v>4.0518318238842896</v>
      </c>
      <c r="AW41" s="8">
        <v>6.1503469726146633</v>
      </c>
      <c r="AX41">
        <v>0.96437777525286827</v>
      </c>
      <c r="AY41" s="9">
        <v>0.59150852987325142</v>
      </c>
      <c r="AZ41" s="9">
        <v>0.65921858948524759</v>
      </c>
      <c r="BA41" s="9">
        <v>8.3541015162787136E-4</v>
      </c>
      <c r="BB41" s="9">
        <v>3.6847762969320977E-4</v>
      </c>
      <c r="BC41" s="9">
        <v>1.6884299036105011E-3</v>
      </c>
      <c r="BD41" s="9">
        <v>3.8900558646739469E-2</v>
      </c>
      <c r="BE41" s="9">
        <v>0.3368542741942403</v>
      </c>
      <c r="BF41" s="9">
        <v>4.210789058470206E-2</v>
      </c>
      <c r="BG41" s="9">
        <v>1.6285792208477031E-2</v>
      </c>
      <c r="BH41" s="9">
        <v>9.0298929832064015E-2</v>
      </c>
      <c r="BI41" s="9">
        <v>6.7997370730204501E-3</v>
      </c>
      <c r="BJ41" s="10">
        <v>0.73483688884793075</v>
      </c>
      <c r="BK41" s="10">
        <v>1.2873265450432438</v>
      </c>
      <c r="BL41" s="10">
        <v>13.665296991442505</v>
      </c>
      <c r="BM41" s="10">
        <v>18.596367709393039</v>
      </c>
      <c r="BN41" s="10">
        <v>10.615253017239274</v>
      </c>
      <c r="BO41" s="10">
        <v>3.7446857424780773</v>
      </c>
      <c r="BP41" s="10">
        <v>1.7518534583388981</v>
      </c>
      <c r="BQ41" s="10">
        <v>3.6492506798178952</v>
      </c>
      <c r="BR41" s="10">
        <v>4.9660689810212855</v>
      </c>
      <c r="BS41" s="10">
        <v>2.8347513642665616</v>
      </c>
      <c r="BT41" s="10">
        <v>14.445726906663266</v>
      </c>
      <c r="BU41" s="11">
        <v>1</v>
      </c>
      <c r="BV41" s="11">
        <v>1</v>
      </c>
      <c r="BW41" s="11">
        <v>13.665296991442505</v>
      </c>
      <c r="BX41" s="11">
        <v>18.596367709393039</v>
      </c>
      <c r="BY41" s="11">
        <v>10.615253017239274</v>
      </c>
      <c r="BZ41" s="11">
        <v>1</v>
      </c>
      <c r="CA41" s="11">
        <v>1</v>
      </c>
      <c r="CB41" s="11">
        <v>1</v>
      </c>
      <c r="CC41" s="11">
        <v>1</v>
      </c>
      <c r="CD41" s="11">
        <v>1</v>
      </c>
      <c r="CE41" s="12">
        <v>14.445726906663266</v>
      </c>
      <c r="CF41" s="8">
        <v>10.615253017239274</v>
      </c>
      <c r="CG41" s="14">
        <v>1</v>
      </c>
      <c r="CH41" s="61">
        <f t="shared" si="3"/>
        <v>1.6856602855833458E-2</v>
      </c>
      <c r="CI41" s="61">
        <f t="shared" si="4"/>
        <v>7.417838155318357E-2</v>
      </c>
      <c r="CJ41" s="61">
        <f t="shared" si="5"/>
        <v>-9.1034984409016584E-2</v>
      </c>
      <c r="CK41" s="61">
        <f t="shared" si="6"/>
        <v>-0.20495768584258656</v>
      </c>
      <c r="CL41" s="61">
        <f t="shared" si="7"/>
        <v>-0.6204963545376363</v>
      </c>
      <c r="CM41" s="61">
        <f t="shared" si="8"/>
        <v>-0.50805808939456654</v>
      </c>
      <c r="CN41" s="61">
        <f t="shared" si="9"/>
        <v>-0.74747204917641641</v>
      </c>
      <c r="CO41" s="61">
        <f t="shared" si="10"/>
        <v>1.9275843956544638</v>
      </c>
      <c r="CP41" s="61">
        <f t="shared" si="11"/>
        <v>-8.6978178438806619E-2</v>
      </c>
      <c r="CQ41" s="61">
        <f t="shared" si="12"/>
        <v>4.6141958887355639</v>
      </c>
      <c r="CR41" s="61">
        <f t="shared" si="13"/>
        <v>2.6756841462963634</v>
      </c>
      <c r="CS41" s="61">
        <f t="shared" si="14"/>
        <v>4.0274546936317943</v>
      </c>
      <c r="CT41" s="61">
        <f t="shared" si="15"/>
        <v>1.9748794111695038</v>
      </c>
      <c r="CU41" s="61">
        <f t="shared" si="16"/>
        <v>0.46117842374679352</v>
      </c>
      <c r="CV41" s="61">
        <f t="shared" si="17"/>
        <v>3.1667429393977637</v>
      </c>
    </row>
    <row r="42" spans="1:100">
      <c r="A42" s="67">
        <v>1.1590656588317117E-2</v>
      </c>
      <c r="B42" s="67">
        <v>1.7640815172993458</v>
      </c>
      <c r="C42" s="67">
        <v>1</v>
      </c>
      <c r="D42" s="67">
        <f t="shared" si="1"/>
        <v>0</v>
      </c>
      <c r="E42" s="22">
        <v>0.76818719538827107</v>
      </c>
      <c r="F42" s="22">
        <v>0.95963786991724587</v>
      </c>
      <c r="G42" s="22">
        <v>1</v>
      </c>
      <c r="H42" s="22">
        <f t="shared" si="2"/>
        <v>0</v>
      </c>
      <c r="I42" s="4">
        <v>17244864</v>
      </c>
      <c r="J42" s="4" t="s">
        <v>309</v>
      </c>
      <c r="K42" s="4" t="s">
        <v>310</v>
      </c>
      <c r="L42" s="74" t="s">
        <v>311</v>
      </c>
      <c r="M42" s="4" t="s">
        <v>312</v>
      </c>
      <c r="N42" s="4">
        <v>260315</v>
      </c>
      <c r="O42" s="4">
        <v>89795</v>
      </c>
      <c r="P42" t="s">
        <v>313</v>
      </c>
      <c r="Q42" t="s">
        <v>314</v>
      </c>
      <c r="R42" s="13">
        <v>3.4686523547758799</v>
      </c>
      <c r="S42" s="13">
        <v>3.5287241392398099</v>
      </c>
      <c r="T42" s="13">
        <v>3.4893742843050299</v>
      </c>
      <c r="U42" s="15">
        <v>3.3111095554300598</v>
      </c>
      <c r="V42" s="10">
        <v>3.46155105552908</v>
      </c>
      <c r="W42" s="10">
        <v>3.0080429892434601</v>
      </c>
      <c r="X42" s="16">
        <v>2.9964492588048901</v>
      </c>
      <c r="Y42" s="17">
        <v>2.9978318289760399</v>
      </c>
      <c r="Z42" s="17">
        <v>3.2288204194574801</v>
      </c>
      <c r="AA42" s="18">
        <v>6.3358829488309798</v>
      </c>
      <c r="AB42" s="9">
        <v>6.8049368239416799</v>
      </c>
      <c r="AC42" s="9">
        <v>6.8614708345281601</v>
      </c>
      <c r="AD42" s="19">
        <v>4.4751026221479702</v>
      </c>
      <c r="AE42" s="19">
        <v>5.6968529287580996</v>
      </c>
      <c r="AF42" s="19">
        <v>4.1840176401276397</v>
      </c>
      <c r="AG42" s="20">
        <v>3.4382236581144801</v>
      </c>
      <c r="AH42" s="15">
        <v>3.4236158125728502</v>
      </c>
      <c r="AI42" s="19">
        <v>4.5086171747422403</v>
      </c>
      <c r="AJ42" s="22">
        <v>5.8300383180934796</v>
      </c>
      <c r="AK42" s="22">
        <v>5.6145007428862703</v>
      </c>
      <c r="AL42" s="22">
        <v>5.5298099021140104</v>
      </c>
      <c r="AM42" s="23">
        <v>3.9149975089669602</v>
      </c>
      <c r="AN42" s="11">
        <v>3.7141162020146399</v>
      </c>
      <c r="AO42" s="11">
        <v>4.0248079478652796</v>
      </c>
      <c r="AP42">
        <v>0.18138346383389292</v>
      </c>
      <c r="AQ42" s="8">
        <v>3.4955835927735728</v>
      </c>
      <c r="AR42" s="8">
        <v>3.2602345334008667</v>
      </c>
      <c r="AS42" s="8">
        <v>3.0743671690794705</v>
      </c>
      <c r="AT42" s="8">
        <v>6.6674302024336063</v>
      </c>
      <c r="AU42" s="8">
        <v>4.7853243970112365</v>
      </c>
      <c r="AV42" s="8">
        <v>5.6581163210312537</v>
      </c>
      <c r="AW42" s="8">
        <v>3.88464055294896</v>
      </c>
      <c r="AX42">
        <v>0.15995390422786787</v>
      </c>
      <c r="AY42" s="9">
        <v>0.48759355744607347</v>
      </c>
      <c r="AZ42" s="9">
        <v>0.22611893627276433</v>
      </c>
      <c r="BA42" s="9">
        <v>2.0741596693171648E-6</v>
      </c>
      <c r="BB42" s="9">
        <v>1.0755480677174423E-6</v>
      </c>
      <c r="BC42" s="9">
        <v>6.5753429731180295E-7</v>
      </c>
      <c r="BD42" s="9">
        <v>1.8176283742748822E-4</v>
      </c>
      <c r="BE42" s="9">
        <v>0.58179056789501848</v>
      </c>
      <c r="BF42" s="9">
        <v>2.7321535315825846E-3</v>
      </c>
      <c r="BG42" s="9">
        <v>8.8042114225559353E-4</v>
      </c>
      <c r="BH42" s="9">
        <v>3.7908774878961702E-4</v>
      </c>
      <c r="BI42" s="9">
        <v>8.6088552618299153E-6</v>
      </c>
      <c r="BJ42" s="10">
        <v>0.8494794431290158</v>
      </c>
      <c r="BK42" s="10">
        <v>0.74679469088732464</v>
      </c>
      <c r="BL42" s="10">
        <v>9.0119956029063655</v>
      </c>
      <c r="BM42" s="10">
        <v>10.60884483526891</v>
      </c>
      <c r="BN42" s="10">
        <v>12.067567850808519</v>
      </c>
      <c r="BO42" s="10">
        <v>3.6861270707607519</v>
      </c>
      <c r="BP42" s="10">
        <v>0.87912038004891935</v>
      </c>
      <c r="BQ42" s="10">
        <v>2.4448412737563192</v>
      </c>
      <c r="BR42" s="10">
        <v>2.8780464242323114</v>
      </c>
      <c r="BS42" s="10">
        <v>3.2737796660704883</v>
      </c>
      <c r="BT42" s="10">
        <v>14.205838585520361</v>
      </c>
      <c r="BU42" s="11">
        <v>1</v>
      </c>
      <c r="BV42" s="11">
        <v>1</v>
      </c>
      <c r="BW42" s="11">
        <v>9.0119956029063655</v>
      </c>
      <c r="BX42" s="11">
        <v>10.60884483526891</v>
      </c>
      <c r="BY42" s="11">
        <v>12.067567850808519</v>
      </c>
      <c r="BZ42" s="11">
        <v>3.6861270707607519</v>
      </c>
      <c r="CA42" s="11">
        <v>1</v>
      </c>
      <c r="CB42" s="11">
        <v>2.4448412737563192</v>
      </c>
      <c r="CC42" s="11">
        <v>2.8780464242323114</v>
      </c>
      <c r="CD42" s="11">
        <v>3.2737796660704883</v>
      </c>
      <c r="CE42" s="12">
        <v>14.205838585520361</v>
      </c>
      <c r="CF42" s="8">
        <v>9.0119956029063655</v>
      </c>
      <c r="CG42" s="14">
        <v>3.6861270707607519</v>
      </c>
      <c r="CH42" s="61">
        <f t="shared" si="3"/>
        <v>-2.6931237997692925E-2</v>
      </c>
      <c r="CI42" s="61">
        <f t="shared" si="4"/>
        <v>3.3140546466237097E-2</v>
      </c>
      <c r="CJ42" s="61">
        <f t="shared" si="5"/>
        <v>-6.2093084685428401E-3</v>
      </c>
      <c r="CK42" s="61">
        <f t="shared" si="6"/>
        <v>-0.18447403734351298</v>
      </c>
      <c r="CL42" s="61">
        <f t="shared" si="7"/>
        <v>-3.4032537244492733E-2</v>
      </c>
      <c r="CM42" s="61">
        <f t="shared" si="8"/>
        <v>-0.48754060353011264</v>
      </c>
      <c r="CN42" s="61">
        <f t="shared" si="9"/>
        <v>-0.49913433396868268</v>
      </c>
      <c r="CO42" s="61">
        <f t="shared" si="10"/>
        <v>-0.49775176379753283</v>
      </c>
      <c r="CP42" s="61">
        <f t="shared" si="11"/>
        <v>-0.26676317331609267</v>
      </c>
      <c r="CQ42" s="61">
        <f t="shared" si="12"/>
        <v>2.840299356057407</v>
      </c>
      <c r="CR42" s="61">
        <f t="shared" si="13"/>
        <v>3.3093532311681071</v>
      </c>
      <c r="CS42" s="61">
        <f t="shared" si="14"/>
        <v>3.3658872417545873</v>
      </c>
      <c r="CT42" s="61">
        <f t="shared" si="15"/>
        <v>0.97951902937439739</v>
      </c>
      <c r="CU42" s="61">
        <f t="shared" si="16"/>
        <v>2.2012693359845268</v>
      </c>
      <c r="CV42" s="61">
        <f t="shared" si="17"/>
        <v>0.68843404735406688</v>
      </c>
    </row>
    <row r="43" spans="1:100">
      <c r="A43" s="67">
        <v>1.230604566779703E-3</v>
      </c>
      <c r="B43" s="67">
        <v>0.40909147799016549</v>
      </c>
      <c r="C43" s="67">
        <v>0.40909147799016549</v>
      </c>
      <c r="D43" s="67">
        <f t="shared" si="1"/>
        <v>-1.2895046109231587</v>
      </c>
      <c r="E43" s="22"/>
      <c r="F43" s="22"/>
      <c r="G43" s="22"/>
      <c r="H43" s="22" t="e">
        <f t="shared" si="2"/>
        <v>#NUM!</v>
      </c>
      <c r="I43" s="4">
        <v>17381879</v>
      </c>
      <c r="J43" s="4" t="s">
        <v>315</v>
      </c>
      <c r="K43" s="4" t="s">
        <v>316</v>
      </c>
      <c r="L43" s="74" t="s">
        <v>317</v>
      </c>
      <c r="M43" s="4" t="s">
        <v>318</v>
      </c>
      <c r="N43" s="4">
        <v>241230</v>
      </c>
      <c r="O43" s="4">
        <v>338596</v>
      </c>
      <c r="P43" t="s">
        <v>319</v>
      </c>
      <c r="Q43" t="s">
        <v>320</v>
      </c>
      <c r="R43" s="13">
        <v>5.6855077013221003</v>
      </c>
      <c r="S43" s="13">
        <v>5.0555251167991804</v>
      </c>
      <c r="T43" s="13">
        <v>4.6796403146913699</v>
      </c>
      <c r="U43" s="15">
        <v>5.7650267163394302</v>
      </c>
      <c r="V43" s="10">
        <v>5.8540960390639096</v>
      </c>
      <c r="W43" s="10">
        <v>5.1486846277710301</v>
      </c>
      <c r="X43" s="16">
        <v>5.4744156206389603</v>
      </c>
      <c r="Y43" s="17">
        <v>5.2861846358439699</v>
      </c>
      <c r="Z43" s="17">
        <v>4.9165588879602202</v>
      </c>
      <c r="AA43" s="18">
        <v>9.4936012919762494</v>
      </c>
      <c r="AB43" s="9">
        <v>9.6470656199802693</v>
      </c>
      <c r="AC43" s="9">
        <v>9.2820079907174406</v>
      </c>
      <c r="AD43" s="19">
        <v>5.1361020406834204</v>
      </c>
      <c r="AE43" s="19">
        <v>5.6070388059084602</v>
      </c>
      <c r="AF43" s="19">
        <v>6.2012533024033996</v>
      </c>
      <c r="AG43" s="20">
        <v>4.9256822339254702</v>
      </c>
      <c r="AH43" s="15">
        <v>5.4944102101675902</v>
      </c>
      <c r="AI43" s="19">
        <v>5.0515511483535196</v>
      </c>
      <c r="AJ43" s="22">
        <v>7.9975589948369699</v>
      </c>
      <c r="AK43" s="22">
        <v>7.7664053819057797</v>
      </c>
      <c r="AL43" s="22">
        <v>7.9554704215034198</v>
      </c>
      <c r="AM43" s="23">
        <v>7.2891983712170498</v>
      </c>
      <c r="AN43" s="11">
        <v>6.8969919059097098</v>
      </c>
      <c r="AO43" s="11">
        <v>6.5490885645244097</v>
      </c>
      <c r="AP43">
        <v>0.57935423804696295</v>
      </c>
      <c r="AQ43" s="8">
        <v>5.1402243776042162</v>
      </c>
      <c r="AR43" s="8">
        <v>5.5892691277247897</v>
      </c>
      <c r="AS43" s="8">
        <v>5.2257197148143844</v>
      </c>
      <c r="AT43" s="8">
        <v>9.474224967557987</v>
      </c>
      <c r="AU43" s="8">
        <v>5.6481313829984261</v>
      </c>
      <c r="AV43" s="8">
        <v>7.9064782660820567</v>
      </c>
      <c r="AW43" s="8">
        <v>6.9117596138837234</v>
      </c>
      <c r="AX43">
        <v>0.16098735528228889</v>
      </c>
      <c r="AY43" s="9">
        <v>0.20045037305223329</v>
      </c>
      <c r="AZ43" s="9">
        <v>0.79941057464842902</v>
      </c>
      <c r="BA43" s="9">
        <v>1.1616455962099663E-7</v>
      </c>
      <c r="BB43" s="9">
        <v>3.2654799075089882E-7</v>
      </c>
      <c r="BC43" s="9">
        <v>1.4035565416636816E-7</v>
      </c>
      <c r="BD43" s="9">
        <v>3.7683865590192256E-7</v>
      </c>
      <c r="BE43" s="9">
        <v>0.29309233907206578</v>
      </c>
      <c r="BF43" s="9">
        <v>0.15209847262449613</v>
      </c>
      <c r="BG43" s="9">
        <v>0.8609966120027317</v>
      </c>
      <c r="BH43" s="9">
        <v>0.22628536022513632</v>
      </c>
      <c r="BI43" s="9">
        <v>9.4704177929455871E-6</v>
      </c>
      <c r="BJ43" s="10">
        <v>1.3651360615920316</v>
      </c>
      <c r="BK43" s="10">
        <v>1.0610519821104456</v>
      </c>
      <c r="BL43" s="10">
        <v>20.168062512546868</v>
      </c>
      <c r="BM43" s="10">
        <v>14.773664750330251</v>
      </c>
      <c r="BN43" s="10">
        <v>19.007610232660173</v>
      </c>
      <c r="BO43" s="10">
        <v>14.183027180092996</v>
      </c>
      <c r="BP43" s="10">
        <v>0.77724998405876056</v>
      </c>
      <c r="BQ43" s="10">
        <v>1.4219857479265319</v>
      </c>
      <c r="BR43" s="10">
        <v>1.0416439708348204</v>
      </c>
      <c r="BS43" s="10">
        <v>1.3401659597281788</v>
      </c>
      <c r="BT43" s="10">
        <v>13.923601293261097</v>
      </c>
      <c r="BU43" s="11">
        <v>1</v>
      </c>
      <c r="BV43" s="11">
        <v>1</v>
      </c>
      <c r="BW43" s="11">
        <v>20.168062512546868</v>
      </c>
      <c r="BX43" s="11">
        <v>14.773664750330251</v>
      </c>
      <c r="BY43" s="11">
        <v>19.007610232660173</v>
      </c>
      <c r="BZ43" s="11">
        <v>14.183027180092996</v>
      </c>
      <c r="CA43" s="11">
        <v>1</v>
      </c>
      <c r="CB43" s="11">
        <v>1</v>
      </c>
      <c r="CC43" s="11">
        <v>1</v>
      </c>
      <c r="CD43" s="11">
        <v>1</v>
      </c>
      <c r="CE43" s="12">
        <v>13.923601293261097</v>
      </c>
      <c r="CF43" s="8">
        <v>14.773664750330251</v>
      </c>
      <c r="CG43" s="14">
        <v>14.183027180092996</v>
      </c>
      <c r="CH43" s="61">
        <f t="shared" si="3"/>
        <v>0.54528332371788402</v>
      </c>
      <c r="CI43" s="61">
        <f t="shared" si="4"/>
        <v>-8.469926080503587E-2</v>
      </c>
      <c r="CJ43" s="61">
        <f t="shared" si="5"/>
        <v>-0.46058406291284637</v>
      </c>
      <c r="CK43" s="61">
        <f t="shared" si="6"/>
        <v>0.62480233873521396</v>
      </c>
      <c r="CL43" s="61">
        <f t="shared" si="7"/>
        <v>0.71387166145969339</v>
      </c>
      <c r="CM43" s="61">
        <f t="shared" si="8"/>
        <v>8.460250166813843E-3</v>
      </c>
      <c r="CN43" s="61">
        <f t="shared" si="9"/>
        <v>0.33419124303474401</v>
      </c>
      <c r="CO43" s="61">
        <f t="shared" si="10"/>
        <v>0.14596025823975367</v>
      </c>
      <c r="CP43" s="61">
        <f t="shared" si="11"/>
        <v>-0.22366548964399602</v>
      </c>
      <c r="CQ43" s="61">
        <f t="shared" si="12"/>
        <v>4.3533769143720331</v>
      </c>
      <c r="CR43" s="61">
        <f t="shared" si="13"/>
        <v>4.5068412423760531</v>
      </c>
      <c r="CS43" s="61">
        <f t="shared" si="14"/>
        <v>4.1417836131132244</v>
      </c>
      <c r="CT43" s="61">
        <f t="shared" si="15"/>
        <v>-4.1223369207958882E-3</v>
      </c>
      <c r="CU43" s="61">
        <f t="shared" si="16"/>
        <v>0.46681442830424391</v>
      </c>
      <c r="CV43" s="61">
        <f t="shared" si="17"/>
        <v>1.0610289247991833</v>
      </c>
    </row>
    <row r="44" spans="1:100">
      <c r="A44" s="67">
        <v>2.5305173689372195E-4</v>
      </c>
      <c r="B44" s="67">
        <v>3.2001505617694375</v>
      </c>
      <c r="C44" s="67">
        <v>3.2001505617694375</v>
      </c>
      <c r="D44" s="67">
        <f t="shared" si="1"/>
        <v>1.6781397831152123</v>
      </c>
      <c r="E44" s="22">
        <v>6.0455710277634335E-2</v>
      </c>
      <c r="F44" s="22">
        <v>1.3836417532030263</v>
      </c>
      <c r="G44" s="22">
        <v>1</v>
      </c>
      <c r="H44" s="22">
        <f t="shared" si="2"/>
        <v>0</v>
      </c>
      <c r="I44" s="4">
        <v>17435725</v>
      </c>
      <c r="J44" s="4" t="s">
        <v>321</v>
      </c>
      <c r="K44" s="4" t="s">
        <v>322</v>
      </c>
      <c r="L44" s="74" t="s">
        <v>323</v>
      </c>
      <c r="M44" s="4" t="s">
        <v>324</v>
      </c>
      <c r="N44" s="4">
        <v>16193</v>
      </c>
      <c r="O44" s="4">
        <v>3569</v>
      </c>
      <c r="P44" t="s">
        <v>325</v>
      </c>
      <c r="Q44" t="s">
        <v>326</v>
      </c>
      <c r="R44" s="13">
        <v>2.1863306320157601</v>
      </c>
      <c r="S44" s="13">
        <v>1.73380232054631</v>
      </c>
      <c r="T44" s="13">
        <v>2.2783069975303198</v>
      </c>
      <c r="U44" s="15">
        <v>2.55152638208448</v>
      </c>
      <c r="V44" s="10">
        <v>2.2708113002427099</v>
      </c>
      <c r="W44" s="10">
        <v>2.8681772182068399</v>
      </c>
      <c r="X44" s="16">
        <v>2.02723851828289</v>
      </c>
      <c r="Y44" s="17">
        <v>1.9316259320047799</v>
      </c>
      <c r="Z44" s="17">
        <v>2.3371391782617201</v>
      </c>
      <c r="AA44" s="18">
        <v>7.3860232622078703</v>
      </c>
      <c r="AB44" s="9">
        <v>5.4967838904058599</v>
      </c>
      <c r="AC44" s="9">
        <v>6.2663290267635103</v>
      </c>
      <c r="AD44" s="19">
        <v>2.2495275250487299</v>
      </c>
      <c r="AE44" s="19">
        <v>2.53415216690312</v>
      </c>
      <c r="AF44" s="19">
        <v>2.6014406418967302</v>
      </c>
      <c r="AG44" s="20">
        <v>1.85438405204018</v>
      </c>
      <c r="AH44" s="15">
        <v>2.4084353548413899</v>
      </c>
      <c r="AI44" s="19">
        <v>2.1254857013735098</v>
      </c>
      <c r="AJ44" s="22">
        <v>6.0451143365385001</v>
      </c>
      <c r="AK44" s="22">
        <v>5.9988280557037799</v>
      </c>
      <c r="AL44" s="22">
        <v>5.1212940562572902</v>
      </c>
      <c r="AM44" s="23">
        <v>2.1970765924583402</v>
      </c>
      <c r="AN44" s="11">
        <v>2.2359623315650801</v>
      </c>
      <c r="AO44" s="11">
        <v>2.1300080890455</v>
      </c>
      <c r="AP44">
        <v>-0.53537488604854344</v>
      </c>
      <c r="AQ44" s="8">
        <v>2.0661466500307966</v>
      </c>
      <c r="AR44" s="8">
        <v>2.5635049668446768</v>
      </c>
      <c r="AS44" s="8">
        <v>2.0986678761831299</v>
      </c>
      <c r="AT44" s="8">
        <v>6.3830453931257471</v>
      </c>
      <c r="AU44" s="8">
        <v>2.4617067779495265</v>
      </c>
      <c r="AV44" s="8">
        <v>5.7217454828331897</v>
      </c>
      <c r="AW44" s="8">
        <v>2.1876823376896399</v>
      </c>
      <c r="AX44">
        <v>0.23132616215536297</v>
      </c>
      <c r="AY44" s="9">
        <v>0.23404137173983261</v>
      </c>
      <c r="AZ44" s="9">
        <v>0.93563421155522652</v>
      </c>
      <c r="BA44" s="9">
        <v>6.6330285824373083E-7</v>
      </c>
      <c r="BB44" s="9">
        <v>2.0488747327003393E-6</v>
      </c>
      <c r="BC44" s="9">
        <v>7.1159669180657871E-7</v>
      </c>
      <c r="BD44" s="9">
        <v>1.6109080733868519E-6</v>
      </c>
      <c r="BE44" s="9">
        <v>0.26391388199254068</v>
      </c>
      <c r="BF44" s="9">
        <v>0.33755598466796433</v>
      </c>
      <c r="BG44" s="9">
        <v>0.80072144597815198</v>
      </c>
      <c r="BH44" s="9">
        <v>0.37701731056395349</v>
      </c>
      <c r="BI44" s="9">
        <v>4.6316376280536171E-5</v>
      </c>
      <c r="BJ44" s="10">
        <v>1.4116264002845351</v>
      </c>
      <c r="BK44" s="10">
        <v>1.0227979869075343</v>
      </c>
      <c r="BL44" s="10">
        <v>19.930399766213974</v>
      </c>
      <c r="BM44" s="10">
        <v>14.118749665064836</v>
      </c>
      <c r="BN44" s="10">
        <v>19.486154667232221</v>
      </c>
      <c r="BO44" s="10">
        <v>15.150973769892428</v>
      </c>
      <c r="BP44" s="10">
        <v>0.72455288927819261</v>
      </c>
      <c r="BQ44" s="10">
        <v>1.3154533872812237</v>
      </c>
      <c r="BR44" s="10">
        <v>0.93187077474328461</v>
      </c>
      <c r="BS44" s="10">
        <v>1.2861321630662799</v>
      </c>
      <c r="BT44" s="10">
        <v>13.804045222804337</v>
      </c>
      <c r="BU44" s="11">
        <v>1</v>
      </c>
      <c r="BV44" s="11">
        <v>1</v>
      </c>
      <c r="BW44" s="11">
        <v>19.930399766213974</v>
      </c>
      <c r="BX44" s="11">
        <v>14.118749665064836</v>
      </c>
      <c r="BY44" s="11">
        <v>19.486154667232221</v>
      </c>
      <c r="BZ44" s="11">
        <v>15.150973769892428</v>
      </c>
      <c r="CA44" s="11">
        <v>1</v>
      </c>
      <c r="CB44" s="11">
        <v>1</v>
      </c>
      <c r="CC44" s="11">
        <v>1</v>
      </c>
      <c r="CD44" s="11">
        <v>1</v>
      </c>
      <c r="CE44" s="12">
        <v>13.804045222804337</v>
      </c>
      <c r="CF44" s="8">
        <v>14.118749665064836</v>
      </c>
      <c r="CG44" s="14">
        <v>14.118749665064836</v>
      </c>
      <c r="CH44" s="61">
        <f t="shared" si="3"/>
        <v>0.12018398198496349</v>
      </c>
      <c r="CI44" s="61">
        <f t="shared" si="4"/>
        <v>-0.33234432948448656</v>
      </c>
      <c r="CJ44" s="61">
        <f t="shared" si="5"/>
        <v>0.21216034749952328</v>
      </c>
      <c r="CK44" s="61">
        <f t="shared" si="6"/>
        <v>0.48537973205368345</v>
      </c>
      <c r="CL44" s="61">
        <f t="shared" si="7"/>
        <v>0.20466465021191338</v>
      </c>
      <c r="CM44" s="61">
        <f t="shared" si="8"/>
        <v>0.80203056817604335</v>
      </c>
      <c r="CN44" s="61">
        <f t="shared" si="9"/>
        <v>-3.8908131747906527E-2</v>
      </c>
      <c r="CO44" s="61">
        <f t="shared" si="10"/>
        <v>-0.13452071802601662</v>
      </c>
      <c r="CP44" s="61">
        <f t="shared" si="11"/>
        <v>0.27099252823092357</v>
      </c>
      <c r="CQ44" s="61">
        <f t="shared" si="12"/>
        <v>5.3198766121770742</v>
      </c>
      <c r="CR44" s="61">
        <f t="shared" si="13"/>
        <v>3.4306372403750633</v>
      </c>
      <c r="CS44" s="61">
        <f t="shared" si="14"/>
        <v>4.2001823767327142</v>
      </c>
      <c r="CT44" s="61">
        <f t="shared" si="15"/>
        <v>0.18338087501793332</v>
      </c>
      <c r="CU44" s="61">
        <f t="shared" si="16"/>
        <v>0.46800551687232339</v>
      </c>
      <c r="CV44" s="61">
        <f t="shared" si="17"/>
        <v>0.53529399186593363</v>
      </c>
    </row>
    <row r="45" spans="1:100">
      <c r="A45" s="67">
        <v>6.5779902043779565E-2</v>
      </c>
      <c r="B45" s="67">
        <v>1.4865671838002921</v>
      </c>
      <c r="C45" s="67">
        <v>1</v>
      </c>
      <c r="D45" s="67">
        <f t="shared" si="1"/>
        <v>0</v>
      </c>
      <c r="E45" s="22">
        <v>0.3460282976668464</v>
      </c>
      <c r="F45" s="22">
        <v>0.92872260113211991</v>
      </c>
      <c r="G45" s="22">
        <v>1</v>
      </c>
      <c r="H45" s="22">
        <f t="shared" si="2"/>
        <v>0</v>
      </c>
      <c r="I45" s="4">
        <v>17494940</v>
      </c>
      <c r="J45" s="4" t="s">
        <v>327</v>
      </c>
      <c r="K45" s="4" t="s">
        <v>328</v>
      </c>
      <c r="L45" s="74" t="s">
        <v>329</v>
      </c>
      <c r="M45" s="4" t="s">
        <v>330</v>
      </c>
      <c r="N45" s="4">
        <v>78593</v>
      </c>
      <c r="O45" s="4">
        <v>56675</v>
      </c>
      <c r="P45" t="s">
        <v>331</v>
      </c>
      <c r="Q45" t="s">
        <v>332</v>
      </c>
      <c r="R45" s="13">
        <v>2.38053103311421</v>
      </c>
      <c r="S45" s="13">
        <v>2.27797848840595</v>
      </c>
      <c r="T45" s="13">
        <v>2.8196400077455501</v>
      </c>
      <c r="U45" s="15">
        <v>2.7862101257765199</v>
      </c>
      <c r="V45" s="10">
        <v>2.26419691535071</v>
      </c>
      <c r="W45" s="10">
        <v>3.1247538288052499</v>
      </c>
      <c r="X45" s="16">
        <v>2.3649951845486799</v>
      </c>
      <c r="Y45" s="17">
        <v>2.1065456126441102</v>
      </c>
      <c r="Z45" s="17">
        <v>2.1685880993495701</v>
      </c>
      <c r="AA45" s="18">
        <v>6.0725479409199501</v>
      </c>
      <c r="AB45" s="9">
        <v>6.4375898231336599</v>
      </c>
      <c r="AC45" s="9">
        <v>6.1331148943351597</v>
      </c>
      <c r="AD45" s="19">
        <v>2.1953897930062301</v>
      </c>
      <c r="AE45" s="19">
        <v>2.3956812538793599</v>
      </c>
      <c r="AF45" s="19">
        <v>2.3473112724729601</v>
      </c>
      <c r="AG45" s="20">
        <v>2.5590402179668201</v>
      </c>
      <c r="AH45" s="15">
        <v>2.1684676187965799</v>
      </c>
      <c r="AI45" s="19">
        <v>2.5471670124746599</v>
      </c>
      <c r="AJ45" s="22">
        <v>3.3577079461905202</v>
      </c>
      <c r="AK45" s="22">
        <v>2.9621226858282999</v>
      </c>
      <c r="AL45" s="22">
        <v>3.30735346312711</v>
      </c>
      <c r="AM45" s="23">
        <v>2.8545956792079399</v>
      </c>
      <c r="AN45" s="11">
        <v>2.7363098934112</v>
      </c>
      <c r="AO45" s="11">
        <v>2.4352097546184099</v>
      </c>
      <c r="AP45">
        <v>-0.14435670589902339</v>
      </c>
      <c r="AQ45" s="8">
        <v>2.4927165097552368</v>
      </c>
      <c r="AR45" s="8">
        <v>2.7250536233108265</v>
      </c>
      <c r="AS45" s="8">
        <v>2.2133762988474532</v>
      </c>
      <c r="AT45" s="8">
        <v>6.214417552796256</v>
      </c>
      <c r="AU45" s="8">
        <v>2.3127941064528499</v>
      </c>
      <c r="AV45" s="8">
        <v>3.2090613650486435</v>
      </c>
      <c r="AW45" s="8">
        <v>2.6753717757458499</v>
      </c>
      <c r="AX45">
        <v>6.762617727573414E-2</v>
      </c>
      <c r="AY45" s="9">
        <v>0.29951197348301151</v>
      </c>
      <c r="AZ45" s="9">
        <v>0.21767353068197037</v>
      </c>
      <c r="BA45" s="9">
        <v>7.7630746627409401E-9</v>
      </c>
      <c r="BB45" s="9">
        <v>1.4499962931785792E-8</v>
      </c>
      <c r="BC45" s="9">
        <v>3.8387970732813593E-9</v>
      </c>
      <c r="BD45" s="9">
        <v>4.9052249026320197E-9</v>
      </c>
      <c r="BE45" s="9">
        <v>3.6694733868689586E-2</v>
      </c>
      <c r="BF45" s="9">
        <v>0.4166079171455519</v>
      </c>
      <c r="BG45" s="9">
        <v>8.0866852893421354E-2</v>
      </c>
      <c r="BH45" s="9">
        <v>0.64966419538750864</v>
      </c>
      <c r="BI45" s="9">
        <v>1.9137465325969346E-7</v>
      </c>
      <c r="BJ45" s="10">
        <v>1.1747364389988761</v>
      </c>
      <c r="BK45" s="10">
        <v>0.8239677570699353</v>
      </c>
      <c r="BL45" s="10">
        <v>13.193002625001583</v>
      </c>
      <c r="BM45" s="10">
        <v>11.230606446706304</v>
      </c>
      <c r="BN45" s="10">
        <v>16.011552044119373</v>
      </c>
      <c r="BO45" s="10">
        <v>14.945336202071955</v>
      </c>
      <c r="BP45" s="10">
        <v>0.70140648550251006</v>
      </c>
      <c r="BQ45" s="10">
        <v>0.88275047457096112</v>
      </c>
      <c r="BR45" s="10">
        <v>0.75144555430939997</v>
      </c>
      <c r="BS45" s="10">
        <v>1.0713410409529367</v>
      </c>
      <c r="BT45" s="10">
        <v>13.629910090951638</v>
      </c>
      <c r="BU45" s="11">
        <v>1</v>
      </c>
      <c r="BV45" s="11">
        <v>1</v>
      </c>
      <c r="BW45" s="11">
        <v>13.193002625001583</v>
      </c>
      <c r="BX45" s="11">
        <v>11.230606446706304</v>
      </c>
      <c r="BY45" s="11">
        <v>16.011552044119373</v>
      </c>
      <c r="BZ45" s="11">
        <v>14.945336202071955</v>
      </c>
      <c r="CA45" s="11">
        <v>1</v>
      </c>
      <c r="CB45" s="11">
        <v>1</v>
      </c>
      <c r="CC45" s="11">
        <v>1</v>
      </c>
      <c r="CD45" s="11">
        <v>1</v>
      </c>
      <c r="CE45" s="12">
        <v>13.629910090951638</v>
      </c>
      <c r="CF45" s="8">
        <v>11.230606446706304</v>
      </c>
      <c r="CG45" s="14">
        <v>11.230606446706304</v>
      </c>
      <c r="CH45" s="61">
        <f t="shared" si="3"/>
        <v>-0.11218547664102685</v>
      </c>
      <c r="CI45" s="61">
        <f t="shared" si="4"/>
        <v>-0.21473802134928688</v>
      </c>
      <c r="CJ45" s="61">
        <f t="shared" si="5"/>
        <v>0.32692349799031328</v>
      </c>
      <c r="CK45" s="61">
        <f t="shared" si="6"/>
        <v>0.2934936160212831</v>
      </c>
      <c r="CL45" s="61">
        <f t="shared" si="7"/>
        <v>-0.22851959440452685</v>
      </c>
      <c r="CM45" s="61">
        <f t="shared" si="8"/>
        <v>0.63203731905001304</v>
      </c>
      <c r="CN45" s="61">
        <f t="shared" si="9"/>
        <v>-0.12772132520655699</v>
      </c>
      <c r="CO45" s="61">
        <f t="shared" si="10"/>
        <v>-0.38617089711112662</v>
      </c>
      <c r="CP45" s="61">
        <f t="shared" si="11"/>
        <v>-0.32412841040566676</v>
      </c>
      <c r="CQ45" s="61">
        <f t="shared" si="12"/>
        <v>3.5798314311647133</v>
      </c>
      <c r="CR45" s="61">
        <f t="shared" si="13"/>
        <v>3.9448733133784231</v>
      </c>
      <c r="CS45" s="61">
        <f t="shared" si="14"/>
        <v>3.6403983845799228</v>
      </c>
      <c r="CT45" s="61">
        <f t="shared" si="15"/>
        <v>-0.29732671674900679</v>
      </c>
      <c r="CU45" s="61">
        <f t="shared" si="16"/>
        <v>-9.7035255875876913E-2</v>
      </c>
      <c r="CV45" s="61">
        <f t="shared" si="17"/>
        <v>-0.14540523728227672</v>
      </c>
    </row>
    <row r="46" spans="1:100">
      <c r="A46" s="67">
        <v>4.0417415707553785E-2</v>
      </c>
      <c r="B46" s="67">
        <v>2.0733090882836831</v>
      </c>
      <c r="C46" s="67">
        <v>1</v>
      </c>
      <c r="D46" s="67">
        <f t="shared" si="1"/>
        <v>0</v>
      </c>
      <c r="E46" s="22">
        <v>6.0569855393444498E-2</v>
      </c>
      <c r="F46" s="22">
        <v>1.9530349999706327</v>
      </c>
      <c r="G46" s="22">
        <v>1</v>
      </c>
      <c r="H46" s="22">
        <f t="shared" si="2"/>
        <v>0</v>
      </c>
      <c r="I46" s="4">
        <v>17302490</v>
      </c>
      <c r="J46" s="4" t="s">
        <v>333</v>
      </c>
      <c r="K46" s="4" t="s">
        <v>334</v>
      </c>
      <c r="L46" s="74" t="s">
        <v>335</v>
      </c>
      <c r="M46" s="4" t="s">
        <v>336</v>
      </c>
      <c r="N46" s="4">
        <v>64929</v>
      </c>
      <c r="O46" s="4">
        <v>8796</v>
      </c>
      <c r="P46" t="s">
        <v>337</v>
      </c>
      <c r="Q46" t="s">
        <v>338</v>
      </c>
      <c r="R46" s="13">
        <v>2.7476289462704901</v>
      </c>
      <c r="S46" s="13">
        <v>3.1260779261524099</v>
      </c>
      <c r="T46" s="13">
        <v>3.4222902544787002</v>
      </c>
      <c r="U46" s="15">
        <v>2.7060094330631799</v>
      </c>
      <c r="V46" s="10">
        <v>3.2028323912575898</v>
      </c>
      <c r="W46" s="10">
        <v>2.8903817594089798</v>
      </c>
      <c r="X46" s="16">
        <v>3.2955840489822599</v>
      </c>
      <c r="Y46" s="17">
        <v>3.4467046070797398</v>
      </c>
      <c r="Z46" s="17">
        <v>3.45034931741682</v>
      </c>
      <c r="AA46" s="18">
        <v>6.7989602885931104</v>
      </c>
      <c r="AB46" s="9">
        <v>7.33696492064841</v>
      </c>
      <c r="AC46" s="9">
        <v>6.7944690694413303</v>
      </c>
      <c r="AD46" s="19">
        <v>3.55189505826691</v>
      </c>
      <c r="AE46" s="19">
        <v>3.08847366576336</v>
      </c>
      <c r="AF46" s="19">
        <v>3.2176351461461898</v>
      </c>
      <c r="AG46" s="20">
        <v>3.06046563532135</v>
      </c>
      <c r="AH46" s="15">
        <v>3.27163848672402</v>
      </c>
      <c r="AI46" s="19">
        <v>3.4731869698836699</v>
      </c>
      <c r="AJ46" s="22">
        <v>5.2426692797330103</v>
      </c>
      <c r="AK46" s="22">
        <v>5.1505473041879704</v>
      </c>
      <c r="AL46" s="22">
        <v>5.2712445129584902</v>
      </c>
      <c r="AM46" s="23">
        <v>7.8559519397547204</v>
      </c>
      <c r="AN46" s="11">
        <v>8.6172318284540594</v>
      </c>
      <c r="AO46" s="11">
        <v>8.19198269848164</v>
      </c>
      <c r="AP46">
        <v>2.5911416779176449E-2</v>
      </c>
      <c r="AQ46" s="8">
        <v>3.0986657089672001</v>
      </c>
      <c r="AR46" s="8">
        <v>2.9330745279099162</v>
      </c>
      <c r="AS46" s="8">
        <v>3.3975459911596069</v>
      </c>
      <c r="AT46" s="8">
        <v>6.9767980928942839</v>
      </c>
      <c r="AU46" s="8">
        <v>3.2860012900588202</v>
      </c>
      <c r="AV46" s="8">
        <v>5.2214870322931572</v>
      </c>
      <c r="AW46" s="8">
        <v>8.2217221555634747</v>
      </c>
      <c r="AX46">
        <v>6.7944350713826873E-2</v>
      </c>
      <c r="AY46" s="9">
        <v>0.45455562423901963</v>
      </c>
      <c r="AZ46" s="9">
        <v>0.19051250244140835</v>
      </c>
      <c r="BA46" s="9">
        <v>5.322433160109935E-9</v>
      </c>
      <c r="BB46" s="9">
        <v>3.5415854038181505E-9</v>
      </c>
      <c r="BC46" s="9">
        <v>1.159605840793904E-8</v>
      </c>
      <c r="BD46" s="9">
        <v>8.6116101771386861E-9</v>
      </c>
      <c r="BE46" s="9">
        <v>5.4028766251635503E-2</v>
      </c>
      <c r="BF46" s="9">
        <v>0.39940182611119168</v>
      </c>
      <c r="BG46" s="9">
        <v>0.12825599340955357</v>
      </c>
      <c r="BH46" s="9">
        <v>0.61162428797633983</v>
      </c>
      <c r="BI46" s="9">
        <v>2.0776637146782083E-7</v>
      </c>
      <c r="BJ46" s="10">
        <v>0.89156310385447846</v>
      </c>
      <c r="BK46" s="10">
        <v>1.2301892568757671</v>
      </c>
      <c r="BL46" s="10">
        <v>14.703955331432432</v>
      </c>
      <c r="BM46" s="10">
        <v>16.49233269957347</v>
      </c>
      <c r="BN46" s="10">
        <v>11.952596114174437</v>
      </c>
      <c r="BO46" s="10">
        <v>12.913398269411276</v>
      </c>
      <c r="BP46" s="10">
        <v>1.3798117615649552</v>
      </c>
      <c r="BQ46" s="10">
        <v>1.1386588583938091</v>
      </c>
      <c r="BR46" s="10">
        <v>1.2771489235827123</v>
      </c>
      <c r="BS46" s="10">
        <v>0.92559649015761036</v>
      </c>
      <c r="BT46" s="10">
        <v>13.406337770708541</v>
      </c>
      <c r="BU46" s="11">
        <v>1</v>
      </c>
      <c r="BV46" s="11">
        <v>1</v>
      </c>
      <c r="BW46" s="11">
        <v>14.703955331432432</v>
      </c>
      <c r="BX46" s="11">
        <v>16.49233269957347</v>
      </c>
      <c r="BY46" s="11">
        <v>11.952596114174437</v>
      </c>
      <c r="BZ46" s="11">
        <v>12.913398269411276</v>
      </c>
      <c r="CA46" s="11">
        <v>1</v>
      </c>
      <c r="CB46" s="11">
        <v>1</v>
      </c>
      <c r="CC46" s="11">
        <v>1</v>
      </c>
      <c r="CD46" s="11">
        <v>1</v>
      </c>
      <c r="CE46" s="12">
        <v>13.406337770708541</v>
      </c>
      <c r="CF46" s="8">
        <v>11.952596114174437</v>
      </c>
      <c r="CG46" s="14">
        <v>11.952596114174437</v>
      </c>
      <c r="CH46" s="61">
        <f t="shared" si="3"/>
        <v>-0.35103676269670991</v>
      </c>
      <c r="CI46" s="61">
        <f t="shared" si="4"/>
        <v>2.7412217185209808E-2</v>
      </c>
      <c r="CJ46" s="61">
        <f t="shared" si="5"/>
        <v>0.32362454551150011</v>
      </c>
      <c r="CK46" s="61">
        <f t="shared" si="6"/>
        <v>-0.39265627590402019</v>
      </c>
      <c r="CL46" s="61">
        <f t="shared" si="7"/>
        <v>0.10416668229038972</v>
      </c>
      <c r="CM46" s="61">
        <f t="shared" si="8"/>
        <v>-0.20828394955822027</v>
      </c>
      <c r="CN46" s="61">
        <f t="shared" si="9"/>
        <v>0.19691834001505981</v>
      </c>
      <c r="CO46" s="61">
        <f t="shared" si="10"/>
        <v>0.34803889811253974</v>
      </c>
      <c r="CP46" s="61">
        <f t="shared" si="11"/>
        <v>0.35168360844961999</v>
      </c>
      <c r="CQ46" s="61">
        <f t="shared" si="12"/>
        <v>3.7002945796259104</v>
      </c>
      <c r="CR46" s="61">
        <f t="shared" si="13"/>
        <v>4.2382992116812099</v>
      </c>
      <c r="CS46" s="61">
        <f t="shared" si="14"/>
        <v>3.6958033604741303</v>
      </c>
      <c r="CT46" s="61">
        <f t="shared" si="15"/>
        <v>0.45322934929970993</v>
      </c>
      <c r="CU46" s="61">
        <f t="shared" si="16"/>
        <v>-1.019204320384004E-2</v>
      </c>
      <c r="CV46" s="61">
        <f t="shared" si="17"/>
        <v>0.11896943717898978</v>
      </c>
    </row>
    <row r="47" spans="1:100">
      <c r="A47" s="67">
        <v>8.356875226326611E-4</v>
      </c>
      <c r="B47" s="67">
        <v>2.5103794780566027</v>
      </c>
      <c r="C47" s="67">
        <v>2.5103794780566027</v>
      </c>
      <c r="D47" s="67">
        <f t="shared" si="1"/>
        <v>1.3279054636698495</v>
      </c>
      <c r="E47" s="22">
        <v>0.70977875562808257</v>
      </c>
      <c r="F47" s="22">
        <v>1.1298332496230143</v>
      </c>
      <c r="G47" s="22">
        <v>1</v>
      </c>
      <c r="H47" s="22">
        <f t="shared" si="2"/>
        <v>0</v>
      </c>
      <c r="I47" s="4">
        <v>17214142</v>
      </c>
      <c r="J47" s="4" t="s">
        <v>339</v>
      </c>
      <c r="K47" s="4" t="s">
        <v>340</v>
      </c>
      <c r="L47" s="74" t="s">
        <v>341</v>
      </c>
      <c r="M47" s="4" t="s">
        <v>342</v>
      </c>
      <c r="N47" s="4">
        <v>12765</v>
      </c>
      <c r="O47" s="4">
        <v>3579</v>
      </c>
      <c r="P47" t="s">
        <v>343</v>
      </c>
      <c r="Q47" t="s">
        <v>344</v>
      </c>
      <c r="R47" s="13">
        <v>2.99547525733866</v>
      </c>
      <c r="S47" s="13">
        <v>3.41899056468483</v>
      </c>
      <c r="T47" s="13">
        <v>3.8444767846302801</v>
      </c>
      <c r="U47" s="15">
        <v>3.6696453900576498</v>
      </c>
      <c r="V47" s="10">
        <v>4.0263167144617</v>
      </c>
      <c r="W47" s="10">
        <v>4.0104050084198004</v>
      </c>
      <c r="X47" s="16">
        <v>2.90348571263584</v>
      </c>
      <c r="Y47" s="17">
        <v>3.4154558168715301</v>
      </c>
      <c r="Z47" s="17">
        <v>3.2070447801525401</v>
      </c>
      <c r="AA47" s="18">
        <v>7.4685635227931497</v>
      </c>
      <c r="AB47" s="9">
        <v>7.4518863053259503</v>
      </c>
      <c r="AC47" s="9">
        <v>7.2864080957440702</v>
      </c>
      <c r="AD47" s="19">
        <v>3.3704398763370298</v>
      </c>
      <c r="AE47" s="19">
        <v>3.6927242870466501</v>
      </c>
      <c r="AF47" s="19">
        <v>3.32502581282621</v>
      </c>
      <c r="AG47" s="20">
        <v>2.6785784961973902</v>
      </c>
      <c r="AH47" s="15">
        <v>4.2185267917860898</v>
      </c>
      <c r="AI47" s="19">
        <v>4.0573992022335199</v>
      </c>
      <c r="AJ47" s="22">
        <v>4.9983028843765602</v>
      </c>
      <c r="AK47" s="22">
        <v>5.4093882199710297</v>
      </c>
      <c r="AL47" s="22">
        <v>4.1084503292924301</v>
      </c>
      <c r="AM47" s="23">
        <v>3.2871986471885601</v>
      </c>
      <c r="AN47" s="11">
        <v>4.0656648523408903</v>
      </c>
      <c r="AO47" s="11">
        <v>3.5569463741094798</v>
      </c>
      <c r="AP47">
        <v>-0.24142729247389338</v>
      </c>
      <c r="AQ47" s="8">
        <v>3.4196475355512566</v>
      </c>
      <c r="AR47" s="8">
        <v>3.9021223709797166</v>
      </c>
      <c r="AS47" s="8">
        <v>3.1753287698866366</v>
      </c>
      <c r="AT47" s="8">
        <v>7.4022859746210559</v>
      </c>
      <c r="AU47" s="8">
        <v>3.4627299920699635</v>
      </c>
      <c r="AV47" s="8">
        <v>4.8387138112133394</v>
      </c>
      <c r="AW47" s="8">
        <v>3.6366032912129764</v>
      </c>
      <c r="AX47">
        <v>6.748207782224902E-2</v>
      </c>
      <c r="AY47" s="9">
        <v>4.6199283922734931E-2</v>
      </c>
      <c r="AZ47" s="9">
        <v>0.27616370568821358</v>
      </c>
      <c r="BA47" s="9">
        <v>3.9737157578289701E-9</v>
      </c>
      <c r="BB47" s="9">
        <v>1.3928454390233689E-8</v>
      </c>
      <c r="BC47" s="9">
        <v>2.2222948997803286E-9</v>
      </c>
      <c r="BD47" s="9">
        <v>4.4179975758391697E-9</v>
      </c>
      <c r="BE47" s="9">
        <v>6.4753935818295414E-3</v>
      </c>
      <c r="BF47" s="9">
        <v>0.84311499318494676</v>
      </c>
      <c r="BG47" s="9">
        <v>6.5109880252076896E-2</v>
      </c>
      <c r="BH47" s="9">
        <v>0.20523385795154925</v>
      </c>
      <c r="BI47" s="9">
        <v>2.0135791391948375E-7</v>
      </c>
      <c r="BJ47" s="10">
        <v>1.3971382981012315</v>
      </c>
      <c r="BK47" s="10">
        <v>0.84421433637291698</v>
      </c>
      <c r="BL47" s="10">
        <v>15.808608054168912</v>
      </c>
      <c r="BM47" s="10">
        <v>11.314991562147757</v>
      </c>
      <c r="BN47" s="10">
        <v>18.725822783452156</v>
      </c>
      <c r="BO47" s="10">
        <v>15.34350292110072</v>
      </c>
      <c r="BP47" s="10">
        <v>0.60424536176571708</v>
      </c>
      <c r="BQ47" s="10">
        <v>1.0303128389559968</v>
      </c>
      <c r="BR47" s="10">
        <v>0.73744513363940734</v>
      </c>
      <c r="BS47" s="10">
        <v>1.2204398747628875</v>
      </c>
      <c r="BT47" s="10">
        <v>13.4029843780686</v>
      </c>
      <c r="BU47" s="11">
        <v>1</v>
      </c>
      <c r="BV47" s="11">
        <v>1</v>
      </c>
      <c r="BW47" s="11">
        <v>15.808608054168912</v>
      </c>
      <c r="BX47" s="11">
        <v>11.314991562147757</v>
      </c>
      <c r="BY47" s="11">
        <v>18.725822783452156</v>
      </c>
      <c r="BZ47" s="11">
        <v>15.34350292110072</v>
      </c>
      <c r="CA47" s="11">
        <v>0.60424536176571708</v>
      </c>
      <c r="CB47" s="11">
        <v>1</v>
      </c>
      <c r="CC47" s="11">
        <v>1</v>
      </c>
      <c r="CD47" s="11">
        <v>1</v>
      </c>
      <c r="CE47" s="12">
        <v>13.4029843780686</v>
      </c>
      <c r="CF47" s="8">
        <v>11.314991562147757</v>
      </c>
      <c r="CG47" s="14">
        <v>11.314991562147757</v>
      </c>
      <c r="CH47" s="61">
        <f t="shared" si="3"/>
        <v>-0.42417227821259651</v>
      </c>
      <c r="CI47" s="61">
        <f t="shared" si="4"/>
        <v>-6.5697086642657609E-4</v>
      </c>
      <c r="CJ47" s="61">
        <f t="shared" si="5"/>
        <v>0.42482924907902353</v>
      </c>
      <c r="CK47" s="61">
        <f t="shared" si="6"/>
        <v>0.24999785450639322</v>
      </c>
      <c r="CL47" s="61">
        <f t="shared" si="7"/>
        <v>0.60666917891044347</v>
      </c>
      <c r="CM47" s="61">
        <f t="shared" si="8"/>
        <v>0.59075747286854385</v>
      </c>
      <c r="CN47" s="61">
        <f t="shared" si="9"/>
        <v>-0.51616182291541657</v>
      </c>
      <c r="CO47" s="61">
        <f t="shared" si="10"/>
        <v>-4.1917186797264527E-3</v>
      </c>
      <c r="CP47" s="61">
        <f t="shared" si="11"/>
        <v>-0.21260275539871643</v>
      </c>
      <c r="CQ47" s="61">
        <f t="shared" si="12"/>
        <v>4.0489159872418927</v>
      </c>
      <c r="CR47" s="61">
        <f t="shared" si="13"/>
        <v>4.0322387697746933</v>
      </c>
      <c r="CS47" s="61">
        <f t="shared" si="14"/>
        <v>3.8667605601928137</v>
      </c>
      <c r="CT47" s="61">
        <f t="shared" si="15"/>
        <v>-4.9207659214226762E-2</v>
      </c>
      <c r="CU47" s="61">
        <f t="shared" si="16"/>
        <v>0.27307675149539357</v>
      </c>
      <c r="CV47" s="61">
        <f t="shared" si="17"/>
        <v>-9.4621722725046542E-2</v>
      </c>
    </row>
    <row r="48" spans="1:100">
      <c r="A48" s="67">
        <v>0.29816586296566483</v>
      </c>
      <c r="B48" s="67">
        <v>1.3183750738628781</v>
      </c>
      <c r="C48" s="67">
        <v>1</v>
      </c>
      <c r="D48" s="67">
        <f t="shared" si="1"/>
        <v>0</v>
      </c>
      <c r="E48" s="22">
        <v>0.32459150430471007</v>
      </c>
      <c r="F48" s="22">
        <v>1.3438062941804314</v>
      </c>
      <c r="G48" s="22">
        <v>1</v>
      </c>
      <c r="H48" s="22">
        <f t="shared" si="2"/>
        <v>0</v>
      </c>
      <c r="I48" s="4">
        <v>17514541</v>
      </c>
      <c r="J48" s="4" t="s">
        <v>345</v>
      </c>
      <c r="K48" s="4" t="s">
        <v>346</v>
      </c>
      <c r="L48" s="74" t="s">
        <v>347</v>
      </c>
      <c r="M48" s="4" t="s">
        <v>348</v>
      </c>
      <c r="N48" s="4">
        <v>17384</v>
      </c>
      <c r="O48" s="4">
        <v>4319</v>
      </c>
      <c r="P48" t="s">
        <v>349</v>
      </c>
      <c r="Q48" t="s">
        <v>350</v>
      </c>
      <c r="R48" s="13">
        <v>3.38010052423911</v>
      </c>
      <c r="S48" s="13">
        <v>3.7712766977403902</v>
      </c>
      <c r="T48" s="13">
        <v>4.20706530929123</v>
      </c>
      <c r="U48" s="15">
        <v>3.8598460298319299</v>
      </c>
      <c r="V48" s="10">
        <v>5.9021828810365502</v>
      </c>
      <c r="W48" s="10">
        <v>5.2727227524691997</v>
      </c>
      <c r="X48" s="16">
        <v>4.2529783012662499</v>
      </c>
      <c r="Y48" s="17">
        <v>4.4987704118134397</v>
      </c>
      <c r="Z48" s="17">
        <v>4.51815073936198</v>
      </c>
      <c r="AA48" s="18">
        <v>9.4511256156795191</v>
      </c>
      <c r="AB48" s="9">
        <v>9.2611562430540797</v>
      </c>
      <c r="AC48" s="9">
        <v>9.4443929649200999</v>
      </c>
      <c r="AD48" s="19">
        <v>7.3675561601466297</v>
      </c>
      <c r="AE48" s="19">
        <v>8.3507960820474292</v>
      </c>
      <c r="AF48" s="19">
        <v>7.9483459119982198</v>
      </c>
      <c r="AG48" s="20">
        <v>3.81025596040068</v>
      </c>
      <c r="AH48" s="15">
        <v>6.13576088151249</v>
      </c>
      <c r="AI48" s="19">
        <v>7.7934764895941404</v>
      </c>
      <c r="AJ48" s="22">
        <v>9.7333724645084505</v>
      </c>
      <c r="AK48" s="22">
        <v>9.5137237853562304</v>
      </c>
      <c r="AL48" s="22">
        <v>9.1255708499315702</v>
      </c>
      <c r="AM48" s="23">
        <v>3.2547765212071802</v>
      </c>
      <c r="AN48" s="11">
        <v>3.6410801962664601</v>
      </c>
      <c r="AO48" s="11">
        <v>4.1128588913046196</v>
      </c>
      <c r="AP48">
        <v>-0.39579394118579686</v>
      </c>
      <c r="AQ48" s="8">
        <v>3.7861475104235764</v>
      </c>
      <c r="AR48" s="8">
        <v>5.0115838877792269</v>
      </c>
      <c r="AS48" s="8">
        <v>4.4232998174805562</v>
      </c>
      <c r="AT48" s="8">
        <v>9.3855582745512312</v>
      </c>
      <c r="AU48" s="8">
        <v>7.8888993847307596</v>
      </c>
      <c r="AV48" s="8">
        <v>9.4575556999320849</v>
      </c>
      <c r="AW48" s="8">
        <v>3.6695718695927533</v>
      </c>
      <c r="AX48">
        <v>0.30857468520807896</v>
      </c>
      <c r="AY48" s="9">
        <v>2.2243801711636372E-2</v>
      </c>
      <c r="AZ48" s="9">
        <v>0.19037925034594994</v>
      </c>
      <c r="BA48" s="9">
        <v>2.2360320009432229E-7</v>
      </c>
      <c r="BB48" s="9">
        <v>2.2144601150571095E-6</v>
      </c>
      <c r="BC48" s="9">
        <v>6.9320746894253885E-7</v>
      </c>
      <c r="BD48" s="9">
        <v>8.016134108728248E-3</v>
      </c>
      <c r="BE48" s="9">
        <v>0.22374429078652369</v>
      </c>
      <c r="BF48" s="9">
        <v>3.9538562303974687E-6</v>
      </c>
      <c r="BG48" s="9">
        <v>8.4181799783533941E-5</v>
      </c>
      <c r="BH48" s="9">
        <v>1.7565502424256305E-5</v>
      </c>
      <c r="BI48" s="9">
        <v>1.6700693275196687E-4</v>
      </c>
      <c r="BJ48" s="10">
        <v>2.3382616529016644</v>
      </c>
      <c r="BK48" s="10">
        <v>1.5552562533785965</v>
      </c>
      <c r="BL48" s="10">
        <v>48.48312425808723</v>
      </c>
      <c r="BM48" s="10">
        <v>20.734687325484781</v>
      </c>
      <c r="BN48" s="10">
        <v>31.173720827525255</v>
      </c>
      <c r="BO48" s="10">
        <v>2.8218844028300083</v>
      </c>
      <c r="BP48" s="10">
        <v>0.66513354117089596</v>
      </c>
      <c r="BQ48" s="10">
        <v>17.181116352414911</v>
      </c>
      <c r="BR48" s="10">
        <v>7.3478159859030399</v>
      </c>
      <c r="BS48" s="10">
        <v>11.047128931384218</v>
      </c>
      <c r="BT48" s="10">
        <v>13.332007044139074</v>
      </c>
      <c r="BU48" s="11">
        <v>1</v>
      </c>
      <c r="BV48" s="11">
        <v>1</v>
      </c>
      <c r="BW48" s="11">
        <v>48.48312425808723</v>
      </c>
      <c r="BX48" s="11">
        <v>20.734687325484781</v>
      </c>
      <c r="BY48" s="11">
        <v>31.173720827525255</v>
      </c>
      <c r="BZ48" s="11">
        <v>2.8218844028300083</v>
      </c>
      <c r="CA48" s="11">
        <v>1</v>
      </c>
      <c r="CB48" s="11">
        <v>17.181116352414911</v>
      </c>
      <c r="CC48" s="11">
        <v>7.3478159859030399</v>
      </c>
      <c r="CD48" s="11">
        <v>11.047128931384218</v>
      </c>
      <c r="CE48" s="12">
        <v>13.332007044139074</v>
      </c>
      <c r="CF48" s="8">
        <v>20.734687325484781</v>
      </c>
      <c r="CG48" s="14">
        <v>2.8218844028300083</v>
      </c>
      <c r="CH48" s="61">
        <f t="shared" si="3"/>
        <v>-0.40604698618446644</v>
      </c>
      <c r="CI48" s="61">
        <f t="shared" si="4"/>
        <v>-1.4870812683186241E-2</v>
      </c>
      <c r="CJ48" s="61">
        <f t="shared" si="5"/>
        <v>0.42091779886765357</v>
      </c>
      <c r="CK48" s="61">
        <f t="shared" si="6"/>
        <v>7.369851940835348E-2</v>
      </c>
      <c r="CL48" s="61">
        <f t="shared" si="7"/>
        <v>2.1160353706129738</v>
      </c>
      <c r="CM48" s="61">
        <f t="shared" si="8"/>
        <v>1.4865752420456233</v>
      </c>
      <c r="CN48" s="61">
        <f t="shared" si="9"/>
        <v>0.46683079084267343</v>
      </c>
      <c r="CO48" s="61">
        <f t="shared" si="10"/>
        <v>0.71262290138986328</v>
      </c>
      <c r="CP48" s="61">
        <f t="shared" si="11"/>
        <v>0.73200322893840353</v>
      </c>
      <c r="CQ48" s="61">
        <f t="shared" si="12"/>
        <v>5.6649781052559423</v>
      </c>
      <c r="CR48" s="61">
        <f t="shared" si="13"/>
        <v>5.4750087326305028</v>
      </c>
      <c r="CS48" s="61">
        <f t="shared" si="14"/>
        <v>5.6582454544965231</v>
      </c>
      <c r="CT48" s="61">
        <f t="shared" si="15"/>
        <v>3.5814086497230533</v>
      </c>
      <c r="CU48" s="61">
        <f t="shared" si="16"/>
        <v>4.5646485716238523</v>
      </c>
      <c r="CV48" s="61">
        <f t="shared" si="17"/>
        <v>4.1621984015746438</v>
      </c>
    </row>
    <row r="49" spans="1:100">
      <c r="A49" s="67"/>
      <c r="B49" s="67"/>
      <c r="C49" s="67"/>
      <c r="D49" s="67" t="e">
        <f t="shared" si="1"/>
        <v>#NUM!</v>
      </c>
      <c r="E49" s="22"/>
      <c r="F49" s="22"/>
      <c r="G49" s="22"/>
      <c r="H49" s="22" t="e">
        <f t="shared" si="2"/>
        <v>#NUM!</v>
      </c>
      <c r="I49" s="4">
        <v>17427133</v>
      </c>
      <c r="J49" s="4" t="s">
        <v>351</v>
      </c>
      <c r="K49" s="4" t="s">
        <v>352</v>
      </c>
      <c r="L49" s="74" t="s">
        <v>353</v>
      </c>
      <c r="M49" s="4" t="s">
        <v>354</v>
      </c>
      <c r="N49" s="4">
        <v>102637941</v>
      </c>
      <c r="O49" s="4" t="e">
        <v>#N/A</v>
      </c>
      <c r="P49" t="s">
        <v>355</v>
      </c>
      <c r="Q49" t="s">
        <v>356</v>
      </c>
      <c r="R49" s="13">
        <v>2.6734038935950601</v>
      </c>
      <c r="S49" s="13">
        <v>2.0565569430503601</v>
      </c>
      <c r="T49" s="13">
        <v>2.2354528373356199</v>
      </c>
      <c r="U49" s="15">
        <v>2.1198805790247999</v>
      </c>
      <c r="V49" s="10">
        <v>2.25949137800571</v>
      </c>
      <c r="W49" s="10">
        <v>2.11653494290745</v>
      </c>
      <c r="X49" s="16">
        <v>1.6715927189662201</v>
      </c>
      <c r="Y49" s="17">
        <v>1.99231722505899</v>
      </c>
      <c r="Z49" s="17">
        <v>1.81598710802116</v>
      </c>
      <c r="AA49" s="18">
        <v>5.3053266860243102</v>
      </c>
      <c r="AB49" s="9">
        <v>5.9331373334308104</v>
      </c>
      <c r="AC49" s="9">
        <v>4.9130896846616103</v>
      </c>
      <c r="AD49" s="19">
        <v>2.1558848685336902</v>
      </c>
      <c r="AE49" s="19">
        <v>2.5383080184243099</v>
      </c>
      <c r="AF49" s="19">
        <v>2.5596085939194202</v>
      </c>
      <c r="AG49" s="20">
        <v>1.84985487502295</v>
      </c>
      <c r="AH49" s="15">
        <v>1.841201934733</v>
      </c>
      <c r="AI49" s="19">
        <v>2.0730313151688899</v>
      </c>
      <c r="AJ49" s="22">
        <v>4.2044217919038296</v>
      </c>
      <c r="AK49" s="22">
        <v>4.2159432305576798</v>
      </c>
      <c r="AL49" s="22">
        <v>5.0113952372110298</v>
      </c>
      <c r="AM49" s="23">
        <v>3.1509921553513398</v>
      </c>
      <c r="AN49" s="11">
        <v>2.2006845176897101</v>
      </c>
      <c r="AO49" s="11">
        <v>2.6748583131247101</v>
      </c>
      <c r="AP49">
        <v>0.47482639569924173</v>
      </c>
      <c r="AQ49" s="8">
        <v>2.3218045579936799</v>
      </c>
      <c r="AR49" s="8">
        <v>2.1653022999793201</v>
      </c>
      <c r="AS49" s="8">
        <v>1.8266323506821234</v>
      </c>
      <c r="AT49" s="8">
        <v>5.3838512347055767</v>
      </c>
      <c r="AU49" s="8">
        <v>2.4179338269591399</v>
      </c>
      <c r="AV49" s="8">
        <v>4.4772534198908467</v>
      </c>
      <c r="AW49" s="8">
        <v>2.6755116620552535</v>
      </c>
      <c r="AX49">
        <v>8.9907916832414669E-2</v>
      </c>
      <c r="AY49" s="9">
        <v>0.53703080517450641</v>
      </c>
      <c r="AZ49" s="9">
        <v>7.0676715268769175E-2</v>
      </c>
      <c r="BA49" s="9">
        <v>1.9775363256565596E-7</v>
      </c>
      <c r="BB49" s="9">
        <v>1.2331912846453199E-7</v>
      </c>
      <c r="BC49" s="9">
        <v>4.7465782383468769E-8</v>
      </c>
      <c r="BD49" s="9">
        <v>2.6716709048878032E-7</v>
      </c>
      <c r="BE49" s="9">
        <v>0.19666741278834224</v>
      </c>
      <c r="BF49" s="9">
        <v>0.7028195502909127</v>
      </c>
      <c r="BG49" s="9">
        <v>0.32643357211855084</v>
      </c>
      <c r="BH49" s="9">
        <v>3.6357877427640989E-2</v>
      </c>
      <c r="BI49" s="9">
        <v>8.3311087747402778E-7</v>
      </c>
      <c r="BJ49" s="10">
        <v>0.89719764704419602</v>
      </c>
      <c r="BK49" s="10">
        <v>0.70947698631634992</v>
      </c>
      <c r="BL49" s="10">
        <v>8.3515656201474524</v>
      </c>
      <c r="BM49" s="10">
        <v>9.3085014741863805</v>
      </c>
      <c r="BN49" s="10">
        <v>11.771439780604185</v>
      </c>
      <c r="BO49" s="10">
        <v>7.8132209230308662</v>
      </c>
      <c r="BP49" s="10">
        <v>0.7907700033027405</v>
      </c>
      <c r="BQ49" s="10">
        <v>1.0689017631038333</v>
      </c>
      <c r="BR49" s="10">
        <v>1.1913782505173904</v>
      </c>
      <c r="BS49" s="10">
        <v>1.5066052651737725</v>
      </c>
      <c r="BT49" s="10">
        <v>13.120230329833133</v>
      </c>
      <c r="BU49" s="11">
        <v>1</v>
      </c>
      <c r="BV49" s="11">
        <v>1</v>
      </c>
      <c r="BW49" s="11">
        <v>8.3515656201474524</v>
      </c>
      <c r="BX49" s="11">
        <v>9.3085014741863805</v>
      </c>
      <c r="BY49" s="11">
        <v>11.771439780604185</v>
      </c>
      <c r="BZ49" s="11">
        <v>7.8132209230308662</v>
      </c>
      <c r="CA49" s="11">
        <v>1</v>
      </c>
      <c r="CB49" s="11">
        <v>1</v>
      </c>
      <c r="CC49" s="11">
        <v>1</v>
      </c>
      <c r="CD49" s="11">
        <v>1</v>
      </c>
      <c r="CE49" s="12">
        <v>13.120230329833133</v>
      </c>
      <c r="CF49" s="8">
        <v>8.3515656201474524</v>
      </c>
      <c r="CG49" s="14">
        <v>7.8132209230308662</v>
      </c>
      <c r="CH49" s="61">
        <f t="shared" si="3"/>
        <v>0.35159933560138024</v>
      </c>
      <c r="CI49" s="61">
        <f t="shared" si="4"/>
        <v>-0.26524761494331983</v>
      </c>
      <c r="CJ49" s="61">
        <f t="shared" si="5"/>
        <v>-8.6351720658059961E-2</v>
      </c>
      <c r="CK49" s="61">
        <f t="shared" si="6"/>
        <v>-0.20192397896888004</v>
      </c>
      <c r="CL49" s="61">
        <f t="shared" si="7"/>
        <v>-6.2313179987969924E-2</v>
      </c>
      <c r="CM49" s="61">
        <f t="shared" si="8"/>
        <v>-0.20526961508622987</v>
      </c>
      <c r="CN49" s="61">
        <f t="shared" si="9"/>
        <v>-0.65021183902745983</v>
      </c>
      <c r="CO49" s="61">
        <f t="shared" si="10"/>
        <v>-0.3294873329346899</v>
      </c>
      <c r="CP49" s="61">
        <f t="shared" si="11"/>
        <v>-0.50581744997251987</v>
      </c>
      <c r="CQ49" s="61">
        <f t="shared" si="12"/>
        <v>2.9835221280306303</v>
      </c>
      <c r="CR49" s="61">
        <f t="shared" si="13"/>
        <v>3.6113327754371305</v>
      </c>
      <c r="CS49" s="61">
        <f t="shared" si="14"/>
        <v>2.5912851266679304</v>
      </c>
      <c r="CT49" s="61">
        <f t="shared" si="15"/>
        <v>-0.16591968945998969</v>
      </c>
      <c r="CU49" s="61">
        <f t="shared" si="16"/>
        <v>0.21650346043062996</v>
      </c>
      <c r="CV49" s="61">
        <f t="shared" si="17"/>
        <v>0.23780403592574029</v>
      </c>
    </row>
    <row r="50" spans="1:100">
      <c r="A50" s="67">
        <v>6.4877672586013551E-9</v>
      </c>
      <c r="B50" s="67">
        <v>9.348264666254904</v>
      </c>
      <c r="C50" s="67">
        <v>9.348264666254904</v>
      </c>
      <c r="D50" s="67">
        <f t="shared" si="1"/>
        <v>3.2246985800009487</v>
      </c>
      <c r="E50" s="22">
        <v>0.91926502868807158</v>
      </c>
      <c r="F50" s="22">
        <v>1.0538620663107501</v>
      </c>
      <c r="G50" s="22">
        <v>1</v>
      </c>
      <c r="H50" s="22">
        <f t="shared" si="2"/>
        <v>0</v>
      </c>
      <c r="I50" s="4">
        <v>17261608</v>
      </c>
      <c r="J50" s="4" t="s">
        <v>357</v>
      </c>
      <c r="K50" s="4" t="s">
        <v>358</v>
      </c>
      <c r="L50" s="74" t="s">
        <v>359</v>
      </c>
      <c r="M50" s="4" t="s">
        <v>360</v>
      </c>
      <c r="N50" s="4">
        <v>216643</v>
      </c>
      <c r="O50" s="4">
        <v>2568</v>
      </c>
      <c r="P50" t="s">
        <v>361</v>
      </c>
      <c r="Q50" t="s">
        <v>362</v>
      </c>
      <c r="R50" s="13">
        <v>5.5172508844932704</v>
      </c>
      <c r="S50" s="13">
        <v>5.0455335408751703</v>
      </c>
      <c r="T50" s="13">
        <v>5.3452878409784699</v>
      </c>
      <c r="U50" s="15">
        <v>5.4479097946033699</v>
      </c>
      <c r="V50" s="10">
        <v>5.3848604210091002</v>
      </c>
      <c r="W50" s="10">
        <v>5.4930444166242696</v>
      </c>
      <c r="X50" s="16">
        <v>4.6693247251711396</v>
      </c>
      <c r="Y50" s="17">
        <v>4.7806471395024097</v>
      </c>
      <c r="Z50" s="17">
        <v>5.0480696977626103</v>
      </c>
      <c r="AA50" s="18">
        <v>9.2726444241027099</v>
      </c>
      <c r="AB50" s="9">
        <v>7.7532801280749597</v>
      </c>
      <c r="AC50" s="9">
        <v>8.9855177706634404</v>
      </c>
      <c r="AD50" s="19">
        <v>3.9995526845634402</v>
      </c>
      <c r="AE50" s="19">
        <v>3.8667574819095099</v>
      </c>
      <c r="AF50" s="19">
        <v>4.3635102636744403</v>
      </c>
      <c r="AG50" s="20">
        <v>4.2719554168740297</v>
      </c>
      <c r="AH50" s="15">
        <v>4.9414706141015996</v>
      </c>
      <c r="AI50" s="19">
        <v>3.7707485457907501</v>
      </c>
      <c r="AJ50" s="22">
        <v>5.97010584268972</v>
      </c>
      <c r="AK50" s="22">
        <v>6.5358835244443396</v>
      </c>
      <c r="AL50" s="22">
        <v>6.9127707997425398</v>
      </c>
      <c r="AM50" s="23">
        <v>4.2150960876633201</v>
      </c>
      <c r="AN50" s="11">
        <v>4.5110132014995399</v>
      </c>
      <c r="AO50" s="11">
        <v>4.7807699045794596</v>
      </c>
      <c r="AP50">
        <v>-0.37687336151990003</v>
      </c>
      <c r="AQ50" s="8">
        <v>5.3026907554489702</v>
      </c>
      <c r="AR50" s="8">
        <v>5.4419382107455796</v>
      </c>
      <c r="AS50" s="8">
        <v>4.8326805208120538</v>
      </c>
      <c r="AT50" s="8">
        <v>8.6704807742803709</v>
      </c>
      <c r="AU50" s="8">
        <v>4.0766068100491299</v>
      </c>
      <c r="AV50" s="8">
        <v>6.4729200556255329</v>
      </c>
      <c r="AW50" s="8">
        <v>4.5022930645807735</v>
      </c>
      <c r="AX50">
        <v>0.16310649242743819</v>
      </c>
      <c r="AY50" s="9">
        <v>0.68175827120343679</v>
      </c>
      <c r="AZ50" s="9">
        <v>0.1845171941661673</v>
      </c>
      <c r="BA50" s="9">
        <v>1.3098394933755373E-6</v>
      </c>
      <c r="BB50" s="9">
        <v>1.9288520065566811E-6</v>
      </c>
      <c r="BC50" s="9">
        <v>3.8934432083454791E-7</v>
      </c>
      <c r="BD50" s="9">
        <v>7.0985930977621772E-8</v>
      </c>
      <c r="BE50" s="9">
        <v>9.4413791348611109E-2</v>
      </c>
      <c r="BF50" s="9">
        <v>3.9872183959906785E-3</v>
      </c>
      <c r="BG50" s="9">
        <v>2.0103759991255414E-3</v>
      </c>
      <c r="BH50" s="9">
        <v>4.4796588928753558E-2</v>
      </c>
      <c r="BI50" s="9">
        <v>1.2702385605738586E-5</v>
      </c>
      <c r="BJ50" s="10">
        <v>1.1013304853422872</v>
      </c>
      <c r="BK50" s="10">
        <v>0.72195947608334265</v>
      </c>
      <c r="BL50" s="10">
        <v>10.322997324149268</v>
      </c>
      <c r="BM50" s="10">
        <v>9.3732058283494624</v>
      </c>
      <c r="BN50" s="10">
        <v>14.298582768318136</v>
      </c>
      <c r="BO50" s="10">
        <v>24.148705740935945</v>
      </c>
      <c r="BP50" s="10">
        <v>0.65553390711686488</v>
      </c>
      <c r="BQ50" s="10">
        <v>0.42747621487018772</v>
      </c>
      <c r="BR50" s="10">
        <v>0.38814526662024673</v>
      </c>
      <c r="BS50" s="10">
        <v>0.5921055530557785</v>
      </c>
      <c r="BT50" s="10">
        <v>12.983008241957652</v>
      </c>
      <c r="BU50" s="11">
        <v>1</v>
      </c>
      <c r="BV50" s="11">
        <v>1</v>
      </c>
      <c r="BW50" s="11">
        <v>10.322997324149268</v>
      </c>
      <c r="BX50" s="11">
        <v>9.3732058283494624</v>
      </c>
      <c r="BY50" s="11">
        <v>14.298582768318136</v>
      </c>
      <c r="BZ50" s="11">
        <v>24.148705740935945</v>
      </c>
      <c r="CA50" s="11">
        <v>1</v>
      </c>
      <c r="CB50" s="11">
        <v>0.42747621487018772</v>
      </c>
      <c r="CC50" s="11">
        <v>0.38814526662024673</v>
      </c>
      <c r="CD50" s="11">
        <v>1</v>
      </c>
      <c r="CE50" s="12">
        <v>12.983008241957652</v>
      </c>
      <c r="CF50" s="8">
        <v>9.3732058283494624</v>
      </c>
      <c r="CG50" s="14">
        <v>9.3732058283494624</v>
      </c>
      <c r="CH50" s="61">
        <f t="shared" si="3"/>
        <v>0.21456012904430022</v>
      </c>
      <c r="CI50" s="61">
        <f t="shared" si="4"/>
        <v>-0.25715721457379992</v>
      </c>
      <c r="CJ50" s="61">
        <f t="shared" si="5"/>
        <v>4.2597085529499701E-2</v>
      </c>
      <c r="CK50" s="61">
        <f t="shared" si="6"/>
        <v>0.14521903915439971</v>
      </c>
      <c r="CL50" s="61">
        <f t="shared" si="7"/>
        <v>8.2169665560130056E-2</v>
      </c>
      <c r="CM50" s="61">
        <f t="shared" si="8"/>
        <v>0.19035366117529939</v>
      </c>
      <c r="CN50" s="61">
        <f t="shared" si="9"/>
        <v>-0.63336603027783056</v>
      </c>
      <c r="CO50" s="61">
        <f t="shared" si="10"/>
        <v>-0.52204361594656046</v>
      </c>
      <c r="CP50" s="61">
        <f t="shared" si="11"/>
        <v>-0.2546210576863599</v>
      </c>
      <c r="CQ50" s="61">
        <f t="shared" si="12"/>
        <v>3.9699536686537398</v>
      </c>
      <c r="CR50" s="61">
        <f t="shared" si="13"/>
        <v>2.4505893726259895</v>
      </c>
      <c r="CS50" s="61">
        <f t="shared" si="14"/>
        <v>3.6828270152144702</v>
      </c>
      <c r="CT50" s="61">
        <f t="shared" si="15"/>
        <v>-1.30313807088553</v>
      </c>
      <c r="CU50" s="61">
        <f t="shared" si="16"/>
        <v>-1.4359332735394603</v>
      </c>
      <c r="CV50" s="61">
        <f t="shared" si="17"/>
        <v>-0.93918049177452989</v>
      </c>
    </row>
    <row r="51" spans="1:100">
      <c r="A51" s="67">
        <v>0.32471131372328899</v>
      </c>
      <c r="B51" s="67">
        <v>1.1874828671561639</v>
      </c>
      <c r="C51" s="67">
        <v>1</v>
      </c>
      <c r="D51" s="67">
        <f t="shared" si="1"/>
        <v>0</v>
      </c>
      <c r="E51" s="22">
        <v>0.32980738390458841</v>
      </c>
      <c r="F51" s="22">
        <v>1.4111906851041323</v>
      </c>
      <c r="G51" s="22">
        <v>1</v>
      </c>
      <c r="H51" s="22">
        <f t="shared" si="2"/>
        <v>0</v>
      </c>
      <c r="I51" s="4">
        <v>17491941</v>
      </c>
      <c r="J51" s="4" t="s">
        <v>363</v>
      </c>
      <c r="K51" s="4" t="s">
        <v>364</v>
      </c>
      <c r="L51" s="74" t="s">
        <v>365</v>
      </c>
      <c r="M51" s="4" t="s">
        <v>366</v>
      </c>
      <c r="N51" s="4">
        <v>56847</v>
      </c>
      <c r="O51" s="4">
        <v>220</v>
      </c>
      <c r="P51" t="s">
        <v>367</v>
      </c>
      <c r="Q51" t="s">
        <v>368</v>
      </c>
      <c r="R51" s="13">
        <v>4.5271542312727897</v>
      </c>
      <c r="S51" s="13">
        <v>4.74115105264974</v>
      </c>
      <c r="T51" s="13">
        <v>5.5363306690480796</v>
      </c>
      <c r="U51" s="15">
        <v>5.2708625878597504</v>
      </c>
      <c r="V51" s="10">
        <v>5.0412743667836404</v>
      </c>
      <c r="W51" s="10">
        <v>5.3719410549562703</v>
      </c>
      <c r="X51" s="16">
        <v>5.5239428252684597</v>
      </c>
      <c r="Y51" s="17">
        <v>5.6157054818388996</v>
      </c>
      <c r="Z51" s="17">
        <v>5.4511979753497304</v>
      </c>
      <c r="AA51" s="18">
        <v>9.5605828841934404</v>
      </c>
      <c r="AB51" s="9">
        <v>9.2383434371322295</v>
      </c>
      <c r="AC51" s="9">
        <v>9.7586773242802707</v>
      </c>
      <c r="AD51" s="19">
        <v>5.63031188998748</v>
      </c>
      <c r="AE51" s="19">
        <v>6.0550361810463604</v>
      </c>
      <c r="AF51" s="19">
        <v>5.5213923757969496</v>
      </c>
      <c r="AG51" s="20">
        <v>5.1197450614468201</v>
      </c>
      <c r="AH51" s="15">
        <v>6.0071407969225801</v>
      </c>
      <c r="AI51" s="19">
        <v>5.6367459254941199</v>
      </c>
      <c r="AJ51" s="22">
        <v>6.4644865203644404</v>
      </c>
      <c r="AK51" s="22">
        <v>6.7514497652931702</v>
      </c>
      <c r="AL51" s="22">
        <v>6.1699780157779998</v>
      </c>
      <c r="AM51" s="23">
        <v>5.0796159745285996</v>
      </c>
      <c r="AN51" s="11">
        <v>5.2779454874096396</v>
      </c>
      <c r="AO51" s="11">
        <v>5.8269148642081898</v>
      </c>
      <c r="AP51">
        <v>-0.41624862477177366</v>
      </c>
      <c r="AQ51" s="8">
        <v>4.9348786509902034</v>
      </c>
      <c r="AR51" s="8">
        <v>5.2280260031998873</v>
      </c>
      <c r="AS51" s="8">
        <v>5.5302820941523629</v>
      </c>
      <c r="AT51" s="8">
        <v>9.5192012152019796</v>
      </c>
      <c r="AU51" s="8">
        <v>5.7355801489435967</v>
      </c>
      <c r="AV51" s="8">
        <v>6.461971433811871</v>
      </c>
      <c r="AW51" s="8">
        <v>5.39482544204881</v>
      </c>
      <c r="AX51">
        <v>9.3348074877677018E-2</v>
      </c>
      <c r="AY51" s="9">
        <v>0.2671715271354097</v>
      </c>
      <c r="AZ51" s="9">
        <v>3.8170839906829235E-2</v>
      </c>
      <c r="BA51" s="9">
        <v>4.9014267586811421E-9</v>
      </c>
      <c r="BB51" s="9">
        <v>9.3161469356173394E-9</v>
      </c>
      <c r="BC51" s="9">
        <v>1.8890055245601313E-8</v>
      </c>
      <c r="BD51" s="9">
        <v>3.1431968614488439E-8</v>
      </c>
      <c r="BE51" s="9">
        <v>0.25350872876380043</v>
      </c>
      <c r="BF51" s="9">
        <v>9.3368939911400543E-3</v>
      </c>
      <c r="BG51" s="9">
        <v>6.9272006450197404E-2</v>
      </c>
      <c r="BH51" s="9">
        <v>0.42971961190428187</v>
      </c>
      <c r="BI51" s="9">
        <v>1.0365455711447685E-6</v>
      </c>
      <c r="BJ51" s="10">
        <v>1.2253104747662602</v>
      </c>
      <c r="BK51" s="10">
        <v>1.5108950414758937</v>
      </c>
      <c r="BL51" s="10">
        <v>23.989356676211926</v>
      </c>
      <c r="BM51" s="10">
        <v>19.578186239522793</v>
      </c>
      <c r="BN51" s="10">
        <v>15.877579856757167</v>
      </c>
      <c r="BO51" s="10">
        <v>13.771569341253697</v>
      </c>
      <c r="BP51" s="10">
        <v>1.233071186928449</v>
      </c>
      <c r="BQ51" s="10">
        <v>1.7419479277753871</v>
      </c>
      <c r="BR51" s="10">
        <v>1.4216379959599061</v>
      </c>
      <c r="BS51" s="10">
        <v>1.1529245116019398</v>
      </c>
      <c r="BT51" s="10">
        <v>12.958005488189407</v>
      </c>
      <c r="BU51" s="11">
        <v>1</v>
      </c>
      <c r="BV51" s="11">
        <v>1</v>
      </c>
      <c r="BW51" s="11">
        <v>23.989356676211926</v>
      </c>
      <c r="BX51" s="11">
        <v>19.578186239522793</v>
      </c>
      <c r="BY51" s="11">
        <v>15.877579856757167</v>
      </c>
      <c r="BZ51" s="11">
        <v>13.771569341253697</v>
      </c>
      <c r="CA51" s="11">
        <v>1</v>
      </c>
      <c r="CB51" s="11">
        <v>1.7419479277753871</v>
      </c>
      <c r="CC51" s="11">
        <v>1</v>
      </c>
      <c r="CD51" s="11">
        <v>1</v>
      </c>
      <c r="CE51" s="12">
        <v>12.958005488189407</v>
      </c>
      <c r="CF51" s="8">
        <v>15.877579856757167</v>
      </c>
      <c r="CG51" s="14">
        <v>13.771569341253697</v>
      </c>
      <c r="CH51" s="61">
        <f t="shared" si="3"/>
        <v>-0.40772441971741369</v>
      </c>
      <c r="CI51" s="61">
        <f t="shared" si="4"/>
        <v>-0.19372759834046338</v>
      </c>
      <c r="CJ51" s="61">
        <f t="shared" si="5"/>
        <v>0.60145201805787618</v>
      </c>
      <c r="CK51" s="61">
        <f t="shared" si="6"/>
        <v>0.33598393686954697</v>
      </c>
      <c r="CL51" s="61">
        <f t="shared" si="7"/>
        <v>0.10639571579343698</v>
      </c>
      <c r="CM51" s="61">
        <f t="shared" si="8"/>
        <v>0.43706240396606688</v>
      </c>
      <c r="CN51" s="61">
        <f t="shared" si="9"/>
        <v>0.5890641742782563</v>
      </c>
      <c r="CO51" s="61">
        <f t="shared" si="10"/>
        <v>0.68082683084869622</v>
      </c>
      <c r="CP51" s="61">
        <f t="shared" si="11"/>
        <v>0.51631932435952699</v>
      </c>
      <c r="CQ51" s="61">
        <f t="shared" si="12"/>
        <v>4.625704233203237</v>
      </c>
      <c r="CR51" s="61">
        <f t="shared" si="13"/>
        <v>4.3034647861420261</v>
      </c>
      <c r="CS51" s="61">
        <f t="shared" si="14"/>
        <v>4.8237986732900673</v>
      </c>
      <c r="CT51" s="61">
        <f t="shared" si="15"/>
        <v>0.6954332389972766</v>
      </c>
      <c r="CU51" s="61">
        <f t="shared" si="16"/>
        <v>1.120157530056157</v>
      </c>
      <c r="CV51" s="61">
        <f t="shared" si="17"/>
        <v>0.58651372480674624</v>
      </c>
    </row>
    <row r="52" spans="1:100">
      <c r="A52" s="67">
        <v>5.5189112415896018E-2</v>
      </c>
      <c r="B52" s="67">
        <v>1.8396476528375107</v>
      </c>
      <c r="C52" s="67">
        <v>1</v>
      </c>
      <c r="D52" s="67">
        <f t="shared" si="1"/>
        <v>0</v>
      </c>
      <c r="E52" s="22">
        <v>0.2000669336988635</v>
      </c>
      <c r="F52" s="22">
        <v>0.80004307028139465</v>
      </c>
      <c r="G52" s="22">
        <v>1</v>
      </c>
      <c r="H52" s="22">
        <f t="shared" si="2"/>
        <v>0</v>
      </c>
      <c r="I52" s="4">
        <v>17224551</v>
      </c>
      <c r="J52" s="4" t="s">
        <v>369</v>
      </c>
      <c r="K52" s="4" t="s">
        <v>370</v>
      </c>
      <c r="L52" s="74" t="s">
        <v>371</v>
      </c>
      <c r="M52" s="4" t="s">
        <v>372</v>
      </c>
      <c r="N52" s="4">
        <v>19275</v>
      </c>
      <c r="O52" s="4">
        <v>5798</v>
      </c>
      <c r="P52" t="s">
        <v>373</v>
      </c>
      <c r="Q52" t="s">
        <v>374</v>
      </c>
      <c r="R52" s="13">
        <v>2.8138625836036502</v>
      </c>
      <c r="S52" s="13">
        <v>3.6591909881391902</v>
      </c>
      <c r="T52" s="13">
        <v>3.76731255872305</v>
      </c>
      <c r="U52" s="15">
        <v>2.2445247421262402</v>
      </c>
      <c r="V52" s="10">
        <v>3.14860484919374</v>
      </c>
      <c r="W52" s="10">
        <v>2.9373047927249898</v>
      </c>
      <c r="X52" s="16">
        <v>3.09672753541382</v>
      </c>
      <c r="Y52" s="17">
        <v>3.2793323847771001</v>
      </c>
      <c r="Z52" s="17">
        <v>3.5154719878279002</v>
      </c>
      <c r="AA52" s="18">
        <v>6.3915068904175998</v>
      </c>
      <c r="AB52" s="9">
        <v>6.8929127148892801</v>
      </c>
      <c r="AC52" s="9">
        <v>5.7605320950488501</v>
      </c>
      <c r="AD52" s="19">
        <v>2.6584306104319402</v>
      </c>
      <c r="AE52" s="19">
        <v>3.1064838203093199</v>
      </c>
      <c r="AF52" s="19">
        <v>2.9252775975602101</v>
      </c>
      <c r="AG52" s="20">
        <v>3.6043493763426402</v>
      </c>
      <c r="AH52" s="15">
        <v>3.3366086645673798</v>
      </c>
      <c r="AI52" s="19">
        <v>2.8266637670608299</v>
      </c>
      <c r="AJ52" s="22">
        <v>3.2487298158056799</v>
      </c>
      <c r="AK52" s="22">
        <v>2.9782624529586501</v>
      </c>
      <c r="AL52" s="22">
        <v>3.4774920415195498</v>
      </c>
      <c r="AM52" s="23">
        <v>3.2045202753681301</v>
      </c>
      <c r="AN52" s="11">
        <v>3.3373414096012302</v>
      </c>
      <c r="AO52" s="11">
        <v>4.3708315175881198</v>
      </c>
      <c r="AP52">
        <v>-0.10774532157880505</v>
      </c>
      <c r="AQ52" s="8">
        <v>3.4134553768219633</v>
      </c>
      <c r="AR52" s="8">
        <v>2.7768114613483235</v>
      </c>
      <c r="AS52" s="8">
        <v>3.2971773026729401</v>
      </c>
      <c r="AT52" s="8">
        <v>6.3483172334519109</v>
      </c>
      <c r="AU52" s="8">
        <v>2.8967306761004905</v>
      </c>
      <c r="AV52" s="8">
        <v>3.2348281034279598</v>
      </c>
      <c r="AW52" s="8">
        <v>3.6375644008524937</v>
      </c>
      <c r="AX52">
        <v>0.18261203008360449</v>
      </c>
      <c r="AY52" s="9">
        <v>9.8030755833083946E-2</v>
      </c>
      <c r="AZ52" s="9">
        <v>0.74582252876401411</v>
      </c>
      <c r="BA52" s="9">
        <v>7.569248352878482E-6</v>
      </c>
      <c r="BB52" s="9">
        <v>1.2830046607533113E-6</v>
      </c>
      <c r="BC52" s="9">
        <v>5.3561508346284678E-6</v>
      </c>
      <c r="BD52" s="9">
        <v>1.7551639722895297E-6</v>
      </c>
      <c r="BE52" s="9">
        <v>0.16671602159516438</v>
      </c>
      <c r="BF52" s="9">
        <v>0.1694258453333356</v>
      </c>
      <c r="BG52" s="9">
        <v>0.73819458458320764</v>
      </c>
      <c r="BH52" s="9">
        <v>0.27781088215088429</v>
      </c>
      <c r="BI52" s="9">
        <v>2.1263157059051179E-5</v>
      </c>
      <c r="BJ52" s="10">
        <v>0.64320747794210242</v>
      </c>
      <c r="BK52" s="10">
        <v>0.92256465458042813</v>
      </c>
      <c r="BL52" s="10">
        <v>7.646830293494788</v>
      </c>
      <c r="BM52" s="10">
        <v>11.88859047155405</v>
      </c>
      <c r="BN52" s="10">
        <v>8.2886660089665813</v>
      </c>
      <c r="BO52" s="10">
        <v>10.940346734495051</v>
      </c>
      <c r="BP52" s="10">
        <v>1.4343189191955752</v>
      </c>
      <c r="BQ52" s="10">
        <v>0.69895685018686249</v>
      </c>
      <c r="BR52" s="10">
        <v>1.086674011351868</v>
      </c>
      <c r="BS52" s="10">
        <v>0.75762370335414608</v>
      </c>
      <c r="BT52" s="10">
        <v>12.886457781065596</v>
      </c>
      <c r="BU52" s="11">
        <v>1</v>
      </c>
      <c r="BV52" s="11">
        <v>1</v>
      </c>
      <c r="BW52" s="11">
        <v>7.646830293494788</v>
      </c>
      <c r="BX52" s="11">
        <v>11.88859047155405</v>
      </c>
      <c r="BY52" s="11">
        <v>8.2886660089665813</v>
      </c>
      <c r="BZ52" s="11">
        <v>10.940346734495051</v>
      </c>
      <c r="CA52" s="11">
        <v>1</v>
      </c>
      <c r="CB52" s="11">
        <v>1</v>
      </c>
      <c r="CC52" s="11">
        <v>1</v>
      </c>
      <c r="CD52" s="11">
        <v>1</v>
      </c>
      <c r="CE52" s="12">
        <v>12.886457781065596</v>
      </c>
      <c r="CF52" s="8">
        <v>7.646830293494788</v>
      </c>
      <c r="CG52" s="14">
        <v>7.646830293494788</v>
      </c>
      <c r="CH52" s="61">
        <f t="shared" si="3"/>
        <v>-0.59959279321831316</v>
      </c>
      <c r="CI52" s="61">
        <f t="shared" si="4"/>
        <v>0.24573561131722688</v>
      </c>
      <c r="CJ52" s="61">
        <f t="shared" si="5"/>
        <v>0.35385718190108673</v>
      </c>
      <c r="CK52" s="61">
        <f t="shared" si="6"/>
        <v>-1.1689306346957231</v>
      </c>
      <c r="CL52" s="61">
        <f t="shared" si="7"/>
        <v>-0.26485052762822336</v>
      </c>
      <c r="CM52" s="61">
        <f t="shared" si="8"/>
        <v>-0.47615058409697353</v>
      </c>
      <c r="CN52" s="61">
        <f t="shared" si="9"/>
        <v>-0.31672784140814336</v>
      </c>
      <c r="CO52" s="61">
        <f t="shared" si="10"/>
        <v>-0.13412299204486322</v>
      </c>
      <c r="CP52" s="61">
        <f t="shared" si="11"/>
        <v>0.10201661100593684</v>
      </c>
      <c r="CQ52" s="61">
        <f t="shared" si="12"/>
        <v>2.9780515135956365</v>
      </c>
      <c r="CR52" s="61">
        <f t="shared" si="13"/>
        <v>3.4794573380673168</v>
      </c>
      <c r="CS52" s="61">
        <f t="shared" si="14"/>
        <v>2.3470767182268868</v>
      </c>
      <c r="CT52" s="61">
        <f t="shared" si="15"/>
        <v>-0.75502476639002314</v>
      </c>
      <c r="CU52" s="61">
        <f t="shared" si="16"/>
        <v>-0.30697155651264341</v>
      </c>
      <c r="CV52" s="61">
        <f t="shared" si="17"/>
        <v>-0.48817777926175321</v>
      </c>
    </row>
    <row r="53" spans="1:100">
      <c r="A53" s="67">
        <v>1.1585318129398815E-9</v>
      </c>
      <c r="B53" s="67">
        <v>5.4583995421578075</v>
      </c>
      <c r="C53" s="67">
        <v>5.4583995421578075</v>
      </c>
      <c r="D53" s="67">
        <f t="shared" si="1"/>
        <v>2.4484780004004323</v>
      </c>
      <c r="E53" s="22">
        <v>2.3443208396107938E-2</v>
      </c>
      <c r="F53" s="22">
        <v>2.172004193778768</v>
      </c>
      <c r="G53" s="22">
        <v>1</v>
      </c>
      <c r="H53" s="22">
        <f t="shared" si="2"/>
        <v>0</v>
      </c>
      <c r="I53" s="4">
        <v>17218060</v>
      </c>
      <c r="J53" s="4" t="s">
        <v>375</v>
      </c>
      <c r="K53" s="4" t="s">
        <v>376</v>
      </c>
      <c r="L53" s="74" t="s">
        <v>377</v>
      </c>
      <c r="M53" s="4" t="s">
        <v>378</v>
      </c>
      <c r="N53" s="4">
        <v>19225</v>
      </c>
      <c r="O53" s="4">
        <v>5743</v>
      </c>
      <c r="P53" t="s">
        <v>379</v>
      </c>
      <c r="Q53" t="s">
        <v>380</v>
      </c>
      <c r="R53" s="13">
        <v>6.4252713514801503</v>
      </c>
      <c r="S53" s="13">
        <v>6.1144477246876701</v>
      </c>
      <c r="T53" s="13">
        <v>6.13992565834016</v>
      </c>
      <c r="U53" s="15">
        <v>6.8040889802907403</v>
      </c>
      <c r="V53" s="10">
        <v>7.9542317941400498</v>
      </c>
      <c r="W53" s="10">
        <v>5.7183500241089398</v>
      </c>
      <c r="X53" s="16">
        <v>5.1316355196173298</v>
      </c>
      <c r="Y53" s="17">
        <v>5.2943354586356604</v>
      </c>
      <c r="Z53" s="17">
        <v>5.8811879406753498</v>
      </c>
      <c r="AA53" s="18">
        <v>10.092322934978201</v>
      </c>
      <c r="AB53" s="9">
        <v>9.2430628020880601</v>
      </c>
      <c r="AC53" s="9">
        <v>9.7289123309712302</v>
      </c>
      <c r="AD53" s="19">
        <v>5.8487814814204899</v>
      </c>
      <c r="AE53" s="19">
        <v>7.48669443334403</v>
      </c>
      <c r="AF53" s="19">
        <v>6.4183546172490997</v>
      </c>
      <c r="AG53" s="20">
        <v>6.34587158258143</v>
      </c>
      <c r="AH53" s="15">
        <v>6.6259216274750399</v>
      </c>
      <c r="AI53" s="19">
        <v>6.0650522563315397</v>
      </c>
      <c r="AJ53" s="22">
        <v>9.8018635587223706</v>
      </c>
      <c r="AK53" s="22">
        <v>9.9199121235103505</v>
      </c>
      <c r="AL53" s="22">
        <v>8.9024059057809506</v>
      </c>
      <c r="AM53" s="23">
        <v>5.5051462035703604</v>
      </c>
      <c r="AN53" s="11">
        <v>5.1272314113920601</v>
      </c>
      <c r="AO53" s="11">
        <v>4.0154274090003303</v>
      </c>
      <c r="AP53">
        <v>0.43044673072867806</v>
      </c>
      <c r="AQ53" s="8">
        <v>6.2265482448359935</v>
      </c>
      <c r="AR53" s="8">
        <v>6.8255569328465766</v>
      </c>
      <c r="AS53" s="8">
        <v>5.4357196396427803</v>
      </c>
      <c r="AT53" s="8">
        <v>9.6880993560124971</v>
      </c>
      <c r="AU53" s="8">
        <v>6.5846101773378729</v>
      </c>
      <c r="AV53" s="8">
        <v>9.5413938626712227</v>
      </c>
      <c r="AW53" s="8">
        <v>4.88260167465425</v>
      </c>
      <c r="AX53">
        <v>0.46166951933735972</v>
      </c>
      <c r="AY53" s="9">
        <v>0.3056175899528677</v>
      </c>
      <c r="AZ53" s="9">
        <v>0.18447556442690605</v>
      </c>
      <c r="BA53" s="9">
        <v>9.635788755096748E-5</v>
      </c>
      <c r="BB53" s="9">
        <v>4.253580184448486E-4</v>
      </c>
      <c r="BC53" s="9">
        <v>1.7092721553262653E-5</v>
      </c>
      <c r="BD53" s="9">
        <v>2.2956187292485957E-4</v>
      </c>
      <c r="BE53" s="9">
        <v>3.1167422115527491E-2</v>
      </c>
      <c r="BF53" s="9">
        <v>0.5331872900495398</v>
      </c>
      <c r="BG53" s="9">
        <v>0.67328394418908688</v>
      </c>
      <c r="BH53" s="9">
        <v>6.5185557211407993E-2</v>
      </c>
      <c r="BI53" s="9">
        <v>8.9910613324222053E-4</v>
      </c>
      <c r="BJ53" s="10">
        <v>1.5146754373310829</v>
      </c>
      <c r="BK53" s="10">
        <v>0.57801201808239289</v>
      </c>
      <c r="BL53" s="10">
        <v>11.016172199599913</v>
      </c>
      <c r="BM53" s="10">
        <v>7.2729588980533286</v>
      </c>
      <c r="BN53" s="10">
        <v>19.058725173478333</v>
      </c>
      <c r="BO53" s="10">
        <v>8.5949495927230117</v>
      </c>
      <c r="BP53" s="10">
        <v>0.38160783745253873</v>
      </c>
      <c r="BQ53" s="10">
        <v>1.2817029443577947</v>
      </c>
      <c r="BR53" s="10">
        <v>0.84618982573336321</v>
      </c>
      <c r="BS53" s="10">
        <v>2.2174330364443984</v>
      </c>
      <c r="BT53" s="10">
        <v>12.582712245641583</v>
      </c>
      <c r="BU53" s="11">
        <v>1</v>
      </c>
      <c r="BV53" s="11">
        <v>1</v>
      </c>
      <c r="BW53" s="11">
        <v>11.016172199599913</v>
      </c>
      <c r="BX53" s="11">
        <v>7.2729588980533286</v>
      </c>
      <c r="BY53" s="11">
        <v>19.058725173478333</v>
      </c>
      <c r="BZ53" s="11">
        <v>8.5949495927230117</v>
      </c>
      <c r="CA53" s="11">
        <v>1</v>
      </c>
      <c r="CB53" s="11">
        <v>1</v>
      </c>
      <c r="CC53" s="11">
        <v>1</v>
      </c>
      <c r="CD53" s="11">
        <v>1</v>
      </c>
      <c r="CE53" s="12">
        <v>12.582712245641583</v>
      </c>
      <c r="CF53" s="8">
        <v>7.2729588980533286</v>
      </c>
      <c r="CG53" s="14">
        <v>7.2729588980533286</v>
      </c>
      <c r="CH53" s="61">
        <f t="shared" si="3"/>
        <v>0.19872310664415682</v>
      </c>
      <c r="CI53" s="61">
        <f t="shared" si="4"/>
        <v>-0.11210052014832339</v>
      </c>
      <c r="CJ53" s="61">
        <f t="shared" si="5"/>
        <v>-8.6622586495833431E-2</v>
      </c>
      <c r="CK53" s="61">
        <f t="shared" si="6"/>
        <v>0.57754073545474682</v>
      </c>
      <c r="CL53" s="61">
        <f t="shared" si="7"/>
        <v>1.7276835493040563</v>
      </c>
      <c r="CM53" s="61">
        <f t="shared" si="8"/>
        <v>-0.50819822072705367</v>
      </c>
      <c r="CN53" s="61">
        <f t="shared" si="9"/>
        <v>-1.0949127252186637</v>
      </c>
      <c r="CO53" s="61">
        <f t="shared" si="10"/>
        <v>-0.9322127862003331</v>
      </c>
      <c r="CP53" s="61">
        <f t="shared" si="11"/>
        <v>-0.34536030416064367</v>
      </c>
      <c r="CQ53" s="61">
        <f t="shared" si="12"/>
        <v>3.8657746901422074</v>
      </c>
      <c r="CR53" s="61">
        <f t="shared" si="13"/>
        <v>3.0165145572520666</v>
      </c>
      <c r="CS53" s="61">
        <f t="shared" si="14"/>
        <v>3.5023640861352368</v>
      </c>
      <c r="CT53" s="61">
        <f t="shared" si="15"/>
        <v>-0.37776676341550353</v>
      </c>
      <c r="CU53" s="61">
        <f t="shared" si="16"/>
        <v>1.2601461885080365</v>
      </c>
      <c r="CV53" s="61">
        <f t="shared" si="17"/>
        <v>0.19180637241310627</v>
      </c>
    </row>
    <row r="54" spans="1:100">
      <c r="A54" s="67">
        <v>8.3816049363202319E-2</v>
      </c>
      <c r="B54" s="67">
        <v>1.0683390683192961</v>
      </c>
      <c r="C54" s="67">
        <v>1</v>
      </c>
      <c r="D54" s="67">
        <f t="shared" si="1"/>
        <v>0</v>
      </c>
      <c r="E54" s="22">
        <v>7.2432217093422666E-2</v>
      </c>
      <c r="F54" s="22">
        <v>0.73165458714029719</v>
      </c>
      <c r="G54" s="22">
        <v>1</v>
      </c>
      <c r="H54" s="22">
        <f t="shared" si="2"/>
        <v>0</v>
      </c>
      <c r="I54" s="4">
        <v>17221122</v>
      </c>
      <c r="J54" s="4" t="s">
        <v>381</v>
      </c>
      <c r="K54" s="4" t="s">
        <v>382</v>
      </c>
      <c r="L54" s="74" t="s">
        <v>383</v>
      </c>
      <c r="M54" s="4" t="s">
        <v>384</v>
      </c>
      <c r="N54" s="4">
        <v>71096</v>
      </c>
      <c r="O54" s="4">
        <v>54212</v>
      </c>
      <c r="P54" t="s">
        <v>385</v>
      </c>
      <c r="Q54" t="s">
        <v>386</v>
      </c>
      <c r="R54" s="13">
        <v>2.7305645400159699</v>
      </c>
      <c r="S54" s="13">
        <v>2.3766739644437198</v>
      </c>
      <c r="T54" s="13">
        <v>2.2769659814825598</v>
      </c>
      <c r="U54" s="15">
        <v>2.0235904537590801</v>
      </c>
      <c r="V54" s="10">
        <v>2.2829809645539898</v>
      </c>
      <c r="W54" s="10">
        <v>3.07128965513194</v>
      </c>
      <c r="X54" s="16">
        <v>2.7534012724850001</v>
      </c>
      <c r="Y54" s="17">
        <v>2.1552034437346599</v>
      </c>
      <c r="Z54" s="17">
        <v>2.53004454408123</v>
      </c>
      <c r="AA54" s="18">
        <v>6.1909613051186696</v>
      </c>
      <c r="AB54" s="9">
        <v>5.5774198704961604</v>
      </c>
      <c r="AC54" s="9">
        <v>6.5557515832265203</v>
      </c>
      <c r="AD54" s="19">
        <v>3.0918494019330698</v>
      </c>
      <c r="AE54" s="19">
        <v>2.6693789585648999</v>
      </c>
      <c r="AF54" s="19">
        <v>3.2218292600770502</v>
      </c>
      <c r="AG54" s="20">
        <v>2.4535487402511</v>
      </c>
      <c r="AH54" s="15">
        <v>3.1595941960606702</v>
      </c>
      <c r="AI54" s="19">
        <v>3.2375140729357099</v>
      </c>
      <c r="AJ54" s="22">
        <v>3.68263317350862</v>
      </c>
      <c r="AK54" s="22">
        <v>3.9883329652202</v>
      </c>
      <c r="AL54" s="22">
        <v>3.2552491528377701</v>
      </c>
      <c r="AM54" s="23">
        <v>2.7906510925835799</v>
      </c>
      <c r="AN54" s="11">
        <v>2.34853398000639</v>
      </c>
      <c r="AO54" s="11">
        <v>2.4929485362775901</v>
      </c>
      <c r="AP54">
        <v>-0.43673198419966991</v>
      </c>
      <c r="AQ54" s="8">
        <v>2.461401495314083</v>
      </c>
      <c r="AR54" s="8">
        <v>2.4592870244816698</v>
      </c>
      <c r="AS54" s="8">
        <v>2.4795497534336302</v>
      </c>
      <c r="AT54" s="8">
        <v>6.1080442529471171</v>
      </c>
      <c r="AU54" s="8">
        <v>2.9943525401916737</v>
      </c>
      <c r="AV54" s="8">
        <v>3.64207176385553</v>
      </c>
      <c r="AW54" s="8">
        <v>2.5440445362891868</v>
      </c>
      <c r="AX54">
        <v>0.15475898645697572</v>
      </c>
      <c r="AY54" s="9">
        <v>0.99487709238891342</v>
      </c>
      <c r="AZ54" s="9">
        <v>0.95605604586990234</v>
      </c>
      <c r="BA54" s="9">
        <v>4.9112075263186894E-7</v>
      </c>
      <c r="BB54" s="9">
        <v>4.8846900687953283E-7</v>
      </c>
      <c r="BC54" s="9">
        <v>5.1453842604685919E-7</v>
      </c>
      <c r="BD54" s="9">
        <v>2.1122677384559931E-6</v>
      </c>
      <c r="BE54" s="9">
        <v>0.95094316920484656</v>
      </c>
      <c r="BF54" s="9">
        <v>0.12805965841397154</v>
      </c>
      <c r="BG54" s="9">
        <v>0.12672120957905209</v>
      </c>
      <c r="BH54" s="9">
        <v>0.14007788953277583</v>
      </c>
      <c r="BI54" s="9">
        <v>1.1872180440533047E-5</v>
      </c>
      <c r="BJ54" s="10">
        <v>0.99853543402917155</v>
      </c>
      <c r="BK54" s="10">
        <v>1.0126588675858001</v>
      </c>
      <c r="BL54" s="10">
        <v>12.524167102566272</v>
      </c>
      <c r="BM54" s="10">
        <v>12.542536474674957</v>
      </c>
      <c r="BN54" s="10">
        <v>12.367607200659927</v>
      </c>
      <c r="BO54" s="10">
        <v>8.6559472827416641</v>
      </c>
      <c r="BP54" s="10">
        <v>1.0141441485953477</v>
      </c>
      <c r="BQ54" s="10">
        <v>1.4468857877100425</v>
      </c>
      <c r="BR54" s="10">
        <v>1.4490079554530588</v>
      </c>
      <c r="BS54" s="10">
        <v>1.4287988127329081</v>
      </c>
      <c r="BT54" s="10">
        <v>12.385746944157638</v>
      </c>
      <c r="BU54" s="11">
        <v>1</v>
      </c>
      <c r="BV54" s="11">
        <v>1</v>
      </c>
      <c r="BW54" s="11">
        <v>12.524167102566272</v>
      </c>
      <c r="BX54" s="11">
        <v>12.542536474674957</v>
      </c>
      <c r="BY54" s="11">
        <v>12.367607200659927</v>
      </c>
      <c r="BZ54" s="11">
        <v>8.6559472827416641</v>
      </c>
      <c r="CA54" s="11">
        <v>1</v>
      </c>
      <c r="CB54" s="11">
        <v>1</v>
      </c>
      <c r="CC54" s="11">
        <v>1</v>
      </c>
      <c r="CD54" s="11">
        <v>1</v>
      </c>
      <c r="CE54" s="12">
        <v>12.385746944157638</v>
      </c>
      <c r="CF54" s="8">
        <v>12.367607200659927</v>
      </c>
      <c r="CG54" s="14">
        <v>8.6559472827416641</v>
      </c>
      <c r="CH54" s="61">
        <f t="shared" si="3"/>
        <v>0.2691630447018869</v>
      </c>
      <c r="CI54" s="61">
        <f t="shared" si="4"/>
        <v>-8.4727530870363221E-2</v>
      </c>
      <c r="CJ54" s="61">
        <f t="shared" si="5"/>
        <v>-0.18443551383152323</v>
      </c>
      <c r="CK54" s="61">
        <f t="shared" si="6"/>
        <v>-0.43781104155500294</v>
      </c>
      <c r="CL54" s="61">
        <f t="shared" si="7"/>
        <v>-0.17842053076009323</v>
      </c>
      <c r="CM54" s="61">
        <f t="shared" si="8"/>
        <v>0.60988815981785693</v>
      </c>
      <c r="CN54" s="61">
        <f t="shared" si="9"/>
        <v>0.29199977717091707</v>
      </c>
      <c r="CO54" s="61">
        <f t="shared" si="10"/>
        <v>-0.30619805157942315</v>
      </c>
      <c r="CP54" s="61">
        <f t="shared" si="11"/>
        <v>6.8643048767146997E-2</v>
      </c>
      <c r="CQ54" s="61">
        <f t="shared" si="12"/>
        <v>3.7295598098045866</v>
      </c>
      <c r="CR54" s="61">
        <f t="shared" si="13"/>
        <v>3.1160183751820774</v>
      </c>
      <c r="CS54" s="61">
        <f t="shared" si="14"/>
        <v>4.0943500879124368</v>
      </c>
      <c r="CT54" s="61">
        <f t="shared" si="15"/>
        <v>0.63044790661898675</v>
      </c>
      <c r="CU54" s="61">
        <f t="shared" si="16"/>
        <v>0.2079774632508169</v>
      </c>
      <c r="CV54" s="61">
        <f t="shared" si="17"/>
        <v>0.76042776476296714</v>
      </c>
    </row>
    <row r="55" spans="1:100">
      <c r="A55" s="67">
        <v>5.6375830621018197E-2</v>
      </c>
      <c r="B55" s="67">
        <v>0.65110109884524048</v>
      </c>
      <c r="C55" s="67">
        <v>1</v>
      </c>
      <c r="D55" s="67">
        <f t="shared" si="1"/>
        <v>0</v>
      </c>
      <c r="E55" s="22">
        <v>0.5324119805915265</v>
      </c>
      <c r="F55" s="22">
        <v>0.92253770681460112</v>
      </c>
      <c r="G55" s="22">
        <v>1</v>
      </c>
      <c r="H55" s="22">
        <f t="shared" si="2"/>
        <v>0</v>
      </c>
      <c r="I55" s="4">
        <v>17522555</v>
      </c>
      <c r="J55" s="4" t="s">
        <v>387</v>
      </c>
      <c r="K55" s="4" t="s">
        <v>388</v>
      </c>
      <c r="L55" s="74" t="s">
        <v>389</v>
      </c>
      <c r="M55" s="4" t="s">
        <v>390</v>
      </c>
      <c r="N55" s="4">
        <v>17002</v>
      </c>
      <c r="O55" s="4">
        <v>4057</v>
      </c>
      <c r="P55" t="s">
        <v>391</v>
      </c>
      <c r="Q55" t="s">
        <v>392</v>
      </c>
      <c r="R55" s="13">
        <v>3.47773253426285</v>
      </c>
      <c r="S55" s="13">
        <v>3.9562685815290899</v>
      </c>
      <c r="T55" s="13">
        <v>3.55324053874235</v>
      </c>
      <c r="U55" s="15">
        <v>5.9378161682909196</v>
      </c>
      <c r="V55" s="10">
        <v>5.5906239089786203</v>
      </c>
      <c r="W55" s="10">
        <v>5.5026930259624898</v>
      </c>
      <c r="X55" s="16">
        <v>3.5545198205395101</v>
      </c>
      <c r="Y55" s="17">
        <v>3.9187664864029901</v>
      </c>
      <c r="Z55" s="17">
        <v>4.1535262749789199</v>
      </c>
      <c r="AA55" s="18">
        <v>9.7837817359947294</v>
      </c>
      <c r="AB55" s="9">
        <v>8.6071810835952007</v>
      </c>
      <c r="AC55" s="9">
        <v>10.0384591956366</v>
      </c>
      <c r="AD55" s="19">
        <v>4.8714828895743203</v>
      </c>
      <c r="AE55" s="19">
        <v>5.7016302116336899</v>
      </c>
      <c r="AF55" s="19">
        <v>4.9730226202631602</v>
      </c>
      <c r="AG55" s="20">
        <v>4.1799233122722503</v>
      </c>
      <c r="AH55" s="15">
        <v>6.4873579140980704</v>
      </c>
      <c r="AI55" s="19">
        <v>4.9821992883192996</v>
      </c>
      <c r="AJ55" s="22">
        <v>7.6206040223727998</v>
      </c>
      <c r="AK55" s="22">
        <v>7.5873673177926904</v>
      </c>
      <c r="AL55" s="22">
        <v>8.0669045521120992</v>
      </c>
      <c r="AM55" s="23">
        <v>4.5202819289153604</v>
      </c>
      <c r="AN55" s="11">
        <v>4.9367989345787402</v>
      </c>
      <c r="AO55" s="11">
        <v>5.7139484921967396</v>
      </c>
      <c r="AP55">
        <v>-0.43981146514035102</v>
      </c>
      <c r="AQ55" s="8">
        <v>3.6624138848447636</v>
      </c>
      <c r="AR55" s="8">
        <v>5.6770443677440099</v>
      </c>
      <c r="AS55" s="8">
        <v>3.8756041939738068</v>
      </c>
      <c r="AT55" s="8">
        <v>9.4764740050755094</v>
      </c>
      <c r="AU55" s="8">
        <v>5.1820452404903898</v>
      </c>
      <c r="AV55" s="8">
        <v>7.7582919640925292</v>
      </c>
      <c r="AW55" s="8">
        <v>5.0570097852302807</v>
      </c>
      <c r="AX55">
        <v>0.19964878140513898</v>
      </c>
      <c r="AY55" s="9">
        <v>2.5379123930011446E-4</v>
      </c>
      <c r="AZ55" s="9">
        <v>0.57192527932920456</v>
      </c>
      <c r="BA55" s="9">
        <v>1.9511582729929251E-8</v>
      </c>
      <c r="BB55" s="9">
        <v>1.0943233588647354E-6</v>
      </c>
      <c r="BC55" s="9">
        <v>2.7969769590443219E-8</v>
      </c>
      <c r="BD55" s="9">
        <v>3.500698010089583E-7</v>
      </c>
      <c r="BE55" s="9">
        <v>5.8910210512037083E-4</v>
      </c>
      <c r="BF55" s="9">
        <v>1.9322368621029738E-3</v>
      </c>
      <c r="BG55" s="9">
        <v>0.20468002457724166</v>
      </c>
      <c r="BH55" s="9">
        <v>5.0035287229700043E-3</v>
      </c>
      <c r="BI55" s="9">
        <v>3.9431858960390197E-5</v>
      </c>
      <c r="BJ55" s="10">
        <v>4.040770691860736</v>
      </c>
      <c r="BK55" s="10">
        <v>1.1592488609285421</v>
      </c>
      <c r="BL55" s="10">
        <v>56.260876362220714</v>
      </c>
      <c r="BM55" s="10">
        <v>13.923303412278786</v>
      </c>
      <c r="BN55" s="10">
        <v>48.532181707003389</v>
      </c>
      <c r="BO55" s="10">
        <v>19.62238860865963</v>
      </c>
      <c r="BP55" s="10">
        <v>0.28688805906843456</v>
      </c>
      <c r="BQ55" s="10">
        <v>2.8671777674096219</v>
      </c>
      <c r="BR55" s="10">
        <v>0.70956210734376368</v>
      </c>
      <c r="BS55" s="10">
        <v>2.4733065211839436</v>
      </c>
      <c r="BT55" s="10">
        <v>12.010625053473349</v>
      </c>
      <c r="BU55" s="11">
        <v>4.040770691860736</v>
      </c>
      <c r="BV55" s="11">
        <v>1</v>
      </c>
      <c r="BW55" s="11">
        <v>56.260876362220714</v>
      </c>
      <c r="BX55" s="11">
        <v>13.923303412278786</v>
      </c>
      <c r="BY55" s="11">
        <v>48.532181707003389</v>
      </c>
      <c r="BZ55" s="11">
        <v>19.62238860865963</v>
      </c>
      <c r="CA55" s="11">
        <v>0.28688805906843456</v>
      </c>
      <c r="CB55" s="11">
        <v>2.8671777674096219</v>
      </c>
      <c r="CC55" s="11">
        <v>1</v>
      </c>
      <c r="CD55" s="11">
        <v>2.4733065211839436</v>
      </c>
      <c r="CE55" s="12">
        <v>12.010625053473349</v>
      </c>
      <c r="CF55" s="8">
        <v>13.923303412278786</v>
      </c>
      <c r="CG55" s="14">
        <v>13.923303412278786</v>
      </c>
      <c r="CH55" s="61">
        <f t="shared" si="3"/>
        <v>-0.18468135058191359</v>
      </c>
      <c r="CI55" s="61">
        <f t="shared" si="4"/>
        <v>0.29385469668432629</v>
      </c>
      <c r="CJ55" s="61">
        <f t="shared" si="5"/>
        <v>-0.10917334610241358</v>
      </c>
      <c r="CK55" s="61">
        <f t="shared" si="6"/>
        <v>2.275402283446156</v>
      </c>
      <c r="CL55" s="61">
        <f t="shared" si="7"/>
        <v>1.9282100241338567</v>
      </c>
      <c r="CM55" s="61">
        <f t="shared" si="8"/>
        <v>1.8402791411177262</v>
      </c>
      <c r="CN55" s="61">
        <f t="shared" si="9"/>
        <v>-0.1078940643052535</v>
      </c>
      <c r="CO55" s="61">
        <f t="shared" si="10"/>
        <v>0.25635260155822648</v>
      </c>
      <c r="CP55" s="61">
        <f t="shared" si="11"/>
        <v>0.49111239013415631</v>
      </c>
      <c r="CQ55" s="61">
        <f t="shared" si="12"/>
        <v>6.1213678511499658</v>
      </c>
      <c r="CR55" s="61">
        <f t="shared" si="13"/>
        <v>4.9447671987504371</v>
      </c>
      <c r="CS55" s="61">
        <f t="shared" si="14"/>
        <v>6.3760453107918362</v>
      </c>
      <c r="CT55" s="61">
        <f t="shared" si="15"/>
        <v>1.2090690047295567</v>
      </c>
      <c r="CU55" s="61">
        <f t="shared" si="16"/>
        <v>2.0392163267889263</v>
      </c>
      <c r="CV55" s="61">
        <f t="shared" si="17"/>
        <v>1.3106087354183966</v>
      </c>
    </row>
    <row r="56" spans="1:100">
      <c r="A56" s="67"/>
      <c r="B56" s="67"/>
      <c r="C56" s="67"/>
      <c r="D56" s="67" t="e">
        <f t="shared" si="1"/>
        <v>#NUM!</v>
      </c>
      <c r="E56" s="22"/>
      <c r="F56" s="22"/>
      <c r="G56" s="22"/>
      <c r="H56" s="22" t="e">
        <f t="shared" si="2"/>
        <v>#NUM!</v>
      </c>
      <c r="I56" s="4">
        <v>17497724</v>
      </c>
      <c r="J56" s="4" t="s">
        <v>393</v>
      </c>
      <c r="K56" s="4" t="s">
        <v>394</v>
      </c>
      <c r="L56" s="74" t="s">
        <v>395</v>
      </c>
      <c r="M56" s="4" t="s">
        <v>396</v>
      </c>
      <c r="N56" s="4">
        <v>213002</v>
      </c>
      <c r="O56" s="4" t="e">
        <v>#N/A</v>
      </c>
      <c r="P56" t="s">
        <v>397</v>
      </c>
      <c r="Q56" t="s">
        <v>398</v>
      </c>
      <c r="R56" s="13">
        <v>2.3979787283207599</v>
      </c>
      <c r="S56" s="13">
        <v>2.3814902450841502</v>
      </c>
      <c r="T56" s="13">
        <v>3.1786058957268</v>
      </c>
      <c r="U56" s="15">
        <v>2.2574038692720801</v>
      </c>
      <c r="V56" s="10">
        <v>2.6982958220740501</v>
      </c>
      <c r="W56" s="10">
        <v>3.3058857969523201</v>
      </c>
      <c r="X56" s="16">
        <v>2.0675702014908</v>
      </c>
      <c r="Y56" s="17">
        <v>2.61606735529694</v>
      </c>
      <c r="Z56" s="17">
        <v>2.3416358325212201</v>
      </c>
      <c r="AA56" s="18">
        <v>6.1181535894736996</v>
      </c>
      <c r="AB56" s="9">
        <v>4.7316440299546096</v>
      </c>
      <c r="AC56" s="9">
        <v>7.2349994329073004</v>
      </c>
      <c r="AD56" s="19">
        <v>2.7377355041825702</v>
      </c>
      <c r="AE56" s="19">
        <v>2.6032320049067401</v>
      </c>
      <c r="AF56" s="19">
        <v>2.4204590199629701</v>
      </c>
      <c r="AG56" s="20">
        <v>2.51697420071394</v>
      </c>
      <c r="AH56" s="15">
        <v>2.9397201438889802</v>
      </c>
      <c r="AI56" s="19">
        <v>2.6958540831667399</v>
      </c>
      <c r="AJ56" s="22">
        <v>4.9051768982159798</v>
      </c>
      <c r="AK56" s="22">
        <v>4.9157232626291796</v>
      </c>
      <c r="AL56" s="22">
        <v>3.8948609647904999</v>
      </c>
      <c r="AM56" s="23">
        <v>2.3056710989206701</v>
      </c>
      <c r="AN56" s="11">
        <v>2.6205562466363701</v>
      </c>
      <c r="AO56" s="11">
        <v>2.08981667134376</v>
      </c>
      <c r="AP56" s="60">
        <v>-1.0516792581999537</v>
      </c>
      <c r="AQ56" s="8">
        <v>2.6526916230439035</v>
      </c>
      <c r="AR56" s="8">
        <v>2.7538618294328168</v>
      </c>
      <c r="AS56" s="8">
        <v>2.3417577964363203</v>
      </c>
      <c r="AT56" s="8">
        <v>6.0282656841118696</v>
      </c>
      <c r="AU56" s="8">
        <v>2.5871421763507603</v>
      </c>
      <c r="AV56" s="8">
        <v>4.571920375211886</v>
      </c>
      <c r="AW56" s="8">
        <v>2.3386813389669334</v>
      </c>
      <c r="AX56">
        <v>0.43159622002688725</v>
      </c>
      <c r="AY56" s="9">
        <v>0.85417295588602271</v>
      </c>
      <c r="AZ56" s="9">
        <v>0.57496867229562942</v>
      </c>
      <c r="BA56" s="9">
        <v>8.9900353776303272E-5</v>
      </c>
      <c r="BB56" s="9">
        <v>1.1503225080306699E-4</v>
      </c>
      <c r="BC56" s="9">
        <v>4.3368711654350984E-5</v>
      </c>
      <c r="BD56" s="9">
        <v>7.6820672942291815E-5</v>
      </c>
      <c r="BE56" s="9">
        <v>0.46008487572601853</v>
      </c>
      <c r="BF56" s="9">
        <v>0.90516049650297059</v>
      </c>
      <c r="BG56" s="9">
        <v>0.7623276235470503</v>
      </c>
      <c r="BH56" s="9">
        <v>0.65711772920478428</v>
      </c>
      <c r="BI56" s="9">
        <v>8.0868358169144017E-4</v>
      </c>
      <c r="BJ56" s="10">
        <v>1.072643157732029</v>
      </c>
      <c r="BK56" s="10">
        <v>0.80611980566793939</v>
      </c>
      <c r="BL56" s="10">
        <v>10.378845449718016</v>
      </c>
      <c r="BM56" s="10">
        <v>9.6759536243747615</v>
      </c>
      <c r="BN56" s="10">
        <v>12.875065687188089</v>
      </c>
      <c r="BO56" s="10">
        <v>10.861289623996369</v>
      </c>
      <c r="BP56" s="10">
        <v>0.75152654436576993</v>
      </c>
      <c r="BQ56" s="10">
        <v>0.95558131759855958</v>
      </c>
      <c r="BR56" s="10">
        <v>0.89086599836148472</v>
      </c>
      <c r="BS56" s="10">
        <v>1.18540855947185</v>
      </c>
      <c r="BT56" s="10">
        <v>12.003121070021848</v>
      </c>
      <c r="BU56" s="11">
        <v>1</v>
      </c>
      <c r="BV56" s="11">
        <v>1</v>
      </c>
      <c r="BW56" s="11">
        <v>10.378845449718016</v>
      </c>
      <c r="BX56" s="11">
        <v>9.6759536243747615</v>
      </c>
      <c r="BY56" s="11">
        <v>12.875065687188089</v>
      </c>
      <c r="BZ56" s="11">
        <v>10.861289623996369</v>
      </c>
      <c r="CA56" s="11">
        <v>1</v>
      </c>
      <c r="CB56" s="11">
        <v>1</v>
      </c>
      <c r="CC56" s="11">
        <v>1</v>
      </c>
      <c r="CD56" s="11">
        <v>1</v>
      </c>
      <c r="CE56" s="12">
        <v>12.003121070021848</v>
      </c>
      <c r="CF56" s="8">
        <v>9.6759536243747615</v>
      </c>
      <c r="CG56" s="14">
        <v>9.6759536243747615</v>
      </c>
      <c r="CH56" s="61">
        <f t="shared" si="3"/>
        <v>-0.25471289472314362</v>
      </c>
      <c r="CI56" s="61">
        <f t="shared" si="4"/>
        <v>-0.2712013779597533</v>
      </c>
      <c r="CJ56" s="61">
        <f t="shared" si="5"/>
        <v>0.52591427268289648</v>
      </c>
      <c r="CK56" s="61">
        <f t="shared" si="6"/>
        <v>-0.39528775377182335</v>
      </c>
      <c r="CL56" s="61">
        <f t="shared" si="7"/>
        <v>4.5604199030146564E-2</v>
      </c>
      <c r="CM56" s="61">
        <f t="shared" si="8"/>
        <v>0.65319417390841661</v>
      </c>
      <c r="CN56" s="61">
        <f t="shared" si="9"/>
        <v>-0.58512142155310354</v>
      </c>
      <c r="CO56" s="61">
        <f t="shared" si="10"/>
        <v>-3.6624267746963479E-2</v>
      </c>
      <c r="CP56" s="61">
        <f t="shared" si="11"/>
        <v>-0.3110557905226834</v>
      </c>
      <c r="CQ56" s="61">
        <f t="shared" si="12"/>
        <v>3.4654619664297961</v>
      </c>
      <c r="CR56" s="61">
        <f t="shared" si="13"/>
        <v>2.0789524069107062</v>
      </c>
      <c r="CS56" s="61">
        <f t="shared" si="14"/>
        <v>4.5823078098633969</v>
      </c>
      <c r="CT56" s="61">
        <f t="shared" si="15"/>
        <v>8.5043881138666677E-2</v>
      </c>
      <c r="CU56" s="61">
        <f t="shared" si="16"/>
        <v>-4.9459618137163375E-2</v>
      </c>
      <c r="CV56" s="61">
        <f t="shared" si="17"/>
        <v>-0.23223260308093341</v>
      </c>
    </row>
    <row r="57" spans="1:100">
      <c r="A57" s="67">
        <v>7.873783165776034E-2</v>
      </c>
      <c r="B57" s="67">
        <v>1.4648029022822817</v>
      </c>
      <c r="C57" s="67">
        <v>1</v>
      </c>
      <c r="D57" s="67">
        <f t="shared" si="1"/>
        <v>0</v>
      </c>
      <c r="E57" s="22"/>
      <c r="F57" s="22"/>
      <c r="G57" s="22"/>
      <c r="H57" s="22" t="e">
        <f t="shared" si="2"/>
        <v>#NUM!</v>
      </c>
      <c r="I57" s="4">
        <v>17410435</v>
      </c>
      <c r="J57" s="4" t="s">
        <v>399</v>
      </c>
      <c r="K57" s="4" t="s">
        <v>400</v>
      </c>
      <c r="L57" s="74" t="s">
        <v>401</v>
      </c>
      <c r="M57" s="4" t="s">
        <v>402</v>
      </c>
      <c r="N57" s="4">
        <v>114249</v>
      </c>
      <c r="O57" s="4">
        <v>255743</v>
      </c>
      <c r="P57" t="s">
        <v>403</v>
      </c>
      <c r="Q57" t="s">
        <v>404</v>
      </c>
      <c r="R57" s="13">
        <v>4.6658538859273397</v>
      </c>
      <c r="S57" s="13">
        <v>4.8404912266068099</v>
      </c>
      <c r="T57" s="13">
        <v>5.4218624555785402</v>
      </c>
      <c r="U57" s="15">
        <v>4.9691011236913996</v>
      </c>
      <c r="V57" s="10">
        <v>4.9008761708358701</v>
      </c>
      <c r="W57" s="10">
        <v>4.7736870437828198</v>
      </c>
      <c r="X57" s="16">
        <v>4.0257067797649499</v>
      </c>
      <c r="Y57" s="17">
        <v>3.9296814018636801</v>
      </c>
      <c r="Z57" s="17">
        <v>4.15859403529885</v>
      </c>
      <c r="AA57" s="18">
        <v>7.0719401430251096</v>
      </c>
      <c r="AB57" s="9">
        <v>8.0783057584296607</v>
      </c>
      <c r="AC57" s="9">
        <v>7.4276162228676297</v>
      </c>
      <c r="AD57" s="19">
        <v>5.2825056901033403</v>
      </c>
      <c r="AE57" s="19">
        <v>6.2327420435113599</v>
      </c>
      <c r="AF57" s="19">
        <v>5.2842086268755297</v>
      </c>
      <c r="AG57" s="20">
        <v>5.0850238993943</v>
      </c>
      <c r="AH57" s="15">
        <v>4.6210105566054702</v>
      </c>
      <c r="AI57" s="19">
        <v>5.0945914064764599</v>
      </c>
      <c r="AJ57" s="22">
        <v>7.0017639426206202</v>
      </c>
      <c r="AK57" s="22">
        <v>6.7365318473960603</v>
      </c>
      <c r="AL57" s="22">
        <v>6.2803715436243097</v>
      </c>
      <c r="AM57" s="23">
        <v>6.2289180989799098</v>
      </c>
      <c r="AN57" s="11">
        <v>6.8631836086056</v>
      </c>
      <c r="AO57" s="11">
        <v>6.4928989211322197</v>
      </c>
      <c r="AP57">
        <v>0.17483540793292374</v>
      </c>
      <c r="AQ57" s="8">
        <v>4.9760691893708966</v>
      </c>
      <c r="AR57" s="8">
        <v>4.8812214461033632</v>
      </c>
      <c r="AS57" s="8">
        <v>4.0379940723091599</v>
      </c>
      <c r="AT57" s="8">
        <v>7.5259540414408006</v>
      </c>
      <c r="AU57" s="8">
        <v>5.5998187868300766</v>
      </c>
      <c r="AV57" s="8">
        <v>6.6728891112136637</v>
      </c>
      <c r="AW57" s="8">
        <v>6.5283335429059095</v>
      </c>
      <c r="AX57">
        <v>0.14812269005496265</v>
      </c>
      <c r="AY57" s="9">
        <v>0.76896564758319186</v>
      </c>
      <c r="AZ57" s="9">
        <v>1.3685643497802253E-2</v>
      </c>
      <c r="BA57" s="9">
        <v>1.0395900362450787E-5</v>
      </c>
      <c r="BB57" s="9">
        <v>7.5310335636931358E-6</v>
      </c>
      <c r="BC57" s="9">
        <v>6.0620534655556068E-7</v>
      </c>
      <c r="BD57" s="9">
        <v>1.1128850968814074E-4</v>
      </c>
      <c r="BE57" s="9">
        <v>2.2959770027045447E-2</v>
      </c>
      <c r="BF57" s="9">
        <v>7.525298663652831E-2</v>
      </c>
      <c r="BG57" s="9">
        <v>4.5262488829372019E-2</v>
      </c>
      <c r="BH57" s="9">
        <v>5.6156112316409505E-4</v>
      </c>
      <c r="BI57" s="9">
        <v>1.1004210467559315E-5</v>
      </c>
      <c r="BJ57" s="10">
        <v>0.93637106338077147</v>
      </c>
      <c r="BK57" s="10">
        <v>0.52192878764347395</v>
      </c>
      <c r="BL57" s="10">
        <v>5.8558753815804998</v>
      </c>
      <c r="BM57" s="10">
        <v>6.253797891231109</v>
      </c>
      <c r="BN57" s="10">
        <v>11.219682685103411</v>
      </c>
      <c r="BO57" s="10">
        <v>3.8003578034812606</v>
      </c>
      <c r="BP57" s="10">
        <v>0.55739525499543741</v>
      </c>
      <c r="BQ57" s="10">
        <v>1.5408747503238542</v>
      </c>
      <c r="BR57" s="10">
        <v>1.6455813411838249</v>
      </c>
      <c r="BS57" s="10">
        <v>2.9522700927859442</v>
      </c>
      <c r="BT57" s="10">
        <v>11.982090352722672</v>
      </c>
      <c r="BU57" s="11">
        <v>1</v>
      </c>
      <c r="BV57" s="11">
        <v>1</v>
      </c>
      <c r="BW57" s="11">
        <v>5.8558753815804998</v>
      </c>
      <c r="BX57" s="11">
        <v>6.253797891231109</v>
      </c>
      <c r="BY57" s="11">
        <v>11.219682685103411</v>
      </c>
      <c r="BZ57" s="11">
        <v>3.8003578034812606</v>
      </c>
      <c r="CA57" s="11">
        <v>1</v>
      </c>
      <c r="CB57" s="11">
        <v>1</v>
      </c>
      <c r="CC57" s="11">
        <v>1</v>
      </c>
      <c r="CD57" s="11">
        <v>2.9522700927859442</v>
      </c>
      <c r="CE57" s="12">
        <v>11.982090352722672</v>
      </c>
      <c r="CF57" s="8">
        <v>5.8558753815804998</v>
      </c>
      <c r="CG57" s="14">
        <v>3.8003578034812606</v>
      </c>
      <c r="CH57" s="61">
        <f t="shared" si="3"/>
        <v>-0.31021530344355686</v>
      </c>
      <c r="CI57" s="61">
        <f t="shared" si="4"/>
        <v>-0.13557796276408673</v>
      </c>
      <c r="CJ57" s="61">
        <f t="shared" si="5"/>
        <v>0.44579326620764359</v>
      </c>
      <c r="CK57" s="61">
        <f t="shared" si="6"/>
        <v>-6.9680656794970375E-3</v>
      </c>
      <c r="CL57" s="61">
        <f t="shared" si="7"/>
        <v>-7.5193018535026468E-2</v>
      </c>
      <c r="CM57" s="61">
        <f t="shared" si="8"/>
        <v>-0.20238214558807677</v>
      </c>
      <c r="CN57" s="61">
        <f t="shared" si="9"/>
        <v>-0.95036240960594665</v>
      </c>
      <c r="CO57" s="61">
        <f t="shared" si="10"/>
        <v>-1.0463877875072165</v>
      </c>
      <c r="CP57" s="61">
        <f t="shared" si="11"/>
        <v>-0.81747515407204663</v>
      </c>
      <c r="CQ57" s="61">
        <f t="shared" si="12"/>
        <v>2.0958709536542131</v>
      </c>
      <c r="CR57" s="61">
        <f t="shared" si="13"/>
        <v>3.1022365690587641</v>
      </c>
      <c r="CS57" s="61">
        <f t="shared" si="14"/>
        <v>2.4515470334967331</v>
      </c>
      <c r="CT57" s="61">
        <f t="shared" si="15"/>
        <v>0.30643650073244366</v>
      </c>
      <c r="CU57" s="61">
        <f t="shared" si="16"/>
        <v>1.2566728541404633</v>
      </c>
      <c r="CV57" s="61">
        <f t="shared" si="17"/>
        <v>0.30813943750463313</v>
      </c>
    </row>
    <row r="58" spans="1:100">
      <c r="A58" s="67"/>
      <c r="B58" s="67"/>
      <c r="C58" s="67"/>
      <c r="D58" s="67" t="e">
        <f t="shared" si="1"/>
        <v>#NUM!</v>
      </c>
      <c r="E58" s="22"/>
      <c r="F58" s="22"/>
      <c r="G58" s="22"/>
      <c r="H58" s="22" t="e">
        <f t="shared" si="2"/>
        <v>#NUM!</v>
      </c>
      <c r="I58" s="4">
        <v>17415375</v>
      </c>
      <c r="J58" s="4" t="s">
        <v>405</v>
      </c>
      <c r="K58" s="4" t="s">
        <v>406</v>
      </c>
      <c r="L58" s="74" t="s">
        <v>407</v>
      </c>
      <c r="M58" s="4" t="s">
        <v>408</v>
      </c>
      <c r="N58" s="4">
        <v>100040617</v>
      </c>
      <c r="O58" s="4" t="e">
        <v>#N/A</v>
      </c>
      <c r="P58" t="s">
        <v>409</v>
      </c>
      <c r="Q58" t="s">
        <v>410</v>
      </c>
      <c r="R58" s="13">
        <v>2.2866552736583698</v>
      </c>
      <c r="S58" s="13">
        <v>2.1919573617111299</v>
      </c>
      <c r="T58" s="13">
        <v>2.3195972953905599</v>
      </c>
      <c r="U58" s="15">
        <v>2.3703099084344799</v>
      </c>
      <c r="V58" s="10">
        <v>3.2888596191863799</v>
      </c>
      <c r="W58" s="10">
        <v>2.4045245743687</v>
      </c>
      <c r="X58" s="16">
        <v>2.1170532999598302</v>
      </c>
      <c r="Y58" s="17">
        <v>2.57210551558072</v>
      </c>
      <c r="Z58" s="17">
        <v>2.1621258354353499</v>
      </c>
      <c r="AA58" s="18">
        <v>6.2096944547796404</v>
      </c>
      <c r="AB58" s="9">
        <v>7.0017956400442696</v>
      </c>
      <c r="AC58" s="9">
        <v>5.6310355136368901</v>
      </c>
      <c r="AD58" s="19">
        <v>2.2155853624977802</v>
      </c>
      <c r="AE58" s="19">
        <v>1.88125349465354</v>
      </c>
      <c r="AF58" s="19">
        <v>2.1866755779526299</v>
      </c>
      <c r="AG58" s="20">
        <v>1.6178331119709799</v>
      </c>
      <c r="AH58" s="15">
        <v>2.19055764774967</v>
      </c>
      <c r="AI58" s="19">
        <v>2.2235763189346902</v>
      </c>
      <c r="AJ58" s="22">
        <v>2.6176127415455999</v>
      </c>
      <c r="AK58" s="22">
        <v>2.1307860282069799</v>
      </c>
      <c r="AL58" s="22">
        <v>2.2586157691397601</v>
      </c>
      <c r="AM58" s="23">
        <v>1.92800292663814</v>
      </c>
      <c r="AN58" s="11">
        <v>2.43649206426849</v>
      </c>
      <c r="AO58" s="11">
        <v>2.2695827813804099</v>
      </c>
      <c r="AP58">
        <v>0.51245626346175299</v>
      </c>
      <c r="AQ58" s="8">
        <v>2.2660699769200199</v>
      </c>
      <c r="AR58" s="8">
        <v>2.6878980339965199</v>
      </c>
      <c r="AS58" s="8">
        <v>2.2837615503252997</v>
      </c>
      <c r="AT58" s="8">
        <v>6.2808418694869337</v>
      </c>
      <c r="AU58" s="8">
        <v>2.094504811701317</v>
      </c>
      <c r="AV58" s="8">
        <v>2.3356715129641135</v>
      </c>
      <c r="AW58" s="8">
        <v>2.2113592574290135</v>
      </c>
      <c r="AX58">
        <v>0.16925449683254604</v>
      </c>
      <c r="AY58" s="9">
        <v>0.23774599593414358</v>
      </c>
      <c r="AZ58" s="9">
        <v>0.95903416877589431</v>
      </c>
      <c r="BA58" s="9">
        <v>3.0338735263680106E-7</v>
      </c>
      <c r="BB58" s="9">
        <v>8.5498597743653984E-7</v>
      </c>
      <c r="BC58" s="9">
        <v>3.162434124906546E-7</v>
      </c>
      <c r="BD58" s="9">
        <v>2.0452927569337919E-7</v>
      </c>
      <c r="BE58" s="9">
        <v>0.25664534274626544</v>
      </c>
      <c r="BF58" s="9">
        <v>0.62061429856883787</v>
      </c>
      <c r="BG58" s="9">
        <v>0.10775925993374019</v>
      </c>
      <c r="BH58" s="9">
        <v>0.58556472362571843</v>
      </c>
      <c r="BI58" s="9">
        <v>2.0020676927315784E-5</v>
      </c>
      <c r="BJ58" s="10">
        <v>1.3396239341849032</v>
      </c>
      <c r="BK58" s="10">
        <v>1.0123383614334276</v>
      </c>
      <c r="BL58" s="10">
        <v>16.164667113487635</v>
      </c>
      <c r="BM58" s="10">
        <v>12.066570849469819</v>
      </c>
      <c r="BN58" s="10">
        <v>15.96765244636107</v>
      </c>
      <c r="BO58" s="10">
        <v>18.205936614002788</v>
      </c>
      <c r="BP58" s="10">
        <v>0.75568847017456953</v>
      </c>
      <c r="BQ58" s="10">
        <v>0.88787890764459998</v>
      </c>
      <c r="BR58" s="10">
        <v>0.66278220699664625</v>
      </c>
      <c r="BS58" s="10">
        <v>0.87705745575758054</v>
      </c>
      <c r="BT58" s="10">
        <v>11.919503704654712</v>
      </c>
      <c r="BU58" s="11">
        <v>1</v>
      </c>
      <c r="BV58" s="11">
        <v>1</v>
      </c>
      <c r="BW58" s="11">
        <v>16.164667113487635</v>
      </c>
      <c r="BX58" s="11">
        <v>12.066570849469819</v>
      </c>
      <c r="BY58" s="11">
        <v>15.96765244636107</v>
      </c>
      <c r="BZ58" s="11">
        <v>18.205936614002788</v>
      </c>
      <c r="CA58" s="11">
        <v>1</v>
      </c>
      <c r="CB58" s="11">
        <v>1</v>
      </c>
      <c r="CC58" s="11">
        <v>1</v>
      </c>
      <c r="CD58" s="11">
        <v>1</v>
      </c>
      <c r="CE58" s="12">
        <v>11.919503704654712</v>
      </c>
      <c r="CF58" s="8">
        <v>12.066570849469819</v>
      </c>
      <c r="CG58" s="14">
        <v>12.066570849469819</v>
      </c>
      <c r="CH58" s="61">
        <f t="shared" si="3"/>
        <v>2.0585296738349967E-2</v>
      </c>
      <c r="CI58" s="61">
        <f t="shared" si="4"/>
        <v>-7.4112615208890009E-2</v>
      </c>
      <c r="CJ58" s="61">
        <f t="shared" si="5"/>
        <v>5.3527318470540042E-2</v>
      </c>
      <c r="CK58" s="61">
        <f t="shared" si="6"/>
        <v>0.10423993151445998</v>
      </c>
      <c r="CL58" s="61">
        <f t="shared" si="7"/>
        <v>1.02278964226636</v>
      </c>
      <c r="CM58" s="61">
        <f t="shared" si="8"/>
        <v>0.13845459744868016</v>
      </c>
      <c r="CN58" s="61">
        <f t="shared" si="9"/>
        <v>-0.14901667696018972</v>
      </c>
      <c r="CO58" s="61">
        <f t="shared" si="10"/>
        <v>0.3060355386607001</v>
      </c>
      <c r="CP58" s="61">
        <f t="shared" si="11"/>
        <v>-0.10394414148467002</v>
      </c>
      <c r="CQ58" s="61">
        <f t="shared" si="12"/>
        <v>3.9436244778596206</v>
      </c>
      <c r="CR58" s="61">
        <f t="shared" si="13"/>
        <v>4.7357256631242493</v>
      </c>
      <c r="CS58" s="61">
        <f t="shared" si="14"/>
        <v>3.3649655367168703</v>
      </c>
      <c r="CT58" s="61">
        <f t="shared" si="15"/>
        <v>-5.0484614422239726E-2</v>
      </c>
      <c r="CU58" s="61">
        <f t="shared" si="16"/>
        <v>-0.38481648226647991</v>
      </c>
      <c r="CV58" s="61">
        <f t="shared" si="17"/>
        <v>-7.9394398967389979E-2</v>
      </c>
    </row>
    <row r="59" spans="1:100">
      <c r="A59" s="67">
        <v>3.4358503406088961E-9</v>
      </c>
      <c r="B59" s="67">
        <v>6.2519561484218009</v>
      </c>
      <c r="C59" s="67">
        <v>6.2519561484218009</v>
      </c>
      <c r="D59" s="67">
        <f t="shared" si="1"/>
        <v>2.644307659227489</v>
      </c>
      <c r="E59" s="22">
        <v>2.9452520736576338E-2</v>
      </c>
      <c r="F59" s="22">
        <v>2.0597235295788279</v>
      </c>
      <c r="G59" s="22">
        <v>1</v>
      </c>
      <c r="H59" s="22">
        <f t="shared" si="2"/>
        <v>0</v>
      </c>
      <c r="I59" s="4">
        <v>17218861</v>
      </c>
      <c r="J59" s="4" t="s">
        <v>411</v>
      </c>
      <c r="K59" s="4" t="s">
        <v>412</v>
      </c>
      <c r="L59" s="74" t="s">
        <v>413</v>
      </c>
      <c r="M59" s="4" t="s">
        <v>414</v>
      </c>
      <c r="N59" s="4">
        <v>14067</v>
      </c>
      <c r="O59" s="4">
        <v>2153</v>
      </c>
      <c r="P59" t="s">
        <v>415</v>
      </c>
      <c r="Q59" t="s">
        <v>416</v>
      </c>
      <c r="R59" s="13">
        <v>3.7986634438061002</v>
      </c>
      <c r="S59" s="13">
        <v>4.1620217491553397</v>
      </c>
      <c r="T59" s="13">
        <v>4.8124177284064</v>
      </c>
      <c r="U59" s="15">
        <v>5.0616166906842901</v>
      </c>
      <c r="V59" s="10">
        <v>5.1048863354604297</v>
      </c>
      <c r="W59" s="10">
        <v>4.6648391833059897</v>
      </c>
      <c r="X59" s="16">
        <v>3.9704760655825302</v>
      </c>
      <c r="Y59" s="17">
        <v>4.0756595341634503</v>
      </c>
      <c r="Z59" s="17">
        <v>3.90877114583067</v>
      </c>
      <c r="AA59" s="18">
        <v>7.9855050455987104</v>
      </c>
      <c r="AB59" s="9">
        <v>8.2854933662260706</v>
      </c>
      <c r="AC59" s="9">
        <v>8.4510773919611797</v>
      </c>
      <c r="AD59" s="19">
        <v>4.8960539005230004</v>
      </c>
      <c r="AE59" s="19">
        <v>5.9509707549690898</v>
      </c>
      <c r="AF59" s="19">
        <v>5.7935230508634996</v>
      </c>
      <c r="AG59" s="20">
        <v>4.73284970114931</v>
      </c>
      <c r="AH59" s="15">
        <v>5.2927739889635497</v>
      </c>
      <c r="AI59" s="19">
        <v>5.1670421097800299</v>
      </c>
      <c r="AJ59" s="22">
        <v>9.0529587372645892</v>
      </c>
      <c r="AK59" s="22">
        <v>9.0753546160259795</v>
      </c>
      <c r="AL59" s="22">
        <v>8.6873934260379002</v>
      </c>
      <c r="AM59" s="23">
        <v>5.5932820676552</v>
      </c>
      <c r="AN59" s="11">
        <v>5.8517420195309704</v>
      </c>
      <c r="AO59" s="11">
        <v>6.3203917102971898</v>
      </c>
      <c r="AP59">
        <v>-6.7647272587424798E-2</v>
      </c>
      <c r="AQ59" s="8">
        <v>4.2577009737892801</v>
      </c>
      <c r="AR59" s="8">
        <v>4.9437807364835704</v>
      </c>
      <c r="AS59" s="8">
        <v>3.984968915192217</v>
      </c>
      <c r="AT59" s="8">
        <v>8.2406919345953202</v>
      </c>
      <c r="AU59" s="8">
        <v>5.5468492354518633</v>
      </c>
      <c r="AV59" s="8">
        <v>8.938568926442823</v>
      </c>
      <c r="AW59" s="8">
        <v>5.9218052658277864</v>
      </c>
      <c r="AX59">
        <v>0.14185565921154303</v>
      </c>
      <c r="AY59" s="9">
        <v>4.975918305614508E-2</v>
      </c>
      <c r="AZ59" s="9">
        <v>0.3959785287275861</v>
      </c>
      <c r="BA59" s="9">
        <v>1.4206500080854747E-7</v>
      </c>
      <c r="BB59" s="9">
        <v>8.3687710815930821E-7</v>
      </c>
      <c r="BC59" s="9">
        <v>7.5648073497523241E-8</v>
      </c>
      <c r="BD59" s="9">
        <v>5.2739346972485893E-6</v>
      </c>
      <c r="BE59" s="9">
        <v>1.0913782831849281E-2</v>
      </c>
      <c r="BF59" s="9">
        <v>1.8519550009742389E-3</v>
      </c>
      <c r="BG59" s="9">
        <v>7.8299492522428807E-2</v>
      </c>
      <c r="BH59" s="9">
        <v>4.7855210144039036E-4</v>
      </c>
      <c r="BI59" s="9">
        <v>9.3985470962040355E-6</v>
      </c>
      <c r="BJ59" s="10">
        <v>1.6089056914550928</v>
      </c>
      <c r="BK59" s="10">
        <v>0.8277505339733513</v>
      </c>
      <c r="BL59" s="10">
        <v>15.81247135079164</v>
      </c>
      <c r="BM59" s="10">
        <v>9.8280908786461278</v>
      </c>
      <c r="BN59" s="10">
        <v>19.102943099159273</v>
      </c>
      <c r="BO59" s="10">
        <v>6.4703452695722223</v>
      </c>
      <c r="BP59" s="10">
        <v>0.51448045610724047</v>
      </c>
      <c r="BQ59" s="10">
        <v>2.4438373366491244</v>
      </c>
      <c r="BR59" s="10">
        <v>1.5189438073520145</v>
      </c>
      <c r="BS59" s="10">
        <v>2.9523838842099757</v>
      </c>
      <c r="BT59" s="10">
        <v>11.873252236358606</v>
      </c>
      <c r="BU59" s="11">
        <v>1</v>
      </c>
      <c r="BV59" s="11">
        <v>1</v>
      </c>
      <c r="BW59" s="11">
        <v>15.81247135079164</v>
      </c>
      <c r="BX59" s="11">
        <v>9.8280908786461278</v>
      </c>
      <c r="BY59" s="11">
        <v>19.102943099159273</v>
      </c>
      <c r="BZ59" s="11">
        <v>6.4703452695722223</v>
      </c>
      <c r="CA59" s="11">
        <v>1</v>
      </c>
      <c r="CB59" s="11">
        <v>2.4438373366491244</v>
      </c>
      <c r="CC59" s="11">
        <v>1</v>
      </c>
      <c r="CD59" s="11">
        <v>2.9523838842099757</v>
      </c>
      <c r="CE59" s="12">
        <v>11.873252236358606</v>
      </c>
      <c r="CF59" s="8">
        <v>9.8280908786461278</v>
      </c>
      <c r="CG59" s="14">
        <v>6.4703452695722223</v>
      </c>
      <c r="CH59" s="61">
        <f t="shared" si="3"/>
        <v>-0.45903752998317993</v>
      </c>
      <c r="CI59" s="61">
        <f t="shared" si="4"/>
        <v>-9.5679224633940407E-2</v>
      </c>
      <c r="CJ59" s="61">
        <f t="shared" si="5"/>
        <v>0.55471675461711989</v>
      </c>
      <c r="CK59" s="61">
        <f t="shared" si="6"/>
        <v>0.80391571689500996</v>
      </c>
      <c r="CL59" s="61">
        <f t="shared" si="7"/>
        <v>0.84718536167114955</v>
      </c>
      <c r="CM59" s="61">
        <f t="shared" si="8"/>
        <v>0.40713820951670954</v>
      </c>
      <c r="CN59" s="61">
        <f t="shared" si="9"/>
        <v>-0.28722490820674995</v>
      </c>
      <c r="CO59" s="61">
        <f t="shared" si="10"/>
        <v>-0.18204143962582986</v>
      </c>
      <c r="CP59" s="61">
        <f t="shared" si="11"/>
        <v>-0.34892982795861016</v>
      </c>
      <c r="CQ59" s="61">
        <f t="shared" si="12"/>
        <v>3.7278040718094303</v>
      </c>
      <c r="CR59" s="61">
        <f t="shared" si="13"/>
        <v>4.0277923924367904</v>
      </c>
      <c r="CS59" s="61">
        <f t="shared" si="14"/>
        <v>4.1933764181718995</v>
      </c>
      <c r="CT59" s="61">
        <f t="shared" si="15"/>
        <v>0.63835292673372024</v>
      </c>
      <c r="CU59" s="61">
        <f t="shared" si="16"/>
        <v>1.6932697811798096</v>
      </c>
      <c r="CV59" s="61">
        <f t="shared" si="17"/>
        <v>1.5358220770742195</v>
      </c>
    </row>
    <row r="60" spans="1:100">
      <c r="A60" s="67">
        <v>0.36961026403551089</v>
      </c>
      <c r="B60" s="67">
        <v>0.67513732074942012</v>
      </c>
      <c r="C60" s="67">
        <v>1</v>
      </c>
      <c r="D60" s="67">
        <f t="shared" si="1"/>
        <v>0</v>
      </c>
      <c r="E60" s="22"/>
      <c r="F60" s="22"/>
      <c r="G60" s="22"/>
      <c r="H60" s="22" t="e">
        <f t="shared" si="2"/>
        <v>#NUM!</v>
      </c>
      <c r="I60" s="4">
        <v>17516087</v>
      </c>
      <c r="J60" s="4" t="s">
        <v>417</v>
      </c>
      <c r="K60" s="4" t="s">
        <v>418</v>
      </c>
      <c r="L60" s="74" t="s">
        <v>419</v>
      </c>
      <c r="M60" s="4" t="s">
        <v>420</v>
      </c>
      <c r="N60" s="4">
        <v>57276</v>
      </c>
      <c r="O60" s="4">
        <v>23584</v>
      </c>
      <c r="P60" t="s">
        <v>421</v>
      </c>
      <c r="Q60" t="s">
        <v>422</v>
      </c>
      <c r="R60" s="13">
        <v>8.7576990330524307</v>
      </c>
      <c r="S60" s="13">
        <v>5.7307690200980099</v>
      </c>
      <c r="T60" s="13">
        <v>8.8296653601502992</v>
      </c>
      <c r="U60" s="15">
        <v>8.9979024278545197</v>
      </c>
      <c r="V60" s="10">
        <v>9.1160713711139891</v>
      </c>
      <c r="W60" s="10">
        <v>8.9987995565269294</v>
      </c>
      <c r="X60" s="16">
        <v>4.47443356426575</v>
      </c>
      <c r="Y60" s="17">
        <v>5.3588909421420201</v>
      </c>
      <c r="Z60" s="17">
        <v>5.3822459038135699</v>
      </c>
      <c r="AA60" s="18">
        <v>10.0618161957347</v>
      </c>
      <c r="AB60" s="9">
        <v>9.6248472483487504</v>
      </c>
      <c r="AC60" s="9">
        <v>10.0177646127588</v>
      </c>
      <c r="AD60" s="19">
        <v>5.4608572386981704</v>
      </c>
      <c r="AE60" s="19">
        <v>4.6931550215576001</v>
      </c>
      <c r="AF60" s="19">
        <v>4.9191888924605998</v>
      </c>
      <c r="AG60" s="20">
        <v>8.2526710360198496</v>
      </c>
      <c r="AH60" s="15">
        <v>8.7523054696839697</v>
      </c>
      <c r="AI60" s="19">
        <v>5.40823718679201</v>
      </c>
      <c r="AJ60" s="22">
        <v>8.8075169447886292</v>
      </c>
      <c r="AK60" s="22">
        <v>8.5870215308700608</v>
      </c>
      <c r="AL60" s="22">
        <v>8.9732289695790097</v>
      </c>
      <c r="AM60" s="23">
        <v>10.2464004081101</v>
      </c>
      <c r="AN60" s="11">
        <v>10.2893961941288</v>
      </c>
      <c r="AO60" s="11">
        <v>10.1585332677975</v>
      </c>
      <c r="AP60">
        <v>0.37357534332920039</v>
      </c>
      <c r="AQ60" s="8">
        <v>7.7727111377669145</v>
      </c>
      <c r="AR60" s="8">
        <v>9.0375911184984794</v>
      </c>
      <c r="AS60" s="8">
        <v>5.0718568034071128</v>
      </c>
      <c r="AT60" s="8">
        <v>9.9014760189474167</v>
      </c>
      <c r="AU60" s="8">
        <v>5.0244003842387901</v>
      </c>
      <c r="AV60" s="8">
        <v>8.789255815079235</v>
      </c>
      <c r="AW60" s="8">
        <v>10.231443290012132</v>
      </c>
      <c r="AX60">
        <v>0.72288076587658379</v>
      </c>
      <c r="AY60" s="9">
        <v>9.8445814776315796E-2</v>
      </c>
      <c r="AZ60" s="9">
        <v>3.0067548145621603E-3</v>
      </c>
      <c r="BA60" s="9">
        <v>1.1912125482789743E-2</v>
      </c>
      <c r="BB60" s="9">
        <v>0.24172000848423797</v>
      </c>
      <c r="BC60" s="9">
        <v>3.9135684568488414E-5</v>
      </c>
      <c r="BD60" s="9">
        <v>3.6035778678351429E-5</v>
      </c>
      <c r="BE60" s="9">
        <v>1.9489727042145826E-4</v>
      </c>
      <c r="BF60" s="9">
        <v>2.6910885166512109E-3</v>
      </c>
      <c r="BG60" s="9">
        <v>1.7749553331412049E-4</v>
      </c>
      <c r="BH60" s="9">
        <v>0.94684600140806729</v>
      </c>
      <c r="BI60" s="9">
        <v>4.605007677420626E-3</v>
      </c>
      <c r="BJ60" s="10">
        <v>2.4030721767183696</v>
      </c>
      <c r="BK60" s="10">
        <v>0.15380194634300856</v>
      </c>
      <c r="BL60" s="10">
        <v>4.3734290256139197</v>
      </c>
      <c r="BM60" s="10">
        <v>1.8199324464678646</v>
      </c>
      <c r="BN60" s="10">
        <v>28.435459560832303</v>
      </c>
      <c r="BO60" s="10">
        <v>29.386377763047172</v>
      </c>
      <c r="BP60" s="10">
        <v>6.4002216759481673E-2</v>
      </c>
      <c r="BQ60" s="10">
        <v>0.14882504611076722</v>
      </c>
      <c r="BR60" s="10">
        <v>6.1931159435253569E-2</v>
      </c>
      <c r="BS60" s="10">
        <v>0.96764085012850332</v>
      </c>
      <c r="BT60" s="10">
        <v>11.832961088860721</v>
      </c>
      <c r="BU60" s="11">
        <v>1</v>
      </c>
      <c r="BV60" s="11">
        <v>0.15380194634300856</v>
      </c>
      <c r="BW60" s="11">
        <v>1</v>
      </c>
      <c r="BX60" s="11">
        <v>1</v>
      </c>
      <c r="BY60" s="11">
        <v>28.435459560832303</v>
      </c>
      <c r="BZ60" s="11">
        <v>29.386377763047172</v>
      </c>
      <c r="CA60" s="11">
        <v>6.4002216759481673E-2</v>
      </c>
      <c r="CB60" s="11">
        <v>0.14882504611076722</v>
      </c>
      <c r="CC60" s="11">
        <v>6.1931159435253569E-2</v>
      </c>
      <c r="CD60" s="11">
        <v>1</v>
      </c>
      <c r="CE60" s="12">
        <v>11.832961088860721</v>
      </c>
      <c r="CF60" s="8">
        <v>1</v>
      </c>
      <c r="CG60" s="14">
        <v>1</v>
      </c>
      <c r="CH60" s="61">
        <f t="shared" si="3"/>
        <v>0.98498789528551622</v>
      </c>
      <c r="CI60" s="61">
        <f t="shared" si="4"/>
        <v>-2.0419421176689045</v>
      </c>
      <c r="CJ60" s="61">
        <f t="shared" si="5"/>
        <v>1.0569542223833848</v>
      </c>
      <c r="CK60" s="61">
        <f t="shared" si="6"/>
        <v>1.2251912900876052</v>
      </c>
      <c r="CL60" s="61">
        <f t="shared" si="7"/>
        <v>1.3433602333470747</v>
      </c>
      <c r="CM60" s="61">
        <f t="shared" si="8"/>
        <v>1.226088418760015</v>
      </c>
      <c r="CN60" s="61">
        <f t="shared" si="9"/>
        <v>-3.2982775735011645</v>
      </c>
      <c r="CO60" s="61">
        <f t="shared" si="10"/>
        <v>-2.4138201956248944</v>
      </c>
      <c r="CP60" s="61">
        <f t="shared" si="11"/>
        <v>-2.3904652339533445</v>
      </c>
      <c r="CQ60" s="61">
        <f t="shared" si="12"/>
        <v>2.2891050579677854</v>
      </c>
      <c r="CR60" s="61">
        <f t="shared" si="13"/>
        <v>1.8521361105818359</v>
      </c>
      <c r="CS60" s="61">
        <f t="shared" si="14"/>
        <v>2.2450534749918853</v>
      </c>
      <c r="CT60" s="61">
        <f t="shared" si="15"/>
        <v>-2.3118538990687441</v>
      </c>
      <c r="CU60" s="61">
        <f t="shared" si="16"/>
        <v>-3.0795561162093144</v>
      </c>
      <c r="CV60" s="61">
        <f t="shared" si="17"/>
        <v>-2.8535222453063147</v>
      </c>
    </row>
    <row r="61" spans="1:100">
      <c r="A61" s="67"/>
      <c r="B61" s="67"/>
      <c r="C61" s="67"/>
      <c r="D61" s="67" t="e">
        <f t="shared" si="1"/>
        <v>#NUM!</v>
      </c>
      <c r="E61" s="22"/>
      <c r="F61" s="22"/>
      <c r="G61" s="22"/>
      <c r="H61" s="22" t="e">
        <f t="shared" si="2"/>
        <v>#NUM!</v>
      </c>
      <c r="I61" s="4">
        <v>17399374</v>
      </c>
      <c r="J61" s="4" t="s">
        <v>423</v>
      </c>
      <c r="K61" s="4" t="s">
        <v>424</v>
      </c>
      <c r="L61" s="74" t="s">
        <v>425</v>
      </c>
      <c r="M61" s="4" t="s">
        <v>426</v>
      </c>
      <c r="N61" s="4">
        <v>17829</v>
      </c>
      <c r="O61" s="4" t="e">
        <v>#N/A</v>
      </c>
      <c r="P61" t="s">
        <v>427</v>
      </c>
      <c r="Q61" t="s">
        <v>428</v>
      </c>
      <c r="R61" s="13">
        <v>5.2731747948877699</v>
      </c>
      <c r="S61" s="13">
        <v>6.73692466147644</v>
      </c>
      <c r="T61" s="13">
        <v>5.0360972218181601</v>
      </c>
      <c r="U61" s="15">
        <v>4.35825461885001</v>
      </c>
      <c r="V61" s="10">
        <v>5.4860514405943697</v>
      </c>
      <c r="W61" s="10">
        <v>5.3444150772086303</v>
      </c>
      <c r="X61" s="16">
        <v>5.1958043705934296</v>
      </c>
      <c r="Y61" s="17">
        <v>7.4391311770087203</v>
      </c>
      <c r="Z61" s="17">
        <v>6.2658572374760402</v>
      </c>
      <c r="AA61" s="18">
        <v>9.6615125910154607</v>
      </c>
      <c r="AB61" s="9">
        <v>9.0094281148704596</v>
      </c>
      <c r="AC61" s="9">
        <v>9.0309618955737108</v>
      </c>
      <c r="AD61" s="19">
        <v>5.13992697781977</v>
      </c>
      <c r="AE61" s="19">
        <v>4.8855220284429697</v>
      </c>
      <c r="AF61" s="19">
        <v>5.1580430507433404</v>
      </c>
      <c r="AG61" s="20">
        <v>5.66816655147153</v>
      </c>
      <c r="AH61" s="15">
        <v>5.5564328800254001</v>
      </c>
      <c r="AI61" s="19">
        <v>4.7786001507056097</v>
      </c>
      <c r="AJ61" s="22">
        <v>7.5953609498429504</v>
      </c>
      <c r="AK61" s="22">
        <v>7.4578283585705298</v>
      </c>
      <c r="AL61" s="22">
        <v>6.6758825342560701</v>
      </c>
      <c r="AM61" s="23">
        <v>10.334802004573399</v>
      </c>
      <c r="AN61" s="11">
        <v>10.2435472669488</v>
      </c>
      <c r="AO61" s="11">
        <v>10.285567762438401</v>
      </c>
      <c r="AP61">
        <v>-0.45746910755669862</v>
      </c>
      <c r="AQ61" s="8">
        <v>5.6820655593941227</v>
      </c>
      <c r="AR61" s="8">
        <v>5.062907045551003</v>
      </c>
      <c r="AS61" s="8">
        <v>6.3002642616927309</v>
      </c>
      <c r="AT61" s="8">
        <v>9.233967533819877</v>
      </c>
      <c r="AU61" s="8">
        <v>5.0611640190020273</v>
      </c>
      <c r="AV61" s="8">
        <v>7.2430239475565159</v>
      </c>
      <c r="AW61" s="8">
        <v>10.287972344653534</v>
      </c>
      <c r="AX61">
        <v>0.52909240893336529</v>
      </c>
      <c r="AY61" s="9">
        <v>0.32172127975002929</v>
      </c>
      <c r="AZ61" s="9">
        <v>0.3224349337262129</v>
      </c>
      <c r="BA61" s="9">
        <v>1.3558438292533855E-4</v>
      </c>
      <c r="BB61" s="9">
        <v>3.6137913253418116E-5</v>
      </c>
      <c r="BC61" s="9">
        <v>5.874762192463938E-4</v>
      </c>
      <c r="BD61" s="9">
        <v>3.6010529783668082E-5</v>
      </c>
      <c r="BE61" s="9">
        <v>6.3831324464834832E-2</v>
      </c>
      <c r="BF61" s="9">
        <v>0.32042832499402923</v>
      </c>
      <c r="BG61" s="9">
        <v>0.99771606486943565</v>
      </c>
      <c r="BH61" s="9">
        <v>6.3517601951516234E-2</v>
      </c>
      <c r="BI61" s="9">
        <v>1.7437172316800691E-3</v>
      </c>
      <c r="BJ61" s="10">
        <v>0.6510505577009682</v>
      </c>
      <c r="BK61" s="10">
        <v>1.5349574910429917</v>
      </c>
      <c r="BL61" s="10">
        <v>11.728137148669788</v>
      </c>
      <c r="BM61" s="10">
        <v>18.014172647489847</v>
      </c>
      <c r="BN61" s="10">
        <v>7.6406918218305897</v>
      </c>
      <c r="BO61" s="10">
        <v>18.035950054196924</v>
      </c>
      <c r="BP61" s="10">
        <v>2.3576625085205873</v>
      </c>
      <c r="BQ61" s="10">
        <v>0.65026445035761671</v>
      </c>
      <c r="BR61" s="10">
        <v>0.99879255561023195</v>
      </c>
      <c r="BS61" s="10">
        <v>0.42363678092203527</v>
      </c>
      <c r="BT61" s="10">
        <v>11.735942364924613</v>
      </c>
      <c r="BU61" s="11">
        <v>1</v>
      </c>
      <c r="BV61" s="11">
        <v>1</v>
      </c>
      <c r="BW61" s="11">
        <v>11.728137148669788</v>
      </c>
      <c r="BX61" s="11">
        <v>18.014172647489847</v>
      </c>
      <c r="BY61" s="11">
        <v>7.6406918218305897</v>
      </c>
      <c r="BZ61" s="11">
        <v>18.035950054196924</v>
      </c>
      <c r="CA61" s="11">
        <v>1</v>
      </c>
      <c r="CB61" s="11">
        <v>1</v>
      </c>
      <c r="CC61" s="11">
        <v>1</v>
      </c>
      <c r="CD61" s="11">
        <v>1</v>
      </c>
      <c r="CE61" s="12">
        <v>11.735942364924613</v>
      </c>
      <c r="CF61" s="8">
        <v>7.6406918218305897</v>
      </c>
      <c r="CG61" s="14">
        <v>7.6406918218305897</v>
      </c>
      <c r="CH61" s="61">
        <f t="shared" si="3"/>
        <v>-0.40889076450635287</v>
      </c>
      <c r="CI61" s="61">
        <f t="shared" si="4"/>
        <v>1.0548591020823173</v>
      </c>
      <c r="CJ61" s="61">
        <f t="shared" si="5"/>
        <v>-0.64596833757596261</v>
      </c>
      <c r="CK61" s="61">
        <f t="shared" si="6"/>
        <v>-1.3238109405441127</v>
      </c>
      <c r="CL61" s="61">
        <f t="shared" si="7"/>
        <v>-0.19601411879975306</v>
      </c>
      <c r="CM61" s="61">
        <f t="shared" si="8"/>
        <v>-0.33765048218549243</v>
      </c>
      <c r="CN61" s="61">
        <f t="shared" si="9"/>
        <v>-0.48626118880069313</v>
      </c>
      <c r="CO61" s="61">
        <f t="shared" si="10"/>
        <v>1.7570656176145976</v>
      </c>
      <c r="CP61" s="61">
        <f t="shared" si="11"/>
        <v>0.58379167808191745</v>
      </c>
      <c r="CQ61" s="61">
        <f t="shared" si="12"/>
        <v>3.9794470316213379</v>
      </c>
      <c r="CR61" s="61">
        <f t="shared" si="13"/>
        <v>3.3273625554763369</v>
      </c>
      <c r="CS61" s="61">
        <f t="shared" si="14"/>
        <v>3.348896336179588</v>
      </c>
      <c r="CT61" s="61">
        <f t="shared" si="15"/>
        <v>-0.54213858157435268</v>
      </c>
      <c r="CU61" s="61">
        <f t="shared" si="16"/>
        <v>-0.79654353095115304</v>
      </c>
      <c r="CV61" s="61">
        <f t="shared" si="17"/>
        <v>-0.52402250865078237</v>
      </c>
    </row>
    <row r="62" spans="1:100">
      <c r="A62" s="67">
        <v>0.26415165725953144</v>
      </c>
      <c r="B62" s="67">
        <v>0.85202666904291002</v>
      </c>
      <c r="C62" s="67">
        <v>1</v>
      </c>
      <c r="D62" s="67">
        <f t="shared" si="1"/>
        <v>0</v>
      </c>
      <c r="E62" s="22">
        <v>0.27759619701073013</v>
      </c>
      <c r="F62" s="22">
        <v>0.89386541922587448</v>
      </c>
      <c r="G62" s="22">
        <v>1</v>
      </c>
      <c r="H62" s="22">
        <f t="shared" si="2"/>
        <v>0</v>
      </c>
      <c r="I62" s="4">
        <v>17540059</v>
      </c>
      <c r="J62" s="4" t="s">
        <v>429</v>
      </c>
      <c r="K62" s="4" t="s">
        <v>430</v>
      </c>
      <c r="L62" s="74" t="s">
        <v>431</v>
      </c>
      <c r="M62" s="4" t="s">
        <v>432</v>
      </c>
      <c r="N62" s="4">
        <v>53627</v>
      </c>
      <c r="O62" s="4">
        <v>64840</v>
      </c>
      <c r="P62" t="s">
        <v>433</v>
      </c>
      <c r="Q62" t="s">
        <v>434</v>
      </c>
      <c r="R62" s="13">
        <v>4.7676246064934702</v>
      </c>
      <c r="S62" s="13">
        <v>4.9720903229339397</v>
      </c>
      <c r="T62" s="13">
        <v>4.7871738993555901</v>
      </c>
      <c r="U62" s="15">
        <v>4.6654268036182804</v>
      </c>
      <c r="V62" s="10">
        <v>4.2372063527343498</v>
      </c>
      <c r="W62" s="10">
        <v>3.543095928024</v>
      </c>
      <c r="X62" s="16">
        <v>4.46772180725445</v>
      </c>
      <c r="Y62" s="17">
        <v>4.3281253054505502</v>
      </c>
      <c r="Z62" s="17">
        <v>4.30020781510063</v>
      </c>
      <c r="AA62" s="18">
        <v>7.3654421089972004</v>
      </c>
      <c r="AB62" s="9">
        <v>6.9657477722245602</v>
      </c>
      <c r="AC62" s="9">
        <v>7.3386932835123497</v>
      </c>
      <c r="AD62" s="19">
        <v>5.1555776244310696</v>
      </c>
      <c r="AE62" s="19">
        <v>5.01640899838781</v>
      </c>
      <c r="AF62" s="19">
        <v>4.75831174424561</v>
      </c>
      <c r="AG62" s="20">
        <v>4.6773559951028103</v>
      </c>
      <c r="AH62" s="15">
        <v>4.5514530202365204</v>
      </c>
      <c r="AI62" s="19">
        <v>5.08983317909939</v>
      </c>
      <c r="AJ62" s="22">
        <v>5.6780311892390598</v>
      </c>
      <c r="AK62" s="22">
        <v>5.61642534750046</v>
      </c>
      <c r="AL62" s="22">
        <v>5.2278926368567404</v>
      </c>
      <c r="AM62" s="23">
        <v>6.3059682804522801</v>
      </c>
      <c r="AN62" s="11">
        <v>6.5691755809273804</v>
      </c>
      <c r="AO62" s="11">
        <v>6.0196384797159999</v>
      </c>
      <c r="AP62">
        <v>0.13663107382360185</v>
      </c>
      <c r="AQ62" s="8">
        <v>4.842296276261</v>
      </c>
      <c r="AR62" s="8">
        <v>4.1485763614588764</v>
      </c>
      <c r="AS62" s="8">
        <v>4.365351642601877</v>
      </c>
      <c r="AT62" s="8">
        <v>7.2232943882447032</v>
      </c>
      <c r="AU62" s="8">
        <v>4.9767661223548298</v>
      </c>
      <c r="AV62" s="8">
        <v>5.507449724532087</v>
      </c>
      <c r="AW62" s="8">
        <v>6.2982607803652195</v>
      </c>
      <c r="AX62">
        <v>8.6428677366743506E-2</v>
      </c>
      <c r="AY62" s="9">
        <v>1.6106618087334625E-2</v>
      </c>
      <c r="AZ62" s="9">
        <v>7.5001699556217827E-2</v>
      </c>
      <c r="BA62" s="9">
        <v>1.7122039724759204E-6</v>
      </c>
      <c r="BB62" s="9">
        <v>1.5778843153893923E-7</v>
      </c>
      <c r="BC62" s="9">
        <v>3.1452529107435744E-7</v>
      </c>
      <c r="BD62" s="9">
        <v>2.9072629839430816E-6</v>
      </c>
      <c r="BE62" s="9">
        <v>0.38771947849498611</v>
      </c>
      <c r="BF62" s="9">
        <v>0.58767358900979472</v>
      </c>
      <c r="BG62" s="9">
        <v>6.2239042802338471E-3</v>
      </c>
      <c r="BH62" s="9">
        <v>2.9005978110872507E-2</v>
      </c>
      <c r="BI62" s="9">
        <v>1.0487295487477593E-6</v>
      </c>
      <c r="BJ62" s="10">
        <v>0.61825764751369294</v>
      </c>
      <c r="BK62" s="10">
        <v>0.71849766154427586</v>
      </c>
      <c r="BL62" s="10">
        <v>5.2089699414324322</v>
      </c>
      <c r="BM62" s="10">
        <v>8.4252414222131637</v>
      </c>
      <c r="BN62" s="10">
        <v>7.2498077867598454</v>
      </c>
      <c r="BO62" s="10">
        <v>4.7453952820236358</v>
      </c>
      <c r="BP62" s="10">
        <v>1.1621330758037456</v>
      </c>
      <c r="BQ62" s="10">
        <v>1.0976893666086986</v>
      </c>
      <c r="BR62" s="10">
        <v>1.7754561888931384</v>
      </c>
      <c r="BS62" s="10">
        <v>1.5277563523998412</v>
      </c>
      <c r="BT62" s="10">
        <v>11.726191848842888</v>
      </c>
      <c r="BU62" s="11">
        <v>1</v>
      </c>
      <c r="BV62" s="11">
        <v>1</v>
      </c>
      <c r="BW62" s="11">
        <v>5.2089699414324322</v>
      </c>
      <c r="BX62" s="11">
        <v>8.4252414222131637</v>
      </c>
      <c r="BY62" s="11">
        <v>7.2498077867598454</v>
      </c>
      <c r="BZ62" s="11">
        <v>4.7453952820236358</v>
      </c>
      <c r="CA62" s="11">
        <v>1</v>
      </c>
      <c r="CB62" s="11">
        <v>1</v>
      </c>
      <c r="CC62" s="11">
        <v>1.7754561888931384</v>
      </c>
      <c r="CD62" s="11">
        <v>1</v>
      </c>
      <c r="CE62" s="12">
        <v>11.726191848842888</v>
      </c>
      <c r="CF62" s="8">
        <v>5.2089699414324322</v>
      </c>
      <c r="CG62" s="14">
        <v>4.7453952820236358</v>
      </c>
      <c r="CH62" s="61">
        <f t="shared" si="3"/>
        <v>-7.4671669767529814E-2</v>
      </c>
      <c r="CI62" s="61">
        <f t="shared" si="4"/>
        <v>0.1297940466729397</v>
      </c>
      <c r="CJ62" s="61">
        <f t="shared" si="5"/>
        <v>-5.5122376905409887E-2</v>
      </c>
      <c r="CK62" s="61">
        <f t="shared" si="6"/>
        <v>-0.17686947264271957</v>
      </c>
      <c r="CL62" s="61">
        <f t="shared" si="7"/>
        <v>-0.60508992352665025</v>
      </c>
      <c r="CM62" s="61">
        <f t="shared" si="8"/>
        <v>-1.299200348237</v>
      </c>
      <c r="CN62" s="61">
        <f t="shared" si="9"/>
        <v>-0.37457446900655</v>
      </c>
      <c r="CO62" s="61">
        <f t="shared" si="10"/>
        <v>-0.51417097081044982</v>
      </c>
      <c r="CP62" s="61">
        <f t="shared" si="11"/>
        <v>-0.54208846116037002</v>
      </c>
      <c r="CQ62" s="61">
        <f t="shared" si="12"/>
        <v>2.5231458327362004</v>
      </c>
      <c r="CR62" s="61">
        <f t="shared" si="13"/>
        <v>2.1234514959635602</v>
      </c>
      <c r="CS62" s="61">
        <f t="shared" si="14"/>
        <v>2.4963970072513497</v>
      </c>
      <c r="CT62" s="61">
        <f t="shared" si="15"/>
        <v>0.31328134817006958</v>
      </c>
      <c r="CU62" s="61">
        <f t="shared" si="16"/>
        <v>0.17411272212680995</v>
      </c>
      <c r="CV62" s="61">
        <f t="shared" si="17"/>
        <v>-8.3984532015390023E-2</v>
      </c>
    </row>
    <row r="63" spans="1:100">
      <c r="A63" s="67">
        <v>4.1692973434791643E-8</v>
      </c>
      <c r="B63" s="67">
        <v>0.42377900359562543</v>
      </c>
      <c r="C63" s="67">
        <v>0.42377900359562543</v>
      </c>
      <c r="D63" s="67">
        <f t="shared" si="1"/>
        <v>-1.2386159846639693</v>
      </c>
      <c r="E63" s="22">
        <v>1.3362581355780682E-3</v>
      </c>
      <c r="F63" s="22">
        <v>0.44292497764366751</v>
      </c>
      <c r="G63" s="22">
        <v>0.44292497764366751</v>
      </c>
      <c r="H63" s="22">
        <f t="shared" si="2"/>
        <v>-1.1748657382001957</v>
      </c>
      <c r="I63" s="4">
        <v>17544385</v>
      </c>
      <c r="J63" s="4" t="s">
        <v>435</v>
      </c>
      <c r="K63" s="4" t="s">
        <v>436</v>
      </c>
      <c r="L63" s="74" t="s">
        <v>437</v>
      </c>
      <c r="M63" s="4" t="s">
        <v>438</v>
      </c>
      <c r="N63" s="4">
        <v>56496</v>
      </c>
      <c r="O63" s="4">
        <v>7105</v>
      </c>
      <c r="P63" t="s">
        <v>439</v>
      </c>
      <c r="Q63" t="s">
        <v>440</v>
      </c>
      <c r="R63" s="13">
        <v>5.63677942521233</v>
      </c>
      <c r="S63" s="13">
        <v>6.6820580284594699</v>
      </c>
      <c r="T63" s="13">
        <v>6.0436984100994202</v>
      </c>
      <c r="U63" s="15">
        <v>6.2370438251843403</v>
      </c>
      <c r="V63" s="10">
        <v>6.6784538257511503</v>
      </c>
      <c r="W63" s="10">
        <v>6.1988720440080298</v>
      </c>
      <c r="X63" s="16">
        <v>5.72932247897577</v>
      </c>
      <c r="Y63" s="17">
        <v>5.6710469101243302</v>
      </c>
      <c r="Z63" s="17">
        <v>6.1726518947844298</v>
      </c>
      <c r="AA63" s="18">
        <v>9.7085342103844692</v>
      </c>
      <c r="AB63" s="9">
        <v>9.5946869543096707</v>
      </c>
      <c r="AC63" s="9">
        <v>9.6342731786276694</v>
      </c>
      <c r="AD63" s="19">
        <v>6.1965015897315299</v>
      </c>
      <c r="AE63" s="19">
        <v>6.3414092524181003</v>
      </c>
      <c r="AF63" s="19">
        <v>6.4407724177360803</v>
      </c>
      <c r="AG63" s="20">
        <v>6.5237815196598596</v>
      </c>
      <c r="AH63" s="15">
        <v>7.0020366379913801</v>
      </c>
      <c r="AI63" s="19">
        <v>6.2315637068642902</v>
      </c>
      <c r="AJ63" s="22">
        <v>8.0780932471105995</v>
      </c>
      <c r="AK63" s="22">
        <v>7.9079340485058802</v>
      </c>
      <c r="AL63" s="22">
        <v>8.0590501616250698</v>
      </c>
      <c r="AM63" s="23">
        <v>6.75360757151096</v>
      </c>
      <c r="AN63" s="11">
        <v>7.1369269984190602</v>
      </c>
      <c r="AO63" s="11">
        <v>6.9866890929409502</v>
      </c>
      <c r="AP63">
        <v>-0.18131291760126564</v>
      </c>
      <c r="AQ63" s="8">
        <v>6.1208452879237401</v>
      </c>
      <c r="AR63" s="8">
        <v>6.3714565649811732</v>
      </c>
      <c r="AS63" s="8">
        <v>5.8576737612948433</v>
      </c>
      <c r="AT63" s="8">
        <v>9.6458314477739364</v>
      </c>
      <c r="AU63" s="8">
        <v>6.3262277532952362</v>
      </c>
      <c r="AV63" s="8">
        <v>8.0150258190805168</v>
      </c>
      <c r="AW63" s="8">
        <v>6.9590745542903241</v>
      </c>
      <c r="AX63">
        <v>8.8470634260385886E-2</v>
      </c>
      <c r="AY63" s="9">
        <v>0.32642036625978543</v>
      </c>
      <c r="AZ63" s="9">
        <v>0.30395985491318428</v>
      </c>
      <c r="BA63" s="9">
        <v>4.7943527838482362E-8</v>
      </c>
      <c r="BB63" s="9">
        <v>9.6989978813760947E-8</v>
      </c>
      <c r="BC63" s="9">
        <v>2.3997425952632611E-8</v>
      </c>
      <c r="BD63" s="9">
        <v>8.510620689190113E-8</v>
      </c>
      <c r="BE63" s="9">
        <v>6.0473684569106199E-2</v>
      </c>
      <c r="BF63" s="9">
        <v>0.41750363562741077</v>
      </c>
      <c r="BG63" s="9">
        <v>0.85598419253534186</v>
      </c>
      <c r="BH63" s="9">
        <v>8.2526328015076006E-2</v>
      </c>
      <c r="BI63" s="9">
        <v>1.2116197399395943E-6</v>
      </c>
      <c r="BJ63" s="10">
        <v>1.189711094728217</v>
      </c>
      <c r="BK63" s="10">
        <v>0.83325413302008422</v>
      </c>
      <c r="BL63" s="10">
        <v>11.511358208095235</v>
      </c>
      <c r="BM63" s="10">
        <v>9.6757593159412725</v>
      </c>
      <c r="BN63" s="10">
        <v>13.814942827073587</v>
      </c>
      <c r="BO63" s="10">
        <v>9.9839014561820623</v>
      </c>
      <c r="BP63" s="10">
        <v>0.70038359456539867</v>
      </c>
      <c r="BQ63" s="10">
        <v>1.1529919699845761</v>
      </c>
      <c r="BR63" s="10">
        <v>0.96913609959060765</v>
      </c>
      <c r="BS63" s="10">
        <v>1.3837218734284817</v>
      </c>
      <c r="BT63" s="10">
        <v>11.612014789380051</v>
      </c>
      <c r="BU63" s="11">
        <v>1</v>
      </c>
      <c r="BV63" s="11">
        <v>1</v>
      </c>
      <c r="BW63" s="11">
        <v>11.511358208095235</v>
      </c>
      <c r="BX63" s="11">
        <v>9.6757593159412725</v>
      </c>
      <c r="BY63" s="11">
        <v>13.814942827073587</v>
      </c>
      <c r="BZ63" s="11">
        <v>9.9839014561820623</v>
      </c>
      <c r="CA63" s="11">
        <v>1</v>
      </c>
      <c r="CB63" s="11">
        <v>1</v>
      </c>
      <c r="CC63" s="11">
        <v>1</v>
      </c>
      <c r="CD63" s="11">
        <v>1</v>
      </c>
      <c r="CE63" s="12">
        <v>11.612014789380051</v>
      </c>
      <c r="CF63" s="8">
        <v>9.6757593159412725</v>
      </c>
      <c r="CG63" s="14">
        <v>9.6757593159412725</v>
      </c>
      <c r="CH63" s="61">
        <f t="shared" si="3"/>
        <v>-0.48406586271141006</v>
      </c>
      <c r="CI63" s="61">
        <f t="shared" si="4"/>
        <v>0.56121274053572989</v>
      </c>
      <c r="CJ63" s="61">
        <f t="shared" si="5"/>
        <v>-7.7146877824319837E-2</v>
      </c>
      <c r="CK63" s="61">
        <f t="shared" si="6"/>
        <v>0.11619853726060025</v>
      </c>
      <c r="CL63" s="61">
        <f t="shared" si="7"/>
        <v>0.55760853782741027</v>
      </c>
      <c r="CM63" s="61">
        <f t="shared" si="8"/>
        <v>7.8026756084289772E-2</v>
      </c>
      <c r="CN63" s="61">
        <f t="shared" si="9"/>
        <v>-0.39152280894797009</v>
      </c>
      <c r="CO63" s="61">
        <f t="shared" si="10"/>
        <v>-0.4497983777994099</v>
      </c>
      <c r="CP63" s="61">
        <f t="shared" si="11"/>
        <v>5.1806606860689719E-2</v>
      </c>
      <c r="CQ63" s="61">
        <f t="shared" si="12"/>
        <v>3.5876889224607291</v>
      </c>
      <c r="CR63" s="61">
        <f t="shared" si="13"/>
        <v>3.4738416663859306</v>
      </c>
      <c r="CS63" s="61">
        <f t="shared" si="14"/>
        <v>3.5134278907039294</v>
      </c>
      <c r="CT63" s="61">
        <f t="shared" si="15"/>
        <v>7.5656301807789816E-2</v>
      </c>
      <c r="CU63" s="61">
        <f t="shared" si="16"/>
        <v>0.22056396449436022</v>
      </c>
      <c r="CV63" s="61">
        <f t="shared" si="17"/>
        <v>0.31992712981234028</v>
      </c>
    </row>
    <row r="64" spans="1:100">
      <c r="A64" s="67">
        <v>2.1255377993782492E-3</v>
      </c>
      <c r="B64" s="67">
        <v>2.0663091863228136</v>
      </c>
      <c r="C64" s="67">
        <v>2.0663091863228136</v>
      </c>
      <c r="D64" s="67">
        <f t="shared" si="1"/>
        <v>1.047056143941786</v>
      </c>
      <c r="E64" s="22">
        <v>0.75748155659268113</v>
      </c>
      <c r="F64" s="22">
        <v>1.1117710268390759</v>
      </c>
      <c r="G64" s="22">
        <v>1</v>
      </c>
      <c r="H64" s="22">
        <f t="shared" si="2"/>
        <v>0</v>
      </c>
      <c r="I64" s="4">
        <v>17407363</v>
      </c>
      <c r="J64" s="4" t="s">
        <v>441</v>
      </c>
      <c r="K64" s="4" t="s">
        <v>442</v>
      </c>
      <c r="L64" s="74" t="s">
        <v>443</v>
      </c>
      <c r="M64" s="4" t="s">
        <v>444</v>
      </c>
      <c r="N64" s="4">
        <v>20202</v>
      </c>
      <c r="O64" s="4">
        <v>6280</v>
      </c>
      <c r="P64" t="s">
        <v>445</v>
      </c>
      <c r="Q64" t="s">
        <v>446</v>
      </c>
      <c r="R64" s="13">
        <v>2.4913470973874401</v>
      </c>
      <c r="S64" s="13">
        <v>2.1994424362304801</v>
      </c>
      <c r="T64" s="13">
        <v>2.11997911150551</v>
      </c>
      <c r="U64" s="15">
        <v>2.2675320260062199</v>
      </c>
      <c r="V64" s="10">
        <v>2.4072070277217299</v>
      </c>
      <c r="W64" s="10">
        <v>3.40941241227894</v>
      </c>
      <c r="X64" s="16">
        <v>2.13155354174883</v>
      </c>
      <c r="Y64" s="17">
        <v>2.48683667651866</v>
      </c>
      <c r="Z64" s="17">
        <v>1.9169595959098</v>
      </c>
      <c r="AA64" s="18">
        <v>6.1539550221101704</v>
      </c>
      <c r="AB64" s="9">
        <v>5.3243772656604396</v>
      </c>
      <c r="AC64" s="9">
        <v>6.9245057380700796</v>
      </c>
      <c r="AD64" s="19">
        <v>3.73253231832043</v>
      </c>
      <c r="AE64" s="19">
        <v>3.3939950187962502</v>
      </c>
      <c r="AF64" s="19">
        <v>3.0624824171125802</v>
      </c>
      <c r="AG64" s="20">
        <v>2.03611920093168</v>
      </c>
      <c r="AH64" s="15">
        <v>3.7951377647237399</v>
      </c>
      <c r="AI64" s="19">
        <v>3.55622009043041</v>
      </c>
      <c r="AJ64" s="22">
        <v>5.1658394935378604</v>
      </c>
      <c r="AK64" s="22">
        <v>4.5683568579538498</v>
      </c>
      <c r="AL64" s="22">
        <v>3.91554122713374</v>
      </c>
      <c r="AM64" s="23">
        <v>2.6243801090856702</v>
      </c>
      <c r="AN64" s="11">
        <v>2.9778037020025998</v>
      </c>
      <c r="AO64" s="11">
        <v>2.4190793993693802</v>
      </c>
      <c r="AP64">
        <v>-0.65175322544173497</v>
      </c>
      <c r="AQ64" s="8">
        <v>2.2702562150411434</v>
      </c>
      <c r="AR64" s="8">
        <v>2.6947171553356299</v>
      </c>
      <c r="AS64" s="8">
        <v>2.1784499380590967</v>
      </c>
      <c r="AT64" s="8">
        <v>6.1342793419468959</v>
      </c>
      <c r="AU64" s="8">
        <v>3.3963365847430871</v>
      </c>
      <c r="AV64" s="8">
        <v>4.5499125262084839</v>
      </c>
      <c r="AW64" s="8">
        <v>2.6737544034858836</v>
      </c>
      <c r="AX64">
        <v>0.2523374269496968</v>
      </c>
      <c r="AY64" s="9">
        <v>0.32510001148565404</v>
      </c>
      <c r="AZ64" s="9">
        <v>0.82739270083795913</v>
      </c>
      <c r="BA64" s="9">
        <v>2.7384487055255288E-6</v>
      </c>
      <c r="BB64" s="9">
        <v>7.7743665046648676E-6</v>
      </c>
      <c r="BC64" s="9">
        <v>2.2121097238193635E-6</v>
      </c>
      <c r="BD64" s="9">
        <v>5.5311075798744396E-5</v>
      </c>
      <c r="BE64" s="9">
        <v>0.23672246172547862</v>
      </c>
      <c r="BF64" s="9">
        <v>2.0636405440720894E-2</v>
      </c>
      <c r="BG64" s="9">
        <v>0.1179372450899753</v>
      </c>
      <c r="BH64" s="9">
        <v>1.406139634491077E-2</v>
      </c>
      <c r="BI64" s="9">
        <v>1.1752438119286164E-4</v>
      </c>
      <c r="BJ64" s="10">
        <v>1.3420709473406947</v>
      </c>
      <c r="BK64" s="10">
        <v>0.93834718795416017</v>
      </c>
      <c r="BL64" s="10">
        <v>14.560854599012027</v>
      </c>
      <c r="BM64" s="10">
        <v>10.84954161914038</v>
      </c>
      <c r="BN64" s="10">
        <v>15.517555533744876</v>
      </c>
      <c r="BO64" s="10">
        <v>6.6711836482397482</v>
      </c>
      <c r="BP64" s="10">
        <v>0.69917852689791804</v>
      </c>
      <c r="BQ64" s="10">
        <v>2.1826493418231765</v>
      </c>
      <c r="BR64" s="10">
        <v>1.6263293279301536</v>
      </c>
      <c r="BS64" s="10">
        <v>2.3260573163563447</v>
      </c>
      <c r="BT64" s="10">
        <v>11.562395836444281</v>
      </c>
      <c r="BU64" s="11">
        <v>1</v>
      </c>
      <c r="BV64" s="11">
        <v>1</v>
      </c>
      <c r="BW64" s="11">
        <v>14.560854599012027</v>
      </c>
      <c r="BX64" s="11">
        <v>10.84954161914038</v>
      </c>
      <c r="BY64" s="11">
        <v>15.517555533744876</v>
      </c>
      <c r="BZ64" s="11">
        <v>6.6711836482397482</v>
      </c>
      <c r="CA64" s="11">
        <v>1</v>
      </c>
      <c r="CB64" s="11">
        <v>1</v>
      </c>
      <c r="CC64" s="11">
        <v>1</v>
      </c>
      <c r="CD64" s="11">
        <v>1</v>
      </c>
      <c r="CE64" s="12">
        <v>11.562395836444281</v>
      </c>
      <c r="CF64" s="8">
        <v>10.84954161914038</v>
      </c>
      <c r="CG64" s="14">
        <v>6.6711836482397482</v>
      </c>
      <c r="CH64" s="61">
        <f t="shared" si="3"/>
        <v>0.2210908823462967</v>
      </c>
      <c r="CI64" s="61">
        <f t="shared" si="4"/>
        <v>-7.0813778810663308E-2</v>
      </c>
      <c r="CJ64" s="61">
        <f t="shared" si="5"/>
        <v>-0.15027710353563339</v>
      </c>
      <c r="CK64" s="61">
        <f t="shared" si="6"/>
        <v>-2.724189034923441E-3</v>
      </c>
      <c r="CL64" s="61">
        <f t="shared" si="7"/>
        <v>0.13695081268058651</v>
      </c>
      <c r="CM64" s="61">
        <f t="shared" si="8"/>
        <v>1.1391561972377966</v>
      </c>
      <c r="CN64" s="61">
        <f t="shared" si="9"/>
        <v>-0.13870267329231334</v>
      </c>
      <c r="CO64" s="61">
        <f t="shared" si="10"/>
        <v>0.21658046147751664</v>
      </c>
      <c r="CP64" s="61">
        <f t="shared" si="11"/>
        <v>-0.35329661913134336</v>
      </c>
      <c r="CQ64" s="61">
        <f t="shared" si="12"/>
        <v>3.883698807069027</v>
      </c>
      <c r="CR64" s="61">
        <f t="shared" si="13"/>
        <v>3.0541210506192962</v>
      </c>
      <c r="CS64" s="61">
        <f t="shared" si="14"/>
        <v>4.6542495230289358</v>
      </c>
      <c r="CT64" s="61">
        <f t="shared" si="15"/>
        <v>1.4622761032792866</v>
      </c>
      <c r="CU64" s="61">
        <f t="shared" si="16"/>
        <v>1.1237388037551068</v>
      </c>
      <c r="CV64" s="61">
        <f t="shared" si="17"/>
        <v>0.79222620207143679</v>
      </c>
    </row>
    <row r="65" spans="1:100">
      <c r="A65" s="67">
        <v>6.9217198316985102E-3</v>
      </c>
      <c r="B65" s="67">
        <v>1.5763723961841714</v>
      </c>
      <c r="C65" s="67">
        <v>1.5763723961841714</v>
      </c>
      <c r="D65" s="67">
        <f t="shared" si="1"/>
        <v>0.65660839181441766</v>
      </c>
      <c r="E65" s="22"/>
      <c r="F65" s="22"/>
      <c r="G65" s="22"/>
      <c r="H65" s="22" t="e">
        <f t="shared" si="2"/>
        <v>#NUM!</v>
      </c>
      <c r="I65" s="4">
        <v>17529099</v>
      </c>
      <c r="J65" s="4" t="s">
        <v>447</v>
      </c>
      <c r="K65" s="4" t="s">
        <v>448</v>
      </c>
      <c r="L65" s="74" t="s">
        <v>449</v>
      </c>
      <c r="M65" s="4" t="s">
        <v>450</v>
      </c>
      <c r="N65" s="4">
        <v>12816</v>
      </c>
      <c r="O65" s="4">
        <v>1303</v>
      </c>
      <c r="P65" t="s">
        <v>451</v>
      </c>
      <c r="Q65" t="s">
        <v>452</v>
      </c>
      <c r="R65" s="13">
        <v>5.5928963666288398</v>
      </c>
      <c r="S65" s="13">
        <v>5.5015366626518603</v>
      </c>
      <c r="T65" s="13">
        <v>6.1364273588642799</v>
      </c>
      <c r="U65" s="15">
        <v>5.3774400765623298</v>
      </c>
      <c r="V65" s="10">
        <v>5.7391660592945204</v>
      </c>
      <c r="W65" s="10">
        <v>4.7173829400538301</v>
      </c>
      <c r="X65" s="16">
        <v>5.27321218172691</v>
      </c>
      <c r="Y65" s="17">
        <v>5.7666627198174902</v>
      </c>
      <c r="Z65" s="17">
        <v>5.5394266672518597</v>
      </c>
      <c r="AA65" s="18">
        <v>8.1546512739311403</v>
      </c>
      <c r="AB65" s="9">
        <v>8.8186543328571307</v>
      </c>
      <c r="AC65" s="9">
        <v>8.8013516339343507</v>
      </c>
      <c r="AD65" s="19">
        <v>6.4288352795018202</v>
      </c>
      <c r="AE65" s="19">
        <v>7.4559665624563598</v>
      </c>
      <c r="AF65" s="19">
        <v>6.3345080515468597</v>
      </c>
      <c r="AG65" s="20">
        <v>5.4995901964165697</v>
      </c>
      <c r="AH65" s="15">
        <v>5.7064817317380001</v>
      </c>
      <c r="AI65" s="19">
        <v>6.4016207122408497</v>
      </c>
      <c r="AJ65" s="22">
        <v>8.8911754196454105</v>
      </c>
      <c r="AK65" s="22">
        <v>8.5208562901886893</v>
      </c>
      <c r="AL65" s="22">
        <v>8.0564490639707707</v>
      </c>
      <c r="AM65" s="23">
        <v>5.8013467149456703</v>
      </c>
      <c r="AN65" s="11">
        <v>6.0902467899622001</v>
      </c>
      <c r="AO65" s="11">
        <v>5.6551558040762897</v>
      </c>
      <c r="AP65">
        <v>0.31849578755658364</v>
      </c>
      <c r="AQ65" s="8">
        <v>5.7436201293816609</v>
      </c>
      <c r="AR65" s="8">
        <v>5.2779963586368934</v>
      </c>
      <c r="AS65" s="8">
        <v>5.5264338562654203</v>
      </c>
      <c r="AT65" s="8">
        <v>8.5915524135742078</v>
      </c>
      <c r="AU65" s="8">
        <v>6.7397699645016793</v>
      </c>
      <c r="AV65" s="8">
        <v>8.4894935912682907</v>
      </c>
      <c r="AW65" s="8">
        <v>5.8489164363280537</v>
      </c>
      <c r="AX65">
        <v>0.19548022282446437</v>
      </c>
      <c r="AY65" s="9">
        <v>0.22614287190804117</v>
      </c>
      <c r="AZ65" s="9">
        <v>0.56081402829950466</v>
      </c>
      <c r="BA65" s="9">
        <v>1.330455876696441E-5</v>
      </c>
      <c r="BB65" s="9">
        <v>3.4658240488908774E-6</v>
      </c>
      <c r="BC65" s="9">
        <v>6.9649302433024083E-6</v>
      </c>
      <c r="BD65" s="9">
        <v>4.4442878085837234E-4</v>
      </c>
      <c r="BE65" s="9">
        <v>0.50697981212255738</v>
      </c>
      <c r="BF65" s="9">
        <v>2.0149606332124845E-2</v>
      </c>
      <c r="BG65" s="9">
        <v>2.3263874095600903E-3</v>
      </c>
      <c r="BH65" s="9">
        <v>7.2294946459229743E-3</v>
      </c>
      <c r="BI65" s="9">
        <v>4.1142752026423508E-5</v>
      </c>
      <c r="BJ65" s="10">
        <v>0.72415790909496358</v>
      </c>
      <c r="BK65" s="10">
        <v>0.86024155362324972</v>
      </c>
      <c r="BL65" s="10">
        <v>7.1996774990031502</v>
      </c>
      <c r="BM65" s="10">
        <v>9.9421374931900512</v>
      </c>
      <c r="BN65" s="10">
        <v>8.3693672651348248</v>
      </c>
      <c r="BO65" s="10">
        <v>3.6094585811815922</v>
      </c>
      <c r="BP65" s="10">
        <v>1.1879198484462601</v>
      </c>
      <c r="BQ65" s="10">
        <v>1.9946696539308295</v>
      </c>
      <c r="BR65" s="10">
        <v>2.7544678154847793</v>
      </c>
      <c r="BS65" s="10">
        <v>2.3187320416335213</v>
      </c>
      <c r="BT65" s="10">
        <v>11.557378798216366</v>
      </c>
      <c r="BU65" s="11">
        <v>1</v>
      </c>
      <c r="BV65" s="11">
        <v>1</v>
      </c>
      <c r="BW65" s="11">
        <v>7.1996774990031502</v>
      </c>
      <c r="BX65" s="11">
        <v>9.9421374931900512</v>
      </c>
      <c r="BY65" s="11">
        <v>8.3693672651348248</v>
      </c>
      <c r="BZ65" s="11">
        <v>3.6094585811815922</v>
      </c>
      <c r="CA65" s="11">
        <v>1</v>
      </c>
      <c r="CB65" s="11">
        <v>1</v>
      </c>
      <c r="CC65" s="11">
        <v>2.7544678154847793</v>
      </c>
      <c r="CD65" s="11">
        <v>2.3187320416335213</v>
      </c>
      <c r="CE65" s="12">
        <v>11.557378798216366</v>
      </c>
      <c r="CF65" s="8">
        <v>7.1996774990031502</v>
      </c>
      <c r="CG65" s="14">
        <v>3.6094585811815922</v>
      </c>
      <c r="CH65" s="61">
        <f t="shared" si="3"/>
        <v>-0.15072376275282107</v>
      </c>
      <c r="CI65" s="61">
        <f t="shared" si="4"/>
        <v>-0.24208346672980063</v>
      </c>
      <c r="CJ65" s="61">
        <f t="shared" si="5"/>
        <v>0.39280722948261904</v>
      </c>
      <c r="CK65" s="61">
        <f t="shared" si="6"/>
        <v>-0.36618005281933108</v>
      </c>
      <c r="CL65" s="61">
        <f t="shared" si="7"/>
        <v>-4.4540700871404937E-3</v>
      </c>
      <c r="CM65" s="61">
        <f t="shared" si="8"/>
        <v>-1.0262371893278308</v>
      </c>
      <c r="CN65" s="61">
        <f t="shared" si="9"/>
        <v>-0.47040794765475091</v>
      </c>
      <c r="CO65" s="61">
        <f t="shared" si="10"/>
        <v>2.3042590435829347E-2</v>
      </c>
      <c r="CP65" s="61">
        <f t="shared" si="11"/>
        <v>-0.20419346212980116</v>
      </c>
      <c r="CQ65" s="61">
        <f t="shared" si="12"/>
        <v>2.4110311445494794</v>
      </c>
      <c r="CR65" s="61">
        <f t="shared" si="13"/>
        <v>3.0750342034754699</v>
      </c>
      <c r="CS65" s="61">
        <f t="shared" si="14"/>
        <v>3.0577315045526898</v>
      </c>
      <c r="CT65" s="61">
        <f t="shared" si="15"/>
        <v>0.68521515012015932</v>
      </c>
      <c r="CU65" s="61">
        <f t="shared" si="16"/>
        <v>1.7123464330746989</v>
      </c>
      <c r="CV65" s="61">
        <f t="shared" si="17"/>
        <v>0.59088792216519881</v>
      </c>
    </row>
    <row r="66" spans="1:100">
      <c r="A66" s="67">
        <v>2.1858149079038128E-3</v>
      </c>
      <c r="B66" s="67">
        <v>0.37813587764624668</v>
      </c>
      <c r="C66" s="67">
        <v>0.37813587764624668</v>
      </c>
      <c r="D66" s="67">
        <f t="shared" si="1"/>
        <v>-1.4030233557269463</v>
      </c>
      <c r="E66" s="22"/>
      <c r="F66" s="22"/>
      <c r="G66" s="22"/>
      <c r="H66" s="22" t="e">
        <f t="shared" si="2"/>
        <v>#NUM!</v>
      </c>
      <c r="I66" s="4">
        <v>17301414</v>
      </c>
      <c r="J66" s="4" t="s">
        <v>453</v>
      </c>
      <c r="K66" s="4" t="s">
        <v>454</v>
      </c>
      <c r="L66" s="74" t="s">
        <v>455</v>
      </c>
      <c r="M66" s="4" t="s">
        <v>456</v>
      </c>
      <c r="N66" s="4">
        <v>71145</v>
      </c>
      <c r="O66" s="4">
        <v>286133</v>
      </c>
      <c r="P66" t="s">
        <v>457</v>
      </c>
      <c r="Q66" t="s">
        <v>458</v>
      </c>
      <c r="R66" s="13">
        <v>3.8738858871485502</v>
      </c>
      <c r="S66" s="13">
        <v>4.1735137086034797</v>
      </c>
      <c r="T66" s="13">
        <v>4.1905929889974303</v>
      </c>
      <c r="U66" s="15">
        <v>4.0543130250054098</v>
      </c>
      <c r="V66" s="10">
        <v>4.0255655534369801</v>
      </c>
      <c r="W66" s="10">
        <v>4.3767714436140803</v>
      </c>
      <c r="X66" s="16">
        <v>4.0002678037694102</v>
      </c>
      <c r="Y66" s="17">
        <v>3.3992185080861401</v>
      </c>
      <c r="Z66" s="17">
        <v>3.8438419288163401</v>
      </c>
      <c r="AA66" s="18">
        <v>7.3935320105813203</v>
      </c>
      <c r="AB66" s="9">
        <v>6.6558282778304498</v>
      </c>
      <c r="AC66" s="9">
        <v>7.9920903743710303</v>
      </c>
      <c r="AD66" s="19">
        <v>4.5570312958153396</v>
      </c>
      <c r="AE66" s="19">
        <v>4.31154813150268</v>
      </c>
      <c r="AF66" s="19">
        <v>3.8709549249780499</v>
      </c>
      <c r="AG66" s="20">
        <v>4.7033455846989503</v>
      </c>
      <c r="AH66" s="15">
        <v>4.8083074215190402</v>
      </c>
      <c r="AI66" s="19">
        <v>4.4434089722361199</v>
      </c>
      <c r="AJ66" s="22">
        <v>5.56616626253017</v>
      </c>
      <c r="AK66" s="22">
        <v>5.4704252421278801</v>
      </c>
      <c r="AL66" s="22">
        <v>4.7547496452725904</v>
      </c>
      <c r="AM66" s="23">
        <v>4.8925224467723103</v>
      </c>
      <c r="AN66" s="11">
        <v>4.4232681250091401</v>
      </c>
      <c r="AO66" s="11">
        <v>4.6575141056674401</v>
      </c>
      <c r="AP66">
        <v>-0.56066084356350521</v>
      </c>
      <c r="AQ66" s="8">
        <v>4.0793308615831529</v>
      </c>
      <c r="AR66" s="8">
        <v>4.1522166740188231</v>
      </c>
      <c r="AS66" s="8">
        <v>3.7477760802239639</v>
      </c>
      <c r="AT66" s="8">
        <v>7.3471502209275998</v>
      </c>
      <c r="AU66" s="8">
        <v>4.2465114507653565</v>
      </c>
      <c r="AV66" s="8">
        <v>5.2637803833102135</v>
      </c>
      <c r="AW66" s="8">
        <v>4.6577682258162971</v>
      </c>
      <c r="AX66">
        <v>0.14717010304074971</v>
      </c>
      <c r="AY66" s="9">
        <v>0.82069501937338041</v>
      </c>
      <c r="AZ66" s="9">
        <v>0.31472563488138722</v>
      </c>
      <c r="BA66" s="9">
        <v>1.0767235568078944E-6</v>
      </c>
      <c r="BB66" s="9">
        <v>1.3253896874559274E-6</v>
      </c>
      <c r="BC66" s="9">
        <v>4.3863147569374466E-7</v>
      </c>
      <c r="BD66" s="9">
        <v>1.7445724574062532E-6</v>
      </c>
      <c r="BE66" s="9">
        <v>0.225685755018219</v>
      </c>
      <c r="BF66" s="9">
        <v>0.6051882105677846</v>
      </c>
      <c r="BG66" s="9">
        <v>0.76955068780843339</v>
      </c>
      <c r="BH66" s="9">
        <v>0.14241716512075731</v>
      </c>
      <c r="BI66" s="9">
        <v>1.2290667712622009E-5</v>
      </c>
      <c r="BJ66" s="10">
        <v>1.0518185257474175</v>
      </c>
      <c r="BK66" s="10">
        <v>0.79467960201003818</v>
      </c>
      <c r="BL66" s="10">
        <v>9.6318929596234408</v>
      </c>
      <c r="BM66" s="10">
        <v>9.1573714703104869</v>
      </c>
      <c r="BN66" s="10">
        <v>12.120473377271574</v>
      </c>
      <c r="BO66" s="10">
        <v>8.5779848630869218</v>
      </c>
      <c r="BP66" s="10">
        <v>0.75552919306621114</v>
      </c>
      <c r="BQ66" s="10">
        <v>1.1228619673918672</v>
      </c>
      <c r="BR66" s="10">
        <v>1.0675434401518706</v>
      </c>
      <c r="BS66" s="10">
        <v>1.4129744422176367</v>
      </c>
      <c r="BT66" s="10">
        <v>11.523350350440751</v>
      </c>
      <c r="BU66" s="11">
        <v>1</v>
      </c>
      <c r="BV66" s="11">
        <v>1</v>
      </c>
      <c r="BW66" s="11">
        <v>9.6318929596234408</v>
      </c>
      <c r="BX66" s="11">
        <v>9.1573714703104869</v>
      </c>
      <c r="BY66" s="11">
        <v>12.120473377271574</v>
      </c>
      <c r="BZ66" s="11">
        <v>8.5779848630869218</v>
      </c>
      <c r="CA66" s="11">
        <v>1</v>
      </c>
      <c r="CB66" s="11">
        <v>1</v>
      </c>
      <c r="CC66" s="11">
        <v>1</v>
      </c>
      <c r="CD66" s="11">
        <v>1</v>
      </c>
      <c r="CE66" s="12">
        <v>11.523350350440751</v>
      </c>
      <c r="CF66" s="8">
        <v>9.1573714703104869</v>
      </c>
      <c r="CG66" s="14">
        <v>8.5779848630869218</v>
      </c>
      <c r="CH66" s="61">
        <f t="shared" si="3"/>
        <v>-0.20544497443460275</v>
      </c>
      <c r="CI66" s="61">
        <f t="shared" si="4"/>
        <v>9.4182847020326754E-2</v>
      </c>
      <c r="CJ66" s="61">
        <f t="shared" si="5"/>
        <v>0.11126212741427732</v>
      </c>
      <c r="CK66" s="61">
        <f t="shared" si="6"/>
        <v>-2.5017836577743147E-2</v>
      </c>
      <c r="CL66" s="61">
        <f t="shared" si="7"/>
        <v>-5.3765308146172863E-2</v>
      </c>
      <c r="CM66" s="61">
        <f t="shared" si="8"/>
        <v>0.29744058203092738</v>
      </c>
      <c r="CN66" s="61">
        <f t="shared" si="9"/>
        <v>-7.9063057813742788E-2</v>
      </c>
      <c r="CO66" s="61">
        <f t="shared" si="10"/>
        <v>-0.68011235349701282</v>
      </c>
      <c r="CP66" s="61">
        <f t="shared" si="11"/>
        <v>-0.23548893276681282</v>
      </c>
      <c r="CQ66" s="61">
        <f t="shared" si="12"/>
        <v>3.3142011489981673</v>
      </c>
      <c r="CR66" s="61">
        <f t="shared" si="13"/>
        <v>2.5764974162472969</v>
      </c>
      <c r="CS66" s="61">
        <f t="shared" si="14"/>
        <v>3.9127595127878774</v>
      </c>
      <c r="CT66" s="61">
        <f t="shared" si="15"/>
        <v>0.47770043423218667</v>
      </c>
      <c r="CU66" s="61">
        <f t="shared" si="16"/>
        <v>0.23221726991952707</v>
      </c>
      <c r="CV66" s="61">
        <f t="shared" si="17"/>
        <v>-0.20837593660510301</v>
      </c>
    </row>
    <row r="67" spans="1:100">
      <c r="A67" s="67"/>
      <c r="B67" s="67"/>
      <c r="C67" s="67"/>
      <c r="D67" s="67" t="e">
        <f t="shared" si="1"/>
        <v>#NUM!</v>
      </c>
      <c r="E67" s="22"/>
      <c r="F67" s="22"/>
      <c r="G67" s="22"/>
      <c r="H67" s="22" t="e">
        <f t="shared" si="2"/>
        <v>#NUM!</v>
      </c>
      <c r="I67" s="4">
        <v>17438975</v>
      </c>
      <c r="J67" s="4" t="s">
        <v>459</v>
      </c>
      <c r="K67" s="4" t="s">
        <v>460</v>
      </c>
      <c r="L67" s="74" t="s">
        <v>461</v>
      </c>
      <c r="M67" s="4" t="s">
        <v>462</v>
      </c>
      <c r="N67" s="4">
        <v>330122</v>
      </c>
      <c r="O67" s="4" t="e">
        <v>#N/A</v>
      </c>
      <c r="P67" t="s">
        <v>463</v>
      </c>
      <c r="Q67" t="s">
        <v>464</v>
      </c>
      <c r="R67" s="13">
        <v>1.9183135821644099</v>
      </c>
      <c r="S67" s="13">
        <v>2.84443293145174</v>
      </c>
      <c r="T67" s="13">
        <v>1.75578064093957</v>
      </c>
      <c r="U67" s="15">
        <v>1.59958310610539</v>
      </c>
      <c r="V67" s="10">
        <v>3.1802089630703998</v>
      </c>
      <c r="W67" s="10">
        <v>4.1144890828455898</v>
      </c>
      <c r="X67" s="16">
        <v>1.9765894438121301</v>
      </c>
      <c r="Y67" s="17">
        <v>3.0795873140623602</v>
      </c>
      <c r="Z67" s="17">
        <v>2.0401814351969798</v>
      </c>
      <c r="AA67" s="18">
        <v>6.2499112153279102</v>
      </c>
      <c r="AB67" s="9">
        <v>6.3679748415481301</v>
      </c>
      <c r="AC67" s="9">
        <v>7.33826670543072</v>
      </c>
      <c r="AD67" s="19">
        <v>3.51892043195285</v>
      </c>
      <c r="AE67" s="19">
        <v>3.8582617937163102</v>
      </c>
      <c r="AF67" s="19">
        <v>4.1551763806893902</v>
      </c>
      <c r="AG67" s="20">
        <v>2.0710033297494701</v>
      </c>
      <c r="AH67" s="15">
        <v>3.7315102300884999</v>
      </c>
      <c r="AI67" s="19">
        <v>3.9062751501192601</v>
      </c>
      <c r="AJ67" s="22">
        <v>5.5367762639631204</v>
      </c>
      <c r="AK67" s="22">
        <v>5.73899427747895</v>
      </c>
      <c r="AL67" s="22">
        <v>4.2452910917089497</v>
      </c>
      <c r="AM67" s="23">
        <v>2.1717190529869299</v>
      </c>
      <c r="AN67" s="11">
        <v>2.3621633927467198</v>
      </c>
      <c r="AO67" s="11">
        <v>1.28604369153858</v>
      </c>
      <c r="AP67">
        <v>-0.84416679037337483</v>
      </c>
      <c r="AQ67" s="8">
        <v>2.1728423848519065</v>
      </c>
      <c r="AR67" s="8">
        <v>2.9647603840071266</v>
      </c>
      <c r="AS67" s="8">
        <v>2.3654527310238236</v>
      </c>
      <c r="AT67" s="8">
        <v>6.6520509207689207</v>
      </c>
      <c r="AU67" s="8">
        <v>3.8441195354528497</v>
      </c>
      <c r="AV67" s="8">
        <v>5.17368721105034</v>
      </c>
      <c r="AW67" s="8">
        <v>1.9399753790907432</v>
      </c>
      <c r="AX67">
        <v>0.5604785203840088</v>
      </c>
      <c r="AY67" s="9">
        <v>0.22424472078395374</v>
      </c>
      <c r="AZ67" s="9">
        <v>0.75916401955455637</v>
      </c>
      <c r="BA67" s="9">
        <v>2.5183764279889802E-5</v>
      </c>
      <c r="BB67" s="9">
        <v>1.2657030766386504E-4</v>
      </c>
      <c r="BC67" s="9">
        <v>3.6595986438434582E-5</v>
      </c>
      <c r="BD67" s="9">
        <v>9.8978351317394143E-4</v>
      </c>
      <c r="BE67" s="9">
        <v>0.34999848804774347</v>
      </c>
      <c r="BF67" s="9">
        <v>2.1044736859259016E-2</v>
      </c>
      <c r="BG67" s="9">
        <v>0.18082387794729068</v>
      </c>
      <c r="BH67" s="9">
        <v>3.6123108249458774E-2</v>
      </c>
      <c r="BI67" s="9">
        <v>2.3514510027932227E-3</v>
      </c>
      <c r="BJ67" s="10">
        <v>1.7313747192333071</v>
      </c>
      <c r="BK67" s="10">
        <v>1.1428296297839984</v>
      </c>
      <c r="BL67" s="10">
        <v>22.303659492623716</v>
      </c>
      <c r="BM67" s="10">
        <v>12.882052189430318</v>
      </c>
      <c r="BN67" s="10">
        <v>19.516171887177311</v>
      </c>
      <c r="BO67" s="10">
        <v>7.002797576058061</v>
      </c>
      <c r="BP67" s="10">
        <v>0.66007064622617906</v>
      </c>
      <c r="BQ67" s="10">
        <v>3.1849641875809667</v>
      </c>
      <c r="BR67" s="10">
        <v>1.83955798372252</v>
      </c>
      <c r="BS67" s="10">
        <v>2.7869107560528894</v>
      </c>
      <c r="BT67" s="10">
        <v>11.2720670288056</v>
      </c>
      <c r="BU67" s="11">
        <v>1</v>
      </c>
      <c r="BV67" s="11">
        <v>1</v>
      </c>
      <c r="BW67" s="11">
        <v>22.303659492623716</v>
      </c>
      <c r="BX67" s="11">
        <v>12.882052189430318</v>
      </c>
      <c r="BY67" s="11">
        <v>19.516171887177311</v>
      </c>
      <c r="BZ67" s="11">
        <v>7.002797576058061</v>
      </c>
      <c r="CA67" s="11">
        <v>1</v>
      </c>
      <c r="CB67" s="11">
        <v>1</v>
      </c>
      <c r="CC67" s="11">
        <v>1</v>
      </c>
      <c r="CD67" s="11">
        <v>1</v>
      </c>
      <c r="CE67" s="12">
        <v>11.2720670288056</v>
      </c>
      <c r="CF67" s="8">
        <v>12.882052189430318</v>
      </c>
      <c r="CG67" s="14">
        <v>7.002797576058061</v>
      </c>
      <c r="CH67" s="61">
        <f t="shared" si="3"/>
        <v>-0.25452880268749656</v>
      </c>
      <c r="CI67" s="61">
        <f t="shared" si="4"/>
        <v>0.67159054659983353</v>
      </c>
      <c r="CJ67" s="61">
        <f t="shared" si="5"/>
        <v>-0.41706174391233652</v>
      </c>
      <c r="CK67" s="61">
        <f t="shared" si="6"/>
        <v>-0.5732592787465165</v>
      </c>
      <c r="CL67" s="61">
        <f t="shared" si="7"/>
        <v>1.0073665782184933</v>
      </c>
      <c r="CM67" s="61">
        <f t="shared" si="8"/>
        <v>1.9416466979936833</v>
      </c>
      <c r="CN67" s="61">
        <f t="shared" si="9"/>
        <v>-0.19625294103977642</v>
      </c>
      <c r="CO67" s="61">
        <f t="shared" si="10"/>
        <v>0.90674492921045369</v>
      </c>
      <c r="CP67" s="61">
        <f t="shared" si="11"/>
        <v>-0.1326609496549267</v>
      </c>
      <c r="CQ67" s="61">
        <f t="shared" si="12"/>
        <v>4.0770688304760032</v>
      </c>
      <c r="CR67" s="61">
        <f t="shared" si="13"/>
        <v>4.1951324566962231</v>
      </c>
      <c r="CS67" s="61">
        <f t="shared" si="14"/>
        <v>5.1654243205788131</v>
      </c>
      <c r="CT67" s="61">
        <f t="shared" si="15"/>
        <v>1.3460780471009435</v>
      </c>
      <c r="CU67" s="61">
        <f t="shared" si="16"/>
        <v>1.6854194088644037</v>
      </c>
      <c r="CV67" s="61">
        <f t="shared" si="17"/>
        <v>1.9823339958374837</v>
      </c>
    </row>
    <row r="68" spans="1:100">
      <c r="A68" s="67"/>
      <c r="B68" s="67"/>
      <c r="C68" s="67"/>
      <c r="D68" s="67" t="e">
        <f t="shared" si="1"/>
        <v>#NUM!</v>
      </c>
      <c r="E68" s="22"/>
      <c r="F68" s="22"/>
      <c r="G68" s="22"/>
      <c r="H68" s="22" t="e">
        <f t="shared" si="2"/>
        <v>#NUM!</v>
      </c>
      <c r="I68" s="4">
        <v>17307025</v>
      </c>
      <c r="J68" s="4" t="s">
        <v>465</v>
      </c>
      <c r="K68" s="4" t="s">
        <v>466</v>
      </c>
      <c r="L68" s="74" t="s">
        <v>467</v>
      </c>
      <c r="M68" s="4" t="s">
        <v>468</v>
      </c>
      <c r="N68" s="4">
        <v>14940</v>
      </c>
      <c r="O68" s="4" t="e">
        <v>#N/A</v>
      </c>
      <c r="P68" t="s">
        <v>469</v>
      </c>
      <c r="Q68" t="s">
        <v>470</v>
      </c>
      <c r="R68" s="13">
        <v>2.5852834250741301</v>
      </c>
      <c r="S68" s="13">
        <v>2.53409051923206</v>
      </c>
      <c r="T68" s="13">
        <v>2.9917478841488299</v>
      </c>
      <c r="U68" s="15">
        <v>2.4287966980936901</v>
      </c>
      <c r="V68" s="10">
        <v>2.1963957799443099</v>
      </c>
      <c r="W68" s="10">
        <v>2.38792048193024</v>
      </c>
      <c r="X68" s="16">
        <v>2.2832267844028502</v>
      </c>
      <c r="Y68" s="17">
        <v>2.2101510191340399</v>
      </c>
      <c r="Z68" s="17">
        <v>2.0513740726149101</v>
      </c>
      <c r="AA68" s="18">
        <v>5.4534810678333203</v>
      </c>
      <c r="AB68" s="9">
        <v>5.0174681219917296</v>
      </c>
      <c r="AC68" s="9">
        <v>5.41834633095523</v>
      </c>
      <c r="AD68" s="19">
        <v>3.3251269762127</v>
      </c>
      <c r="AE68" s="19">
        <v>3.0462686964707499</v>
      </c>
      <c r="AF68" s="19">
        <v>3.2231525100445801</v>
      </c>
      <c r="AG68" s="20">
        <v>2.3510781787175401</v>
      </c>
      <c r="AH68" s="15">
        <v>2.3842504243403302</v>
      </c>
      <c r="AI68" s="19">
        <v>3.1726576629571199</v>
      </c>
      <c r="AJ68" s="22">
        <v>2.11886335416053</v>
      </c>
      <c r="AK68" s="22">
        <v>2.1353773387885302</v>
      </c>
      <c r="AL68" s="22">
        <v>2.2703843108116901</v>
      </c>
      <c r="AM68" s="23">
        <v>2.6287375176188399</v>
      </c>
      <c r="AN68" s="11">
        <v>2.2872406864048398</v>
      </c>
      <c r="AO68" s="11">
        <v>2.5596715084620199</v>
      </c>
      <c r="AP68">
        <v>-0.22380186564336668</v>
      </c>
      <c r="AQ68" s="8">
        <v>2.7037072761516732</v>
      </c>
      <c r="AR68" s="8">
        <v>2.3377043199894136</v>
      </c>
      <c r="AS68" s="8">
        <v>2.1815839587172667</v>
      </c>
      <c r="AT68" s="8">
        <v>5.2964318402600936</v>
      </c>
      <c r="AU68" s="8">
        <v>3.1981827275760097</v>
      </c>
      <c r="AV68" s="8">
        <v>2.1748750012535836</v>
      </c>
      <c r="AW68" s="8">
        <v>2.4918832374952333</v>
      </c>
      <c r="AX68">
        <v>3.4181555191679175E-2</v>
      </c>
      <c r="AY68" s="9">
        <v>3.5781057769954314E-2</v>
      </c>
      <c r="AZ68" s="9">
        <v>6.1352865706288144E-3</v>
      </c>
      <c r="BA68" s="9">
        <v>9.4551443615961323E-9</v>
      </c>
      <c r="BB68" s="9">
        <v>2.6145300109387862E-9</v>
      </c>
      <c r="BC68" s="9">
        <v>1.5813133659477213E-9</v>
      </c>
      <c r="BD68" s="9">
        <v>7.253589321326183E-8</v>
      </c>
      <c r="BE68" s="9">
        <v>0.32540018685224725</v>
      </c>
      <c r="BF68" s="9">
        <v>8.3504565589969347E-3</v>
      </c>
      <c r="BG68" s="9">
        <v>1.9825456931758448E-4</v>
      </c>
      <c r="BH68" s="9">
        <v>5.140421262864223E-5</v>
      </c>
      <c r="BI68" s="9">
        <v>1.5645295581994724E-8</v>
      </c>
      <c r="BJ68" s="10">
        <v>0.77592926435107279</v>
      </c>
      <c r="BK68" s="10">
        <v>0.69634621611316039</v>
      </c>
      <c r="BL68" s="10">
        <v>6.0323685114118737</v>
      </c>
      <c r="BM68" s="10">
        <v>7.7743794293631643</v>
      </c>
      <c r="BN68" s="10">
        <v>8.6628868971000141</v>
      </c>
      <c r="BO68" s="10">
        <v>4.2818940920426352</v>
      </c>
      <c r="BP68" s="10">
        <v>0.89743517625350888</v>
      </c>
      <c r="BQ68" s="10">
        <v>1.4088084342446201</v>
      </c>
      <c r="BR68" s="10">
        <v>1.8156402896117581</v>
      </c>
      <c r="BS68" s="10">
        <v>2.0231436628007469</v>
      </c>
      <c r="BT68" s="10">
        <v>11.164531736465674</v>
      </c>
      <c r="BU68" s="11">
        <v>1</v>
      </c>
      <c r="BV68" s="11">
        <v>0.69634621611316039</v>
      </c>
      <c r="BW68" s="11">
        <v>6.0323685114118737</v>
      </c>
      <c r="BX68" s="11">
        <v>7.7743794293631643</v>
      </c>
      <c r="BY68" s="11">
        <v>8.6628868971000141</v>
      </c>
      <c r="BZ68" s="11">
        <v>4.2818940920426352</v>
      </c>
      <c r="CA68" s="11">
        <v>1</v>
      </c>
      <c r="CB68" s="11">
        <v>1.4088084342446201</v>
      </c>
      <c r="CC68" s="11">
        <v>1.8156402896117581</v>
      </c>
      <c r="CD68" s="11">
        <v>2.0231436628007469</v>
      </c>
      <c r="CE68" s="12">
        <v>11.164531736465674</v>
      </c>
      <c r="CF68" s="8">
        <v>6.0323685114118737</v>
      </c>
      <c r="CG68" s="14">
        <v>4.2818940920426352</v>
      </c>
      <c r="CH68" s="61">
        <f t="shared" si="3"/>
        <v>-0.11842385107754305</v>
      </c>
      <c r="CI68" s="61">
        <f t="shared" si="4"/>
        <v>-0.1696167569196132</v>
      </c>
      <c r="CJ68" s="61">
        <f t="shared" si="5"/>
        <v>0.28804060799715669</v>
      </c>
      <c r="CK68" s="61">
        <f t="shared" si="6"/>
        <v>-0.27491057805798302</v>
      </c>
      <c r="CL68" s="61">
        <f t="shared" si="7"/>
        <v>-0.50731149620736327</v>
      </c>
      <c r="CM68" s="61">
        <f t="shared" si="8"/>
        <v>-0.31578679422143319</v>
      </c>
      <c r="CN68" s="61">
        <f t="shared" si="9"/>
        <v>-0.42048049174882296</v>
      </c>
      <c r="CO68" s="61">
        <f t="shared" si="10"/>
        <v>-0.49355625701763328</v>
      </c>
      <c r="CP68" s="61">
        <f t="shared" si="11"/>
        <v>-0.65233320353676305</v>
      </c>
      <c r="CQ68" s="61">
        <f t="shared" si="12"/>
        <v>2.7497737916816472</v>
      </c>
      <c r="CR68" s="61">
        <f t="shared" si="13"/>
        <v>2.3137608458400565</v>
      </c>
      <c r="CS68" s="61">
        <f t="shared" si="14"/>
        <v>2.7146390548035568</v>
      </c>
      <c r="CT68" s="61">
        <f t="shared" si="15"/>
        <v>0.62141970006102687</v>
      </c>
      <c r="CU68" s="61">
        <f t="shared" si="16"/>
        <v>0.34256142031907677</v>
      </c>
      <c r="CV68" s="61">
        <f t="shared" si="17"/>
        <v>0.51944523389290698</v>
      </c>
    </row>
    <row r="69" spans="1:100">
      <c r="A69" s="67">
        <v>6.019133151672284E-4</v>
      </c>
      <c r="B69" s="67">
        <v>2.0681339366287421</v>
      </c>
      <c r="C69" s="67">
        <v>2.0681339366287421</v>
      </c>
      <c r="D69" s="67">
        <f t="shared" si="1"/>
        <v>1.0483296205914197</v>
      </c>
      <c r="E69" s="22">
        <v>0.29017277549152698</v>
      </c>
      <c r="F69" s="22">
        <v>1.2959340211803942</v>
      </c>
      <c r="G69" s="22">
        <v>1</v>
      </c>
      <c r="H69" s="22">
        <f t="shared" si="2"/>
        <v>0</v>
      </c>
      <c r="I69" s="4">
        <v>17364176</v>
      </c>
      <c r="J69" s="4" t="s">
        <v>471</v>
      </c>
      <c r="K69" s="4" t="s">
        <v>472</v>
      </c>
      <c r="L69" s="74" t="s">
        <v>473</v>
      </c>
      <c r="M69" s="4" t="s">
        <v>474</v>
      </c>
      <c r="N69" s="4">
        <v>107765</v>
      </c>
      <c r="O69" s="4">
        <v>27063</v>
      </c>
      <c r="P69" t="s">
        <v>475</v>
      </c>
      <c r="Q69" t="s">
        <v>476</v>
      </c>
      <c r="R69" s="13">
        <v>4.7913578043024696</v>
      </c>
      <c r="S69" s="13">
        <v>3.4127650640756801</v>
      </c>
      <c r="T69" s="13">
        <v>4.0988234524351199</v>
      </c>
      <c r="U69" s="15">
        <v>3.5174248340390402</v>
      </c>
      <c r="V69" s="10">
        <v>3.0308884081231802</v>
      </c>
      <c r="W69" s="10">
        <v>4.5659704661062701</v>
      </c>
      <c r="X69" s="16">
        <v>4.0212273952665498</v>
      </c>
      <c r="Y69" s="17">
        <v>3.73208698953637</v>
      </c>
      <c r="Z69" s="17">
        <v>4.2443937208104199</v>
      </c>
      <c r="AA69" s="18">
        <v>6.2800453194408501</v>
      </c>
      <c r="AB69" s="9">
        <v>7.5547001833649103</v>
      </c>
      <c r="AC69" s="9">
        <v>7.2364160473242096</v>
      </c>
      <c r="AD69" s="19">
        <v>5.5532411906670802</v>
      </c>
      <c r="AE69" s="19">
        <v>7.5021335446814996</v>
      </c>
      <c r="AF69" s="19">
        <v>5.4617103689980597</v>
      </c>
      <c r="AG69" s="20">
        <v>3.62991623184501</v>
      </c>
      <c r="AH69" s="15">
        <v>4.6210369757300001</v>
      </c>
      <c r="AI69" s="19">
        <v>5.6489983857611703</v>
      </c>
      <c r="AJ69" s="22">
        <v>8.3252068855023893</v>
      </c>
      <c r="AK69" s="22">
        <v>8.1761702657755109</v>
      </c>
      <c r="AL69" s="22">
        <v>7.9177178567278697</v>
      </c>
      <c r="AM69" s="23">
        <v>2.9781079676924098</v>
      </c>
      <c r="AN69" s="11">
        <v>3.9324068539266102</v>
      </c>
      <c r="AO69" s="11">
        <v>3.84850728635893</v>
      </c>
      <c r="AP69">
        <v>0.18007306700142989</v>
      </c>
      <c r="AQ69" s="8">
        <v>4.1009821069377566</v>
      </c>
      <c r="AR69" s="8">
        <v>3.7047612360894973</v>
      </c>
      <c r="AS69" s="8">
        <v>3.9992360352044467</v>
      </c>
      <c r="AT69" s="8">
        <v>7.0237205167099894</v>
      </c>
      <c r="AU69" s="8">
        <v>6.172361701448879</v>
      </c>
      <c r="AV69" s="8">
        <v>8.1396983360019224</v>
      </c>
      <c r="AW69" s="8">
        <v>3.5863407026593168</v>
      </c>
      <c r="AX69">
        <v>0.58499616108046126</v>
      </c>
      <c r="AY69" s="9">
        <v>0.5400210917928483</v>
      </c>
      <c r="AZ69" s="9">
        <v>0.87382315825825607</v>
      </c>
      <c r="BA69" s="9">
        <v>8.6732716323371364E-4</v>
      </c>
      <c r="BB69" s="9">
        <v>3.4036022613401836E-4</v>
      </c>
      <c r="BC69" s="9">
        <v>6.7837444277686089E-4</v>
      </c>
      <c r="BD69" s="9">
        <v>0.202701222293417</v>
      </c>
      <c r="BE69" s="9">
        <v>0.64737570563300062</v>
      </c>
      <c r="BF69" s="9">
        <v>7.7884500054063574E-3</v>
      </c>
      <c r="BG69" s="9">
        <v>2.7243848741635092E-3</v>
      </c>
      <c r="BH69" s="9">
        <v>5.9232064641460925E-3</v>
      </c>
      <c r="BI69" s="9">
        <v>3.0930009000374116E-3</v>
      </c>
      <c r="BJ69" s="10">
        <v>0.75984608989418101</v>
      </c>
      <c r="BK69" s="10">
        <v>0.93190443905614639</v>
      </c>
      <c r="BL69" s="10">
        <v>7.5828406716899028</v>
      </c>
      <c r="BM69" s="10">
        <v>9.9794429063205641</v>
      </c>
      <c r="BN69" s="10">
        <v>8.1369294467252171</v>
      </c>
      <c r="BO69" s="10">
        <v>1.8041994266301893</v>
      </c>
      <c r="BP69" s="10">
        <v>1.226438421478127</v>
      </c>
      <c r="BQ69" s="10">
        <v>4.202883871797269</v>
      </c>
      <c r="BR69" s="10">
        <v>5.5312305053548112</v>
      </c>
      <c r="BS69" s="10">
        <v>4.5099944754572077</v>
      </c>
      <c r="BT69" s="10">
        <v>10.70865475909522</v>
      </c>
      <c r="BU69" s="11">
        <v>1</v>
      </c>
      <c r="BV69" s="11">
        <v>1</v>
      </c>
      <c r="BW69" s="11">
        <v>7.5828406716899028</v>
      </c>
      <c r="BX69" s="11">
        <v>9.9794429063205641</v>
      </c>
      <c r="BY69" s="11">
        <v>8.1369294467252171</v>
      </c>
      <c r="BZ69" s="11">
        <v>1</v>
      </c>
      <c r="CA69" s="11">
        <v>1</v>
      </c>
      <c r="CB69" s="11">
        <v>4.202883871797269</v>
      </c>
      <c r="CC69" s="11">
        <v>5.5312305053548112</v>
      </c>
      <c r="CD69" s="11">
        <v>4.5099944754572077</v>
      </c>
      <c r="CE69" s="12">
        <v>10.70865475909522</v>
      </c>
      <c r="CF69" s="8">
        <v>7.5828406716899028</v>
      </c>
      <c r="CG69" s="14">
        <v>1</v>
      </c>
      <c r="CH69" s="61">
        <f t="shared" si="3"/>
        <v>0.69037569736471305</v>
      </c>
      <c r="CI69" s="61">
        <f t="shared" si="4"/>
        <v>-0.68821704286207641</v>
      </c>
      <c r="CJ69" s="61">
        <f t="shared" si="5"/>
        <v>-2.1586545026366366E-3</v>
      </c>
      <c r="CK69" s="61">
        <f t="shared" si="6"/>
        <v>-0.58355727289871639</v>
      </c>
      <c r="CL69" s="61">
        <f t="shared" si="7"/>
        <v>-1.0700936988145764</v>
      </c>
      <c r="CM69" s="61">
        <f t="shared" si="8"/>
        <v>0.46498835916851355</v>
      </c>
      <c r="CN69" s="61">
        <f t="shared" si="9"/>
        <v>-7.9754711671206735E-2</v>
      </c>
      <c r="CO69" s="61">
        <f t="shared" si="10"/>
        <v>-0.36889511740138659</v>
      </c>
      <c r="CP69" s="61">
        <f t="shared" si="11"/>
        <v>0.14341161387266332</v>
      </c>
      <c r="CQ69" s="61">
        <f t="shared" si="12"/>
        <v>2.1790632125030935</v>
      </c>
      <c r="CR69" s="61">
        <f t="shared" si="13"/>
        <v>3.4537180764271538</v>
      </c>
      <c r="CS69" s="61">
        <f t="shared" si="14"/>
        <v>3.1354339403864531</v>
      </c>
      <c r="CT69" s="61">
        <f t="shared" si="15"/>
        <v>1.4522590837293237</v>
      </c>
      <c r="CU69" s="61">
        <f t="shared" si="16"/>
        <v>3.4011514377437431</v>
      </c>
      <c r="CV69" s="61">
        <f t="shared" si="17"/>
        <v>1.3607282620603032</v>
      </c>
    </row>
    <row r="70" spans="1:100">
      <c r="A70" s="67">
        <v>0.13742550831762981</v>
      </c>
      <c r="B70" s="67">
        <v>1.6053922530345244</v>
      </c>
      <c r="C70" s="67">
        <v>1</v>
      </c>
      <c r="D70" s="67">
        <f t="shared" si="1"/>
        <v>0</v>
      </c>
      <c r="E70" s="22">
        <v>0.35198088735877464</v>
      </c>
      <c r="F70" s="22">
        <v>1.2652534893182483</v>
      </c>
      <c r="G70" s="22">
        <v>1</v>
      </c>
      <c r="H70" s="22">
        <f t="shared" si="2"/>
        <v>0</v>
      </c>
      <c r="I70" s="4">
        <v>17485924</v>
      </c>
      <c r="J70" s="4" t="s">
        <v>477</v>
      </c>
      <c r="K70" s="4" t="s">
        <v>478</v>
      </c>
      <c r="L70" s="74" t="s">
        <v>479</v>
      </c>
      <c r="M70" s="4" t="s">
        <v>480</v>
      </c>
      <c r="N70" s="4">
        <v>16156</v>
      </c>
      <c r="O70" s="4">
        <v>3589</v>
      </c>
      <c r="P70" t="s">
        <v>481</v>
      </c>
      <c r="Q70" t="s">
        <v>482</v>
      </c>
      <c r="R70" s="13">
        <v>3.0338416409539199</v>
      </c>
      <c r="S70" s="13">
        <v>3.4155251880477802</v>
      </c>
      <c r="T70" s="13">
        <v>3.3340154793269301</v>
      </c>
      <c r="U70" s="15">
        <v>2.5717003063112198</v>
      </c>
      <c r="V70" s="10">
        <v>3.1780507639931899</v>
      </c>
      <c r="W70" s="10">
        <v>3.5553290827576198</v>
      </c>
      <c r="X70" s="16">
        <v>2.6920860252264398</v>
      </c>
      <c r="Y70" s="17">
        <v>2.5794642184501302</v>
      </c>
      <c r="Z70" s="17">
        <v>3.15454319102792</v>
      </c>
      <c r="AA70" s="18">
        <v>6.4705599364202397</v>
      </c>
      <c r="AB70" s="9">
        <v>5.87173268615018</v>
      </c>
      <c r="AC70" s="9">
        <v>5.8493223592576697</v>
      </c>
      <c r="AD70" s="19">
        <v>3.0252021084526599</v>
      </c>
      <c r="AE70" s="19">
        <v>4.08652467703957</v>
      </c>
      <c r="AF70" s="19">
        <v>3.2083041652290398</v>
      </c>
      <c r="AG70" s="20">
        <v>2.5546698319055898</v>
      </c>
      <c r="AH70" s="15">
        <v>2.9239741755407702</v>
      </c>
      <c r="AI70" s="19">
        <v>3.3175978117368601</v>
      </c>
      <c r="AJ70" s="22">
        <v>5.9715921792163904</v>
      </c>
      <c r="AK70" s="22">
        <v>5.8580482510161396</v>
      </c>
      <c r="AL70" s="22">
        <v>5.1524120342642101</v>
      </c>
      <c r="AM70" s="23">
        <v>2.91411367629909</v>
      </c>
      <c r="AN70" s="11">
        <v>2.9361798052916601</v>
      </c>
      <c r="AO70" s="11">
        <v>2.7509571931448198</v>
      </c>
      <c r="AP70">
        <v>-0.43653023400920848</v>
      </c>
      <c r="AQ70" s="8">
        <v>3.2611274361095433</v>
      </c>
      <c r="AR70" s="8">
        <v>3.1016933843540095</v>
      </c>
      <c r="AS70" s="8">
        <v>2.8086978115681638</v>
      </c>
      <c r="AT70" s="8">
        <v>6.0638716606093626</v>
      </c>
      <c r="AU70" s="8">
        <v>3.4400103169070899</v>
      </c>
      <c r="AV70" s="8">
        <v>5.6606841548322464</v>
      </c>
      <c r="AW70" s="8">
        <v>2.8670835582451901</v>
      </c>
      <c r="AX70">
        <v>0.16511525500960927</v>
      </c>
      <c r="AY70" s="9">
        <v>0.64118023737923346</v>
      </c>
      <c r="AZ70" s="9">
        <v>0.20258519254328122</v>
      </c>
      <c r="BA70" s="9">
        <v>7.2861562025444634E-6</v>
      </c>
      <c r="BB70" s="9">
        <v>4.44686129337109E-6</v>
      </c>
      <c r="BC70" s="9">
        <v>1.8922962785516651E-6</v>
      </c>
      <c r="BD70" s="9">
        <v>1.302165831481105E-5</v>
      </c>
      <c r="BE70" s="9">
        <v>0.39791152137974328</v>
      </c>
      <c r="BF70" s="9">
        <v>0.60157047089155757</v>
      </c>
      <c r="BG70" s="9">
        <v>0.33190261158286227</v>
      </c>
      <c r="BH70" s="9">
        <v>8.6221292305567895E-2</v>
      </c>
      <c r="BI70" s="9">
        <v>2.6710348076301906E-5</v>
      </c>
      <c r="BJ70" s="10">
        <v>0.89537624509852909</v>
      </c>
      <c r="BK70" s="10">
        <v>0.73081106134508411</v>
      </c>
      <c r="BL70" s="10">
        <v>6.9776644659001095</v>
      </c>
      <c r="BM70" s="10">
        <v>7.7929970826200234</v>
      </c>
      <c r="BN70" s="10">
        <v>9.5478364176063053</v>
      </c>
      <c r="BO70" s="10">
        <v>6.1639764234206051</v>
      </c>
      <c r="BP70" s="10">
        <v>0.81620555084601787</v>
      </c>
      <c r="BQ70" s="10">
        <v>1.1320070010955623</v>
      </c>
      <c r="BR70" s="10">
        <v>1.264280806300589</v>
      </c>
      <c r="BS70" s="10">
        <v>1.5489735459286325</v>
      </c>
      <c r="BT70" s="10">
        <v>10.663490873108477</v>
      </c>
      <c r="BU70" s="11">
        <v>1</v>
      </c>
      <c r="BV70" s="11">
        <v>1</v>
      </c>
      <c r="BW70" s="11">
        <v>6.9776644659001095</v>
      </c>
      <c r="BX70" s="11">
        <v>7.7929970826200234</v>
      </c>
      <c r="BY70" s="11">
        <v>9.5478364176063053</v>
      </c>
      <c r="BZ70" s="11">
        <v>6.1639764234206051</v>
      </c>
      <c r="CA70" s="11">
        <v>1</v>
      </c>
      <c r="CB70" s="11">
        <v>1</v>
      </c>
      <c r="CC70" s="11">
        <v>1</v>
      </c>
      <c r="CD70" s="11">
        <v>1</v>
      </c>
      <c r="CE70" s="12">
        <v>10.663490873108477</v>
      </c>
      <c r="CF70" s="8">
        <v>6.9776644659001095</v>
      </c>
      <c r="CG70" s="14">
        <v>6.1639764234206051</v>
      </c>
      <c r="CH70" s="61">
        <f t="shared" si="3"/>
        <v>-0.2272857951556233</v>
      </c>
      <c r="CI70" s="61">
        <f t="shared" si="4"/>
        <v>0.1543977519382369</v>
      </c>
      <c r="CJ70" s="61">
        <f t="shared" si="5"/>
        <v>7.2888043217386844E-2</v>
      </c>
      <c r="CK70" s="61">
        <f t="shared" si="6"/>
        <v>-0.68942712979832343</v>
      </c>
      <c r="CL70" s="61">
        <f t="shared" si="7"/>
        <v>-8.3076672116353389E-2</v>
      </c>
      <c r="CM70" s="61">
        <f t="shared" si="8"/>
        <v>0.29420164664807658</v>
      </c>
      <c r="CN70" s="61">
        <f t="shared" si="9"/>
        <v>-0.56904141088310345</v>
      </c>
      <c r="CO70" s="61">
        <f t="shared" si="10"/>
        <v>-0.68166321765941307</v>
      </c>
      <c r="CP70" s="61">
        <f t="shared" si="11"/>
        <v>-0.10658424508162323</v>
      </c>
      <c r="CQ70" s="61">
        <f t="shared" si="12"/>
        <v>3.2094325003106965</v>
      </c>
      <c r="CR70" s="61">
        <f t="shared" si="13"/>
        <v>2.6106052500406367</v>
      </c>
      <c r="CS70" s="61">
        <f t="shared" si="14"/>
        <v>2.5881949231481265</v>
      </c>
      <c r="CT70" s="61">
        <f t="shared" si="15"/>
        <v>-0.23592532765688334</v>
      </c>
      <c r="CU70" s="61">
        <f t="shared" si="16"/>
        <v>0.82539724093002675</v>
      </c>
      <c r="CV70" s="61">
        <f t="shared" si="17"/>
        <v>-5.2823270880503426E-2</v>
      </c>
    </row>
    <row r="71" spans="1:100">
      <c r="A71" s="67"/>
      <c r="B71" s="67"/>
      <c r="C71" s="67"/>
      <c r="D71" s="67" t="e">
        <f t="shared" ref="D71:D100" si="18">LOG(C71,2)</f>
        <v>#NUM!</v>
      </c>
      <c r="E71" s="22"/>
      <c r="F71" s="22"/>
      <c r="G71" s="22"/>
      <c r="H71" s="22" t="e">
        <f t="shared" ref="H71:H100" si="19">LOG(G71,2)</f>
        <v>#NUM!</v>
      </c>
      <c r="I71" s="4">
        <v>17468602</v>
      </c>
      <c r="J71" s="4" t="s">
        <v>483</v>
      </c>
      <c r="K71" s="4" t="s">
        <v>484</v>
      </c>
      <c r="L71" s="74" t="s">
        <v>485</v>
      </c>
      <c r="M71" s="4" t="s">
        <v>486</v>
      </c>
      <c r="N71" s="4">
        <v>68888</v>
      </c>
      <c r="O71" s="4" t="e">
        <v>#N/A</v>
      </c>
      <c r="P71" t="s">
        <v>487</v>
      </c>
      <c r="Q71" t="s">
        <v>488</v>
      </c>
      <c r="R71" s="13">
        <v>2.6113029060141399</v>
      </c>
      <c r="S71" s="13">
        <v>2.0674054716471901</v>
      </c>
      <c r="T71" s="13">
        <v>2.3592407115500502</v>
      </c>
      <c r="U71" s="15">
        <v>3.0022434720017102</v>
      </c>
      <c r="V71" s="10">
        <v>5.6598214823502797</v>
      </c>
      <c r="W71" s="10">
        <v>4.5034567048135798</v>
      </c>
      <c r="X71" s="16">
        <v>2.4136710186888899</v>
      </c>
      <c r="Y71" s="17">
        <v>2.3735741522416598</v>
      </c>
      <c r="Z71" s="17">
        <v>2.0453262518610802</v>
      </c>
      <c r="AA71" s="18">
        <v>7.5749954758554496</v>
      </c>
      <c r="AB71" s="9">
        <v>7.94075536680183</v>
      </c>
      <c r="AC71" s="9">
        <v>7.6189974874943101</v>
      </c>
      <c r="AD71" s="19">
        <v>2.1246385847359601</v>
      </c>
      <c r="AE71" s="19">
        <v>2.1536242638149901</v>
      </c>
      <c r="AF71" s="19">
        <v>2.1509999295112601</v>
      </c>
      <c r="AG71" s="20">
        <v>3.1506038835740702</v>
      </c>
      <c r="AH71" s="15">
        <v>4.0083621300910002</v>
      </c>
      <c r="AI71" s="19">
        <v>1.9608364263456</v>
      </c>
      <c r="AJ71" s="22">
        <v>8.1824974456925297</v>
      </c>
      <c r="AK71" s="22">
        <v>8.0896679342020992</v>
      </c>
      <c r="AL71" s="22">
        <v>8.0975352378537995</v>
      </c>
      <c r="AM71" s="23">
        <v>8.3178550860133598</v>
      </c>
      <c r="AN71" s="11">
        <v>8.2524959019903505</v>
      </c>
      <c r="AO71" s="11">
        <v>6.6314840844631</v>
      </c>
      <c r="AP71">
        <v>0.1897714906349616</v>
      </c>
      <c r="AQ71" s="8">
        <v>2.3459830297371269</v>
      </c>
      <c r="AR71" s="8">
        <v>4.3885072197218564</v>
      </c>
      <c r="AS71" s="8">
        <v>2.2775238075972104</v>
      </c>
      <c r="AT71" s="8">
        <v>7.7115827767171963</v>
      </c>
      <c r="AU71" s="8">
        <v>2.1430875926874031</v>
      </c>
      <c r="AV71" s="8">
        <v>8.1232335392494761</v>
      </c>
      <c r="AW71" s="8">
        <v>7.7339450241556031</v>
      </c>
      <c r="AX71">
        <v>0.38612960071487956</v>
      </c>
      <c r="AY71" s="9">
        <v>2.4159980039890404E-3</v>
      </c>
      <c r="AZ71" s="9">
        <v>0.895343851190051</v>
      </c>
      <c r="BA71" s="9">
        <v>9.4966734090903967E-7</v>
      </c>
      <c r="BB71" s="9">
        <v>6.4756040055374085E-5</v>
      </c>
      <c r="BC71" s="9">
        <v>8.4451938003261386E-7</v>
      </c>
      <c r="BD71" s="9">
        <v>6.7314776084924083E-7</v>
      </c>
      <c r="BE71" s="9">
        <v>1.9466367783572756E-3</v>
      </c>
      <c r="BF71" s="9">
        <v>0.69763875472430681</v>
      </c>
      <c r="BG71" s="9">
        <v>1.2827930237794243E-3</v>
      </c>
      <c r="BH71" s="9">
        <v>0.79641482202953395</v>
      </c>
      <c r="BI71" s="9">
        <v>8.0817131023198571E-4</v>
      </c>
      <c r="BJ71" s="10">
        <v>4.1196569013129034</v>
      </c>
      <c r="BK71" s="10">
        <v>0.95365594540649734</v>
      </c>
      <c r="BL71" s="10">
        <v>41.22934815528987</v>
      </c>
      <c r="BM71" s="10">
        <v>10.00795676507682</v>
      </c>
      <c r="BN71" s="10">
        <v>43.232937784198263</v>
      </c>
      <c r="BO71" s="10">
        <v>47.455229834110916</v>
      </c>
      <c r="BP71" s="10">
        <v>0.23148916724171248</v>
      </c>
      <c r="BQ71" s="10">
        <v>0.86880515170646411</v>
      </c>
      <c r="BR71" s="10">
        <v>0.21089259919426367</v>
      </c>
      <c r="BS71" s="10">
        <v>0.91102578020014802</v>
      </c>
      <c r="BT71" s="10">
        <v>10.494305428789534</v>
      </c>
      <c r="BU71" s="11">
        <v>4.1196569013129034</v>
      </c>
      <c r="BV71" s="11">
        <v>1</v>
      </c>
      <c r="BW71" s="11">
        <v>41.22934815528987</v>
      </c>
      <c r="BX71" s="11">
        <v>10.00795676507682</v>
      </c>
      <c r="BY71" s="11">
        <v>43.232937784198263</v>
      </c>
      <c r="BZ71" s="11">
        <v>47.455229834110916</v>
      </c>
      <c r="CA71" s="11">
        <v>0.23148916724171248</v>
      </c>
      <c r="CB71" s="11">
        <v>1</v>
      </c>
      <c r="CC71" s="11">
        <v>0.21089259919426367</v>
      </c>
      <c r="CD71" s="11">
        <v>1</v>
      </c>
      <c r="CE71" s="12">
        <v>10.494305428789534</v>
      </c>
      <c r="CF71" s="8">
        <v>10.00795676507682</v>
      </c>
      <c r="CG71" s="14">
        <v>10.00795676507682</v>
      </c>
      <c r="CH71" s="61">
        <f t="shared" ref="CH71:CH100" si="20">R71-$AQ71</f>
        <v>0.26531987627701303</v>
      </c>
      <c r="CI71" s="61">
        <f t="shared" ref="CI71:CI100" si="21">S71-$AQ71</f>
        <v>-0.27857755808993678</v>
      </c>
      <c r="CJ71" s="61">
        <f t="shared" ref="CJ71:CJ100" si="22">T71-$AQ71</f>
        <v>1.3257681812923305E-2</v>
      </c>
      <c r="CK71" s="61">
        <f t="shared" ref="CK71:CK100" si="23">U71-$AQ71</f>
        <v>0.65626044226458324</v>
      </c>
      <c r="CL71" s="61">
        <f t="shared" ref="CL71:CL100" si="24">V71-$AQ71</f>
        <v>3.3138384526131528</v>
      </c>
      <c r="CM71" s="61">
        <f t="shared" ref="CM71:CM100" si="25">W71-$AQ71</f>
        <v>2.1574736750764529</v>
      </c>
      <c r="CN71" s="61">
        <f t="shared" ref="CN71:CN100" si="26">X71-$AQ71</f>
        <v>6.7687988951762978E-2</v>
      </c>
      <c r="CO71" s="61">
        <f t="shared" ref="CO71:CO100" si="27">Y71-$AQ71</f>
        <v>2.7591122504532883E-2</v>
      </c>
      <c r="CP71" s="61">
        <f t="shared" ref="CP71:CP100" si="28">Z71-$AQ71</f>
        <v>-0.30065677787604672</v>
      </c>
      <c r="CQ71" s="61">
        <f t="shared" ref="CQ71:CQ100" si="29">AA71-$AQ71</f>
        <v>5.2290124461183227</v>
      </c>
      <c r="CR71" s="61">
        <f t="shared" ref="CR71:CR100" si="30">AB71-$AQ71</f>
        <v>5.5947723370647031</v>
      </c>
      <c r="CS71" s="61">
        <f t="shared" ref="CS71:CS100" si="31">AC71-$AQ71</f>
        <v>5.2730144577571831</v>
      </c>
      <c r="CT71" s="61">
        <f t="shared" ref="CT71:CT100" si="32">AD71-$AQ71</f>
        <v>-0.22134444500116679</v>
      </c>
      <c r="CU71" s="61">
        <f t="shared" ref="CU71:CU100" si="33">AE71-$AQ71</f>
        <v>-0.19235876592213685</v>
      </c>
      <c r="CV71" s="61">
        <f t="shared" ref="CV71:CV100" si="34">AF71-$AQ71</f>
        <v>-0.19498310022586685</v>
      </c>
    </row>
    <row r="72" spans="1:100">
      <c r="A72" s="67"/>
      <c r="B72" s="67"/>
      <c r="C72" s="67"/>
      <c r="D72" s="67" t="e">
        <f t="shared" si="18"/>
        <v>#NUM!</v>
      </c>
      <c r="E72" s="22"/>
      <c r="F72" s="22"/>
      <c r="G72" s="22"/>
      <c r="H72" s="22" t="e">
        <f t="shared" si="19"/>
        <v>#NUM!</v>
      </c>
      <c r="I72" s="4">
        <v>17293348</v>
      </c>
      <c r="J72" s="4" t="s">
        <v>489</v>
      </c>
      <c r="K72" s="4" t="s">
        <v>490</v>
      </c>
      <c r="L72" s="74" t="s">
        <v>491</v>
      </c>
      <c r="M72" s="4" t="s">
        <v>492</v>
      </c>
      <c r="N72" s="4">
        <v>13025</v>
      </c>
      <c r="O72" s="4" t="e">
        <v>#N/A</v>
      </c>
      <c r="P72" t="s">
        <v>493</v>
      </c>
      <c r="Q72" t="s">
        <v>494</v>
      </c>
      <c r="R72" s="13">
        <v>3.8637375100876898</v>
      </c>
      <c r="S72" s="13">
        <v>4.1276717771712104</v>
      </c>
      <c r="T72" s="13">
        <v>3.46841722135296</v>
      </c>
      <c r="U72" s="15">
        <v>3.8654411164670099</v>
      </c>
      <c r="V72" s="10">
        <v>3.8443041424152198</v>
      </c>
      <c r="W72" s="10">
        <v>3.6324541448734702</v>
      </c>
      <c r="X72" s="16">
        <v>3.6387947379807901</v>
      </c>
      <c r="Y72" s="17">
        <v>3.3319290153357302</v>
      </c>
      <c r="Z72" s="17">
        <v>3.9026047367298098</v>
      </c>
      <c r="AA72" s="18">
        <v>6.7480990862943298</v>
      </c>
      <c r="AB72" s="9">
        <v>6.9702779054240001</v>
      </c>
      <c r="AC72" s="9">
        <v>7.2004287235129203</v>
      </c>
      <c r="AD72" s="19">
        <v>4.8343280759554403</v>
      </c>
      <c r="AE72" s="19">
        <v>4.2367582206646697</v>
      </c>
      <c r="AF72" s="19">
        <v>4.2544878153846799</v>
      </c>
      <c r="AG72" s="20">
        <v>4.0175016727299502</v>
      </c>
      <c r="AH72" s="15">
        <v>4.0919154117931802</v>
      </c>
      <c r="AI72" s="19">
        <v>4.9399945540652404</v>
      </c>
      <c r="AJ72" s="22">
        <v>5.9611106694193898</v>
      </c>
      <c r="AK72" s="22">
        <v>5.2864431282770701</v>
      </c>
      <c r="AL72" s="22">
        <v>4.0830480758117904</v>
      </c>
      <c r="AM72" s="23">
        <v>4.3032954576259499</v>
      </c>
      <c r="AN72" s="11">
        <v>3.6090459405213302</v>
      </c>
      <c r="AO72" s="11">
        <v>3.5750295692428402</v>
      </c>
      <c r="AP72">
        <v>9.4708498637874935E-2</v>
      </c>
      <c r="AQ72" s="8">
        <v>3.8199421695372866</v>
      </c>
      <c r="AR72" s="8">
        <v>3.7807331345852333</v>
      </c>
      <c r="AS72" s="8">
        <v>3.6244428300154432</v>
      </c>
      <c r="AT72" s="8">
        <v>6.9729352384104173</v>
      </c>
      <c r="AU72" s="8">
        <v>4.4418580373349297</v>
      </c>
      <c r="AV72" s="8">
        <v>5.1102006245027498</v>
      </c>
      <c r="AW72" s="8">
        <v>3.8291236557967068</v>
      </c>
      <c r="AX72">
        <v>7.5005097044078511E-2</v>
      </c>
      <c r="AY72" s="9">
        <v>0.86431032442880262</v>
      </c>
      <c r="AZ72" s="9">
        <v>0.40247961434745516</v>
      </c>
      <c r="BA72" s="9">
        <v>6.3263936346209162E-8</v>
      </c>
      <c r="BB72" s="9">
        <v>5.6209875105088574E-8</v>
      </c>
      <c r="BC72" s="9">
        <v>3.5541412286669043E-8</v>
      </c>
      <c r="BD72" s="9">
        <v>5.0509888123341825E-7</v>
      </c>
      <c r="BE72" s="9">
        <v>0.50052923154297257</v>
      </c>
      <c r="BF72" s="9">
        <v>1.9410722331442819E-2</v>
      </c>
      <c r="BG72" s="9">
        <v>1.4372938854238935E-2</v>
      </c>
      <c r="BH72" s="9">
        <v>4.4221121939224005E-3</v>
      </c>
      <c r="BI72" s="9">
        <v>8.4295451762811971E-7</v>
      </c>
      <c r="BJ72" s="10">
        <v>0.97318835674696746</v>
      </c>
      <c r="BK72" s="10">
        <v>0.87327059087023684</v>
      </c>
      <c r="BL72" s="10">
        <v>8.8949905259108473</v>
      </c>
      <c r="BM72" s="10">
        <v>9.1400502937003179</v>
      </c>
      <c r="BN72" s="10">
        <v>10.185835431657855</v>
      </c>
      <c r="BO72" s="10">
        <v>5.7800308827424143</v>
      </c>
      <c r="BP72" s="10">
        <v>0.89732946845899264</v>
      </c>
      <c r="BQ72" s="10">
        <v>1.538917474034412</v>
      </c>
      <c r="BR72" s="10">
        <v>1.5813151312028451</v>
      </c>
      <c r="BS72" s="10">
        <v>1.7622458492514224</v>
      </c>
      <c r="BT72" s="10">
        <v>10.466458379861415</v>
      </c>
      <c r="BU72" s="11">
        <v>1</v>
      </c>
      <c r="BV72" s="11">
        <v>1</v>
      </c>
      <c r="BW72" s="11">
        <v>8.8949905259108473</v>
      </c>
      <c r="BX72" s="11">
        <v>9.1400502937003179</v>
      </c>
      <c r="BY72" s="11">
        <v>10.185835431657855</v>
      </c>
      <c r="BZ72" s="11">
        <v>5.7800308827424143</v>
      </c>
      <c r="CA72" s="11">
        <v>1</v>
      </c>
      <c r="CB72" s="11">
        <v>1</v>
      </c>
      <c r="CC72" s="11">
        <v>1</v>
      </c>
      <c r="CD72" s="11">
        <v>1.7622458492514224</v>
      </c>
      <c r="CE72" s="12">
        <v>10.466458379861415</v>
      </c>
      <c r="CF72" s="8">
        <v>8.8949905259108473</v>
      </c>
      <c r="CG72" s="14">
        <v>5.7800308827424143</v>
      </c>
      <c r="CH72" s="61">
        <f t="shared" si="20"/>
        <v>4.3795340550403239E-2</v>
      </c>
      <c r="CI72" s="61">
        <f t="shared" si="21"/>
        <v>0.30772960763392376</v>
      </c>
      <c r="CJ72" s="61">
        <f t="shared" si="22"/>
        <v>-0.35152494818432656</v>
      </c>
      <c r="CK72" s="61">
        <f t="shared" si="23"/>
        <v>4.5498946929723338E-2</v>
      </c>
      <c r="CL72" s="61">
        <f t="shared" si="24"/>
        <v>2.436197287793318E-2</v>
      </c>
      <c r="CM72" s="61">
        <f t="shared" si="25"/>
        <v>-0.18748802466381642</v>
      </c>
      <c r="CN72" s="61">
        <f t="shared" si="26"/>
        <v>-0.18114743155649649</v>
      </c>
      <c r="CO72" s="61">
        <f t="shared" si="27"/>
        <v>-0.48801315420155644</v>
      </c>
      <c r="CP72" s="61">
        <f t="shared" si="28"/>
        <v>8.2662567192523184E-2</v>
      </c>
      <c r="CQ72" s="61">
        <f t="shared" si="29"/>
        <v>2.9281569167570431</v>
      </c>
      <c r="CR72" s="61">
        <f t="shared" si="30"/>
        <v>3.1503357358867135</v>
      </c>
      <c r="CS72" s="61">
        <f t="shared" si="31"/>
        <v>3.3804865539756337</v>
      </c>
      <c r="CT72" s="61">
        <f t="shared" si="32"/>
        <v>1.0143859064181537</v>
      </c>
      <c r="CU72" s="61">
        <f t="shared" si="33"/>
        <v>0.41681605112738307</v>
      </c>
      <c r="CV72" s="61">
        <f t="shared" si="34"/>
        <v>0.4345456458473933</v>
      </c>
    </row>
    <row r="73" spans="1:100">
      <c r="A73" s="67">
        <v>5.7310557025813328E-6</v>
      </c>
      <c r="B73" s="67">
        <v>0.43316156850547616</v>
      </c>
      <c r="C73" s="67">
        <v>0.43316156850547616</v>
      </c>
      <c r="D73" s="67">
        <f t="shared" si="18"/>
        <v>-1.2070228468305897</v>
      </c>
      <c r="E73" s="22">
        <v>0.13499883943016938</v>
      </c>
      <c r="F73" s="22">
        <v>0.62688345642583543</v>
      </c>
      <c r="G73" s="22">
        <v>1</v>
      </c>
      <c r="H73" s="22">
        <f t="shared" si="19"/>
        <v>0</v>
      </c>
      <c r="I73" s="4">
        <v>17412102</v>
      </c>
      <c r="J73" s="4" t="s">
        <v>495</v>
      </c>
      <c r="K73" s="4" t="s">
        <v>496</v>
      </c>
      <c r="L73" s="74" t="s">
        <v>497</v>
      </c>
      <c r="M73" s="4" t="s">
        <v>498</v>
      </c>
      <c r="N73" s="4">
        <v>14590</v>
      </c>
      <c r="O73" s="4">
        <v>8836</v>
      </c>
      <c r="P73" t="s">
        <v>499</v>
      </c>
      <c r="Q73" t="s">
        <v>500</v>
      </c>
      <c r="R73" s="13">
        <v>6.0173940350460997</v>
      </c>
      <c r="S73" s="13">
        <v>6.5836595817046097</v>
      </c>
      <c r="T73" s="13">
        <v>6.2201877307764502</v>
      </c>
      <c r="U73" s="15">
        <v>5.3381536154939697</v>
      </c>
      <c r="V73" s="10">
        <v>5.45544881531284</v>
      </c>
      <c r="W73" s="10">
        <v>5.6248177736720502</v>
      </c>
      <c r="X73" s="16">
        <v>5.3364921694764096</v>
      </c>
      <c r="Y73" s="17">
        <v>7.1467501709145003</v>
      </c>
      <c r="Z73" s="17">
        <v>6.1629131941011197</v>
      </c>
      <c r="AA73" s="18">
        <v>9.0443881067111693</v>
      </c>
      <c r="AB73" s="9">
        <v>8.6913817463974308</v>
      </c>
      <c r="AC73" s="9">
        <v>8.6662280676985102</v>
      </c>
      <c r="AD73" s="19">
        <v>6.3661769509572199</v>
      </c>
      <c r="AE73" s="19">
        <v>6.2390461535616097</v>
      </c>
      <c r="AF73" s="19">
        <v>6.4700521073959303</v>
      </c>
      <c r="AG73" s="20">
        <v>6.27824896116066</v>
      </c>
      <c r="AH73" s="15">
        <v>6.3512675010758803</v>
      </c>
      <c r="AI73" s="19">
        <v>6.8928473309479701</v>
      </c>
      <c r="AJ73" s="22">
        <v>7.38886174919383</v>
      </c>
      <c r="AK73" s="22">
        <v>7.4280996222675801</v>
      </c>
      <c r="AL73" s="22">
        <v>7.4659691096017697</v>
      </c>
      <c r="AM73" s="23">
        <v>7.32932470257321</v>
      </c>
      <c r="AN73" s="11">
        <v>7.6114026135822197</v>
      </c>
      <c r="AO73" s="11">
        <v>7.0120022627517997</v>
      </c>
      <c r="AP73">
        <v>-0.25882417342349484</v>
      </c>
      <c r="AQ73" s="8">
        <v>6.2737471158423865</v>
      </c>
      <c r="AR73" s="8">
        <v>5.4728067348262863</v>
      </c>
      <c r="AS73" s="8">
        <v>6.2153851781640093</v>
      </c>
      <c r="AT73" s="8">
        <v>8.8006659736023707</v>
      </c>
      <c r="AU73" s="8">
        <v>6.3584250706382539</v>
      </c>
      <c r="AV73" s="8">
        <v>7.427643493687726</v>
      </c>
      <c r="AW73" s="8">
        <v>7.3175765263024104</v>
      </c>
      <c r="AX73">
        <v>0.196500742551137</v>
      </c>
      <c r="AY73" s="9">
        <v>5.1307184153420317E-2</v>
      </c>
      <c r="AZ73" s="9">
        <v>0.87510956840899312</v>
      </c>
      <c r="BA73" s="9">
        <v>3.7990587617133941E-5</v>
      </c>
      <c r="BB73" s="9">
        <v>3.4129241258169647E-6</v>
      </c>
      <c r="BC73" s="9">
        <v>3.1313395926387321E-5</v>
      </c>
      <c r="BD73" s="9">
        <v>5.0569047017369446E-5</v>
      </c>
      <c r="BE73" s="9">
        <v>6.7320706082024784E-2</v>
      </c>
      <c r="BF73" s="9">
        <v>0.81973935189635028</v>
      </c>
      <c r="BG73" s="9">
        <v>3.4442009053533139E-2</v>
      </c>
      <c r="BH73" s="9">
        <v>0.70099165808082964</v>
      </c>
      <c r="BI73" s="9">
        <v>5.9610363921789683E-5</v>
      </c>
      <c r="BJ73" s="10">
        <v>0.57397492579658815</v>
      </c>
      <c r="BK73" s="10">
        <v>0.96035390390510589</v>
      </c>
      <c r="BL73" s="10">
        <v>5.7633948326526507</v>
      </c>
      <c r="BM73" s="10">
        <v>10.04119618057174</v>
      </c>
      <c r="BN73" s="10">
        <v>6.0013238965519324</v>
      </c>
      <c r="BO73" s="10">
        <v>5.4348525806928327</v>
      </c>
      <c r="BP73" s="10">
        <v>1.6731635141940802</v>
      </c>
      <c r="BQ73" s="10">
        <v>1.060450996063252</v>
      </c>
      <c r="BR73" s="10">
        <v>1.8475563102194934</v>
      </c>
      <c r="BS73" s="10">
        <v>1.1042293801807015</v>
      </c>
      <c r="BT73" s="10">
        <v>10.455724852828762</v>
      </c>
      <c r="BU73" s="11">
        <v>1</v>
      </c>
      <c r="BV73" s="11">
        <v>1</v>
      </c>
      <c r="BW73" s="11">
        <v>5.7633948326526507</v>
      </c>
      <c r="BX73" s="11">
        <v>10.04119618057174</v>
      </c>
      <c r="BY73" s="11">
        <v>6.0013238965519324</v>
      </c>
      <c r="BZ73" s="11">
        <v>5.4348525806928327</v>
      </c>
      <c r="CA73" s="11">
        <v>1</v>
      </c>
      <c r="CB73" s="11">
        <v>1</v>
      </c>
      <c r="CC73" s="11">
        <v>1</v>
      </c>
      <c r="CD73" s="11">
        <v>1</v>
      </c>
      <c r="CE73" s="12">
        <v>10.455724852828762</v>
      </c>
      <c r="CF73" s="8">
        <v>5.7633948326526507</v>
      </c>
      <c r="CG73" s="14">
        <v>5.4348525806928327</v>
      </c>
      <c r="CH73" s="61">
        <f t="shared" si="20"/>
        <v>-0.25635308079628683</v>
      </c>
      <c r="CI73" s="61">
        <f t="shared" si="21"/>
        <v>0.30991246586222321</v>
      </c>
      <c r="CJ73" s="61">
        <f t="shared" si="22"/>
        <v>-5.3559385065936382E-2</v>
      </c>
      <c r="CK73" s="61">
        <f t="shared" si="23"/>
        <v>-0.93559350034841682</v>
      </c>
      <c r="CL73" s="61">
        <f t="shared" si="24"/>
        <v>-0.81829830052954655</v>
      </c>
      <c r="CM73" s="61">
        <f t="shared" si="25"/>
        <v>-0.64892934217033638</v>
      </c>
      <c r="CN73" s="61">
        <f t="shared" si="26"/>
        <v>-0.93725494636597695</v>
      </c>
      <c r="CO73" s="61">
        <f t="shared" si="27"/>
        <v>0.87300305507211373</v>
      </c>
      <c r="CP73" s="61">
        <f t="shared" si="28"/>
        <v>-0.11083392174126683</v>
      </c>
      <c r="CQ73" s="61">
        <f t="shared" si="29"/>
        <v>2.7706409908687828</v>
      </c>
      <c r="CR73" s="61">
        <f t="shared" si="30"/>
        <v>2.4176346305550442</v>
      </c>
      <c r="CS73" s="61">
        <f t="shared" si="31"/>
        <v>2.3924809518561236</v>
      </c>
      <c r="CT73" s="61">
        <f t="shared" si="32"/>
        <v>9.2429835114833381E-2</v>
      </c>
      <c r="CU73" s="61">
        <f t="shared" si="33"/>
        <v>-3.4700962280776793E-2</v>
      </c>
      <c r="CV73" s="61">
        <f t="shared" si="34"/>
        <v>0.19630499155354375</v>
      </c>
    </row>
    <row r="74" spans="1:100">
      <c r="A74" s="67">
        <v>0.60887903215176498</v>
      </c>
      <c r="B74" s="67">
        <v>1.1145430993164624</v>
      </c>
      <c r="C74" s="67">
        <v>1</v>
      </c>
      <c r="D74" s="67">
        <f t="shared" si="18"/>
        <v>0</v>
      </c>
      <c r="E74" s="22">
        <v>0.49704726882996109</v>
      </c>
      <c r="F74" s="22">
        <v>0.91394262938543802</v>
      </c>
      <c r="G74" s="22">
        <v>1</v>
      </c>
      <c r="H74" s="22">
        <f t="shared" si="19"/>
        <v>0</v>
      </c>
      <c r="I74" s="4">
        <v>17381589</v>
      </c>
      <c r="J74" s="4" t="s">
        <v>501</v>
      </c>
      <c r="K74" s="4" t="s">
        <v>502</v>
      </c>
      <c r="L74" s="74" t="s">
        <v>503</v>
      </c>
      <c r="M74" s="4" t="s">
        <v>504</v>
      </c>
      <c r="N74" s="4">
        <v>16425</v>
      </c>
      <c r="O74" s="4">
        <v>3698</v>
      </c>
      <c r="P74" t="s">
        <v>505</v>
      </c>
      <c r="Q74" t="s">
        <v>506</v>
      </c>
      <c r="R74" s="13">
        <v>2.80840836604769</v>
      </c>
      <c r="S74" s="13">
        <v>3.1231483130912499</v>
      </c>
      <c r="T74" s="13">
        <v>3.4422530469734198</v>
      </c>
      <c r="U74" s="15">
        <v>2.98239431231059</v>
      </c>
      <c r="V74" s="10">
        <v>4.09235372790027</v>
      </c>
      <c r="W74" s="10">
        <v>3.43849983578147</v>
      </c>
      <c r="X74" s="16">
        <v>2.9551841871818101</v>
      </c>
      <c r="Y74" s="17">
        <v>3.40347593126699</v>
      </c>
      <c r="Z74" s="17">
        <v>3.0516468455684</v>
      </c>
      <c r="AA74" s="18">
        <v>6.8639943321191996</v>
      </c>
      <c r="AB74" s="9">
        <v>7.0831319871070599</v>
      </c>
      <c r="AC74" s="9">
        <v>6.7572270710451203</v>
      </c>
      <c r="AD74" s="19">
        <v>3.1547345724315101</v>
      </c>
      <c r="AE74" s="19">
        <v>2.7077206697756799</v>
      </c>
      <c r="AF74" s="19">
        <v>2.8362089561794499</v>
      </c>
      <c r="AG74" s="20">
        <v>3.1012012231677399</v>
      </c>
      <c r="AH74" s="15">
        <v>3.1285401416889602</v>
      </c>
      <c r="AI74" s="19">
        <v>3.0702331884510801</v>
      </c>
      <c r="AJ74" s="22">
        <v>5.4852672641942002</v>
      </c>
      <c r="AK74" s="22">
        <v>5.2972305455751396</v>
      </c>
      <c r="AL74" s="22">
        <v>6.3522432349638098</v>
      </c>
      <c r="AM74" s="23">
        <v>5.1208569522265597</v>
      </c>
      <c r="AN74" s="11">
        <v>4.7740282349821497</v>
      </c>
      <c r="AO74" s="11">
        <v>4.5726103991596103</v>
      </c>
      <c r="AP74">
        <v>-3.4298948045261568E-2</v>
      </c>
      <c r="AQ74" s="8">
        <v>3.1246032420374532</v>
      </c>
      <c r="AR74" s="8">
        <v>3.5044159586641102</v>
      </c>
      <c r="AS74" s="8">
        <v>3.1367689880057328</v>
      </c>
      <c r="AT74" s="8">
        <v>6.90145113009046</v>
      </c>
      <c r="AU74" s="8">
        <v>2.8995547327955467</v>
      </c>
      <c r="AV74" s="8">
        <v>5.7115803482443823</v>
      </c>
      <c r="AW74" s="8">
        <v>4.8224985287894393</v>
      </c>
      <c r="AX74">
        <v>0.10958977530498389</v>
      </c>
      <c r="AY74" s="9">
        <v>0.19026580403060206</v>
      </c>
      <c r="AZ74" s="9">
        <v>0.96498624596139582</v>
      </c>
      <c r="BA74" s="9">
        <v>6.8983482527390365E-8</v>
      </c>
      <c r="BB74" s="9">
        <v>1.8891048693575102E-7</v>
      </c>
      <c r="BC74" s="9">
        <v>7.114245010756263E-8</v>
      </c>
      <c r="BD74" s="9">
        <v>3.9629355987747547E-8</v>
      </c>
      <c r="BE74" s="9">
        <v>0.20364919177356378</v>
      </c>
      <c r="BF74" s="9">
        <v>0.42450791600806015</v>
      </c>
      <c r="BG74" s="9">
        <v>4.9189585571267347E-2</v>
      </c>
      <c r="BH74" s="9">
        <v>0.40074887104345103</v>
      </c>
      <c r="BI74" s="9">
        <v>4.7876754877878233E-6</v>
      </c>
      <c r="BJ74" s="10">
        <v>1.3011729327887684</v>
      </c>
      <c r="BK74" s="10">
        <v>1.0084683074830716</v>
      </c>
      <c r="BL74" s="10">
        <v>13.707065982346316</v>
      </c>
      <c r="BM74" s="10">
        <v>10.534392191027473</v>
      </c>
      <c r="BN74" s="10">
        <v>13.591965043062501</v>
      </c>
      <c r="BO74" s="10">
        <v>16.021045547982347</v>
      </c>
      <c r="BP74" s="10">
        <v>0.77504556240779543</v>
      </c>
      <c r="BQ74" s="10">
        <v>0.85556625760124361</v>
      </c>
      <c r="BR74" s="10">
        <v>0.65753462590674383</v>
      </c>
      <c r="BS74" s="10">
        <v>0.8483818988189723</v>
      </c>
      <c r="BT74" s="10">
        <v>10.445932819960538</v>
      </c>
      <c r="BU74" s="11">
        <v>1</v>
      </c>
      <c r="BV74" s="11">
        <v>1</v>
      </c>
      <c r="BW74" s="11">
        <v>13.707065982346316</v>
      </c>
      <c r="BX74" s="11">
        <v>10.534392191027473</v>
      </c>
      <c r="BY74" s="11">
        <v>13.591965043062501</v>
      </c>
      <c r="BZ74" s="11">
        <v>16.021045547982347</v>
      </c>
      <c r="CA74" s="11">
        <v>1</v>
      </c>
      <c r="CB74" s="11">
        <v>1</v>
      </c>
      <c r="CC74" s="11">
        <v>1</v>
      </c>
      <c r="CD74" s="11">
        <v>1</v>
      </c>
      <c r="CE74" s="12">
        <v>10.445932819960538</v>
      </c>
      <c r="CF74" s="8">
        <v>10.534392191027473</v>
      </c>
      <c r="CG74" s="14">
        <v>10.534392191027473</v>
      </c>
      <c r="CH74" s="61">
        <f t="shared" si="20"/>
        <v>-0.31619487598976326</v>
      </c>
      <c r="CI74" s="61">
        <f t="shared" si="21"/>
        <v>-1.4549289462033599E-3</v>
      </c>
      <c r="CJ74" s="61">
        <f t="shared" si="22"/>
        <v>0.31764980493596662</v>
      </c>
      <c r="CK74" s="61">
        <f t="shared" si="23"/>
        <v>-0.14220892972686316</v>
      </c>
      <c r="CL74" s="61">
        <f t="shared" si="24"/>
        <v>0.96775048586281676</v>
      </c>
      <c r="CM74" s="61">
        <f t="shared" si="25"/>
        <v>0.31389659374401679</v>
      </c>
      <c r="CN74" s="61">
        <f t="shared" si="26"/>
        <v>-0.16941905485564313</v>
      </c>
      <c r="CO74" s="61">
        <f t="shared" si="27"/>
        <v>0.27887268922953679</v>
      </c>
      <c r="CP74" s="61">
        <f t="shared" si="28"/>
        <v>-7.2956396469053164E-2</v>
      </c>
      <c r="CQ74" s="61">
        <f t="shared" si="29"/>
        <v>3.7393910900817464</v>
      </c>
      <c r="CR74" s="61">
        <f t="shared" si="30"/>
        <v>3.9585287450696067</v>
      </c>
      <c r="CS74" s="61">
        <f t="shared" si="31"/>
        <v>3.6326238290076671</v>
      </c>
      <c r="CT74" s="61">
        <f t="shared" si="32"/>
        <v>3.013133039405691E-2</v>
      </c>
      <c r="CU74" s="61">
        <f t="shared" si="33"/>
        <v>-0.41688257226177328</v>
      </c>
      <c r="CV74" s="61">
        <f t="shared" si="34"/>
        <v>-0.28839428585800331</v>
      </c>
    </row>
    <row r="75" spans="1:100">
      <c r="A75" s="67">
        <v>8.0574067568040658E-5</v>
      </c>
      <c r="B75" s="67">
        <v>2.4006763321435147</v>
      </c>
      <c r="C75" s="67">
        <v>2.4006763321435147</v>
      </c>
      <c r="D75" s="67">
        <f t="shared" si="18"/>
        <v>1.2634409073216633</v>
      </c>
      <c r="E75" s="22">
        <v>0.32860298673460664</v>
      </c>
      <c r="F75" s="22">
        <v>1.2404069208292268</v>
      </c>
      <c r="G75" s="22">
        <v>1</v>
      </c>
      <c r="H75" s="22">
        <f t="shared" si="19"/>
        <v>0</v>
      </c>
      <c r="I75" s="4">
        <v>17212252</v>
      </c>
      <c r="J75" s="4" t="s">
        <v>507</v>
      </c>
      <c r="K75" s="4" t="s">
        <v>508</v>
      </c>
      <c r="L75" s="74" t="s">
        <v>509</v>
      </c>
      <c r="M75" s="4" t="s">
        <v>510</v>
      </c>
      <c r="N75" s="4">
        <v>16174</v>
      </c>
      <c r="O75" s="4">
        <v>8807</v>
      </c>
      <c r="P75" t="s">
        <v>511</v>
      </c>
      <c r="Q75" t="s">
        <v>512</v>
      </c>
      <c r="R75" s="13">
        <v>3.6523643308421501</v>
      </c>
      <c r="S75" s="13">
        <v>3.95429709345456</v>
      </c>
      <c r="T75" s="13">
        <v>4.2097351431921597</v>
      </c>
      <c r="U75" s="15">
        <v>4.49021242577557</v>
      </c>
      <c r="V75" s="10">
        <v>4.226388802582</v>
      </c>
      <c r="W75" s="10">
        <v>3.9571194569079902</v>
      </c>
      <c r="X75" s="16">
        <v>4.1156136406757398</v>
      </c>
      <c r="Y75" s="17">
        <v>3.9933173348248898</v>
      </c>
      <c r="Z75" s="17">
        <v>4.6168860327685897</v>
      </c>
      <c r="AA75" s="18">
        <v>8.1964663653714496</v>
      </c>
      <c r="AB75" s="9">
        <v>7.4070762395250203</v>
      </c>
      <c r="AC75" s="9">
        <v>8.1171460621185698</v>
      </c>
      <c r="AD75" s="19">
        <v>5.98556520041857</v>
      </c>
      <c r="AE75" s="19">
        <v>5.2042593364632301</v>
      </c>
      <c r="AF75" s="19">
        <v>5.5127937356939496</v>
      </c>
      <c r="AG75" s="20">
        <v>3.6465740271271199</v>
      </c>
      <c r="AH75" s="15">
        <v>5.8831401166809796</v>
      </c>
      <c r="AI75" s="19">
        <v>6.1419993353675499</v>
      </c>
      <c r="AJ75" s="22">
        <v>5.3907454645708404</v>
      </c>
      <c r="AK75" s="22">
        <v>5.5977023948287599</v>
      </c>
      <c r="AL75" s="22">
        <v>5.2736161301231101</v>
      </c>
      <c r="AM75" s="23">
        <v>3.084143885774</v>
      </c>
      <c r="AN75" s="11">
        <v>2.9984688243445499</v>
      </c>
      <c r="AO75" s="11">
        <v>3.6477371898644999</v>
      </c>
      <c r="AP75">
        <v>-0.2594002014768016</v>
      </c>
      <c r="AQ75" s="8">
        <v>3.938798855829623</v>
      </c>
      <c r="AR75" s="8">
        <v>4.2245735617551867</v>
      </c>
      <c r="AS75" s="8">
        <v>4.241939002756407</v>
      </c>
      <c r="AT75" s="8">
        <v>7.9068962223383465</v>
      </c>
      <c r="AU75" s="8">
        <v>5.5675394241919172</v>
      </c>
      <c r="AV75" s="8">
        <v>5.4206879965075698</v>
      </c>
      <c r="AW75" s="8">
        <v>3.2434499666610166</v>
      </c>
      <c r="AX75">
        <v>0.12037374500683154</v>
      </c>
      <c r="AY75" s="9">
        <v>0.33685822827967427</v>
      </c>
      <c r="AZ75" s="9">
        <v>0.30972393003765858</v>
      </c>
      <c r="BA75" s="9">
        <v>6.7375725775859762E-8</v>
      </c>
      <c r="BB75" s="9">
        <v>1.3727608175925095E-7</v>
      </c>
      <c r="BC75" s="9">
        <v>1.4357116943278083E-7</v>
      </c>
      <c r="BD75" s="9">
        <v>8.9071991620703886E-6</v>
      </c>
      <c r="BE75" s="9">
        <v>0.95232759480414897</v>
      </c>
      <c r="BF75" s="9">
        <v>1.8528905404605867E-4</v>
      </c>
      <c r="BG75" s="9">
        <v>7.9124289708624746E-4</v>
      </c>
      <c r="BH75" s="9">
        <v>8.6827500657583054E-4</v>
      </c>
      <c r="BI75" s="9">
        <v>7.3849019829533203E-6</v>
      </c>
      <c r="BJ75" s="10">
        <v>1.219064707686168</v>
      </c>
      <c r="BK75" s="10">
        <v>1.2338270209642792</v>
      </c>
      <c r="BL75" s="10">
        <v>15.650071752232893</v>
      </c>
      <c r="BM75" s="10">
        <v>12.837769524094693</v>
      </c>
      <c r="BN75" s="10">
        <v>12.684170054892956</v>
      </c>
      <c r="BO75" s="10">
        <v>5.0607696119593841</v>
      </c>
      <c r="BP75" s="10">
        <v>1.0121095403591254</v>
      </c>
      <c r="BQ75" s="10">
        <v>3.0924292058759888</v>
      </c>
      <c r="BR75" s="10">
        <v>2.5367227731049149</v>
      </c>
      <c r="BS75" s="10">
        <v>2.5063717630848661</v>
      </c>
      <c r="BT75" s="10">
        <v>10.404837392896068</v>
      </c>
      <c r="BU75" s="11">
        <v>1</v>
      </c>
      <c r="BV75" s="11">
        <v>1</v>
      </c>
      <c r="BW75" s="11">
        <v>15.650071752232893</v>
      </c>
      <c r="BX75" s="11">
        <v>12.837769524094693</v>
      </c>
      <c r="BY75" s="11">
        <v>12.684170054892956</v>
      </c>
      <c r="BZ75" s="11">
        <v>5.0607696119593841</v>
      </c>
      <c r="CA75" s="11">
        <v>1</v>
      </c>
      <c r="CB75" s="11">
        <v>3.0924292058759888</v>
      </c>
      <c r="CC75" s="11">
        <v>2.5367227731049149</v>
      </c>
      <c r="CD75" s="11">
        <v>2.5063717630848661</v>
      </c>
      <c r="CE75" s="12">
        <v>10.404837392896068</v>
      </c>
      <c r="CF75" s="8">
        <v>12.684170054892956</v>
      </c>
      <c r="CG75" s="14">
        <v>5.0607696119593841</v>
      </c>
      <c r="CH75" s="61">
        <f t="shared" si="20"/>
        <v>-0.2864345249874729</v>
      </c>
      <c r="CI75" s="61">
        <f t="shared" si="21"/>
        <v>1.5498237624937072E-2</v>
      </c>
      <c r="CJ75" s="61">
        <f t="shared" si="22"/>
        <v>0.27093628736253672</v>
      </c>
      <c r="CK75" s="61">
        <f t="shared" si="23"/>
        <v>0.55141356994594704</v>
      </c>
      <c r="CL75" s="61">
        <f t="shared" si="24"/>
        <v>0.28758994675237703</v>
      </c>
      <c r="CM75" s="61">
        <f t="shared" si="25"/>
        <v>1.8320601078367194E-2</v>
      </c>
      <c r="CN75" s="61">
        <f t="shared" si="26"/>
        <v>0.17681478484611679</v>
      </c>
      <c r="CO75" s="61">
        <f t="shared" si="27"/>
        <v>5.451847899526685E-2</v>
      </c>
      <c r="CP75" s="61">
        <f t="shared" si="28"/>
        <v>0.6780871769389667</v>
      </c>
      <c r="CQ75" s="61">
        <f t="shared" si="29"/>
        <v>4.257667509541827</v>
      </c>
      <c r="CR75" s="61">
        <f t="shared" si="30"/>
        <v>3.4682773836953973</v>
      </c>
      <c r="CS75" s="61">
        <f t="shared" si="31"/>
        <v>4.1783472062889473</v>
      </c>
      <c r="CT75" s="61">
        <f t="shared" si="32"/>
        <v>2.046766344588947</v>
      </c>
      <c r="CU75" s="61">
        <f t="shared" si="33"/>
        <v>1.2654604806336072</v>
      </c>
      <c r="CV75" s="61">
        <f t="shared" si="34"/>
        <v>1.5739948798643266</v>
      </c>
    </row>
    <row r="76" spans="1:100">
      <c r="A76" s="67"/>
      <c r="B76" s="67"/>
      <c r="C76" s="67"/>
      <c r="D76" s="67" t="e">
        <f t="shared" si="18"/>
        <v>#NUM!</v>
      </c>
      <c r="E76" s="22"/>
      <c r="F76" s="22"/>
      <c r="G76" s="22"/>
      <c r="H76" s="22" t="e">
        <f t="shared" si="19"/>
        <v>#NUM!</v>
      </c>
      <c r="I76" s="4">
        <v>17544396</v>
      </c>
      <c r="J76" s="4" t="s">
        <v>513</v>
      </c>
      <c r="K76" s="4" t="s">
        <v>514</v>
      </c>
      <c r="L76" s="74" t="s">
        <v>515</v>
      </c>
      <c r="M76" s="4" t="s">
        <v>516</v>
      </c>
      <c r="N76" s="4">
        <v>78225</v>
      </c>
      <c r="O76" s="4" t="e">
        <v>#N/A</v>
      </c>
      <c r="P76" t="s">
        <v>517</v>
      </c>
      <c r="Q76" t="s">
        <v>517</v>
      </c>
      <c r="R76" s="13">
        <v>1.8804544893423101</v>
      </c>
      <c r="S76" s="13">
        <v>2.7762856266023301</v>
      </c>
      <c r="T76" s="13">
        <v>2.88442687905094</v>
      </c>
      <c r="U76" s="15">
        <v>2.05731065036283</v>
      </c>
      <c r="V76" s="10">
        <v>2.3788172575062601</v>
      </c>
      <c r="W76" s="10">
        <v>1.92998903088726</v>
      </c>
      <c r="X76" s="16">
        <v>1.9696449331561501</v>
      </c>
      <c r="Y76" s="17">
        <v>2.47474864748034</v>
      </c>
      <c r="Z76" s="17">
        <v>2.21078349482337</v>
      </c>
      <c r="AA76" s="18">
        <v>5.0520039848231297</v>
      </c>
      <c r="AB76" s="9">
        <v>5.1984495279932901</v>
      </c>
      <c r="AC76" s="9">
        <v>5.3473850789472603</v>
      </c>
      <c r="AD76" s="19">
        <v>1.8804847418094599</v>
      </c>
      <c r="AE76" s="19">
        <v>1.60530689622929</v>
      </c>
      <c r="AF76" s="19">
        <v>1.97252823974688</v>
      </c>
      <c r="AG76" s="20">
        <v>2.18689573427771</v>
      </c>
      <c r="AH76" s="15">
        <v>1.82362676743109</v>
      </c>
      <c r="AI76" s="19">
        <v>2.0856517438975701</v>
      </c>
      <c r="AJ76" s="22">
        <v>4.3163406282227301</v>
      </c>
      <c r="AK76" s="22">
        <v>3.3953781840993198</v>
      </c>
      <c r="AL76" s="22">
        <v>2.2020859108550499</v>
      </c>
      <c r="AM76" s="23">
        <v>1.48243666295129</v>
      </c>
      <c r="AN76" s="11">
        <v>2.15312102114446</v>
      </c>
      <c r="AO76" s="11">
        <v>1.86723587347009</v>
      </c>
      <c r="AP76">
        <v>-0.22102394810964823</v>
      </c>
      <c r="AQ76" s="8">
        <v>2.5137223316651931</v>
      </c>
      <c r="AR76" s="8">
        <v>2.12203897958545</v>
      </c>
      <c r="AS76" s="8">
        <v>2.2183923584866201</v>
      </c>
      <c r="AT76" s="8">
        <v>5.1992795305878934</v>
      </c>
      <c r="AU76" s="8">
        <v>1.8194399592618764</v>
      </c>
      <c r="AV76" s="8">
        <v>3.3046015743923665</v>
      </c>
      <c r="AW76" s="8">
        <v>1.8342645191886133</v>
      </c>
      <c r="AX76">
        <v>9.5869073667461779E-2</v>
      </c>
      <c r="AY76" s="9">
        <v>0.15234706177791213</v>
      </c>
      <c r="AZ76" s="9">
        <v>0.26982578449585559</v>
      </c>
      <c r="BA76" s="9">
        <v>9.1116073308666526E-7</v>
      </c>
      <c r="BB76" s="9">
        <v>2.5548383387494664E-7</v>
      </c>
      <c r="BC76" s="9">
        <v>3.4456037448447398E-7</v>
      </c>
      <c r="BD76" s="9">
        <v>1.0511786637241936E-7</v>
      </c>
      <c r="BE76" s="9">
        <v>0.71107886448220192</v>
      </c>
      <c r="BF76" s="9">
        <v>2.0609926009572007E-2</v>
      </c>
      <c r="BG76" s="9">
        <v>0.258933029286609</v>
      </c>
      <c r="BH76" s="9">
        <v>0.14562807013865964</v>
      </c>
      <c r="BI76" s="9">
        <v>2.7067216182188328E-6</v>
      </c>
      <c r="BJ76" s="10">
        <v>0.76223969593407459</v>
      </c>
      <c r="BK76" s="10">
        <v>0.81488593039411761</v>
      </c>
      <c r="BL76" s="10">
        <v>6.4332921178200158</v>
      </c>
      <c r="BM76" s="10">
        <v>8.4399856792244847</v>
      </c>
      <c r="BN76" s="10">
        <v>7.8947149261842915</v>
      </c>
      <c r="BO76" s="10">
        <v>10.409577227074855</v>
      </c>
      <c r="BP76" s="10">
        <v>1.0690678204518442</v>
      </c>
      <c r="BQ76" s="10">
        <v>0.61801665691929397</v>
      </c>
      <c r="BR76" s="10">
        <v>0.81079043798939809</v>
      </c>
      <c r="BS76" s="10">
        <v>0.75840879547446804</v>
      </c>
      <c r="BT76" s="10">
        <v>10.357260279536922</v>
      </c>
      <c r="BU76" s="11">
        <v>1</v>
      </c>
      <c r="BV76" s="11">
        <v>1</v>
      </c>
      <c r="BW76" s="11">
        <v>6.4332921178200158</v>
      </c>
      <c r="BX76" s="11">
        <v>8.4399856792244847</v>
      </c>
      <c r="BY76" s="11">
        <v>7.8947149261842915</v>
      </c>
      <c r="BZ76" s="11">
        <v>10.409577227074855</v>
      </c>
      <c r="CA76" s="11">
        <v>1</v>
      </c>
      <c r="CB76" s="11">
        <v>1</v>
      </c>
      <c r="CC76" s="11">
        <v>1</v>
      </c>
      <c r="CD76" s="11">
        <v>1</v>
      </c>
      <c r="CE76" s="12">
        <v>10.357260279536922</v>
      </c>
      <c r="CF76" s="8">
        <v>6.4332921178200158</v>
      </c>
      <c r="CG76" s="14">
        <v>6.4332921178200158</v>
      </c>
      <c r="CH76" s="61">
        <f t="shared" si="20"/>
        <v>-0.63326784232288302</v>
      </c>
      <c r="CI76" s="61">
        <f t="shared" si="21"/>
        <v>0.26256329493713704</v>
      </c>
      <c r="CJ76" s="61">
        <f t="shared" si="22"/>
        <v>0.37070454738574687</v>
      </c>
      <c r="CK76" s="61">
        <f t="shared" si="23"/>
        <v>-0.45641168130236309</v>
      </c>
      <c r="CL76" s="61">
        <f t="shared" si="24"/>
        <v>-0.13490507415893305</v>
      </c>
      <c r="CM76" s="61">
        <f t="shared" si="25"/>
        <v>-0.58373330077793306</v>
      </c>
      <c r="CN76" s="61">
        <f t="shared" si="26"/>
        <v>-0.54407739850904302</v>
      </c>
      <c r="CO76" s="61">
        <f t="shared" si="27"/>
        <v>-3.8973684184853141E-2</v>
      </c>
      <c r="CP76" s="61">
        <f t="shared" si="28"/>
        <v>-0.3029388368418231</v>
      </c>
      <c r="CQ76" s="61">
        <f t="shared" si="29"/>
        <v>2.5382816531579366</v>
      </c>
      <c r="CR76" s="61">
        <f t="shared" si="30"/>
        <v>2.684727196328097</v>
      </c>
      <c r="CS76" s="61">
        <f t="shared" si="31"/>
        <v>2.8336627472820672</v>
      </c>
      <c r="CT76" s="61">
        <f t="shared" si="32"/>
        <v>-0.6332375898557332</v>
      </c>
      <c r="CU76" s="61">
        <f t="shared" si="33"/>
        <v>-0.90841543543590308</v>
      </c>
      <c r="CV76" s="61">
        <f t="shared" si="34"/>
        <v>-0.54119409191831314</v>
      </c>
    </row>
    <row r="77" spans="1:100">
      <c r="A77" s="67">
        <v>0.61134946745068075</v>
      </c>
      <c r="B77" s="67">
        <v>1.1204554484775602</v>
      </c>
      <c r="C77" s="67">
        <v>1</v>
      </c>
      <c r="D77" s="67">
        <f t="shared" si="18"/>
        <v>0</v>
      </c>
      <c r="E77" s="22">
        <v>0.31563963979245618</v>
      </c>
      <c r="F77" s="22">
        <v>1.5359883419762179</v>
      </c>
      <c r="G77" s="22">
        <v>1</v>
      </c>
      <c r="H77" s="22">
        <f t="shared" si="19"/>
        <v>0</v>
      </c>
      <c r="I77" s="4">
        <v>17330359</v>
      </c>
      <c r="J77" s="4" t="s">
        <v>518</v>
      </c>
      <c r="K77" s="4" t="s">
        <v>519</v>
      </c>
      <c r="L77" s="74" t="s">
        <v>520</v>
      </c>
      <c r="M77" s="4" t="s">
        <v>521</v>
      </c>
      <c r="N77" s="4">
        <v>85031</v>
      </c>
      <c r="O77" s="4">
        <v>51365</v>
      </c>
      <c r="P77" t="s">
        <v>522</v>
      </c>
      <c r="Q77" t="s">
        <v>523</v>
      </c>
      <c r="R77" s="13">
        <v>3.3955490135028401</v>
      </c>
      <c r="S77" s="13">
        <v>4.5808723804892297</v>
      </c>
      <c r="T77" s="13">
        <v>3.3318739283691801</v>
      </c>
      <c r="U77" s="15">
        <v>3.7617271458962298</v>
      </c>
      <c r="V77" s="10">
        <v>4.2866245094932696</v>
      </c>
      <c r="W77" s="10">
        <v>4.1170743265732801</v>
      </c>
      <c r="X77" s="16">
        <v>4.0434603342964701</v>
      </c>
      <c r="Y77" s="17">
        <v>4.5872893115720901</v>
      </c>
      <c r="Z77" s="17">
        <v>4.4222221206093799</v>
      </c>
      <c r="AA77" s="18">
        <v>8.2357109817052407</v>
      </c>
      <c r="AB77" s="9">
        <v>7.2980420770615302</v>
      </c>
      <c r="AC77" s="9">
        <v>8.4335455792902003</v>
      </c>
      <c r="AD77" s="19">
        <v>5.77582085869465</v>
      </c>
      <c r="AE77" s="19">
        <v>6.2210260578975598</v>
      </c>
      <c r="AF77" s="19">
        <v>5.8014889246370904</v>
      </c>
      <c r="AG77" s="20">
        <v>3.6182224644021201</v>
      </c>
      <c r="AH77" s="15">
        <v>5.3602956341340899</v>
      </c>
      <c r="AI77" s="19">
        <v>6.1255245140234997</v>
      </c>
      <c r="AJ77" s="22">
        <v>6.4046455332545298</v>
      </c>
      <c r="AK77" s="22">
        <v>6.1542094291665803</v>
      </c>
      <c r="AL77" s="22">
        <v>6.2075238526578902</v>
      </c>
      <c r="AM77" s="23">
        <v>3.8094932346410602</v>
      </c>
      <c r="AN77" s="11">
        <v>3.0488431206654698</v>
      </c>
      <c r="AO77" s="11">
        <v>3.0026450800961801</v>
      </c>
      <c r="AP77">
        <v>-0.56343628108036203</v>
      </c>
      <c r="AQ77" s="8">
        <v>3.7694317741204166</v>
      </c>
      <c r="AR77" s="8">
        <v>4.0551419939875935</v>
      </c>
      <c r="AS77" s="8">
        <v>4.3509905888259803</v>
      </c>
      <c r="AT77" s="8">
        <v>7.9890995460189904</v>
      </c>
      <c r="AU77" s="8">
        <v>5.9327786137430998</v>
      </c>
      <c r="AV77" s="8">
        <v>6.255459605026334</v>
      </c>
      <c r="AW77" s="8">
        <v>3.2869938118009032</v>
      </c>
      <c r="AX77">
        <v>0.21495481720577453</v>
      </c>
      <c r="AY77" s="9">
        <v>0.46780661149561931</v>
      </c>
      <c r="AZ77" s="9">
        <v>0.15548737471574031</v>
      </c>
      <c r="BA77" s="9">
        <v>5.8270032669554414E-7</v>
      </c>
      <c r="BB77" s="9">
        <v>1.1161294283661323E-6</v>
      </c>
      <c r="BC77" s="9">
        <v>2.2849265887277663E-6</v>
      </c>
      <c r="BD77" s="9">
        <v>2.8806450457737439E-4</v>
      </c>
      <c r="BE77" s="9">
        <v>0.45260101217566906</v>
      </c>
      <c r="BF77" s="9">
        <v>1.9432690220649759E-4</v>
      </c>
      <c r="BG77" s="9">
        <v>5.7001334589566548E-4</v>
      </c>
      <c r="BH77" s="9">
        <v>1.8922189395702742E-3</v>
      </c>
      <c r="BI77" s="9">
        <v>9.3582349589526069E-5</v>
      </c>
      <c r="BJ77" s="10">
        <v>1.2190102187479048</v>
      </c>
      <c r="BK77" s="10">
        <v>1.4964652882355607</v>
      </c>
      <c r="BL77" s="10">
        <v>18.631446384599766</v>
      </c>
      <c r="BM77" s="10">
        <v>15.28407727683931</v>
      </c>
      <c r="BN77" s="10">
        <v>12.450303078240838</v>
      </c>
      <c r="BO77" s="10">
        <v>4.159242875109852</v>
      </c>
      <c r="BP77" s="10">
        <v>1.2276068446519188</v>
      </c>
      <c r="BQ77" s="10">
        <v>4.4795283526470389</v>
      </c>
      <c r="BR77" s="10">
        <v>3.6747258421247246</v>
      </c>
      <c r="BS77" s="10">
        <v>2.9934061203175126</v>
      </c>
      <c r="BT77" s="10">
        <v>10.213452591914328</v>
      </c>
      <c r="BU77" s="11">
        <v>1</v>
      </c>
      <c r="BV77" s="11">
        <v>1</v>
      </c>
      <c r="BW77" s="11">
        <v>18.631446384599766</v>
      </c>
      <c r="BX77" s="11">
        <v>15.28407727683931</v>
      </c>
      <c r="BY77" s="11">
        <v>12.450303078240838</v>
      </c>
      <c r="BZ77" s="11">
        <v>4.159242875109852</v>
      </c>
      <c r="CA77" s="11">
        <v>1</v>
      </c>
      <c r="CB77" s="11">
        <v>4.4795283526470389</v>
      </c>
      <c r="CC77" s="11">
        <v>3.6747258421247246</v>
      </c>
      <c r="CD77" s="11">
        <v>2.9934061203175126</v>
      </c>
      <c r="CE77" s="12">
        <v>10.213452591914328</v>
      </c>
      <c r="CF77" s="8">
        <v>12.450303078240838</v>
      </c>
      <c r="CG77" s="14">
        <v>4.159242875109852</v>
      </c>
      <c r="CH77" s="61">
        <f t="shared" si="20"/>
        <v>-0.37388276061757653</v>
      </c>
      <c r="CI77" s="61">
        <f t="shared" si="21"/>
        <v>0.8114406063688131</v>
      </c>
      <c r="CJ77" s="61">
        <f t="shared" si="22"/>
        <v>-0.43755784575123657</v>
      </c>
      <c r="CK77" s="61">
        <f t="shared" si="23"/>
        <v>-7.7046282241868269E-3</v>
      </c>
      <c r="CL77" s="61">
        <f t="shared" si="24"/>
        <v>0.51719273537285293</v>
      </c>
      <c r="CM77" s="61">
        <f t="shared" si="25"/>
        <v>0.34764255245286346</v>
      </c>
      <c r="CN77" s="61">
        <f t="shared" si="26"/>
        <v>0.27402856017605348</v>
      </c>
      <c r="CO77" s="61">
        <f t="shared" si="27"/>
        <v>0.81785753745167344</v>
      </c>
      <c r="CP77" s="61">
        <f t="shared" si="28"/>
        <v>0.65279034648896328</v>
      </c>
      <c r="CQ77" s="61">
        <f t="shared" si="29"/>
        <v>4.4662792075848241</v>
      </c>
      <c r="CR77" s="61">
        <f t="shared" si="30"/>
        <v>3.5286103029411136</v>
      </c>
      <c r="CS77" s="61">
        <f t="shared" si="31"/>
        <v>4.6641138051697837</v>
      </c>
      <c r="CT77" s="61">
        <f t="shared" si="32"/>
        <v>2.0063890845742334</v>
      </c>
      <c r="CU77" s="61">
        <f t="shared" si="33"/>
        <v>2.4515942837771432</v>
      </c>
      <c r="CV77" s="61">
        <f t="shared" si="34"/>
        <v>2.0320571505166738</v>
      </c>
    </row>
    <row r="78" spans="1:100">
      <c r="A78" s="67">
        <v>4.6442456075238316E-3</v>
      </c>
      <c r="B78" s="67">
        <v>1.5384364267946293</v>
      </c>
      <c r="C78" s="67">
        <v>1.5384364267946293</v>
      </c>
      <c r="D78" s="67">
        <f t="shared" si="18"/>
        <v>0.62146482804382497</v>
      </c>
      <c r="E78" s="22">
        <v>2.1033326147045352E-4</v>
      </c>
      <c r="F78" s="22">
        <v>2.2319177862897486</v>
      </c>
      <c r="G78" s="22">
        <v>2.2319177862897486</v>
      </c>
      <c r="H78" s="22">
        <f t="shared" si="19"/>
        <v>1.1582838858155953</v>
      </c>
      <c r="I78" s="4">
        <v>17232235</v>
      </c>
      <c r="J78" s="4" t="s">
        <v>524</v>
      </c>
      <c r="K78" s="4" t="s">
        <v>525</v>
      </c>
      <c r="L78" s="74" t="s">
        <v>526</v>
      </c>
      <c r="M78" s="4" t="s">
        <v>527</v>
      </c>
      <c r="N78" s="4">
        <v>14219</v>
      </c>
      <c r="O78" s="4">
        <v>1490</v>
      </c>
      <c r="P78" t="s">
        <v>528</v>
      </c>
      <c r="Q78" t="s">
        <v>529</v>
      </c>
      <c r="R78" s="13">
        <v>4.8429531238680497</v>
      </c>
      <c r="S78" s="13">
        <v>5.5838212553378197</v>
      </c>
      <c r="T78" s="13">
        <v>5.6905147055804797</v>
      </c>
      <c r="U78" s="15">
        <v>4.3239419009673599</v>
      </c>
      <c r="V78" s="10">
        <v>4.9501280207701601</v>
      </c>
      <c r="W78" s="10">
        <v>4.7852793062029901</v>
      </c>
      <c r="X78" s="16">
        <v>5.5455026395223301</v>
      </c>
      <c r="Y78" s="17">
        <v>5.5241923490692502</v>
      </c>
      <c r="Z78" s="17">
        <v>5.4787165405921101</v>
      </c>
      <c r="AA78" s="18">
        <v>8.0628988726965591</v>
      </c>
      <c r="AB78" s="9">
        <v>8.4529192556076893</v>
      </c>
      <c r="AC78" s="9">
        <v>7.9911247907959098</v>
      </c>
      <c r="AD78" s="19">
        <v>5.64853371474406</v>
      </c>
      <c r="AE78" s="19">
        <v>6.6566300967082697</v>
      </c>
      <c r="AF78" s="19">
        <v>5.7104110933719099</v>
      </c>
      <c r="AG78" s="20">
        <v>5.1184465316893801</v>
      </c>
      <c r="AH78" s="15">
        <v>4.7604364816172096</v>
      </c>
      <c r="AI78" s="19">
        <v>5.9589816897959498</v>
      </c>
      <c r="AJ78" s="22">
        <v>8.1337692746188903</v>
      </c>
      <c r="AK78" s="22">
        <v>7.81503092318715</v>
      </c>
      <c r="AL78" s="22">
        <v>6.5170854438462102</v>
      </c>
      <c r="AM78" s="23">
        <v>5.3164737027250402</v>
      </c>
      <c r="AN78" s="11">
        <v>5.6815149633914999</v>
      </c>
      <c r="AO78" s="11">
        <v>5.9707125157763796</v>
      </c>
      <c r="AP78">
        <v>-0.17218392602129176</v>
      </c>
      <c r="AQ78" s="8">
        <v>5.3724296949287833</v>
      </c>
      <c r="AR78" s="8">
        <v>4.686449742646837</v>
      </c>
      <c r="AS78" s="8">
        <v>5.5161371763945626</v>
      </c>
      <c r="AT78" s="8">
        <v>8.1689809730333849</v>
      </c>
      <c r="AU78" s="8">
        <v>6.0051916349414141</v>
      </c>
      <c r="AV78" s="8">
        <v>7.4886285472174166</v>
      </c>
      <c r="AW78" s="8">
        <v>5.6562337272976402</v>
      </c>
      <c r="AX78">
        <v>0.14012225686768565</v>
      </c>
      <c r="AY78" s="9">
        <v>4.863837365894965E-2</v>
      </c>
      <c r="AZ78" s="9">
        <v>0.64830741911571543</v>
      </c>
      <c r="BA78" s="9">
        <v>3.5661673389009235E-6</v>
      </c>
      <c r="BB78" s="9">
        <v>4.7474917695590338E-7</v>
      </c>
      <c r="BC78" s="9">
        <v>5.7251118126115278E-6</v>
      </c>
      <c r="BD78" s="9">
        <v>3.3768433293148207E-5</v>
      </c>
      <c r="BE78" s="9">
        <v>2.1760931727288421E-2</v>
      </c>
      <c r="BF78" s="9">
        <v>6.5251391917445972E-2</v>
      </c>
      <c r="BG78" s="9">
        <v>1.5257383634683863E-3</v>
      </c>
      <c r="BH78" s="9">
        <v>0.14065777136754579</v>
      </c>
      <c r="BI78" s="9">
        <v>1.5983914342939435E-5</v>
      </c>
      <c r="BJ78" s="10">
        <v>0.62158347192784502</v>
      </c>
      <c r="BK78" s="10">
        <v>1.1047404666834928</v>
      </c>
      <c r="BL78" s="10">
        <v>6.9477761760826358</v>
      </c>
      <c r="BM78" s="10">
        <v>11.177543306507269</v>
      </c>
      <c r="BN78" s="10">
        <v>6.2890573719457743</v>
      </c>
      <c r="BO78" s="10">
        <v>4.48090250892988</v>
      </c>
      <c r="BP78" s="10">
        <v>1.7773002606667343</v>
      </c>
      <c r="BQ78" s="10">
        <v>1.5505305375951794</v>
      </c>
      <c r="BR78" s="10">
        <v>2.4944848240352968</v>
      </c>
      <c r="BS78" s="10">
        <v>1.4035247049924577</v>
      </c>
      <c r="BT78" s="10">
        <v>10.117800192531218</v>
      </c>
      <c r="BU78" s="11">
        <v>1</v>
      </c>
      <c r="BV78" s="11">
        <v>1</v>
      </c>
      <c r="BW78" s="11">
        <v>6.9477761760826358</v>
      </c>
      <c r="BX78" s="11">
        <v>11.177543306507269</v>
      </c>
      <c r="BY78" s="11">
        <v>6.2890573719457743</v>
      </c>
      <c r="BZ78" s="11">
        <v>4.48090250892988</v>
      </c>
      <c r="CA78" s="11">
        <v>1</v>
      </c>
      <c r="CB78" s="11">
        <v>1</v>
      </c>
      <c r="CC78" s="11">
        <v>2.4944848240352968</v>
      </c>
      <c r="CD78" s="11">
        <v>1</v>
      </c>
      <c r="CE78" s="12">
        <v>10.117800192531218</v>
      </c>
      <c r="CF78" s="8">
        <v>6.2890573719457743</v>
      </c>
      <c r="CG78" s="14">
        <v>4.48090250892988</v>
      </c>
      <c r="CH78" s="61">
        <f t="shared" si="20"/>
        <v>-0.52947657106073365</v>
      </c>
      <c r="CI78" s="61">
        <f t="shared" si="21"/>
        <v>0.21139156040903639</v>
      </c>
      <c r="CJ78" s="61">
        <f t="shared" si="22"/>
        <v>0.31808501065169636</v>
      </c>
      <c r="CK78" s="61">
        <f t="shared" si="23"/>
        <v>-1.0484877939614234</v>
      </c>
      <c r="CL78" s="61">
        <f t="shared" si="24"/>
        <v>-0.42230167415862319</v>
      </c>
      <c r="CM78" s="61">
        <f t="shared" si="25"/>
        <v>-0.58715038872579317</v>
      </c>
      <c r="CN78" s="61">
        <f t="shared" si="26"/>
        <v>0.17307294459354683</v>
      </c>
      <c r="CO78" s="61">
        <f t="shared" si="27"/>
        <v>0.15176265414046686</v>
      </c>
      <c r="CP78" s="61">
        <f t="shared" si="28"/>
        <v>0.1062868456633268</v>
      </c>
      <c r="CQ78" s="61">
        <f t="shared" si="29"/>
        <v>2.6904691777677758</v>
      </c>
      <c r="CR78" s="61">
        <f t="shared" si="30"/>
        <v>3.080489560678906</v>
      </c>
      <c r="CS78" s="61">
        <f t="shared" si="31"/>
        <v>2.6186950958671265</v>
      </c>
      <c r="CT78" s="61">
        <f t="shared" si="32"/>
        <v>0.27610401981527666</v>
      </c>
      <c r="CU78" s="61">
        <f t="shared" si="33"/>
        <v>1.2842004017794864</v>
      </c>
      <c r="CV78" s="61">
        <f t="shared" si="34"/>
        <v>0.33798139844312658</v>
      </c>
    </row>
    <row r="79" spans="1:100">
      <c r="A79" s="67"/>
      <c r="B79" s="67"/>
      <c r="C79" s="67"/>
      <c r="D79" s="67" t="e">
        <f t="shared" si="18"/>
        <v>#NUM!</v>
      </c>
      <c r="E79" s="22"/>
      <c r="F79" s="22"/>
      <c r="G79" s="22"/>
      <c r="H79" s="22" t="e">
        <f t="shared" si="19"/>
        <v>#NUM!</v>
      </c>
      <c r="I79" s="4">
        <v>17295196</v>
      </c>
      <c r="J79" s="4" t="s">
        <v>524</v>
      </c>
      <c r="K79" s="4" t="s">
        <v>525</v>
      </c>
      <c r="L79" s="74" t="s">
        <v>530</v>
      </c>
      <c r="M79" s="4" t="s">
        <v>531</v>
      </c>
      <c r="N79" s="4">
        <v>271144</v>
      </c>
      <c r="O79" s="4">
        <v>728780</v>
      </c>
      <c r="P79" t="s">
        <v>532</v>
      </c>
      <c r="Q79" t="s">
        <v>533</v>
      </c>
      <c r="R79" s="13">
        <v>2.7875232237578</v>
      </c>
      <c r="S79" s="13">
        <v>3.3559332462001801</v>
      </c>
      <c r="T79" s="13">
        <v>2.3924747429085498</v>
      </c>
      <c r="U79" s="15">
        <v>2.8878505016598899</v>
      </c>
      <c r="V79" s="10">
        <v>4.0810852578578602</v>
      </c>
      <c r="W79" s="10">
        <v>3.3308679659275602</v>
      </c>
      <c r="X79" s="16">
        <v>3.0948249777527499</v>
      </c>
      <c r="Y79" s="17">
        <v>2.7365512336632398</v>
      </c>
      <c r="Z79" s="17">
        <v>3.02355728890696</v>
      </c>
      <c r="AA79" s="18">
        <v>6.8672944708399504</v>
      </c>
      <c r="AB79" s="9">
        <v>6.7889588749044698</v>
      </c>
      <c r="AC79" s="9">
        <v>6.9295160854135398</v>
      </c>
      <c r="AD79" s="19">
        <v>2.8144050396410001</v>
      </c>
      <c r="AE79" s="19">
        <v>3.18466125225277</v>
      </c>
      <c r="AF79" s="19">
        <v>3.1717250079178601</v>
      </c>
      <c r="AG79" s="20">
        <v>2.80857468888003</v>
      </c>
      <c r="AH79" s="15">
        <v>3.4856465724103698</v>
      </c>
      <c r="AI79" s="19">
        <v>2.7066652011617198</v>
      </c>
      <c r="AJ79" s="22">
        <v>4.3719790148452997</v>
      </c>
      <c r="AK79" s="22">
        <v>4.2711770883301901</v>
      </c>
      <c r="AL79" s="22">
        <v>4.39766498398384</v>
      </c>
      <c r="AM79" s="23">
        <v>7.1007415140084102</v>
      </c>
      <c r="AN79" s="11">
        <v>7.1968465027888398</v>
      </c>
      <c r="AO79" s="11">
        <v>5.8168418543608302</v>
      </c>
      <c r="AP79">
        <v>-1.4175753395841687E-2</v>
      </c>
      <c r="AQ79" s="8">
        <v>2.8453104042888433</v>
      </c>
      <c r="AR79" s="8">
        <v>3.4332679084817701</v>
      </c>
      <c r="AS79" s="8">
        <v>2.9516445001076499</v>
      </c>
      <c r="AT79" s="8">
        <v>6.86192314371932</v>
      </c>
      <c r="AU79" s="8">
        <v>3.0569304332705438</v>
      </c>
      <c r="AV79" s="8">
        <v>4.3469403623864435</v>
      </c>
      <c r="AW79" s="8">
        <v>6.7048099570526931</v>
      </c>
      <c r="AX79">
        <v>0.13669385713135426</v>
      </c>
      <c r="AY79" s="9">
        <v>8.0055968255636573E-2</v>
      </c>
      <c r="AZ79" s="9">
        <v>0.73196570280088791</v>
      </c>
      <c r="BA79" s="9">
        <v>1.0999649661085036E-7</v>
      </c>
      <c r="BB79" s="9">
        <v>4.8918084573196382E-7</v>
      </c>
      <c r="BC79" s="9">
        <v>1.4191858480805139E-7</v>
      </c>
      <c r="BD79" s="9">
        <v>1.8378145819315312E-7</v>
      </c>
      <c r="BE79" s="9">
        <v>0.14169947390748919</v>
      </c>
      <c r="BF79" s="9">
        <v>0.49928007049228118</v>
      </c>
      <c r="BG79" s="9">
        <v>0.24093202468312436</v>
      </c>
      <c r="BH79" s="9">
        <v>0.73449228487614548</v>
      </c>
      <c r="BI79" s="9">
        <v>1.4984374418816073E-5</v>
      </c>
      <c r="BJ79" s="10">
        <v>1.5031172018203554</v>
      </c>
      <c r="BK79" s="10">
        <v>1.0764893867224665</v>
      </c>
      <c r="BL79" s="10">
        <v>16.185306034686711</v>
      </c>
      <c r="BM79" s="10">
        <v>10.767827029778809</v>
      </c>
      <c r="BN79" s="10">
        <v>15.035267634142967</v>
      </c>
      <c r="BO79" s="10">
        <v>13.977095711971621</v>
      </c>
      <c r="BP79" s="10">
        <v>0.7161712908473008</v>
      </c>
      <c r="BQ79" s="10">
        <v>1.1579877800238376</v>
      </c>
      <c r="BR79" s="10">
        <v>0.77039087745217227</v>
      </c>
      <c r="BS79" s="10">
        <v>1.0757075678651187</v>
      </c>
      <c r="BT79" s="10">
        <v>10.002724748232842</v>
      </c>
      <c r="BU79" s="11">
        <v>1</v>
      </c>
      <c r="BV79" s="11">
        <v>1</v>
      </c>
      <c r="BW79" s="11">
        <v>16.185306034686711</v>
      </c>
      <c r="BX79" s="11">
        <v>10.767827029778809</v>
      </c>
      <c r="BY79" s="11">
        <v>15.035267634142967</v>
      </c>
      <c r="BZ79" s="11">
        <v>13.977095711971621</v>
      </c>
      <c r="CA79" s="11">
        <v>1</v>
      </c>
      <c r="CB79" s="11">
        <v>1</v>
      </c>
      <c r="CC79" s="11">
        <v>1</v>
      </c>
      <c r="CD79" s="11">
        <v>1</v>
      </c>
      <c r="CE79" s="12">
        <v>10.002724748232842</v>
      </c>
      <c r="CF79" s="8">
        <v>10.767827029778809</v>
      </c>
      <c r="CG79" s="14">
        <v>10.767827029778809</v>
      </c>
      <c r="CH79" s="61">
        <f t="shared" si="20"/>
        <v>-5.7787180531043258E-2</v>
      </c>
      <c r="CI79" s="61">
        <f t="shared" si="21"/>
        <v>0.51062284191133678</v>
      </c>
      <c r="CJ79" s="61">
        <f t="shared" si="22"/>
        <v>-0.45283566138029352</v>
      </c>
      <c r="CK79" s="61">
        <f t="shared" si="23"/>
        <v>4.2540097371046581E-2</v>
      </c>
      <c r="CL79" s="61">
        <f t="shared" si="24"/>
        <v>1.235774853569017</v>
      </c>
      <c r="CM79" s="61">
        <f t="shared" si="25"/>
        <v>0.48555756163871688</v>
      </c>
      <c r="CN79" s="61">
        <f t="shared" si="26"/>
        <v>0.2495145734639066</v>
      </c>
      <c r="CO79" s="61">
        <f t="shared" si="27"/>
        <v>-0.10875917062560347</v>
      </c>
      <c r="CP79" s="61">
        <f t="shared" si="28"/>
        <v>0.17824688461811666</v>
      </c>
      <c r="CQ79" s="61">
        <f t="shared" si="29"/>
        <v>4.0219840665511075</v>
      </c>
      <c r="CR79" s="61">
        <f t="shared" si="30"/>
        <v>3.9436484706156265</v>
      </c>
      <c r="CS79" s="61">
        <f t="shared" si="31"/>
        <v>4.084205681124697</v>
      </c>
      <c r="CT79" s="61">
        <f t="shared" si="32"/>
        <v>-3.0905364647843214E-2</v>
      </c>
      <c r="CU79" s="61">
        <f t="shared" si="33"/>
        <v>0.33935084796392667</v>
      </c>
      <c r="CV79" s="61">
        <f t="shared" si="34"/>
        <v>0.32641460362901675</v>
      </c>
    </row>
    <row r="80" spans="1:100">
      <c r="A80" s="67">
        <v>8.389316658357671E-6</v>
      </c>
      <c r="B80" s="67">
        <v>0.16377414266892562</v>
      </c>
      <c r="C80" s="67">
        <v>0.16377414266892562</v>
      </c>
      <c r="D80" s="67">
        <f t="shared" si="18"/>
        <v>-2.6102204985191237</v>
      </c>
      <c r="E80" s="22">
        <v>0.73693896585617735</v>
      </c>
      <c r="F80" s="22">
        <v>1.0453354871699505</v>
      </c>
      <c r="G80" s="22">
        <v>1</v>
      </c>
      <c r="H80" s="22">
        <f t="shared" si="19"/>
        <v>0</v>
      </c>
      <c r="I80" s="1">
        <v>17309557</v>
      </c>
      <c r="J80" s="1" t="s">
        <v>652</v>
      </c>
      <c r="K80" s="1" t="s">
        <v>653</v>
      </c>
      <c r="L80" s="73" t="s">
        <v>654</v>
      </c>
      <c r="M80" s="1" t="s">
        <v>655</v>
      </c>
      <c r="N80" s="1">
        <v>56643</v>
      </c>
      <c r="O80" s="1">
        <v>6564</v>
      </c>
      <c r="P80" t="s">
        <v>656</v>
      </c>
      <c r="Q80" t="s">
        <v>657</v>
      </c>
      <c r="R80" s="13">
        <v>3.7919014403737599</v>
      </c>
      <c r="S80" s="13">
        <v>4.2370818171115401</v>
      </c>
      <c r="T80" s="13">
        <v>5.1132150287417</v>
      </c>
      <c r="U80" s="15">
        <v>5.9095141813482899</v>
      </c>
      <c r="V80" s="10">
        <v>5.9903249525993196</v>
      </c>
      <c r="W80" s="10">
        <v>4.9992901079712402</v>
      </c>
      <c r="X80" s="16">
        <v>8.7899585159085998</v>
      </c>
      <c r="Y80" s="17">
        <v>8.2618257627922507</v>
      </c>
      <c r="Z80" s="17">
        <v>8.1829964407138291</v>
      </c>
      <c r="AA80" s="18">
        <v>2.7820251633135298</v>
      </c>
      <c r="AB80" s="9">
        <v>2.41061664174791</v>
      </c>
      <c r="AC80" s="9">
        <v>4.0322693240537504</v>
      </c>
      <c r="AD80" s="19">
        <v>5.3681029969646401</v>
      </c>
      <c r="AE80" s="19">
        <v>3.3080994997159001</v>
      </c>
      <c r="AF80" s="19">
        <v>5.0092255455200396</v>
      </c>
      <c r="AG80" s="20">
        <v>6.2002448430673196</v>
      </c>
      <c r="AH80" s="15">
        <v>3.7476146757680699</v>
      </c>
      <c r="AI80" s="19">
        <v>5.3065611726018904</v>
      </c>
      <c r="AJ80" s="22">
        <v>3.0328245071265401</v>
      </c>
      <c r="AK80" s="22">
        <v>3.1244993028597601</v>
      </c>
      <c r="AL80" s="22">
        <v>2.9681399350646598</v>
      </c>
      <c r="AM80" s="23">
        <v>5.5788564536035201</v>
      </c>
      <c r="AN80" s="11">
        <v>5.9614168538910599</v>
      </c>
      <c r="AO80" s="11">
        <v>6.0683472427760003</v>
      </c>
      <c r="AP80">
        <v>-0.30971604182867535</v>
      </c>
      <c r="AQ80" s="8">
        <v>4.3807327620756666</v>
      </c>
      <c r="AR80" s="8">
        <v>5.6330430806396166</v>
      </c>
      <c r="AS80" s="8">
        <v>8.4115935731382265</v>
      </c>
      <c r="AT80" s="8">
        <v>3.0749703763717302</v>
      </c>
      <c r="AU80" s="8">
        <v>4.5618093474001933</v>
      </c>
      <c r="AV80" s="8">
        <v>3.04182124835032</v>
      </c>
      <c r="AW80" s="8">
        <v>5.8695401834235268</v>
      </c>
      <c r="AX80">
        <v>0.55931478458407069</v>
      </c>
      <c r="AY80" s="9">
        <v>6.7414687528943959E-2</v>
      </c>
      <c r="AZ80" s="9">
        <v>6.0699234642058566E-5</v>
      </c>
      <c r="BA80" s="9">
        <v>5.8195241250942845E-2</v>
      </c>
      <c r="BB80" s="9">
        <v>1.8603395125389533E-3</v>
      </c>
      <c r="BC80" s="9">
        <v>5.3847812000987184E-6</v>
      </c>
      <c r="BD80" s="9">
        <v>3.5154236161060157E-2</v>
      </c>
      <c r="BE80" s="9">
        <v>1.0578773710061976E-3</v>
      </c>
      <c r="BF80" s="9">
        <v>0.77288698627006147</v>
      </c>
      <c r="BG80" s="9">
        <v>0.10991503745482469</v>
      </c>
      <c r="BH80" s="9">
        <v>8.8561832346000047E-5</v>
      </c>
      <c r="BI80" s="9">
        <v>1.7786110047348884E-5</v>
      </c>
      <c r="BJ80" s="10">
        <v>2.3822260519628027</v>
      </c>
      <c r="BK80" s="10">
        <v>16.345944216487563</v>
      </c>
      <c r="BL80" s="10">
        <v>0.40450729172497574</v>
      </c>
      <c r="BM80" s="10">
        <v>0.16980222821074742</v>
      </c>
      <c r="BN80" s="10">
        <v>2.4746645795901096E-2</v>
      </c>
      <c r="BO80" s="10">
        <v>0.3567934483420076</v>
      </c>
      <c r="BP80" s="10">
        <v>6.8616260001940406</v>
      </c>
      <c r="BQ80" s="10">
        <v>1.1337295951052093</v>
      </c>
      <c r="BR80" s="10">
        <v>0.47591184479369131</v>
      </c>
      <c r="BS80" s="10">
        <v>6.9358464710876561E-2</v>
      </c>
      <c r="BT80" s="10">
        <v>1.0388034240290271E-2</v>
      </c>
      <c r="BU80" s="11">
        <v>1</v>
      </c>
      <c r="BV80" s="11">
        <v>16.345944216487563</v>
      </c>
      <c r="BW80" s="11">
        <v>1</v>
      </c>
      <c r="BX80" s="11">
        <v>0.16980222821074742</v>
      </c>
      <c r="BY80" s="11">
        <v>2.4746645795901096E-2</v>
      </c>
      <c r="BZ80" s="11">
        <v>1</v>
      </c>
      <c r="CA80" s="11">
        <v>6.8616260001940406</v>
      </c>
      <c r="CB80" s="11">
        <v>1</v>
      </c>
      <c r="CC80" s="11">
        <v>1</v>
      </c>
      <c r="CD80" s="11">
        <v>6.9358464710876561E-2</v>
      </c>
      <c r="CE80" s="12">
        <v>1.0388034240290271E-2</v>
      </c>
      <c r="CF80" s="8">
        <v>1</v>
      </c>
      <c r="CG80" s="14">
        <v>1</v>
      </c>
      <c r="CH80" s="61">
        <f t="shared" si="20"/>
        <v>-0.58883132170190677</v>
      </c>
      <c r="CI80" s="61">
        <f t="shared" si="21"/>
        <v>-0.14365094496412656</v>
      </c>
      <c r="CJ80" s="61">
        <f t="shared" si="22"/>
        <v>0.73248226666603333</v>
      </c>
      <c r="CK80" s="61">
        <f t="shared" si="23"/>
        <v>1.5287814192726232</v>
      </c>
      <c r="CL80" s="61">
        <f t="shared" si="24"/>
        <v>1.609592190523653</v>
      </c>
      <c r="CM80" s="61">
        <f t="shared" si="25"/>
        <v>0.61855734589557354</v>
      </c>
      <c r="CN80" s="61">
        <f t="shared" si="26"/>
        <v>4.4092257538329331</v>
      </c>
      <c r="CO80" s="61">
        <f t="shared" si="27"/>
        <v>3.881093000716584</v>
      </c>
      <c r="CP80" s="61">
        <f t="shared" si="28"/>
        <v>3.8022636786381625</v>
      </c>
      <c r="CQ80" s="61">
        <f t="shared" si="29"/>
        <v>-1.5987075987621369</v>
      </c>
      <c r="CR80" s="61">
        <f t="shared" si="30"/>
        <v>-1.9701161203277566</v>
      </c>
      <c r="CS80" s="61">
        <f t="shared" si="31"/>
        <v>-0.34846343802191626</v>
      </c>
      <c r="CT80" s="61">
        <f t="shared" si="32"/>
        <v>0.98737023488897346</v>
      </c>
      <c r="CU80" s="61">
        <f t="shared" si="33"/>
        <v>-1.0726332623597665</v>
      </c>
      <c r="CV80" s="61">
        <f t="shared" si="34"/>
        <v>0.62849278344437298</v>
      </c>
    </row>
    <row r="81" spans="1:100">
      <c r="A81" s="67">
        <v>0.90737302953920795</v>
      </c>
      <c r="B81" s="67">
        <v>1.0559799097604898</v>
      </c>
      <c r="C81" s="67">
        <v>1</v>
      </c>
      <c r="D81" s="67">
        <f t="shared" si="18"/>
        <v>0</v>
      </c>
      <c r="E81" s="22">
        <v>0.20294090421961228</v>
      </c>
      <c r="F81" s="22">
        <v>0.68181178062003545</v>
      </c>
      <c r="G81" s="22">
        <v>1</v>
      </c>
      <c r="H81" s="22">
        <f t="shared" si="19"/>
        <v>0</v>
      </c>
      <c r="I81" s="1">
        <v>17410636</v>
      </c>
      <c r="J81" s="1" t="s">
        <v>646</v>
      </c>
      <c r="K81" s="1" t="s">
        <v>647</v>
      </c>
      <c r="L81" s="73" t="s">
        <v>648</v>
      </c>
      <c r="M81" s="1" t="s">
        <v>649</v>
      </c>
      <c r="N81" s="1">
        <v>17777</v>
      </c>
      <c r="O81" s="1">
        <v>4547</v>
      </c>
      <c r="P81" t="s">
        <v>650</v>
      </c>
      <c r="Q81" t="s">
        <v>651</v>
      </c>
      <c r="R81" s="13">
        <v>3.8541206407840898</v>
      </c>
      <c r="S81" s="13">
        <v>3.91255999716248</v>
      </c>
      <c r="T81" s="13">
        <v>3.3273320956032002</v>
      </c>
      <c r="U81" s="15">
        <v>8.8683640651938305</v>
      </c>
      <c r="V81" s="10">
        <v>8.8495763784594494</v>
      </c>
      <c r="W81" s="10">
        <v>8.3160166690024493</v>
      </c>
      <c r="X81" s="16">
        <v>5.0417289019676703</v>
      </c>
      <c r="Y81" s="17">
        <v>4.2553901528685198</v>
      </c>
      <c r="Z81" s="17">
        <v>5.27966324189119</v>
      </c>
      <c r="AA81" s="18">
        <v>4.1328848308592798</v>
      </c>
      <c r="AB81" s="9">
        <v>4.2414270791797701</v>
      </c>
      <c r="AC81" s="9">
        <v>4.8167395695352404</v>
      </c>
      <c r="AD81" s="19">
        <v>4.28173564204958</v>
      </c>
      <c r="AE81" s="19">
        <v>4.0798193146388302</v>
      </c>
      <c r="AF81" s="19">
        <v>4.4862711215553803</v>
      </c>
      <c r="AG81" s="20">
        <v>4.14852495043512</v>
      </c>
      <c r="AH81" s="15">
        <v>8.2721149599577508</v>
      </c>
      <c r="AI81" s="19">
        <v>4.4343403357426601</v>
      </c>
      <c r="AJ81" s="22">
        <v>4.9820547183962898</v>
      </c>
      <c r="AK81" s="22">
        <v>4.9868126679951699</v>
      </c>
      <c r="AL81" s="22">
        <v>5.2991810608411702</v>
      </c>
      <c r="AM81" s="23">
        <v>4.2338447796711698</v>
      </c>
      <c r="AN81" s="11">
        <v>3.7614919755796201</v>
      </c>
      <c r="AO81" s="11">
        <v>4.4137972453444698</v>
      </c>
      <c r="AP81">
        <v>0.18124767540265019</v>
      </c>
      <c r="AQ81" s="8">
        <v>3.6980042445165897</v>
      </c>
      <c r="AR81" s="8">
        <v>8.6779857042185764</v>
      </c>
      <c r="AS81" s="8">
        <v>4.85892743224246</v>
      </c>
      <c r="AT81" s="8">
        <v>4.3970171598580974</v>
      </c>
      <c r="AU81" s="8">
        <v>4.2826086927479308</v>
      </c>
      <c r="AV81" s="8">
        <v>5.0893494824108769</v>
      </c>
      <c r="AW81" s="8">
        <v>4.1363780001984196</v>
      </c>
      <c r="AX81">
        <v>0.13319491914871506</v>
      </c>
      <c r="AY81" s="9">
        <v>1.2324429932450366E-8</v>
      </c>
      <c r="AZ81" s="9">
        <v>2.980921448386172E-3</v>
      </c>
      <c r="BA81" s="9">
        <v>4.0934269961010655E-2</v>
      </c>
      <c r="BB81" s="9">
        <v>5.2899859573142013E-8</v>
      </c>
      <c r="BC81" s="9">
        <v>0.1521618008652765</v>
      </c>
      <c r="BD81" s="9">
        <v>0.70906226890196777</v>
      </c>
      <c r="BE81" s="9">
        <v>1.5697791581513398E-7</v>
      </c>
      <c r="BF81" s="9">
        <v>7.819684064230896E-2</v>
      </c>
      <c r="BG81" s="9">
        <v>4.1081682828855059E-8</v>
      </c>
      <c r="BH81" s="9">
        <v>8.1885631228536496E-2</v>
      </c>
      <c r="BI81" s="9">
        <v>1.4613899904210146E-7</v>
      </c>
      <c r="BJ81" s="10">
        <v>31.55904097104499</v>
      </c>
      <c r="BK81" s="10">
        <v>2.2360046489305652</v>
      </c>
      <c r="BL81" s="10">
        <v>1.6233936948873859</v>
      </c>
      <c r="BM81" s="10">
        <v>5.1439893131633128E-2</v>
      </c>
      <c r="BN81" s="10">
        <v>0.72602429322489181</v>
      </c>
      <c r="BO81" s="10">
        <v>1.0825310958167038</v>
      </c>
      <c r="BP81" s="10">
        <v>7.0851476474905264E-2</v>
      </c>
      <c r="BQ81" s="10">
        <v>1.4996277715815953</v>
      </c>
      <c r="BR81" s="10">
        <v>4.7518166757902568E-2</v>
      </c>
      <c r="BS81" s="10">
        <v>0.67067292203477147</v>
      </c>
      <c r="BT81" s="10">
        <v>2.3005271100950426E-2</v>
      </c>
      <c r="BU81" s="11">
        <v>31.55904097104499</v>
      </c>
      <c r="BV81" s="11">
        <v>2.2360046489305652</v>
      </c>
      <c r="BW81" s="11">
        <v>1</v>
      </c>
      <c r="BX81" s="11">
        <v>5.1439893131633128E-2</v>
      </c>
      <c r="BY81" s="11">
        <v>1</v>
      </c>
      <c r="BZ81" s="11">
        <v>1</v>
      </c>
      <c r="CA81" s="11">
        <v>7.0851476474905264E-2</v>
      </c>
      <c r="CB81" s="11">
        <v>1</v>
      </c>
      <c r="CC81" s="11">
        <v>4.7518166757902568E-2</v>
      </c>
      <c r="CD81" s="11">
        <v>1</v>
      </c>
      <c r="CE81" s="12">
        <v>2.3005271100950426E-2</v>
      </c>
      <c r="CF81" s="8">
        <v>1</v>
      </c>
      <c r="CG81" s="14">
        <v>1</v>
      </c>
      <c r="CH81" s="61">
        <f t="shared" si="20"/>
        <v>0.15611639626750007</v>
      </c>
      <c r="CI81" s="61">
        <f t="shared" si="21"/>
        <v>0.21455575264589033</v>
      </c>
      <c r="CJ81" s="61">
        <f t="shared" si="22"/>
        <v>-0.37067214891338951</v>
      </c>
      <c r="CK81" s="61">
        <f t="shared" si="23"/>
        <v>5.1703598206772412</v>
      </c>
      <c r="CL81" s="61">
        <f t="shared" si="24"/>
        <v>5.1515721339428602</v>
      </c>
      <c r="CM81" s="61">
        <f t="shared" si="25"/>
        <v>4.61801242448586</v>
      </c>
      <c r="CN81" s="61">
        <f t="shared" si="26"/>
        <v>1.3437246574510806</v>
      </c>
      <c r="CO81" s="61">
        <f t="shared" si="27"/>
        <v>0.55738590835193014</v>
      </c>
      <c r="CP81" s="61">
        <f t="shared" si="28"/>
        <v>1.5816589973746003</v>
      </c>
      <c r="CQ81" s="61">
        <f t="shared" si="29"/>
        <v>0.43488058634269011</v>
      </c>
      <c r="CR81" s="61">
        <f t="shared" si="30"/>
        <v>0.54342283466318042</v>
      </c>
      <c r="CS81" s="61">
        <f t="shared" si="31"/>
        <v>1.1187353250186507</v>
      </c>
      <c r="CT81" s="61">
        <f t="shared" si="32"/>
        <v>0.5837313975329903</v>
      </c>
      <c r="CU81" s="61">
        <f t="shared" si="33"/>
        <v>0.38181507012224047</v>
      </c>
      <c r="CV81" s="61">
        <f t="shared" si="34"/>
        <v>0.78826687703879061</v>
      </c>
    </row>
    <row r="82" spans="1:100">
      <c r="A82" s="67">
        <v>1.9395007420425504E-6</v>
      </c>
      <c r="B82" s="67">
        <v>0.25821194920777357</v>
      </c>
      <c r="C82" s="67">
        <v>0.25821194920777357</v>
      </c>
      <c r="D82" s="67">
        <f t="shared" si="18"/>
        <v>-1.953372329471122</v>
      </c>
      <c r="E82" s="22">
        <v>0.5326694151865804</v>
      </c>
      <c r="F82" s="22">
        <v>0.68408085453715561</v>
      </c>
      <c r="G82" s="22">
        <v>1</v>
      </c>
      <c r="H82" s="22">
        <f t="shared" si="19"/>
        <v>0</v>
      </c>
      <c r="I82" s="1">
        <v>17354157</v>
      </c>
      <c r="J82" s="1" t="s">
        <v>640</v>
      </c>
      <c r="K82" s="1" t="s">
        <v>641</v>
      </c>
      <c r="L82" s="73" t="s">
        <v>642</v>
      </c>
      <c r="M82" s="1" t="s">
        <v>643</v>
      </c>
      <c r="N82" s="1">
        <v>20730</v>
      </c>
      <c r="O82" s="1">
        <v>6690</v>
      </c>
      <c r="P82" t="s">
        <v>644</v>
      </c>
      <c r="Q82" t="s">
        <v>645</v>
      </c>
      <c r="R82" s="13">
        <v>4.6885726456663397</v>
      </c>
      <c r="S82" s="13">
        <v>8.5015274375400693</v>
      </c>
      <c r="T82" s="13">
        <v>5.0543429862708802</v>
      </c>
      <c r="U82" s="15">
        <v>7.5354141864534698</v>
      </c>
      <c r="V82" s="10">
        <v>7.0155210066665896</v>
      </c>
      <c r="W82" s="10">
        <v>7.6198206516643099</v>
      </c>
      <c r="X82" s="16">
        <v>8.5428931078413797</v>
      </c>
      <c r="Y82" s="17">
        <v>9.0761178944713894</v>
      </c>
      <c r="Z82" s="17">
        <v>8.2785707757397695</v>
      </c>
      <c r="AA82" s="18">
        <v>4.9886005012699304</v>
      </c>
      <c r="AB82" s="9">
        <v>4.5632764527556402</v>
      </c>
      <c r="AC82" s="9">
        <v>4.2191876086337503</v>
      </c>
      <c r="AD82" s="19">
        <v>4.5584236999782304</v>
      </c>
      <c r="AE82" s="19">
        <v>4.3326437087255796</v>
      </c>
      <c r="AF82" s="19">
        <v>5.3265964391806397</v>
      </c>
      <c r="AG82" s="20">
        <v>4.8164263214687004</v>
      </c>
      <c r="AH82" s="15">
        <v>5.9352243070412696</v>
      </c>
      <c r="AI82" s="19">
        <v>4.6964031863858597</v>
      </c>
      <c r="AJ82" s="22">
        <v>4.7500533497799697</v>
      </c>
      <c r="AK82" s="22">
        <v>4.0712680152932803</v>
      </c>
      <c r="AL82" s="22">
        <v>4.24448200732221</v>
      </c>
      <c r="AM82" s="23">
        <v>4.0182131411112998</v>
      </c>
      <c r="AN82" s="11">
        <v>3.8528930233387499</v>
      </c>
      <c r="AO82" s="11">
        <v>3.53485952977092</v>
      </c>
      <c r="AP82">
        <v>-0.8247777411798719</v>
      </c>
      <c r="AQ82" s="8">
        <v>6.081481023159097</v>
      </c>
      <c r="AR82" s="8">
        <v>7.390251948261457</v>
      </c>
      <c r="AS82" s="8">
        <v>8.6325272593508462</v>
      </c>
      <c r="AT82" s="8">
        <v>4.5903548542197727</v>
      </c>
      <c r="AU82" s="8">
        <v>4.7392212826281499</v>
      </c>
      <c r="AV82" s="8">
        <v>4.3552677907984867</v>
      </c>
      <c r="AW82" s="8">
        <v>3.8019885647403231</v>
      </c>
      <c r="AX82">
        <v>1.0236220834655403</v>
      </c>
      <c r="AY82" s="9">
        <v>0.14420650065227919</v>
      </c>
      <c r="AZ82" s="9">
        <v>1.1480691260508035E-2</v>
      </c>
      <c r="BA82" s="9">
        <v>0.10121527151577689</v>
      </c>
      <c r="BB82" s="9">
        <v>6.8932331996693465E-3</v>
      </c>
      <c r="BC82" s="9">
        <v>6.294808081778716E-4</v>
      </c>
      <c r="BD82" s="9">
        <v>0.86058928610410423</v>
      </c>
      <c r="BE82" s="9">
        <v>0.16353807851027014</v>
      </c>
      <c r="BF82" s="9">
        <v>0.13525720974070882</v>
      </c>
      <c r="BG82" s="9">
        <v>9.3454440476646635E-3</v>
      </c>
      <c r="BH82" s="9">
        <v>8.2518443217117598E-4</v>
      </c>
      <c r="BI82" s="9">
        <v>1.0102084133447006E-3</v>
      </c>
      <c r="BJ82" s="10">
        <v>2.4773040115172806</v>
      </c>
      <c r="BK82" s="10">
        <v>5.8605913185141949</v>
      </c>
      <c r="BL82" s="10">
        <v>0.35573475364754897</v>
      </c>
      <c r="BM82" s="10">
        <v>0.14359753667442343</v>
      </c>
      <c r="BN82" s="10">
        <v>6.0699464322609781E-2</v>
      </c>
      <c r="BO82" s="10">
        <v>0.90195888217418252</v>
      </c>
      <c r="BP82" s="10">
        <v>2.3657134091204024</v>
      </c>
      <c r="BQ82" s="10">
        <v>0.39440240644900143</v>
      </c>
      <c r="BR82" s="10">
        <v>0.15920630032300351</v>
      </c>
      <c r="BS82" s="10">
        <v>6.7297374106780786E-2</v>
      </c>
      <c r="BT82" s="10">
        <v>2.4502226630405775E-2</v>
      </c>
      <c r="BU82" s="11">
        <v>1</v>
      </c>
      <c r="BV82" s="11">
        <v>1</v>
      </c>
      <c r="BW82" s="11">
        <v>1</v>
      </c>
      <c r="BX82" s="11">
        <v>0.14359753667442343</v>
      </c>
      <c r="BY82" s="11">
        <v>6.0699464322609781E-2</v>
      </c>
      <c r="BZ82" s="11">
        <v>1</v>
      </c>
      <c r="CA82" s="11">
        <v>1</v>
      </c>
      <c r="CB82" s="11">
        <v>1</v>
      </c>
      <c r="CC82" s="11">
        <v>0.15920630032300351</v>
      </c>
      <c r="CD82" s="11">
        <v>6.7297374106780786E-2</v>
      </c>
      <c r="CE82" s="12">
        <v>2.4502226630405775E-2</v>
      </c>
      <c r="CF82" s="8">
        <v>1</v>
      </c>
      <c r="CG82" s="14">
        <v>1</v>
      </c>
      <c r="CH82" s="61">
        <f t="shared" si="20"/>
        <v>-1.3929083774927573</v>
      </c>
      <c r="CI82" s="61">
        <f t="shared" si="21"/>
        <v>2.4200464143809723</v>
      </c>
      <c r="CJ82" s="61">
        <f t="shared" si="22"/>
        <v>-1.0271380368882168</v>
      </c>
      <c r="CK82" s="61">
        <f t="shared" si="23"/>
        <v>1.4539331632943728</v>
      </c>
      <c r="CL82" s="61">
        <f t="shared" si="24"/>
        <v>0.93403998350749262</v>
      </c>
      <c r="CM82" s="61">
        <f t="shared" si="25"/>
        <v>1.5383396285052129</v>
      </c>
      <c r="CN82" s="61">
        <f t="shared" si="26"/>
        <v>2.4614120846822827</v>
      </c>
      <c r="CO82" s="61">
        <f t="shared" si="27"/>
        <v>2.9946368713122924</v>
      </c>
      <c r="CP82" s="61">
        <f t="shared" si="28"/>
        <v>2.1970897525806725</v>
      </c>
      <c r="CQ82" s="61">
        <f t="shared" si="29"/>
        <v>-1.0928805218891666</v>
      </c>
      <c r="CR82" s="61">
        <f t="shared" si="30"/>
        <v>-1.5182045704034568</v>
      </c>
      <c r="CS82" s="61">
        <f t="shared" si="31"/>
        <v>-1.8622934145253467</v>
      </c>
      <c r="CT82" s="61">
        <f t="shared" si="32"/>
        <v>-1.5230573231808666</v>
      </c>
      <c r="CU82" s="61">
        <f t="shared" si="33"/>
        <v>-1.7488373144335174</v>
      </c>
      <c r="CV82" s="61">
        <f t="shared" si="34"/>
        <v>-0.75488458397845726</v>
      </c>
    </row>
    <row r="83" spans="1:100">
      <c r="A83" s="67">
        <v>0.504633907604914</v>
      </c>
      <c r="B83" s="67">
        <v>0.78961008993607074</v>
      </c>
      <c r="C83" s="67">
        <v>1</v>
      </c>
      <c r="D83" s="67">
        <f t="shared" si="18"/>
        <v>0</v>
      </c>
      <c r="E83" s="22">
        <v>5.0578912206834879E-4</v>
      </c>
      <c r="F83" s="22">
        <v>0.68757312549661431</v>
      </c>
      <c r="G83" s="22">
        <v>0.68757312549661431</v>
      </c>
      <c r="H83" s="22">
        <f t="shared" si="19"/>
        <v>-0.54041493819015962</v>
      </c>
      <c r="I83" s="1">
        <v>17476800</v>
      </c>
      <c r="J83" s="1" t="s">
        <v>634</v>
      </c>
      <c r="K83" s="1" t="s">
        <v>635</v>
      </c>
      <c r="L83" s="73" t="s">
        <v>636</v>
      </c>
      <c r="M83" s="1" t="s">
        <v>637</v>
      </c>
      <c r="N83" s="1">
        <v>30962</v>
      </c>
      <c r="O83" s="1">
        <v>11136</v>
      </c>
      <c r="P83" t="s">
        <v>638</v>
      </c>
      <c r="Q83" t="s">
        <v>639</v>
      </c>
      <c r="R83" s="13">
        <v>2.36918221762267</v>
      </c>
      <c r="S83" s="13">
        <v>5.2512375311057298</v>
      </c>
      <c r="T83" s="13">
        <v>3.1846620803075498</v>
      </c>
      <c r="U83" s="15">
        <v>7.0692452834072901</v>
      </c>
      <c r="V83" s="10">
        <v>7.0405135256435996</v>
      </c>
      <c r="W83" s="10">
        <v>7.0303426290704802</v>
      </c>
      <c r="X83" s="16">
        <v>5.4480680653980098</v>
      </c>
      <c r="Y83" s="17">
        <v>4.3993819467951498</v>
      </c>
      <c r="Z83" s="17">
        <v>5.0478133439262303</v>
      </c>
      <c r="AA83" s="18">
        <v>2.9936474072010602</v>
      </c>
      <c r="AB83" s="9">
        <v>3.1810164855975298</v>
      </c>
      <c r="AC83" s="9">
        <v>3.4182414066620699</v>
      </c>
      <c r="AD83" s="19">
        <v>3.3751156251442902</v>
      </c>
      <c r="AE83" s="19">
        <v>3.1369457558324099</v>
      </c>
      <c r="AF83" s="19">
        <v>3.3733936453283202</v>
      </c>
      <c r="AG83" s="20">
        <v>3.9011253079230799</v>
      </c>
      <c r="AH83" s="15">
        <v>6.5337986015875797</v>
      </c>
      <c r="AI83" s="19">
        <v>3.54759404237566</v>
      </c>
      <c r="AJ83" s="22">
        <v>2.9423508192160401</v>
      </c>
      <c r="AK83" s="22">
        <v>3.08888733409084</v>
      </c>
      <c r="AL83" s="22">
        <v>2.97655148618693</v>
      </c>
      <c r="AM83" s="23">
        <v>3.2207720024796802</v>
      </c>
      <c r="AN83" s="11">
        <v>2.4858026468444301</v>
      </c>
      <c r="AO83" s="11">
        <v>3.8385251847880202</v>
      </c>
      <c r="AP83">
        <v>-0.61638624465434688</v>
      </c>
      <c r="AQ83" s="8">
        <v>3.6016939430119836</v>
      </c>
      <c r="AR83" s="8">
        <v>7.04670047937379</v>
      </c>
      <c r="AS83" s="8">
        <v>4.9650877853731297</v>
      </c>
      <c r="AT83" s="8">
        <v>3.1976350998202197</v>
      </c>
      <c r="AU83" s="8">
        <v>3.2951516754350068</v>
      </c>
      <c r="AV83" s="8">
        <v>3.0025965464979367</v>
      </c>
      <c r="AW83" s="8">
        <v>3.1816999447040435</v>
      </c>
      <c r="AX83">
        <v>0.51030449191383931</v>
      </c>
      <c r="AY83" s="9">
        <v>1.4976564207148016E-4</v>
      </c>
      <c r="AZ83" s="9">
        <v>4.1515873308718886E-2</v>
      </c>
      <c r="BA83" s="9">
        <v>0.5042368784627409</v>
      </c>
      <c r="BB83" s="9">
        <v>6.0848849224781707E-5</v>
      </c>
      <c r="BC83" s="9">
        <v>1.2671689765938025E-2</v>
      </c>
      <c r="BD83" s="9">
        <v>0.87055335934683853</v>
      </c>
      <c r="BE83" s="9">
        <v>5.1053228054630364E-3</v>
      </c>
      <c r="BF83" s="9">
        <v>0.61064965166240226</v>
      </c>
      <c r="BG83" s="9">
        <v>7.5191305247975245E-5</v>
      </c>
      <c r="BH83" s="9">
        <v>1.6868127435684489E-2</v>
      </c>
      <c r="BI83" s="9">
        <v>8.6906512857978468E-5</v>
      </c>
      <c r="BJ83" s="10">
        <v>10.890562273327125</v>
      </c>
      <c r="BK83" s="10">
        <v>2.5728972480766505</v>
      </c>
      <c r="BL83" s="10">
        <v>0.75572913961077337</v>
      </c>
      <c r="BM83" s="10">
        <v>6.9393032301159036E-2</v>
      </c>
      <c r="BN83" s="10">
        <v>0.29372690268751028</v>
      </c>
      <c r="BO83" s="10">
        <v>0.93464047772079006</v>
      </c>
      <c r="BP83" s="10">
        <v>0.23625017547331986</v>
      </c>
      <c r="BQ83" s="10">
        <v>0.80857737025651921</v>
      </c>
      <c r="BR83" s="10">
        <v>7.4245695489650251E-2</v>
      </c>
      <c r="BS83" s="10">
        <v>0.31426726071589717</v>
      </c>
      <c r="BT83" s="10">
        <v>2.6970774815447154E-2</v>
      </c>
      <c r="BU83" s="11">
        <v>10.890562273327125</v>
      </c>
      <c r="BV83" s="11">
        <v>1</v>
      </c>
      <c r="BW83" s="11">
        <v>1</v>
      </c>
      <c r="BX83" s="11">
        <v>6.9393032301159036E-2</v>
      </c>
      <c r="BY83" s="11">
        <v>1</v>
      </c>
      <c r="BZ83" s="11">
        <v>1</v>
      </c>
      <c r="CA83" s="11">
        <v>0.23625017547331986</v>
      </c>
      <c r="CB83" s="11">
        <v>1</v>
      </c>
      <c r="CC83" s="11">
        <v>7.4245695489650251E-2</v>
      </c>
      <c r="CD83" s="11">
        <v>1</v>
      </c>
      <c r="CE83" s="12">
        <v>2.6970774815447154E-2</v>
      </c>
      <c r="CF83" s="8">
        <v>1</v>
      </c>
      <c r="CG83" s="14">
        <v>1</v>
      </c>
      <c r="CH83" s="61">
        <f t="shared" si="20"/>
        <v>-1.2325117253893136</v>
      </c>
      <c r="CI83" s="61">
        <f t="shared" si="21"/>
        <v>1.6495435880937461</v>
      </c>
      <c r="CJ83" s="61">
        <f t="shared" si="22"/>
        <v>-0.41703186270443382</v>
      </c>
      <c r="CK83" s="61">
        <f t="shared" si="23"/>
        <v>3.4675513403953064</v>
      </c>
      <c r="CL83" s="61">
        <f t="shared" si="24"/>
        <v>3.4388195826316159</v>
      </c>
      <c r="CM83" s="61">
        <f t="shared" si="25"/>
        <v>3.4286486860584966</v>
      </c>
      <c r="CN83" s="61">
        <f t="shared" si="26"/>
        <v>1.8463741223860262</v>
      </c>
      <c r="CO83" s="61">
        <f t="shared" si="27"/>
        <v>0.79768800378316618</v>
      </c>
      <c r="CP83" s="61">
        <f t="shared" si="28"/>
        <v>1.4461194009142466</v>
      </c>
      <c r="CQ83" s="61">
        <f t="shared" si="29"/>
        <v>-0.60804653581092349</v>
      </c>
      <c r="CR83" s="61">
        <f t="shared" si="30"/>
        <v>-0.42067745741445384</v>
      </c>
      <c r="CS83" s="61">
        <f t="shared" si="31"/>
        <v>-0.18345253634991376</v>
      </c>
      <c r="CT83" s="61">
        <f t="shared" si="32"/>
        <v>-0.22657831786769345</v>
      </c>
      <c r="CU83" s="61">
        <f t="shared" si="33"/>
        <v>-0.46474818717957378</v>
      </c>
      <c r="CV83" s="61">
        <f t="shared" si="34"/>
        <v>-0.22830029768366344</v>
      </c>
    </row>
    <row r="84" spans="1:100">
      <c r="A84" s="67">
        <v>0.28721080615270767</v>
      </c>
      <c r="B84" s="67">
        <v>0.64356047692325824</v>
      </c>
      <c r="C84" s="67">
        <v>1</v>
      </c>
      <c r="D84" s="67">
        <f t="shared" si="18"/>
        <v>0</v>
      </c>
      <c r="E84" s="22">
        <v>0.30395062038121146</v>
      </c>
      <c r="F84" s="22">
        <v>1.3826690170792146</v>
      </c>
      <c r="G84" s="22">
        <v>1</v>
      </c>
      <c r="H84" s="22">
        <f t="shared" si="19"/>
        <v>0</v>
      </c>
      <c r="I84" s="1">
        <v>17533253</v>
      </c>
      <c r="J84" s="1" t="s">
        <v>628</v>
      </c>
      <c r="K84" s="1" t="s">
        <v>629</v>
      </c>
      <c r="L84" s="73" t="s">
        <v>630</v>
      </c>
      <c r="M84" s="1" t="s">
        <v>631</v>
      </c>
      <c r="N84" s="1">
        <v>18416</v>
      </c>
      <c r="O84" s="1">
        <v>5009</v>
      </c>
      <c r="P84" t="s">
        <v>632</v>
      </c>
      <c r="Q84" t="s">
        <v>633</v>
      </c>
      <c r="R84" s="13">
        <v>7.0689097976844204</v>
      </c>
      <c r="S84" s="13">
        <v>7.8187435810562897</v>
      </c>
      <c r="T84" s="13">
        <v>6.0714841761302401</v>
      </c>
      <c r="U84" s="15">
        <v>8.8459705605481602</v>
      </c>
      <c r="V84" s="10">
        <v>8.5392097264417206</v>
      </c>
      <c r="W84" s="10">
        <v>7.8978565014709901</v>
      </c>
      <c r="X84" s="16">
        <v>7.8665457061039401</v>
      </c>
      <c r="Y84" s="17">
        <v>6.9237941746757103</v>
      </c>
      <c r="Z84" s="17">
        <v>7.3900623389570699</v>
      </c>
      <c r="AA84" s="18">
        <v>3.5480621182642298</v>
      </c>
      <c r="AB84" s="9">
        <v>4.3323330600421297</v>
      </c>
      <c r="AC84" s="9">
        <v>4.0659195826535104</v>
      </c>
      <c r="AD84" s="19">
        <v>5.1619210125359301</v>
      </c>
      <c r="AE84" s="19">
        <v>3.6601175183900598</v>
      </c>
      <c r="AF84" s="19">
        <v>5.8396267435509799</v>
      </c>
      <c r="AG84" s="20">
        <v>7.30791028250938</v>
      </c>
      <c r="AH84" s="15">
        <v>7.2571128182456697</v>
      </c>
      <c r="AI84" s="19">
        <v>5.03561491337177</v>
      </c>
      <c r="AJ84" s="22">
        <v>3.2526723223082499</v>
      </c>
      <c r="AK84" s="22">
        <v>3.8376035047511601</v>
      </c>
      <c r="AL84" s="22">
        <v>5.1974180277880002</v>
      </c>
      <c r="AM84" s="23">
        <v>2.67985116213007</v>
      </c>
      <c r="AN84" s="11">
        <v>3.4957127038482398</v>
      </c>
      <c r="AO84" s="11">
        <v>3.2217698281970102</v>
      </c>
      <c r="AP84">
        <v>0.48129059023278814</v>
      </c>
      <c r="AQ84" s="8">
        <v>6.9863791849569834</v>
      </c>
      <c r="AR84" s="8">
        <v>8.427678929486957</v>
      </c>
      <c r="AS84" s="8">
        <v>7.3934674065789068</v>
      </c>
      <c r="AT84" s="8">
        <v>3.9821049203199568</v>
      </c>
      <c r="AU84" s="8">
        <v>4.8872217581589901</v>
      </c>
      <c r="AV84" s="8">
        <v>4.0958979516158029</v>
      </c>
      <c r="AW84" s="8">
        <v>3.1324445647251067</v>
      </c>
      <c r="AX84">
        <v>0.5255598649659754</v>
      </c>
      <c r="AY84" s="9">
        <v>3.5151732210660619E-2</v>
      </c>
      <c r="AZ84" s="9">
        <v>0.50725539872205117</v>
      </c>
      <c r="BA84" s="9">
        <v>4.8098022993823582E-4</v>
      </c>
      <c r="BB84" s="9">
        <v>2.0383454567974714E-5</v>
      </c>
      <c r="BC84" s="9">
        <v>1.8186116983254154E-4</v>
      </c>
      <c r="BD84" s="9">
        <v>0.15723125847161593</v>
      </c>
      <c r="BE84" s="9">
        <v>0.11118236934437602</v>
      </c>
      <c r="BF84" s="9">
        <v>5.3005215355718307E-3</v>
      </c>
      <c r="BG84" s="9">
        <v>1.3545211759631945E-4</v>
      </c>
      <c r="BH84" s="9">
        <v>1.7325946477482973E-3</v>
      </c>
      <c r="BI84" s="9">
        <v>1.7367744945943921E-4</v>
      </c>
      <c r="BJ84" s="10">
        <v>2.7156541246670107</v>
      </c>
      <c r="BK84" s="10">
        <v>1.3260068438918184</v>
      </c>
      <c r="BL84" s="10">
        <v>0.12463021124577242</v>
      </c>
      <c r="BM84" s="10">
        <v>4.5893256476855049E-2</v>
      </c>
      <c r="BN84" s="10">
        <v>9.3989116134562206E-2</v>
      </c>
      <c r="BO84" s="10">
        <v>0.53398945669940678</v>
      </c>
      <c r="BP84" s="10">
        <v>0.48828266893318434</v>
      </c>
      <c r="BQ84" s="10">
        <v>0.2333945168432964</v>
      </c>
      <c r="BR84" s="10">
        <v>8.5944124740817252E-2</v>
      </c>
      <c r="BS84" s="10">
        <v>0.17601305597962497</v>
      </c>
      <c r="BT84" s="10">
        <v>3.4610120368729576E-2</v>
      </c>
      <c r="BU84" s="11">
        <v>1</v>
      </c>
      <c r="BV84" s="11">
        <v>1</v>
      </c>
      <c r="BW84" s="11">
        <v>0.12463021124577242</v>
      </c>
      <c r="BX84" s="11">
        <v>4.5893256476855049E-2</v>
      </c>
      <c r="BY84" s="11">
        <v>9.3989116134562206E-2</v>
      </c>
      <c r="BZ84" s="11">
        <v>1</v>
      </c>
      <c r="CA84" s="11">
        <v>1</v>
      </c>
      <c r="CB84" s="11">
        <v>0.2333945168432964</v>
      </c>
      <c r="CC84" s="11">
        <v>8.5944124740817252E-2</v>
      </c>
      <c r="CD84" s="11">
        <v>0.17601305597962497</v>
      </c>
      <c r="CE84" s="12">
        <v>3.4610120368729576E-2</v>
      </c>
      <c r="CF84" s="8">
        <v>0.12463021124577242</v>
      </c>
      <c r="CG84" s="14">
        <v>1</v>
      </c>
      <c r="CH84" s="61">
        <f t="shared" si="20"/>
        <v>8.2530612727437003E-2</v>
      </c>
      <c r="CI84" s="61">
        <f t="shared" si="21"/>
        <v>0.83236439609930635</v>
      </c>
      <c r="CJ84" s="61">
        <f t="shared" si="22"/>
        <v>-0.91489500882674335</v>
      </c>
      <c r="CK84" s="61">
        <f t="shared" si="23"/>
        <v>1.8595913755911768</v>
      </c>
      <c r="CL84" s="61">
        <f t="shared" si="24"/>
        <v>1.5528305414847372</v>
      </c>
      <c r="CM84" s="61">
        <f t="shared" si="25"/>
        <v>0.91147731651400665</v>
      </c>
      <c r="CN84" s="61">
        <f t="shared" si="26"/>
        <v>0.8801665211469567</v>
      </c>
      <c r="CO84" s="61">
        <f t="shared" si="27"/>
        <v>-6.2585010281273057E-2</v>
      </c>
      <c r="CP84" s="61">
        <f t="shared" si="28"/>
        <v>0.40368315400008647</v>
      </c>
      <c r="CQ84" s="61">
        <f t="shared" si="29"/>
        <v>-3.4383170666927536</v>
      </c>
      <c r="CR84" s="61">
        <f t="shared" si="30"/>
        <v>-2.6540461249148537</v>
      </c>
      <c r="CS84" s="61">
        <f t="shared" si="31"/>
        <v>-2.920459602303473</v>
      </c>
      <c r="CT84" s="61">
        <f t="shared" si="32"/>
        <v>-1.8244581724210533</v>
      </c>
      <c r="CU84" s="61">
        <f t="shared" si="33"/>
        <v>-3.3262616665669236</v>
      </c>
      <c r="CV84" s="61">
        <f t="shared" si="34"/>
        <v>-1.1467524414060035</v>
      </c>
    </row>
    <row r="85" spans="1:100">
      <c r="A85" s="67">
        <v>0.29930595959166467</v>
      </c>
      <c r="B85" s="67">
        <v>1.386943183369147</v>
      </c>
      <c r="C85" s="67">
        <v>1</v>
      </c>
      <c r="D85" s="67">
        <f t="shared" si="18"/>
        <v>0</v>
      </c>
      <c r="E85" s="22">
        <v>0.66237534638160622</v>
      </c>
      <c r="F85" s="22">
        <v>1.1744207936689974</v>
      </c>
      <c r="G85" s="22">
        <v>1</v>
      </c>
      <c r="H85" s="22">
        <f t="shared" si="19"/>
        <v>0</v>
      </c>
      <c r="I85" s="1">
        <v>17319091</v>
      </c>
      <c r="J85" s="1" t="s">
        <v>622</v>
      </c>
      <c r="K85" s="1" t="s">
        <v>623</v>
      </c>
      <c r="L85" s="73" t="s">
        <v>624</v>
      </c>
      <c r="M85" s="1" t="s">
        <v>625</v>
      </c>
      <c r="N85" s="1">
        <v>107753</v>
      </c>
      <c r="O85" s="1">
        <v>3957</v>
      </c>
      <c r="P85" t="s">
        <v>626</v>
      </c>
      <c r="Q85" t="s">
        <v>627</v>
      </c>
      <c r="R85" s="13">
        <v>6.2384220188721002</v>
      </c>
      <c r="S85" s="13">
        <v>5.9677122957243203</v>
      </c>
      <c r="T85" s="13">
        <v>5.9366181098163402</v>
      </c>
      <c r="U85" s="15">
        <v>10.279094879199899</v>
      </c>
      <c r="V85" s="10">
        <v>10.336892240284</v>
      </c>
      <c r="W85" s="10">
        <v>9.5375396443577198</v>
      </c>
      <c r="X85" s="16">
        <v>8.1391675182167607</v>
      </c>
      <c r="Y85" s="17">
        <v>7.3367698069668803</v>
      </c>
      <c r="Z85" s="17">
        <v>7.6962081084225096</v>
      </c>
      <c r="AA85" s="18">
        <v>6.3450138743240396</v>
      </c>
      <c r="AB85" s="9">
        <v>7.5192767677868604</v>
      </c>
      <c r="AC85" s="9">
        <v>7.2620780605207704</v>
      </c>
      <c r="AD85" s="19">
        <v>5.3958785170347703</v>
      </c>
      <c r="AE85" s="19">
        <v>6.7870639042538397</v>
      </c>
      <c r="AF85" s="19">
        <v>5.04950557294001</v>
      </c>
      <c r="AG85" s="20">
        <v>5.3565101878130497</v>
      </c>
      <c r="AH85" s="15">
        <v>9.9647604030508301</v>
      </c>
      <c r="AI85" s="19">
        <v>5.0781281411537904</v>
      </c>
      <c r="AJ85" s="22">
        <v>6.1276611625065804</v>
      </c>
      <c r="AK85" s="22">
        <v>5.84014062395973</v>
      </c>
      <c r="AL85" s="22">
        <v>6.6689922565503004</v>
      </c>
      <c r="AM85" s="23">
        <v>10.758253315323801</v>
      </c>
      <c r="AN85" s="11">
        <v>10.544671770055899</v>
      </c>
      <c r="AO85" s="11">
        <v>10.482089879474</v>
      </c>
      <c r="AP85">
        <v>0.59081384395015135</v>
      </c>
      <c r="AQ85" s="8">
        <v>6.0475841414709208</v>
      </c>
      <c r="AR85" s="8">
        <v>10.051175587947206</v>
      </c>
      <c r="AS85" s="8">
        <v>7.7240484778687168</v>
      </c>
      <c r="AT85" s="8">
        <v>7.0421229008772235</v>
      </c>
      <c r="AU85" s="8">
        <v>5.7441493314095409</v>
      </c>
      <c r="AV85" s="8">
        <v>6.2122646810055366</v>
      </c>
      <c r="AW85" s="8">
        <v>10.595004988284566</v>
      </c>
      <c r="AX85">
        <v>0.3229109228875226</v>
      </c>
      <c r="AY85" s="9">
        <v>6.0328702623642176E-6</v>
      </c>
      <c r="AZ85" s="9">
        <v>4.7424271351059442E-3</v>
      </c>
      <c r="BA85" s="9">
        <v>5.7692314323870127E-2</v>
      </c>
      <c r="BB85" s="9">
        <v>7.0246961442744122E-5</v>
      </c>
      <c r="BC85" s="9">
        <v>0.1723782791968354</v>
      </c>
      <c r="BD85" s="9">
        <v>1.887532563966425E-2</v>
      </c>
      <c r="BE85" s="9">
        <v>5.2511536258052327E-4</v>
      </c>
      <c r="BF85" s="9">
        <v>0.52787192139366357</v>
      </c>
      <c r="BG85" s="9">
        <v>3.1303425081345295E-6</v>
      </c>
      <c r="BH85" s="9">
        <v>1.6441341182892096E-3</v>
      </c>
      <c r="BI85" s="9">
        <v>3.1389717661240961E-5</v>
      </c>
      <c r="BJ85" s="10">
        <v>16.039880034089958</v>
      </c>
      <c r="BK85" s="10">
        <v>3.1964362843491427</v>
      </c>
      <c r="BL85" s="10">
        <v>1.9924434244787037</v>
      </c>
      <c r="BM85" s="10">
        <v>0.12421810015063167</v>
      </c>
      <c r="BN85" s="10">
        <v>0.62333275161291202</v>
      </c>
      <c r="BO85" s="10">
        <v>2.4588326876695472</v>
      </c>
      <c r="BP85" s="10">
        <v>0.19928056055005877</v>
      </c>
      <c r="BQ85" s="10">
        <v>0.81032086260701131</v>
      </c>
      <c r="BR85" s="10">
        <v>5.0519134861658321E-2</v>
      </c>
      <c r="BS85" s="10">
        <v>0.25350759111784033</v>
      </c>
      <c r="BT85" s="10">
        <v>3.8861434766851569E-2</v>
      </c>
      <c r="BU85" s="11">
        <v>16.039880034089958</v>
      </c>
      <c r="BV85" s="11">
        <v>3.1964362843491427</v>
      </c>
      <c r="BW85" s="11">
        <v>1</v>
      </c>
      <c r="BX85" s="11">
        <v>0.12421810015063167</v>
      </c>
      <c r="BY85" s="11">
        <v>1</v>
      </c>
      <c r="BZ85" s="11">
        <v>1</v>
      </c>
      <c r="CA85" s="11">
        <v>0.19928056055005877</v>
      </c>
      <c r="CB85" s="11">
        <v>1</v>
      </c>
      <c r="CC85" s="11">
        <v>5.0519134861658321E-2</v>
      </c>
      <c r="CD85" s="11">
        <v>0.25350759111784033</v>
      </c>
      <c r="CE85" s="12">
        <v>3.8861434766851569E-2</v>
      </c>
      <c r="CF85" s="8">
        <v>1</v>
      </c>
      <c r="CG85" s="14">
        <v>1</v>
      </c>
      <c r="CH85" s="61">
        <f t="shared" si="20"/>
        <v>0.19083787740117941</v>
      </c>
      <c r="CI85" s="61">
        <f t="shared" si="21"/>
        <v>-7.9871845746600556E-2</v>
      </c>
      <c r="CJ85" s="61">
        <f t="shared" si="22"/>
        <v>-0.11096603165458063</v>
      </c>
      <c r="CK85" s="61">
        <f t="shared" si="23"/>
        <v>4.2315107377289785</v>
      </c>
      <c r="CL85" s="61">
        <f t="shared" si="24"/>
        <v>4.2893080988130787</v>
      </c>
      <c r="CM85" s="61">
        <f t="shared" si="25"/>
        <v>3.489955502886799</v>
      </c>
      <c r="CN85" s="61">
        <f t="shared" si="26"/>
        <v>2.0915833767458398</v>
      </c>
      <c r="CO85" s="61">
        <f t="shared" si="27"/>
        <v>1.2891856654959595</v>
      </c>
      <c r="CP85" s="61">
        <f t="shared" si="28"/>
        <v>1.6486239669515887</v>
      </c>
      <c r="CQ85" s="61">
        <f t="shared" si="29"/>
        <v>0.2974297328531188</v>
      </c>
      <c r="CR85" s="61">
        <f t="shared" si="30"/>
        <v>1.4716926263159396</v>
      </c>
      <c r="CS85" s="61">
        <f t="shared" si="31"/>
        <v>1.2144939190498496</v>
      </c>
      <c r="CT85" s="61">
        <f t="shared" si="32"/>
        <v>-0.65170562443615054</v>
      </c>
      <c r="CU85" s="61">
        <f t="shared" si="33"/>
        <v>0.73947976278291883</v>
      </c>
      <c r="CV85" s="61">
        <f t="shared" si="34"/>
        <v>-0.99807856853091081</v>
      </c>
    </row>
    <row r="86" spans="1:100">
      <c r="A86" s="67">
        <v>1.0527470666514741E-4</v>
      </c>
      <c r="B86" s="67">
        <v>3.2945977501481338</v>
      </c>
      <c r="C86" s="67">
        <v>3.2945977501481338</v>
      </c>
      <c r="D86" s="67">
        <f t="shared" si="18"/>
        <v>1.7201023319125357</v>
      </c>
      <c r="E86" s="22">
        <v>0.36810621102061358</v>
      </c>
      <c r="F86" s="22">
        <v>1.2433212649899701</v>
      </c>
      <c r="G86" s="22">
        <v>1</v>
      </c>
      <c r="H86" s="22">
        <f t="shared" si="19"/>
        <v>0</v>
      </c>
      <c r="I86" s="1">
        <v>17437459</v>
      </c>
      <c r="J86" s="1" t="s">
        <v>616</v>
      </c>
      <c r="K86" s="1" t="s">
        <v>617</v>
      </c>
      <c r="L86" s="73" t="s">
        <v>618</v>
      </c>
      <c r="M86" s="1" t="s">
        <v>619</v>
      </c>
      <c r="N86" s="1">
        <v>20531</v>
      </c>
      <c r="O86" s="1">
        <v>10568</v>
      </c>
      <c r="P86" t="s">
        <v>620</v>
      </c>
      <c r="Q86" t="s">
        <v>621</v>
      </c>
      <c r="R86" s="13">
        <v>3.0909925287173698</v>
      </c>
      <c r="S86" s="13">
        <v>5.4879490152188204</v>
      </c>
      <c r="T86" s="13">
        <v>3.8537575140721798</v>
      </c>
      <c r="U86" s="15">
        <v>7.06480354303278</v>
      </c>
      <c r="V86" s="10">
        <v>6.3636339061485403</v>
      </c>
      <c r="W86" s="10">
        <v>5.9678361803916502</v>
      </c>
      <c r="X86" s="16">
        <v>5.2840032466668996</v>
      </c>
      <c r="Y86" s="17">
        <v>5.4209581990476501</v>
      </c>
      <c r="Z86" s="17">
        <v>5.7879601265866096</v>
      </c>
      <c r="AA86" s="18">
        <v>2.8725663026912001</v>
      </c>
      <c r="AB86" s="9">
        <v>3.0579426357742499</v>
      </c>
      <c r="AC86" s="9">
        <v>3.7900973774246101</v>
      </c>
      <c r="AD86" s="19">
        <v>3.3203461363042899</v>
      </c>
      <c r="AE86" s="19">
        <v>3.28386417786052</v>
      </c>
      <c r="AF86" s="19">
        <v>3.6811400919215398</v>
      </c>
      <c r="AG86" s="20">
        <v>3.7598273222672698</v>
      </c>
      <c r="AH86" s="15">
        <v>5.2120275660621598</v>
      </c>
      <c r="AI86" s="19">
        <v>3.7876150699001201</v>
      </c>
      <c r="AJ86" s="22">
        <v>3.39275743495977</v>
      </c>
      <c r="AK86" s="22">
        <v>3.2489495012790401</v>
      </c>
      <c r="AL86" s="22">
        <v>3.35128194252884</v>
      </c>
      <c r="AM86" s="23">
        <v>3.5097658223782302</v>
      </c>
      <c r="AN86" s="11">
        <v>3.67460214925753</v>
      </c>
      <c r="AO86" s="11">
        <v>4.0491066615065199</v>
      </c>
      <c r="AP86">
        <v>-0.36895579867092526</v>
      </c>
      <c r="AQ86" s="8">
        <v>4.1442330193361236</v>
      </c>
      <c r="AR86" s="8">
        <v>6.4654245431909905</v>
      </c>
      <c r="AS86" s="8">
        <v>5.4976405241003858</v>
      </c>
      <c r="AT86" s="8">
        <v>3.2402021052966865</v>
      </c>
      <c r="AU86" s="8">
        <v>3.4284501353621164</v>
      </c>
      <c r="AV86" s="8">
        <v>3.3309962929225505</v>
      </c>
      <c r="AW86" s="8">
        <v>3.7444915443807596</v>
      </c>
      <c r="AX86">
        <v>0.4319484658496397</v>
      </c>
      <c r="AY86" s="9">
        <v>1.5000081888830485E-3</v>
      </c>
      <c r="AZ86" s="9">
        <v>3.0279381679961855E-2</v>
      </c>
      <c r="BA86" s="9">
        <v>0.12295674200754221</v>
      </c>
      <c r="BB86" s="9">
        <v>1.3032401987729937E-4</v>
      </c>
      <c r="BC86" s="9">
        <v>1.8092519677183681E-3</v>
      </c>
      <c r="BD86" s="9">
        <v>0.73301578685801516</v>
      </c>
      <c r="BE86" s="9">
        <v>0.10147746924547779</v>
      </c>
      <c r="BF86" s="9">
        <v>0.21183084149486456</v>
      </c>
      <c r="BG86" s="9">
        <v>2.0971233253224583E-4</v>
      </c>
      <c r="BH86" s="9">
        <v>3.1812521639736214E-3</v>
      </c>
      <c r="BI86" s="9">
        <v>1.2639118720442582E-4</v>
      </c>
      <c r="BJ86" s="10">
        <v>4.9974478908755344</v>
      </c>
      <c r="BK86" s="10">
        <v>2.5551491458869586</v>
      </c>
      <c r="BL86" s="10">
        <v>0.53439154455187632</v>
      </c>
      <c r="BM86" s="10">
        <v>0.1069328897911235</v>
      </c>
      <c r="BN86" s="10">
        <v>0.20914299480799006</v>
      </c>
      <c r="BO86" s="10">
        <v>0.87767089428143585</v>
      </c>
      <c r="BP86" s="10">
        <v>0.51129080316219266</v>
      </c>
      <c r="BQ86" s="10">
        <v>0.60887463402713349</v>
      </c>
      <c r="BR86" s="10">
        <v>0.12183711512807005</v>
      </c>
      <c r="BS86" s="10">
        <v>0.23829318731051111</v>
      </c>
      <c r="BT86" s="10">
        <v>4.18499600946012E-2</v>
      </c>
      <c r="BU86" s="11">
        <v>4.9974478908755344</v>
      </c>
      <c r="BV86" s="11">
        <v>1</v>
      </c>
      <c r="BW86" s="11">
        <v>1</v>
      </c>
      <c r="BX86" s="11">
        <v>0.1069328897911235</v>
      </c>
      <c r="BY86" s="11">
        <v>0.20914299480799006</v>
      </c>
      <c r="BZ86" s="11">
        <v>1</v>
      </c>
      <c r="CA86" s="11">
        <v>1</v>
      </c>
      <c r="CB86" s="11">
        <v>1</v>
      </c>
      <c r="CC86" s="11">
        <v>0.12183711512807005</v>
      </c>
      <c r="CD86" s="11">
        <v>0.23829318731051111</v>
      </c>
      <c r="CE86" s="12">
        <v>4.18499600946012E-2</v>
      </c>
      <c r="CF86" s="8">
        <v>1</v>
      </c>
      <c r="CG86" s="14">
        <v>1</v>
      </c>
      <c r="CH86" s="61">
        <f t="shared" si="20"/>
        <v>-1.0532404906187538</v>
      </c>
      <c r="CI86" s="61">
        <f t="shared" si="21"/>
        <v>1.3437159958826967</v>
      </c>
      <c r="CJ86" s="61">
        <f t="shared" si="22"/>
        <v>-0.29047550526394383</v>
      </c>
      <c r="CK86" s="61">
        <f t="shared" si="23"/>
        <v>2.9205705236966564</v>
      </c>
      <c r="CL86" s="61">
        <f t="shared" si="24"/>
        <v>2.2194008868124167</v>
      </c>
      <c r="CM86" s="61">
        <f t="shared" si="25"/>
        <v>1.8236031610555266</v>
      </c>
      <c r="CN86" s="61">
        <f t="shared" si="26"/>
        <v>1.1397702273307759</v>
      </c>
      <c r="CO86" s="61">
        <f t="shared" si="27"/>
        <v>1.2767251797115264</v>
      </c>
      <c r="CP86" s="61">
        <f t="shared" si="28"/>
        <v>1.643727107250486</v>
      </c>
      <c r="CQ86" s="61">
        <f t="shared" si="29"/>
        <v>-1.2716667166449236</v>
      </c>
      <c r="CR86" s="61">
        <f t="shared" si="30"/>
        <v>-1.0862903835618738</v>
      </c>
      <c r="CS86" s="61">
        <f t="shared" si="31"/>
        <v>-0.35413564191151359</v>
      </c>
      <c r="CT86" s="61">
        <f t="shared" si="32"/>
        <v>-0.82388688303183377</v>
      </c>
      <c r="CU86" s="61">
        <f t="shared" si="33"/>
        <v>-0.86036884147560366</v>
      </c>
      <c r="CV86" s="61">
        <f t="shared" si="34"/>
        <v>-0.46309292741458385</v>
      </c>
    </row>
    <row r="87" spans="1:100">
      <c r="A87" s="67">
        <v>4.1508799843343576E-3</v>
      </c>
      <c r="B87" s="67">
        <v>3.3682751853195083</v>
      </c>
      <c r="C87" s="67">
        <v>3.3682751853195083</v>
      </c>
      <c r="D87" s="67">
        <f t="shared" si="18"/>
        <v>1.7520100102207294</v>
      </c>
      <c r="E87" s="22">
        <v>0.54935027116312374</v>
      </c>
      <c r="F87" s="22">
        <v>0.87637277761406607</v>
      </c>
      <c r="G87" s="22">
        <v>1</v>
      </c>
      <c r="H87" s="22">
        <f t="shared" si="19"/>
        <v>0</v>
      </c>
      <c r="I87" s="1">
        <v>17213894</v>
      </c>
      <c r="J87" s="1" t="s">
        <v>610</v>
      </c>
      <c r="K87" s="1" t="s">
        <v>611</v>
      </c>
      <c r="L87" s="73" t="s">
        <v>612</v>
      </c>
      <c r="M87" s="1" t="s">
        <v>613</v>
      </c>
      <c r="N87" s="1">
        <v>227231</v>
      </c>
      <c r="O87" s="1">
        <v>1373</v>
      </c>
      <c r="P87" t="s">
        <v>614</v>
      </c>
      <c r="Q87" t="s">
        <v>615</v>
      </c>
      <c r="R87" s="13">
        <v>7.06518779078998</v>
      </c>
      <c r="S87" s="13">
        <v>4.8174284667817799</v>
      </c>
      <c r="T87" s="13">
        <v>6.09637771321351</v>
      </c>
      <c r="U87" s="15">
        <v>10.0503487171211</v>
      </c>
      <c r="V87" s="10">
        <v>10.190781860577401</v>
      </c>
      <c r="W87" s="10">
        <v>10.1571439360958</v>
      </c>
      <c r="X87" s="16">
        <v>4.5208113900764104</v>
      </c>
      <c r="Y87" s="17">
        <v>3.3633362003683902</v>
      </c>
      <c r="Z87" s="17">
        <v>6.6932805683562604</v>
      </c>
      <c r="AA87" s="18">
        <v>4.3923418224189801</v>
      </c>
      <c r="AB87" s="9">
        <v>4.4512154983477901</v>
      </c>
      <c r="AC87" s="9">
        <v>5.0847995390750098</v>
      </c>
      <c r="AD87" s="19">
        <v>3.1082168796676801</v>
      </c>
      <c r="AE87" s="19">
        <v>3.8013168032236</v>
      </c>
      <c r="AF87" s="19">
        <v>3.69129452418108</v>
      </c>
      <c r="AG87" s="20">
        <v>6.4215638551424803</v>
      </c>
      <c r="AH87" s="15">
        <v>9.7094591192529691</v>
      </c>
      <c r="AI87" s="19">
        <v>3.25741349858178</v>
      </c>
      <c r="AJ87" s="22">
        <v>4.2551451932250499</v>
      </c>
      <c r="AK87" s="22">
        <v>3.9443010411912698</v>
      </c>
      <c r="AL87" s="22">
        <v>4.6333140799297903</v>
      </c>
      <c r="AM87" s="23">
        <v>3.7858611426446398</v>
      </c>
      <c r="AN87" s="11">
        <v>3.9570220405182202</v>
      </c>
      <c r="AO87" s="11">
        <v>4.4534322322899502</v>
      </c>
      <c r="AP87">
        <v>0.42811695704885988</v>
      </c>
      <c r="AQ87" s="8">
        <v>5.9929979902617561</v>
      </c>
      <c r="AR87" s="8">
        <v>10.132758171264767</v>
      </c>
      <c r="AS87" s="8">
        <v>4.8591427196003538</v>
      </c>
      <c r="AT87" s="8">
        <v>4.6427856199472606</v>
      </c>
      <c r="AU87" s="8">
        <v>3.5336094023574538</v>
      </c>
      <c r="AV87" s="8">
        <v>4.2775867714487035</v>
      </c>
      <c r="AW87" s="8">
        <v>4.0654384718176031</v>
      </c>
      <c r="AX87">
        <v>0.88412498123387007</v>
      </c>
      <c r="AY87" s="9">
        <v>3.0478127382726399E-4</v>
      </c>
      <c r="AZ87" s="9">
        <v>0.17049170113926629</v>
      </c>
      <c r="BA87" s="9">
        <v>0.10913385855785068</v>
      </c>
      <c r="BB87" s="9">
        <v>3.1016055606475095E-5</v>
      </c>
      <c r="BC87" s="9">
        <v>0.78383334995621512</v>
      </c>
      <c r="BD87" s="9">
        <v>0.17912593084162279</v>
      </c>
      <c r="BE87" s="9">
        <v>4.3557487741279971E-5</v>
      </c>
      <c r="BF87" s="9">
        <v>9.4365380818044273E-3</v>
      </c>
      <c r="BG87" s="9">
        <v>6.2440654967271772E-6</v>
      </c>
      <c r="BH87" s="9">
        <v>0.11495248905555337</v>
      </c>
      <c r="BI87" s="9">
        <v>2.4696219073545682E-3</v>
      </c>
      <c r="BJ87" s="10">
        <v>17.62755138503957</v>
      </c>
      <c r="BK87" s="10">
        <v>0.45569635290637123</v>
      </c>
      <c r="BL87" s="10">
        <v>0.39223430628489908</v>
      </c>
      <c r="BM87" s="10">
        <v>2.2251207653139319E-2</v>
      </c>
      <c r="BN87" s="10">
        <v>0.86073611031398523</v>
      </c>
      <c r="BO87" s="10">
        <v>2.1572243408724265</v>
      </c>
      <c r="BP87" s="10">
        <v>2.5851369991927456E-2</v>
      </c>
      <c r="BQ87" s="10">
        <v>0.18182360492292207</v>
      </c>
      <c r="BR87" s="10">
        <v>1.031473974753153E-2</v>
      </c>
      <c r="BS87" s="10">
        <v>0.39900166802581388</v>
      </c>
      <c r="BT87" s="10">
        <v>4.8829022903571766E-2</v>
      </c>
      <c r="BU87" s="11">
        <v>17.62755138503957</v>
      </c>
      <c r="BV87" s="11">
        <v>1</v>
      </c>
      <c r="BW87" s="11">
        <v>1</v>
      </c>
      <c r="BX87" s="11">
        <v>2.2251207653139319E-2</v>
      </c>
      <c r="BY87" s="11">
        <v>1</v>
      </c>
      <c r="BZ87" s="11">
        <v>1</v>
      </c>
      <c r="CA87" s="11">
        <v>2.5851369991927456E-2</v>
      </c>
      <c r="CB87" s="11">
        <v>0.18182360492292207</v>
      </c>
      <c r="CC87" s="11">
        <v>1.031473974753153E-2</v>
      </c>
      <c r="CD87" s="11">
        <v>1</v>
      </c>
      <c r="CE87" s="12">
        <v>4.8829022903571766E-2</v>
      </c>
      <c r="CF87" s="8">
        <v>1</v>
      </c>
      <c r="CG87" s="14">
        <v>1</v>
      </c>
      <c r="CH87" s="61">
        <f t="shared" si="20"/>
        <v>1.072189800528224</v>
      </c>
      <c r="CI87" s="61">
        <f t="shared" si="21"/>
        <v>-1.1755695234799761</v>
      </c>
      <c r="CJ87" s="61">
        <f t="shared" si="22"/>
        <v>0.10337972295175391</v>
      </c>
      <c r="CK87" s="61">
        <f t="shared" si="23"/>
        <v>4.0573507268593438</v>
      </c>
      <c r="CL87" s="61">
        <f t="shared" si="24"/>
        <v>4.1977838703156447</v>
      </c>
      <c r="CM87" s="61">
        <f t="shared" si="25"/>
        <v>4.1641459458340435</v>
      </c>
      <c r="CN87" s="61">
        <f t="shared" si="26"/>
        <v>-1.4721866001853456</v>
      </c>
      <c r="CO87" s="61">
        <f t="shared" si="27"/>
        <v>-2.6296617898933659</v>
      </c>
      <c r="CP87" s="61">
        <f t="shared" si="28"/>
        <v>0.70028257809450434</v>
      </c>
      <c r="CQ87" s="61">
        <f t="shared" si="29"/>
        <v>-1.600656167842776</v>
      </c>
      <c r="CR87" s="61">
        <f t="shared" si="30"/>
        <v>-1.541782491913966</v>
      </c>
      <c r="CS87" s="61">
        <f t="shared" si="31"/>
        <v>-0.90819845118674625</v>
      </c>
      <c r="CT87" s="61">
        <f t="shared" si="32"/>
        <v>-2.8847811105940759</v>
      </c>
      <c r="CU87" s="61">
        <f t="shared" si="33"/>
        <v>-2.1916811870381561</v>
      </c>
      <c r="CV87" s="61">
        <f t="shared" si="34"/>
        <v>-2.3017034660806761</v>
      </c>
    </row>
    <row r="88" spans="1:100">
      <c r="A88" s="67">
        <v>3.2238086807239991E-5</v>
      </c>
      <c r="B88" s="67">
        <v>0.1240521936827292</v>
      </c>
      <c r="C88" s="67">
        <v>0.1240521936827292</v>
      </c>
      <c r="D88" s="67">
        <f t="shared" si="18"/>
        <v>-3.0109808474666764</v>
      </c>
      <c r="E88" s="22">
        <v>7.1532714684545542E-2</v>
      </c>
      <c r="F88" s="22">
        <v>1.9445510764792675</v>
      </c>
      <c r="G88" s="22">
        <v>1</v>
      </c>
      <c r="H88" s="22">
        <f t="shared" si="19"/>
        <v>0</v>
      </c>
      <c r="I88" s="1">
        <v>17254508</v>
      </c>
      <c r="J88" s="1" t="s">
        <v>604</v>
      </c>
      <c r="K88" s="1" t="s">
        <v>605</v>
      </c>
      <c r="L88" s="73" t="s">
        <v>606</v>
      </c>
      <c r="M88" s="1" t="s">
        <v>607</v>
      </c>
      <c r="N88" s="1">
        <v>12351</v>
      </c>
      <c r="O88" s="1">
        <v>762</v>
      </c>
      <c r="P88" t="s">
        <v>608</v>
      </c>
      <c r="Q88" t="s">
        <v>609</v>
      </c>
      <c r="R88" s="13">
        <v>9.5865528080767195</v>
      </c>
      <c r="S88" s="13">
        <v>9.3005321419686595</v>
      </c>
      <c r="T88" s="13">
        <v>9.2656877796939501</v>
      </c>
      <c r="U88" s="15">
        <v>8.6454891381462708</v>
      </c>
      <c r="V88" s="10">
        <v>8.4067350394216298</v>
      </c>
      <c r="W88" s="10">
        <v>7.8409428053674199</v>
      </c>
      <c r="X88" s="16">
        <v>9.2271507041364096</v>
      </c>
      <c r="Y88" s="17">
        <v>9.1887214992786408</v>
      </c>
      <c r="Z88" s="17">
        <v>8.9627677965455206</v>
      </c>
      <c r="AA88" s="18">
        <v>3.6199300163091501</v>
      </c>
      <c r="AB88" s="9">
        <v>3.8542465027176598</v>
      </c>
      <c r="AC88" s="9">
        <v>4.2709994683989603</v>
      </c>
      <c r="AD88" s="19">
        <v>6.8188867716186001</v>
      </c>
      <c r="AE88" s="19">
        <v>4.5226421836911701</v>
      </c>
      <c r="AF88" s="19">
        <v>6.6951124414265202</v>
      </c>
      <c r="AG88" s="20">
        <v>9.0566216980670902</v>
      </c>
      <c r="AH88" s="15">
        <v>7.7680280643751196</v>
      </c>
      <c r="AI88" s="19">
        <v>6.7687475638785202</v>
      </c>
      <c r="AJ88" s="22">
        <v>4.84453884044318</v>
      </c>
      <c r="AK88" s="22">
        <v>4.3402803343179697</v>
      </c>
      <c r="AL88" s="22">
        <v>4.4705851669352397</v>
      </c>
      <c r="AM88" s="23">
        <v>5.4080647626804996</v>
      </c>
      <c r="AN88" s="11">
        <v>5.7089676363447097</v>
      </c>
      <c r="AO88" s="11">
        <v>5.4407987388427097</v>
      </c>
      <c r="AP88">
        <v>0.29913129700851693</v>
      </c>
      <c r="AQ88" s="8">
        <v>9.3842575765797758</v>
      </c>
      <c r="AR88" s="8">
        <v>8.297722327645106</v>
      </c>
      <c r="AS88" s="8">
        <v>9.1262133333201891</v>
      </c>
      <c r="AT88" s="8">
        <v>3.915058662475257</v>
      </c>
      <c r="AU88" s="8">
        <v>6.0122137989120965</v>
      </c>
      <c r="AV88" s="8">
        <v>4.5518014472321298</v>
      </c>
      <c r="AW88" s="8">
        <v>5.519277045955973</v>
      </c>
      <c r="AX88">
        <v>0.3997663562337283</v>
      </c>
      <c r="AY88" s="9">
        <v>6.1590635294136033E-2</v>
      </c>
      <c r="AZ88" s="9">
        <v>0.62799787455181999</v>
      </c>
      <c r="BA88" s="9">
        <v>9.3424524745328514E-7</v>
      </c>
      <c r="BB88" s="9">
        <v>6.9736017097365618E-6</v>
      </c>
      <c r="BC88" s="9">
        <v>1.458419362730989E-6</v>
      </c>
      <c r="BD88" s="9">
        <v>2.2780979067504345E-3</v>
      </c>
      <c r="BE88" s="9">
        <v>0.13961133263021322</v>
      </c>
      <c r="BF88" s="9">
        <v>6.6230068972195679E-5</v>
      </c>
      <c r="BG88" s="9">
        <v>1.2797709353008437E-3</v>
      </c>
      <c r="BH88" s="9">
        <v>1.2659940214525023E-4</v>
      </c>
      <c r="BI88" s="9">
        <v>2.1259537481687431E-4</v>
      </c>
      <c r="BJ88" s="10">
        <v>0.47089090105417208</v>
      </c>
      <c r="BK88" s="10">
        <v>0.83622075506314686</v>
      </c>
      <c r="BL88" s="10">
        <v>2.2573924833573018E-2</v>
      </c>
      <c r="BM88" s="10">
        <v>4.7938757752671195E-2</v>
      </c>
      <c r="BN88" s="10">
        <v>2.6995174057678543E-2</v>
      </c>
      <c r="BO88" s="10">
        <v>0.23371866576127875</v>
      </c>
      <c r="BP88" s="10">
        <v>1.7758269552270378</v>
      </c>
      <c r="BQ88" s="10">
        <v>9.6585887823911018E-2</v>
      </c>
      <c r="BR88" s="10">
        <v>0.20511309011851053</v>
      </c>
      <c r="BS88" s="10">
        <v>0.11550285883135894</v>
      </c>
      <c r="BT88" s="10">
        <v>5.7327873605637944E-2</v>
      </c>
      <c r="BU88" s="11">
        <v>1</v>
      </c>
      <c r="BV88" s="11">
        <v>1</v>
      </c>
      <c r="BW88" s="11">
        <v>2.2573924833573018E-2</v>
      </c>
      <c r="BX88" s="11">
        <v>4.7938757752671195E-2</v>
      </c>
      <c r="BY88" s="11">
        <v>2.6995174057678543E-2</v>
      </c>
      <c r="BZ88" s="11">
        <v>0.23371866576127875</v>
      </c>
      <c r="CA88" s="11">
        <v>1</v>
      </c>
      <c r="CB88" s="11">
        <v>9.6585887823911018E-2</v>
      </c>
      <c r="CC88" s="11">
        <v>0.20511309011851053</v>
      </c>
      <c r="CD88" s="11">
        <v>0.11550285883135894</v>
      </c>
      <c r="CE88" s="12">
        <v>5.7327873605637944E-2</v>
      </c>
      <c r="CF88" s="8">
        <v>4.7938757752671195E-2</v>
      </c>
      <c r="CG88" s="14">
        <v>0.23371866576127875</v>
      </c>
      <c r="CH88" s="61">
        <f t="shared" si="20"/>
        <v>0.20229523149694373</v>
      </c>
      <c r="CI88" s="61">
        <f t="shared" si="21"/>
        <v>-8.3725434611116256E-2</v>
      </c>
      <c r="CJ88" s="61">
        <f t="shared" si="22"/>
        <v>-0.1185697968858257</v>
      </c>
      <c r="CK88" s="61">
        <f t="shared" si="23"/>
        <v>-0.73876843843350493</v>
      </c>
      <c r="CL88" s="61">
        <f t="shared" si="24"/>
        <v>-0.97752253715814597</v>
      </c>
      <c r="CM88" s="61">
        <f t="shared" si="25"/>
        <v>-1.5433147712123558</v>
      </c>
      <c r="CN88" s="61">
        <f t="shared" si="26"/>
        <v>-0.15710687244336619</v>
      </c>
      <c r="CO88" s="61">
        <f t="shared" si="27"/>
        <v>-0.19553607730113498</v>
      </c>
      <c r="CP88" s="61">
        <f t="shared" si="28"/>
        <v>-0.42148978003425519</v>
      </c>
      <c r="CQ88" s="61">
        <f t="shared" si="29"/>
        <v>-5.7643275602706261</v>
      </c>
      <c r="CR88" s="61">
        <f t="shared" si="30"/>
        <v>-5.5300110738621164</v>
      </c>
      <c r="CS88" s="61">
        <f t="shared" si="31"/>
        <v>-5.1132581081808155</v>
      </c>
      <c r="CT88" s="61">
        <f t="shared" si="32"/>
        <v>-2.5653708049611756</v>
      </c>
      <c r="CU88" s="61">
        <f t="shared" si="33"/>
        <v>-4.8616153928886057</v>
      </c>
      <c r="CV88" s="61">
        <f t="shared" si="34"/>
        <v>-2.6891451351532556</v>
      </c>
    </row>
    <row r="89" spans="1:100">
      <c r="A89" s="67"/>
      <c r="B89" s="67"/>
      <c r="C89" s="67"/>
      <c r="D89" s="67" t="e">
        <f t="shared" si="18"/>
        <v>#NUM!</v>
      </c>
      <c r="E89" s="22"/>
      <c r="F89" s="22"/>
      <c r="G89" s="22"/>
      <c r="H89" s="22" t="e">
        <f t="shared" si="19"/>
        <v>#NUM!</v>
      </c>
      <c r="I89" s="1">
        <v>17420539</v>
      </c>
      <c r="J89" s="1" t="s">
        <v>598</v>
      </c>
      <c r="K89" s="1" t="s">
        <v>599</v>
      </c>
      <c r="L89" s="73" t="s">
        <v>600</v>
      </c>
      <c r="M89" s="1" t="s">
        <v>601</v>
      </c>
      <c r="N89" s="1">
        <v>18780</v>
      </c>
      <c r="O89" s="1" t="e">
        <v>#N/A</v>
      </c>
      <c r="P89" t="s">
        <v>602</v>
      </c>
      <c r="Q89" t="s">
        <v>603</v>
      </c>
      <c r="R89" s="13">
        <v>4.6852482142715504</v>
      </c>
      <c r="S89" s="13">
        <v>7.5687208398254304</v>
      </c>
      <c r="T89" s="13">
        <v>5.0387721746384804</v>
      </c>
      <c r="U89" s="15">
        <v>7.8667658164730199</v>
      </c>
      <c r="V89" s="10">
        <v>8.3543324648312591</v>
      </c>
      <c r="W89" s="10">
        <v>7.8311862226735904</v>
      </c>
      <c r="X89" s="16">
        <v>7.8113984340355804</v>
      </c>
      <c r="Y89" s="17">
        <v>7.8465889840739802</v>
      </c>
      <c r="Z89" s="17">
        <v>8.0897087732590691</v>
      </c>
      <c r="AA89" s="18">
        <v>6.3765877760833503</v>
      </c>
      <c r="AB89" s="9">
        <v>5.6087067223754303</v>
      </c>
      <c r="AC89" s="9">
        <v>6.3689165530968799</v>
      </c>
      <c r="AD89" s="19">
        <v>10.3587816346663</v>
      </c>
      <c r="AE89" s="19">
        <v>10.393519488215301</v>
      </c>
      <c r="AF89" s="19">
        <v>10.0939959023027</v>
      </c>
      <c r="AG89" s="20">
        <v>5.6768313142990099</v>
      </c>
      <c r="AH89" s="15">
        <v>8.3616513953820704</v>
      </c>
      <c r="AI89" s="19">
        <v>10.3941294100447</v>
      </c>
      <c r="AJ89" s="22">
        <v>10.0639911685111</v>
      </c>
      <c r="AK89" s="22">
        <v>10.361806052225999</v>
      </c>
      <c r="AL89" s="22">
        <v>10.0705478209752</v>
      </c>
      <c r="AM89" s="23">
        <v>2.2671685848343599</v>
      </c>
      <c r="AN89" s="11">
        <v>2.2976450579279999</v>
      </c>
      <c r="AO89" s="11">
        <v>3.1059366143700302</v>
      </c>
      <c r="AP89">
        <v>-0.70106027239884694</v>
      </c>
      <c r="AQ89" s="8">
        <v>5.7642470762451543</v>
      </c>
      <c r="AR89" s="8">
        <v>8.0174281679926231</v>
      </c>
      <c r="AS89" s="8">
        <v>7.9158987304562096</v>
      </c>
      <c r="AT89" s="8">
        <v>6.1180703505185541</v>
      </c>
      <c r="AU89" s="8">
        <v>10.282099008394766</v>
      </c>
      <c r="AV89" s="8">
        <v>10.165448347237433</v>
      </c>
      <c r="AW89" s="8">
        <v>2.5569167523774632</v>
      </c>
      <c r="AX89">
        <v>0.56063856452763294</v>
      </c>
      <c r="AY89" s="9">
        <v>4.2077618508859528E-3</v>
      </c>
      <c r="AZ89" s="9">
        <v>5.5434209860209362E-3</v>
      </c>
      <c r="BA89" s="9">
        <v>0.57556097071060219</v>
      </c>
      <c r="BB89" s="9">
        <v>1.112143320384624E-2</v>
      </c>
      <c r="BC89" s="9">
        <v>1.4767531364329654E-2</v>
      </c>
      <c r="BD89" s="9">
        <v>4.6763077337245711E-5</v>
      </c>
      <c r="BE89" s="9">
        <v>0.87141005119427284</v>
      </c>
      <c r="BF89" s="9">
        <v>2.3425389417526312E-5</v>
      </c>
      <c r="BG89" s="9">
        <v>4.0792892582906587E-3</v>
      </c>
      <c r="BH89" s="9">
        <v>3.1071446814042898E-3</v>
      </c>
      <c r="BI89" s="9">
        <v>8.6034522816153642E-4</v>
      </c>
      <c r="BJ89" s="10">
        <v>4.7673286712537619</v>
      </c>
      <c r="BK89" s="10">
        <v>4.4433619135718825</v>
      </c>
      <c r="BL89" s="10">
        <v>1.2779428095320295</v>
      </c>
      <c r="BM89" s="10">
        <v>0.26806266101135889</v>
      </c>
      <c r="BN89" s="10">
        <v>0.28760718446738692</v>
      </c>
      <c r="BO89" s="10">
        <v>5.5783077623967406E-2</v>
      </c>
      <c r="BP89" s="10">
        <v>0.93204438375827781</v>
      </c>
      <c r="BQ89" s="10">
        <v>22.909148508202005</v>
      </c>
      <c r="BR89" s="10">
        <v>4.8054476810756812</v>
      </c>
      <c r="BS89" s="10">
        <v>5.1558142131587115</v>
      </c>
      <c r="BT89" s="10">
        <v>6.0328792978259028E-2</v>
      </c>
      <c r="BU89" s="11">
        <v>4.7673286712537619</v>
      </c>
      <c r="BV89" s="11">
        <v>4.4433619135718825</v>
      </c>
      <c r="BW89" s="11">
        <v>1</v>
      </c>
      <c r="BX89" s="11">
        <v>1</v>
      </c>
      <c r="BY89" s="11">
        <v>1</v>
      </c>
      <c r="BZ89" s="11">
        <v>5.5783077623967406E-2</v>
      </c>
      <c r="CA89" s="11">
        <v>1</v>
      </c>
      <c r="CB89" s="11">
        <v>22.909148508202005</v>
      </c>
      <c r="CC89" s="11">
        <v>4.8054476810756812</v>
      </c>
      <c r="CD89" s="11">
        <v>5.1558142131587115</v>
      </c>
      <c r="CE89" s="12">
        <v>6.0328792978259028E-2</v>
      </c>
      <c r="CF89" s="8">
        <v>1</v>
      </c>
      <c r="CG89" s="14">
        <v>1</v>
      </c>
      <c r="CH89" s="61">
        <f t="shared" si="20"/>
        <v>-1.078998861973604</v>
      </c>
      <c r="CI89" s="61">
        <f t="shared" si="21"/>
        <v>1.8044737635802761</v>
      </c>
      <c r="CJ89" s="61">
        <f t="shared" si="22"/>
        <v>-0.72547490160667394</v>
      </c>
      <c r="CK89" s="61">
        <f t="shared" si="23"/>
        <v>2.1025187402278656</v>
      </c>
      <c r="CL89" s="61">
        <f t="shared" si="24"/>
        <v>2.5900853885861048</v>
      </c>
      <c r="CM89" s="61">
        <f t="shared" si="25"/>
        <v>2.0669391464284361</v>
      </c>
      <c r="CN89" s="61">
        <f t="shared" si="26"/>
        <v>2.0471513577904261</v>
      </c>
      <c r="CO89" s="61">
        <f t="shared" si="27"/>
        <v>2.0823419078288259</v>
      </c>
      <c r="CP89" s="61">
        <f t="shared" si="28"/>
        <v>2.3254616970139148</v>
      </c>
      <c r="CQ89" s="61">
        <f t="shared" si="29"/>
        <v>0.61234069983819595</v>
      </c>
      <c r="CR89" s="61">
        <f t="shared" si="30"/>
        <v>-0.15554035386972398</v>
      </c>
      <c r="CS89" s="61">
        <f t="shared" si="31"/>
        <v>0.60466947685172556</v>
      </c>
      <c r="CT89" s="61">
        <f t="shared" si="32"/>
        <v>4.5945345584211461</v>
      </c>
      <c r="CU89" s="61">
        <f t="shared" si="33"/>
        <v>4.6292724119701463</v>
      </c>
      <c r="CV89" s="61">
        <f t="shared" si="34"/>
        <v>4.3297488260575454</v>
      </c>
    </row>
    <row r="90" spans="1:100">
      <c r="A90" s="67">
        <v>9.3388366685461285E-2</v>
      </c>
      <c r="B90" s="67">
        <v>0.82024183165356701</v>
      </c>
      <c r="C90" s="67">
        <v>1</v>
      </c>
      <c r="D90" s="67">
        <f t="shared" si="18"/>
        <v>0</v>
      </c>
      <c r="E90" s="22">
        <v>0.57080763683557201</v>
      </c>
      <c r="F90" s="22">
        <v>1.0915638071941767</v>
      </c>
      <c r="G90" s="22">
        <v>1</v>
      </c>
      <c r="H90" s="22">
        <f t="shared" si="19"/>
        <v>0</v>
      </c>
      <c r="I90" s="1">
        <v>17464455</v>
      </c>
      <c r="J90" s="1" t="s">
        <v>592</v>
      </c>
      <c r="K90" s="1" t="s">
        <v>593</v>
      </c>
      <c r="L90" s="73" t="s">
        <v>594</v>
      </c>
      <c r="M90" s="1" t="s">
        <v>595</v>
      </c>
      <c r="N90" s="1">
        <v>330450</v>
      </c>
      <c r="O90" s="1">
        <v>55711</v>
      </c>
      <c r="P90" t="s">
        <v>596</v>
      </c>
      <c r="Q90" t="s">
        <v>597</v>
      </c>
      <c r="R90" s="13">
        <v>6.1740673547050804</v>
      </c>
      <c r="S90" s="13">
        <v>7.1688746544067099</v>
      </c>
      <c r="T90" s="13">
        <v>6.2943090942253903</v>
      </c>
      <c r="U90" s="15">
        <v>7.3206770071856599</v>
      </c>
      <c r="V90" s="10">
        <v>7.3323643771879299</v>
      </c>
      <c r="W90" s="10">
        <v>7.3846974930883604</v>
      </c>
      <c r="X90" s="16">
        <v>6.7615030187391403</v>
      </c>
      <c r="Y90" s="17">
        <v>6.22854625685755</v>
      </c>
      <c r="Z90" s="17">
        <v>7.01322349716476</v>
      </c>
      <c r="AA90" s="18">
        <v>3.5340020919403501</v>
      </c>
      <c r="AB90" s="9">
        <v>3.14376850303809</v>
      </c>
      <c r="AC90" s="9">
        <v>3.89134216926628</v>
      </c>
      <c r="AD90" s="19">
        <v>5.8972077706638597</v>
      </c>
      <c r="AE90" s="19">
        <v>4.3315198797187602</v>
      </c>
      <c r="AF90" s="19">
        <v>5.6936182696692299</v>
      </c>
      <c r="AG90" s="20">
        <v>6.8365652978300604</v>
      </c>
      <c r="AH90" s="15">
        <v>7.0609679169530501</v>
      </c>
      <c r="AI90" s="19">
        <v>5.9880098315896797</v>
      </c>
      <c r="AJ90" s="22">
        <v>4.7526592461275898</v>
      </c>
      <c r="AK90" s="22">
        <v>4.6926501011652197</v>
      </c>
      <c r="AL90" s="22">
        <v>4.3077149942633302</v>
      </c>
      <c r="AM90" s="23">
        <v>5.1491744813499603</v>
      </c>
      <c r="AN90" s="11">
        <v>5.5007150409774797</v>
      </c>
      <c r="AO90" s="11">
        <v>5.8395252538037896</v>
      </c>
      <c r="AP90">
        <v>-0.39486831602592015</v>
      </c>
      <c r="AQ90" s="8">
        <v>6.5457503677790605</v>
      </c>
      <c r="AR90" s="8">
        <v>7.345912959153984</v>
      </c>
      <c r="AS90" s="8">
        <v>6.6677575909204831</v>
      </c>
      <c r="AT90" s="8">
        <v>3.5230375880815736</v>
      </c>
      <c r="AU90" s="8">
        <v>5.3074486400172836</v>
      </c>
      <c r="AV90" s="8">
        <v>4.5843414471853796</v>
      </c>
      <c r="AW90" s="8">
        <v>5.4964715920437435</v>
      </c>
      <c r="AX90">
        <v>0.26420142878007946</v>
      </c>
      <c r="AY90" s="9">
        <v>8.5686456793955895E-2</v>
      </c>
      <c r="AZ90" s="9">
        <v>0.77721116970437831</v>
      </c>
      <c r="BA90" s="9">
        <v>2.9179732919675078E-5</v>
      </c>
      <c r="BB90" s="9">
        <v>3.7132491105379628E-6</v>
      </c>
      <c r="BC90" s="9">
        <v>2.0792758503307787E-5</v>
      </c>
      <c r="BD90" s="9">
        <v>1.6847051437114643E-3</v>
      </c>
      <c r="BE90" s="9">
        <v>0.13719445873793418</v>
      </c>
      <c r="BF90" s="9">
        <v>1.4520727551806386E-2</v>
      </c>
      <c r="BG90" s="9">
        <v>6.6424067169503593E-4</v>
      </c>
      <c r="BH90" s="9">
        <v>8.8503151404148699E-3</v>
      </c>
      <c r="BI90" s="9">
        <v>5.7339145980260277E-5</v>
      </c>
      <c r="BJ90" s="10">
        <v>1.7412973593168395</v>
      </c>
      <c r="BK90" s="10">
        <v>1.0882478901879977</v>
      </c>
      <c r="BL90" s="10">
        <v>0.1230474973429083</v>
      </c>
      <c r="BM90" s="10">
        <v>7.0664264598197829E-2</v>
      </c>
      <c r="BN90" s="10">
        <v>0.11306936448243568</v>
      </c>
      <c r="BO90" s="10">
        <v>0.2902944606476226</v>
      </c>
      <c r="BP90" s="10">
        <v>0.62496384340406297</v>
      </c>
      <c r="BQ90" s="10">
        <v>0.42387132385647203</v>
      </c>
      <c r="BR90" s="10">
        <v>0.24342271099679885</v>
      </c>
      <c r="BS90" s="10">
        <v>0.38949887032011354</v>
      </c>
      <c r="BT90" s="10">
        <v>6.4933978035087575E-2</v>
      </c>
      <c r="BU90" s="11">
        <v>1</v>
      </c>
      <c r="BV90" s="11">
        <v>1</v>
      </c>
      <c r="BW90" s="11">
        <v>0.1230474973429083</v>
      </c>
      <c r="BX90" s="11">
        <v>7.0664264598197829E-2</v>
      </c>
      <c r="BY90" s="11">
        <v>0.11306936448243568</v>
      </c>
      <c r="BZ90" s="11">
        <v>0.2902944606476226</v>
      </c>
      <c r="CA90" s="11">
        <v>1</v>
      </c>
      <c r="CB90" s="11">
        <v>1</v>
      </c>
      <c r="CC90" s="11">
        <v>0.24342271099679885</v>
      </c>
      <c r="CD90" s="11">
        <v>0.38949887032011354</v>
      </c>
      <c r="CE90" s="12">
        <v>6.4933978035087575E-2</v>
      </c>
      <c r="CF90" s="8">
        <v>0.1230474973429083</v>
      </c>
      <c r="CG90" s="14">
        <v>0.2902944606476226</v>
      </c>
      <c r="CH90" s="61">
        <f t="shared" si="20"/>
        <v>-0.37168301307398011</v>
      </c>
      <c r="CI90" s="61">
        <f t="shared" si="21"/>
        <v>0.6231242866276494</v>
      </c>
      <c r="CJ90" s="61">
        <f t="shared" si="22"/>
        <v>-0.25144127355367019</v>
      </c>
      <c r="CK90" s="61">
        <f t="shared" si="23"/>
        <v>0.77492663940659945</v>
      </c>
      <c r="CL90" s="61">
        <f t="shared" si="24"/>
        <v>0.78661400940886939</v>
      </c>
      <c r="CM90" s="61">
        <f t="shared" si="25"/>
        <v>0.83894712530929993</v>
      </c>
      <c r="CN90" s="61">
        <f t="shared" si="26"/>
        <v>0.21575265096007978</v>
      </c>
      <c r="CO90" s="61">
        <f t="shared" si="27"/>
        <v>-0.31720411092151046</v>
      </c>
      <c r="CP90" s="61">
        <f t="shared" si="28"/>
        <v>0.46747312938569952</v>
      </c>
      <c r="CQ90" s="61">
        <f t="shared" si="29"/>
        <v>-3.0117482758387104</v>
      </c>
      <c r="CR90" s="61">
        <f t="shared" si="30"/>
        <v>-3.4019818647409705</v>
      </c>
      <c r="CS90" s="61">
        <f t="shared" si="31"/>
        <v>-2.6544081985127805</v>
      </c>
      <c r="CT90" s="61">
        <f t="shared" si="32"/>
        <v>-0.64854259711520079</v>
      </c>
      <c r="CU90" s="61">
        <f t="shared" si="33"/>
        <v>-2.2142304880603003</v>
      </c>
      <c r="CV90" s="61">
        <f t="shared" si="34"/>
        <v>-0.85213209810983059</v>
      </c>
    </row>
    <row r="91" spans="1:100">
      <c r="A91" s="67"/>
      <c r="B91" s="67"/>
      <c r="C91" s="67"/>
      <c r="D91" s="67" t="e">
        <f t="shared" si="18"/>
        <v>#NUM!</v>
      </c>
      <c r="E91" s="22"/>
      <c r="F91" s="22"/>
      <c r="G91" s="22"/>
      <c r="H91" s="22" t="e">
        <f t="shared" si="19"/>
        <v>#NUM!</v>
      </c>
      <c r="I91" s="1">
        <v>17242311</v>
      </c>
      <c r="J91" s="1" t="s">
        <v>587</v>
      </c>
      <c r="K91" s="1" t="s">
        <v>588</v>
      </c>
      <c r="L91" s="73" t="s">
        <v>589</v>
      </c>
      <c r="M91" s="1" t="s">
        <v>590</v>
      </c>
      <c r="N91" s="1">
        <v>77763</v>
      </c>
      <c r="O91" s="1" t="e">
        <v>#N/A</v>
      </c>
      <c r="P91" t="s">
        <v>517</v>
      </c>
      <c r="Q91" t="s">
        <v>591</v>
      </c>
      <c r="R91" s="13">
        <v>7.1585772304934503</v>
      </c>
      <c r="S91" s="13">
        <v>7.3274981204803096</v>
      </c>
      <c r="T91" s="13">
        <v>6.4482338042745697</v>
      </c>
      <c r="U91" s="15">
        <v>7.86786871740025</v>
      </c>
      <c r="V91" s="10">
        <v>8.2973179122450205</v>
      </c>
      <c r="W91" s="10">
        <v>6.9803060533162</v>
      </c>
      <c r="X91" s="16">
        <v>9.3029568181992595</v>
      </c>
      <c r="Y91" s="17">
        <v>9.3564144078320606</v>
      </c>
      <c r="Z91" s="17">
        <v>8.8507825155027096</v>
      </c>
      <c r="AA91" s="18">
        <v>6.2368082078322198</v>
      </c>
      <c r="AB91" s="9">
        <v>5.9021345281287099</v>
      </c>
      <c r="AC91" s="9">
        <v>6.3359838800185404</v>
      </c>
      <c r="AD91" s="19">
        <v>6.3116343368423697</v>
      </c>
      <c r="AE91" s="19">
        <v>6.3183838269433101</v>
      </c>
      <c r="AF91" s="19">
        <v>7.6655726822522796</v>
      </c>
      <c r="AG91" s="20">
        <v>7.8685567551792097</v>
      </c>
      <c r="AH91" s="15">
        <v>6.8426278826878999</v>
      </c>
      <c r="AI91" s="19">
        <v>5.72031254996363</v>
      </c>
      <c r="AJ91" s="22">
        <v>5.7324556559285504</v>
      </c>
      <c r="AK91" s="22">
        <v>6.6033553085054804</v>
      </c>
      <c r="AL91" s="22">
        <v>6.1720092020242703</v>
      </c>
      <c r="AM91" s="23">
        <v>7.3572830037909496</v>
      </c>
      <c r="AN91" s="11">
        <v>6.2704898169464602</v>
      </c>
      <c r="AO91" s="11">
        <v>6.183044273378</v>
      </c>
      <c r="AP91">
        <v>0.32957900460859157</v>
      </c>
      <c r="AQ91" s="8">
        <v>6.9781030517494429</v>
      </c>
      <c r="AR91" s="8">
        <v>7.7151642276538226</v>
      </c>
      <c r="AS91" s="8">
        <v>9.1700512471780087</v>
      </c>
      <c r="AT91" s="8">
        <v>6.1583088719931567</v>
      </c>
      <c r="AU91" s="8">
        <v>6.7651969486793204</v>
      </c>
      <c r="AV91" s="8">
        <v>6.169273388819434</v>
      </c>
      <c r="AW91" s="8">
        <v>6.6036056980384688</v>
      </c>
      <c r="AX91">
        <v>0.2811368333089268</v>
      </c>
      <c r="AY91" s="9">
        <v>0.11948627405997339</v>
      </c>
      <c r="AZ91" s="9">
        <v>4.8974743553747383E-4</v>
      </c>
      <c r="BA91" s="9">
        <v>8.7539102443486116E-2</v>
      </c>
      <c r="BB91" s="9">
        <v>4.8791868130450087E-3</v>
      </c>
      <c r="BC91" s="9">
        <v>3.9151338697052526E-5</v>
      </c>
      <c r="BD91" s="9">
        <v>0.19123382384244741</v>
      </c>
      <c r="BE91" s="9">
        <v>7.2350842638771251E-3</v>
      </c>
      <c r="BF91" s="9">
        <v>0.63348737005707334</v>
      </c>
      <c r="BG91" s="9">
        <v>5.2949626905150531E-2</v>
      </c>
      <c r="BH91" s="9">
        <v>2.424409079538222E-4</v>
      </c>
      <c r="BI91" s="9">
        <v>1.1223744570607168E-4</v>
      </c>
      <c r="BJ91" s="10">
        <v>1.6667770906784238</v>
      </c>
      <c r="BK91" s="10">
        <v>4.569220911983698</v>
      </c>
      <c r="BL91" s="10">
        <v>0.56652275912817895</v>
      </c>
      <c r="BM91" s="10">
        <v>0.33989113619121603</v>
      </c>
      <c r="BN91" s="10">
        <v>0.12398672991326806</v>
      </c>
      <c r="BO91" s="10">
        <v>0.65661150021608106</v>
      </c>
      <c r="BP91" s="10">
        <v>2.7413509206104458</v>
      </c>
      <c r="BQ91" s="10">
        <v>0.86279749736601452</v>
      </c>
      <c r="BR91" s="10">
        <v>0.51764420220992624</v>
      </c>
      <c r="BS91" s="10">
        <v>0.18882814247460772</v>
      </c>
      <c r="BT91" s="10">
        <v>7.4387109474130145E-2</v>
      </c>
      <c r="BU91" s="11">
        <v>1</v>
      </c>
      <c r="BV91" s="11">
        <v>4.569220911983698</v>
      </c>
      <c r="BW91" s="11">
        <v>1</v>
      </c>
      <c r="BX91" s="11">
        <v>0.33989113619121603</v>
      </c>
      <c r="BY91" s="11">
        <v>0.12398672991326806</v>
      </c>
      <c r="BZ91" s="11">
        <v>1</v>
      </c>
      <c r="CA91" s="11">
        <v>2.7413509206104458</v>
      </c>
      <c r="CB91" s="11">
        <v>1</v>
      </c>
      <c r="CC91" s="11">
        <v>1</v>
      </c>
      <c r="CD91" s="11">
        <v>0.18882814247460772</v>
      </c>
      <c r="CE91" s="12">
        <v>7.4387109474130145E-2</v>
      </c>
      <c r="CF91" s="8">
        <v>1</v>
      </c>
      <c r="CG91" s="14">
        <v>1</v>
      </c>
      <c r="CH91" s="61">
        <f t="shared" si="20"/>
        <v>0.1804741787440074</v>
      </c>
      <c r="CI91" s="61">
        <f t="shared" si="21"/>
        <v>0.34939506873086668</v>
      </c>
      <c r="CJ91" s="61">
        <f t="shared" si="22"/>
        <v>-0.52986924747487318</v>
      </c>
      <c r="CK91" s="61">
        <f t="shared" si="23"/>
        <v>0.88976566565080706</v>
      </c>
      <c r="CL91" s="61">
        <f t="shared" si="24"/>
        <v>1.3192148604955776</v>
      </c>
      <c r="CM91" s="61">
        <f t="shared" si="25"/>
        <v>2.2030015667571234E-3</v>
      </c>
      <c r="CN91" s="61">
        <f t="shared" si="26"/>
        <v>2.3248537664498166</v>
      </c>
      <c r="CO91" s="61">
        <f t="shared" si="27"/>
        <v>2.3783113560826177</v>
      </c>
      <c r="CP91" s="61">
        <f t="shared" si="28"/>
        <v>1.8726794637532667</v>
      </c>
      <c r="CQ91" s="61">
        <f t="shared" si="29"/>
        <v>-0.74129484391722311</v>
      </c>
      <c r="CR91" s="61">
        <f t="shared" si="30"/>
        <v>-1.075968523620733</v>
      </c>
      <c r="CS91" s="61">
        <f t="shared" si="31"/>
        <v>-0.64211917173090249</v>
      </c>
      <c r="CT91" s="61">
        <f t="shared" si="32"/>
        <v>-0.66646871490707316</v>
      </c>
      <c r="CU91" s="61">
        <f t="shared" si="33"/>
        <v>-0.65971922480613276</v>
      </c>
      <c r="CV91" s="61">
        <f t="shared" si="34"/>
        <v>0.68746963050283671</v>
      </c>
    </row>
    <row r="92" spans="1:100">
      <c r="A92" s="67"/>
      <c r="B92" s="67"/>
      <c r="C92" s="67"/>
      <c r="D92" s="67" t="e">
        <f t="shared" si="18"/>
        <v>#NUM!</v>
      </c>
      <c r="E92" s="22"/>
      <c r="F92" s="22"/>
      <c r="G92" s="22"/>
      <c r="H92" s="22" t="e">
        <f t="shared" si="19"/>
        <v>#NUM!</v>
      </c>
      <c r="I92" s="1">
        <v>17474797</v>
      </c>
      <c r="J92" s="1" t="s">
        <v>581</v>
      </c>
      <c r="K92" s="1" t="s">
        <v>582</v>
      </c>
      <c r="L92" s="73" t="s">
        <v>583</v>
      </c>
      <c r="M92" s="1" t="s">
        <v>584</v>
      </c>
      <c r="N92" s="1">
        <v>667551</v>
      </c>
      <c r="O92" s="1" t="e">
        <v>#N/A</v>
      </c>
      <c r="P92" t="s">
        <v>585</v>
      </c>
      <c r="Q92" t="s">
        <v>586</v>
      </c>
      <c r="R92" s="13">
        <v>4.0491886742031298</v>
      </c>
      <c r="S92" s="13">
        <v>4.3345623844889403</v>
      </c>
      <c r="T92" s="13">
        <v>2.7523608146115701</v>
      </c>
      <c r="U92" s="15">
        <v>5.5829923132076198</v>
      </c>
      <c r="V92" s="10">
        <v>5.6354753668670696</v>
      </c>
      <c r="W92" s="10">
        <v>3.8791056849216301</v>
      </c>
      <c r="X92" s="16">
        <v>5.2005943523813496</v>
      </c>
      <c r="Y92" s="17">
        <v>5.6292522652421697</v>
      </c>
      <c r="Z92" s="17">
        <v>5.2719781538263897</v>
      </c>
      <c r="AA92" s="18">
        <v>2.6758381368363899</v>
      </c>
      <c r="AB92" s="9">
        <v>3.1883185639530698</v>
      </c>
      <c r="AC92" s="9">
        <v>3.0751630493960902</v>
      </c>
      <c r="AD92" s="19">
        <v>3.4303026855435599</v>
      </c>
      <c r="AE92" s="19">
        <v>3.31598045963249</v>
      </c>
      <c r="AF92" s="19">
        <v>4.6212604559471604</v>
      </c>
      <c r="AG92" s="20">
        <v>5.3200035756058499</v>
      </c>
      <c r="AH92" s="15">
        <v>2.9341502201471501</v>
      </c>
      <c r="AI92" s="19">
        <v>2.5250625249412302</v>
      </c>
      <c r="AJ92" s="22">
        <v>3.58895204958365</v>
      </c>
      <c r="AK92" s="22">
        <v>2.69767156525254</v>
      </c>
      <c r="AL92" s="22">
        <v>3.4333440621137701</v>
      </c>
      <c r="AM92" s="23">
        <v>3.3721958200297402</v>
      </c>
      <c r="AN92" s="11">
        <v>2.3735409793218598</v>
      </c>
      <c r="AO92" s="11">
        <v>2.9064238400672702</v>
      </c>
      <c r="AP92">
        <v>0.8495577335351393</v>
      </c>
      <c r="AQ92" s="8">
        <v>3.7120372911012134</v>
      </c>
      <c r="AR92" s="8">
        <v>5.0325244549987724</v>
      </c>
      <c r="AS92" s="8">
        <v>5.3672749238166366</v>
      </c>
      <c r="AT92" s="8">
        <v>2.9797732500618501</v>
      </c>
      <c r="AU92" s="8">
        <v>3.789181200374403</v>
      </c>
      <c r="AV92" s="8">
        <v>3.2399892256499867</v>
      </c>
      <c r="AW92" s="8">
        <v>2.8840535464729569</v>
      </c>
      <c r="AX92">
        <v>0.47146585572624</v>
      </c>
      <c r="AY92" s="9">
        <v>4.0271745334299884E-2</v>
      </c>
      <c r="AZ92" s="9">
        <v>1.4474146385882368E-2</v>
      </c>
      <c r="BA92" s="9">
        <v>0.2207505337337364</v>
      </c>
      <c r="BB92" s="9">
        <v>4.3783460443304898E-3</v>
      </c>
      <c r="BC92" s="9">
        <v>1.6667818620528321E-3</v>
      </c>
      <c r="BD92" s="9">
        <v>0.17940106425281144</v>
      </c>
      <c r="BE92" s="9">
        <v>0.5637195257416624</v>
      </c>
      <c r="BF92" s="9">
        <v>0.89328680239195379</v>
      </c>
      <c r="BG92" s="9">
        <v>5.0888651075090142E-2</v>
      </c>
      <c r="BH92" s="9">
        <v>1.8322232675516779E-2</v>
      </c>
      <c r="BI92" s="9">
        <v>8.7181446734310079E-4</v>
      </c>
      <c r="BJ92" s="10">
        <v>2.4975043033975557</v>
      </c>
      <c r="BK92" s="10">
        <v>3.1497506729908129</v>
      </c>
      <c r="BL92" s="10">
        <v>0.60195851050705418</v>
      </c>
      <c r="BM92" s="10">
        <v>0.24102401332728904</v>
      </c>
      <c r="BN92" s="10">
        <v>0.19111306671631589</v>
      </c>
      <c r="BO92" s="10">
        <v>0.57061597789146279</v>
      </c>
      <c r="BP92" s="10">
        <v>1.2611592575460047</v>
      </c>
      <c r="BQ92" s="10">
        <v>1.0549275411659662</v>
      </c>
      <c r="BR92" s="10">
        <v>0.42239268205899133</v>
      </c>
      <c r="BS92" s="10">
        <v>0.33492414184144637</v>
      </c>
      <c r="BT92" s="10">
        <v>7.6521616581933197E-2</v>
      </c>
      <c r="BU92" s="11">
        <v>1</v>
      </c>
      <c r="BV92" s="11">
        <v>1</v>
      </c>
      <c r="BW92" s="11">
        <v>1</v>
      </c>
      <c r="BX92" s="11">
        <v>0.24102401332728904</v>
      </c>
      <c r="BY92" s="11">
        <v>0.19111306671631589</v>
      </c>
      <c r="BZ92" s="11">
        <v>1</v>
      </c>
      <c r="CA92" s="11">
        <v>1</v>
      </c>
      <c r="CB92" s="11">
        <v>1</v>
      </c>
      <c r="CC92" s="11">
        <v>1</v>
      </c>
      <c r="CD92" s="11">
        <v>1</v>
      </c>
      <c r="CE92" s="12">
        <v>7.6521616581933197E-2</v>
      </c>
      <c r="CF92" s="8">
        <v>1</v>
      </c>
      <c r="CG92" s="14">
        <v>1</v>
      </c>
      <c r="CH92" s="61">
        <f t="shared" si="20"/>
        <v>0.33715138310191639</v>
      </c>
      <c r="CI92" s="61">
        <f t="shared" si="21"/>
        <v>0.62252509338772688</v>
      </c>
      <c r="CJ92" s="61">
        <f t="shared" si="22"/>
        <v>-0.95967647648964327</v>
      </c>
      <c r="CK92" s="61">
        <f t="shared" si="23"/>
        <v>1.8709550221064064</v>
      </c>
      <c r="CL92" s="61">
        <f t="shared" si="24"/>
        <v>1.9234380757658562</v>
      </c>
      <c r="CM92" s="61">
        <f t="shared" si="25"/>
        <v>0.16706839382041672</v>
      </c>
      <c r="CN92" s="61">
        <f t="shared" si="26"/>
        <v>1.4885570612801362</v>
      </c>
      <c r="CO92" s="61">
        <f t="shared" si="27"/>
        <v>1.9172149741409563</v>
      </c>
      <c r="CP92" s="61">
        <f t="shared" si="28"/>
        <v>1.5599408627251763</v>
      </c>
      <c r="CQ92" s="61">
        <f t="shared" si="29"/>
        <v>-1.0361991542648235</v>
      </c>
      <c r="CR92" s="61">
        <f t="shared" si="30"/>
        <v>-0.5237187271481436</v>
      </c>
      <c r="CS92" s="61">
        <f t="shared" si="31"/>
        <v>-0.63687424170512319</v>
      </c>
      <c r="CT92" s="61">
        <f t="shared" si="32"/>
        <v>-0.28173460555765351</v>
      </c>
      <c r="CU92" s="61">
        <f t="shared" si="33"/>
        <v>-0.39605683146872339</v>
      </c>
      <c r="CV92" s="61">
        <f t="shared" si="34"/>
        <v>0.90922316484594701</v>
      </c>
    </row>
    <row r="93" spans="1:100">
      <c r="A93" s="67">
        <v>3.4054438530405319E-11</v>
      </c>
      <c r="B93" s="67">
        <v>0.14290717680859646</v>
      </c>
      <c r="C93" s="67">
        <v>0.14290717680859646</v>
      </c>
      <c r="D93" s="67">
        <f t="shared" si="18"/>
        <v>-2.8068497243865984</v>
      </c>
      <c r="E93" s="22">
        <v>0.11676100785216754</v>
      </c>
      <c r="F93" s="22">
        <v>0.60078142593563155</v>
      </c>
      <c r="G93" s="22">
        <v>1</v>
      </c>
      <c r="H93" s="22">
        <f t="shared" si="19"/>
        <v>0</v>
      </c>
      <c r="I93" s="1">
        <v>17340135</v>
      </c>
      <c r="J93" s="1" t="s">
        <v>575</v>
      </c>
      <c r="K93" s="1" t="s">
        <v>576</v>
      </c>
      <c r="L93" s="73" t="s">
        <v>577</v>
      </c>
      <c r="M93" s="1" t="s">
        <v>578</v>
      </c>
      <c r="N93" s="1">
        <v>20532</v>
      </c>
      <c r="O93" s="1">
        <v>6519</v>
      </c>
      <c r="P93" t="s">
        <v>579</v>
      </c>
      <c r="Q93" t="s">
        <v>580</v>
      </c>
      <c r="R93" s="13">
        <v>6.4904307090972804</v>
      </c>
      <c r="S93" s="13">
        <v>8.1451854266453605</v>
      </c>
      <c r="T93" s="13">
        <v>7.5456252381735904</v>
      </c>
      <c r="U93" s="15">
        <v>7.78939389278269</v>
      </c>
      <c r="V93" s="10">
        <v>7.5551864009035397</v>
      </c>
      <c r="W93" s="10">
        <v>7.5847410121833896</v>
      </c>
      <c r="X93" s="16">
        <v>9.7113017997025501</v>
      </c>
      <c r="Y93" s="17">
        <v>9.0974593915873605</v>
      </c>
      <c r="Z93" s="17">
        <v>8.8234551284185496</v>
      </c>
      <c r="AA93" s="18">
        <v>5.7628638095586897</v>
      </c>
      <c r="AB93" s="9">
        <v>6.06806137688974</v>
      </c>
      <c r="AC93" s="9">
        <v>5.8979797367816396</v>
      </c>
      <c r="AD93" s="19">
        <v>6.6290754324286896</v>
      </c>
      <c r="AE93" s="19">
        <v>4.35262335981602</v>
      </c>
      <c r="AF93" s="19">
        <v>6.73461574980543</v>
      </c>
      <c r="AG93" s="20">
        <v>7.6678387768421299</v>
      </c>
      <c r="AH93" s="15">
        <v>6.8087435562277996</v>
      </c>
      <c r="AI93" s="19">
        <v>6.7044896845048996</v>
      </c>
      <c r="AJ93" s="22">
        <v>5.5602457218397001</v>
      </c>
      <c r="AK93" s="22">
        <v>5.7980577678735701</v>
      </c>
      <c r="AL93" s="22">
        <v>5.2304426301192803</v>
      </c>
      <c r="AM93" s="23">
        <v>3.8396604148806901</v>
      </c>
      <c r="AN93" s="11">
        <v>4.1677395832114401</v>
      </c>
      <c r="AO93" s="11">
        <v>3.9063940273213098</v>
      </c>
      <c r="AP93">
        <v>-0.34326196164429817</v>
      </c>
      <c r="AQ93" s="8">
        <v>7.3937471246387432</v>
      </c>
      <c r="AR93" s="8">
        <v>7.6431071019565406</v>
      </c>
      <c r="AS93" s="8">
        <v>9.2107387732361534</v>
      </c>
      <c r="AT93" s="8">
        <v>5.9096349744100225</v>
      </c>
      <c r="AU93" s="8">
        <v>5.9054381806833804</v>
      </c>
      <c r="AV93" s="8">
        <v>5.5295820399441835</v>
      </c>
      <c r="AW93" s="8">
        <v>3.9712646751378133</v>
      </c>
      <c r="AX93">
        <v>0.55188244138271936</v>
      </c>
      <c r="AY93" s="9">
        <v>0.68966944770263261</v>
      </c>
      <c r="AZ93" s="9">
        <v>1.3445719172697629E-2</v>
      </c>
      <c r="BA93" s="9">
        <v>3.4449005404990206E-2</v>
      </c>
      <c r="BB93" s="9">
        <v>1.701955140508097E-2</v>
      </c>
      <c r="BC93" s="9">
        <v>2.8392753643278855E-4</v>
      </c>
      <c r="BD93" s="9">
        <v>0.99461560716393871</v>
      </c>
      <c r="BE93" s="9">
        <v>2.7208290051167587E-2</v>
      </c>
      <c r="BF93" s="9">
        <v>3.404353537831465E-2</v>
      </c>
      <c r="BG93" s="9">
        <v>1.6818898120960241E-2</v>
      </c>
      <c r="BH93" s="9">
        <v>2.811705560044382E-4</v>
      </c>
      <c r="BI93" s="9">
        <v>2.0151385345509019E-3</v>
      </c>
      <c r="BJ93" s="10">
        <v>1.188679664153347</v>
      </c>
      <c r="BK93" s="10">
        <v>3.5234571000325108</v>
      </c>
      <c r="BL93" s="10">
        <v>0.35746845712253944</v>
      </c>
      <c r="BM93" s="10">
        <v>0.30072732621126408</v>
      </c>
      <c r="BN93" s="10">
        <v>0.10145389796834509</v>
      </c>
      <c r="BO93" s="10">
        <v>1.0029132309728817</v>
      </c>
      <c r="BP93" s="10">
        <v>2.9641771507398844</v>
      </c>
      <c r="BQ93" s="10">
        <v>0.356430093933226</v>
      </c>
      <c r="BR93" s="10">
        <v>0.29985378288363174</v>
      </c>
      <c r="BS93" s="10">
        <v>0.10115919785994762</v>
      </c>
      <c r="BT93" s="10">
        <v>8.5350074564123191E-2</v>
      </c>
      <c r="BU93" s="11">
        <v>1</v>
      </c>
      <c r="BV93" s="11">
        <v>1</v>
      </c>
      <c r="BW93" s="11">
        <v>1</v>
      </c>
      <c r="BX93" s="11">
        <v>1</v>
      </c>
      <c r="BY93" s="11">
        <v>0.10145389796834509</v>
      </c>
      <c r="BZ93" s="11">
        <v>1</v>
      </c>
      <c r="CA93" s="11">
        <v>1</v>
      </c>
      <c r="CB93" s="11">
        <v>1</v>
      </c>
      <c r="CC93" s="11">
        <v>1</v>
      </c>
      <c r="CD93" s="11">
        <v>0.10115919785994762</v>
      </c>
      <c r="CE93" s="12">
        <v>8.5350074564123191E-2</v>
      </c>
      <c r="CF93" s="8">
        <v>1</v>
      </c>
      <c r="CG93" s="14">
        <v>1</v>
      </c>
      <c r="CH93" s="61">
        <f t="shared" si="20"/>
        <v>-0.9033164155414628</v>
      </c>
      <c r="CI93" s="61">
        <f t="shared" si="21"/>
        <v>0.75143830200661732</v>
      </c>
      <c r="CJ93" s="61">
        <f t="shared" si="22"/>
        <v>0.15187811353484726</v>
      </c>
      <c r="CK93" s="61">
        <f t="shared" si="23"/>
        <v>0.39564676814394684</v>
      </c>
      <c r="CL93" s="61">
        <f t="shared" si="24"/>
        <v>0.16143927626479648</v>
      </c>
      <c r="CM93" s="61">
        <f t="shared" si="25"/>
        <v>0.19099388754464641</v>
      </c>
      <c r="CN93" s="61">
        <f t="shared" si="26"/>
        <v>2.317554675063807</v>
      </c>
      <c r="CO93" s="61">
        <f t="shared" si="27"/>
        <v>1.7037122669486173</v>
      </c>
      <c r="CP93" s="61">
        <f t="shared" si="28"/>
        <v>1.4297080037798064</v>
      </c>
      <c r="CQ93" s="61">
        <f t="shared" si="29"/>
        <v>-1.6308833150800535</v>
      </c>
      <c r="CR93" s="61">
        <f t="shared" si="30"/>
        <v>-1.3256857477490032</v>
      </c>
      <c r="CS93" s="61">
        <f t="shared" si="31"/>
        <v>-1.4957673878571036</v>
      </c>
      <c r="CT93" s="61">
        <f t="shared" si="32"/>
        <v>-0.7646716922100536</v>
      </c>
      <c r="CU93" s="61">
        <f t="shared" si="33"/>
        <v>-3.0411237648227232</v>
      </c>
      <c r="CV93" s="61">
        <f t="shared" si="34"/>
        <v>-0.65913137483331319</v>
      </c>
    </row>
    <row r="94" spans="1:100">
      <c r="A94" s="67">
        <v>0.16980633374447213</v>
      </c>
      <c r="B94" s="67">
        <v>0.73514776026134399</v>
      </c>
      <c r="C94" s="67">
        <v>1</v>
      </c>
      <c r="D94" s="67">
        <f t="shared" si="18"/>
        <v>0</v>
      </c>
      <c r="E94" s="22">
        <v>9.7074789255355412E-2</v>
      </c>
      <c r="F94" s="22">
        <v>0.74096469514698515</v>
      </c>
      <c r="G94" s="22">
        <v>1</v>
      </c>
      <c r="H94" s="22">
        <f t="shared" si="19"/>
        <v>0</v>
      </c>
      <c r="I94" s="1">
        <v>17501787</v>
      </c>
      <c r="J94" s="1" t="s">
        <v>569</v>
      </c>
      <c r="K94" s="1" t="s">
        <v>570</v>
      </c>
      <c r="L94" s="73" t="s">
        <v>571</v>
      </c>
      <c r="M94" s="1" t="s">
        <v>572</v>
      </c>
      <c r="N94" s="1">
        <v>107770</v>
      </c>
      <c r="O94" s="1">
        <v>53345</v>
      </c>
      <c r="P94" t="s">
        <v>573</v>
      </c>
      <c r="Q94" t="s">
        <v>574</v>
      </c>
      <c r="R94" s="13">
        <v>5.90268918048716</v>
      </c>
      <c r="S94" s="13">
        <v>5.81768570820946</v>
      </c>
      <c r="T94" s="13">
        <v>5.6661175047165502</v>
      </c>
      <c r="U94" s="15">
        <v>7.5673373681818896</v>
      </c>
      <c r="V94" s="10">
        <v>7.5889459607364502</v>
      </c>
      <c r="W94" s="10">
        <v>7.3469351147378203</v>
      </c>
      <c r="X94" s="16">
        <v>7.67002302946982</v>
      </c>
      <c r="Y94" s="17">
        <v>7.0278527446830799</v>
      </c>
      <c r="Z94" s="17">
        <v>7.4110879805068297</v>
      </c>
      <c r="AA94" s="18">
        <v>5.5226572564885501</v>
      </c>
      <c r="AB94" s="9">
        <v>5.4937027650293997</v>
      </c>
      <c r="AC94" s="9">
        <v>5.5612455644168604</v>
      </c>
      <c r="AD94" s="19">
        <v>4.2480047932777696</v>
      </c>
      <c r="AE94" s="19">
        <v>4.26025858956835</v>
      </c>
      <c r="AF94" s="19">
        <v>4.0661363754598696</v>
      </c>
      <c r="AG94" s="20">
        <v>6.0188488444207202</v>
      </c>
      <c r="AH94" s="15">
        <v>6.63566158385352</v>
      </c>
      <c r="AI94" s="19">
        <v>4.3143469204670204</v>
      </c>
      <c r="AJ94" s="22">
        <v>4.6078257726666898</v>
      </c>
      <c r="AK94" s="22">
        <v>4.6193863123584196</v>
      </c>
      <c r="AL94" s="22">
        <v>4.2987320720923901</v>
      </c>
      <c r="AM94" s="23">
        <v>4.17184219446243</v>
      </c>
      <c r="AN94" s="11">
        <v>4.2684255595014804</v>
      </c>
      <c r="AO94" s="11">
        <v>4.7028007158143197</v>
      </c>
      <c r="AP94">
        <v>0.11458182610739964</v>
      </c>
      <c r="AQ94" s="8">
        <v>5.7954974644710573</v>
      </c>
      <c r="AR94" s="8">
        <v>7.5010728145520531</v>
      </c>
      <c r="AS94" s="8">
        <v>7.3696545848865762</v>
      </c>
      <c r="AT94" s="8">
        <v>5.5258685286449376</v>
      </c>
      <c r="AU94" s="8">
        <v>4.1914665861019964</v>
      </c>
      <c r="AV94" s="8">
        <v>4.5086480523724992</v>
      </c>
      <c r="AW94" s="8">
        <v>4.3810228232594097</v>
      </c>
      <c r="AX94">
        <v>2.9929214785036223E-2</v>
      </c>
      <c r="AY94" s="9">
        <v>2.756181719494088E-7</v>
      </c>
      <c r="AZ94" s="9">
        <v>5.8400492201615832E-7</v>
      </c>
      <c r="BA94" s="9">
        <v>8.5371335407069815E-2</v>
      </c>
      <c r="BB94" s="9">
        <v>6.8499775271844811E-8</v>
      </c>
      <c r="BC94" s="9">
        <v>1.3196181337569565E-7</v>
      </c>
      <c r="BD94" s="9">
        <v>2.671202471706866E-6</v>
      </c>
      <c r="BE94" s="9">
        <v>0.37409626955503195</v>
      </c>
      <c r="BF94" s="9">
        <v>4.900680296257829E-7</v>
      </c>
      <c r="BG94" s="9">
        <v>4.5438183260376886E-10</v>
      </c>
      <c r="BH94" s="9">
        <v>6.7668117555935333E-10</v>
      </c>
      <c r="BI94" s="9">
        <v>6.802726894377083E-9</v>
      </c>
      <c r="BJ94" s="10">
        <v>3.2615897997477235</v>
      </c>
      <c r="BK94" s="10">
        <v>2.9776147774740038</v>
      </c>
      <c r="BL94" s="10">
        <v>0.82953287596483316</v>
      </c>
      <c r="BM94" s="10">
        <v>0.25433390674357503</v>
      </c>
      <c r="BN94" s="10">
        <v>0.2785897229689831</v>
      </c>
      <c r="BO94" s="10">
        <v>2.5217092469694524</v>
      </c>
      <c r="BP94" s="10">
        <v>0.91293355703538071</v>
      </c>
      <c r="BQ94" s="10">
        <v>0.32895659044029435</v>
      </c>
      <c r="BR94" s="10">
        <v>0.10085774442443328</v>
      </c>
      <c r="BS94" s="10">
        <v>0.11047654415503592</v>
      </c>
      <c r="BT94" s="10">
        <v>8.5415315865450453E-2</v>
      </c>
      <c r="BU94" s="11">
        <v>3.2615897997477235</v>
      </c>
      <c r="BV94" s="11">
        <v>2.9776147774740038</v>
      </c>
      <c r="BW94" s="11">
        <v>1</v>
      </c>
      <c r="BX94" s="11">
        <v>0.25433390674357503</v>
      </c>
      <c r="BY94" s="11">
        <v>0.2785897229689831</v>
      </c>
      <c r="BZ94" s="11">
        <v>2.5217092469694524</v>
      </c>
      <c r="CA94" s="11">
        <v>1</v>
      </c>
      <c r="CB94" s="11">
        <v>0.32895659044029435</v>
      </c>
      <c r="CC94" s="11">
        <v>0.10085774442443328</v>
      </c>
      <c r="CD94" s="11">
        <v>0.11047654415503592</v>
      </c>
      <c r="CE94" s="12">
        <v>8.5415315865450453E-2</v>
      </c>
      <c r="CF94" s="8">
        <v>1</v>
      </c>
      <c r="CG94" s="14">
        <v>1</v>
      </c>
      <c r="CH94" s="61">
        <f t="shared" si="20"/>
        <v>0.10719171601610267</v>
      </c>
      <c r="CI94" s="61">
        <f t="shared" si="21"/>
        <v>2.2188243738402669E-2</v>
      </c>
      <c r="CJ94" s="61">
        <f t="shared" si="22"/>
        <v>-0.12937995975450711</v>
      </c>
      <c r="CK94" s="61">
        <f t="shared" si="23"/>
        <v>1.7718399037108323</v>
      </c>
      <c r="CL94" s="61">
        <f t="shared" si="24"/>
        <v>1.7934484962653929</v>
      </c>
      <c r="CM94" s="61">
        <f t="shared" si="25"/>
        <v>1.5514376502667631</v>
      </c>
      <c r="CN94" s="61">
        <f t="shared" si="26"/>
        <v>1.8745255649987627</v>
      </c>
      <c r="CO94" s="61">
        <f t="shared" si="27"/>
        <v>1.2323552802120226</v>
      </c>
      <c r="CP94" s="61">
        <f t="shared" si="28"/>
        <v>1.6155905160357724</v>
      </c>
      <c r="CQ94" s="61">
        <f t="shared" si="29"/>
        <v>-0.27284020798250719</v>
      </c>
      <c r="CR94" s="61">
        <f t="shared" si="30"/>
        <v>-0.3017946994416576</v>
      </c>
      <c r="CS94" s="61">
        <f t="shared" si="31"/>
        <v>-0.23425190005419694</v>
      </c>
      <c r="CT94" s="61">
        <f t="shared" si="32"/>
        <v>-1.5474926711932877</v>
      </c>
      <c r="CU94" s="61">
        <f t="shared" si="33"/>
        <v>-1.5352388749027073</v>
      </c>
      <c r="CV94" s="61">
        <f t="shared" si="34"/>
        <v>-1.7293610890111877</v>
      </c>
    </row>
    <row r="95" spans="1:100">
      <c r="A95" s="67"/>
      <c r="B95" s="67"/>
      <c r="C95" s="67"/>
      <c r="D95" s="67" t="e">
        <f t="shared" si="18"/>
        <v>#NUM!</v>
      </c>
      <c r="E95" s="22"/>
      <c r="F95" s="22"/>
      <c r="G95" s="22"/>
      <c r="H95" s="22" t="e">
        <f t="shared" si="19"/>
        <v>#NUM!</v>
      </c>
      <c r="I95" s="1">
        <v>17467407</v>
      </c>
      <c r="J95" s="1" t="s">
        <v>564</v>
      </c>
      <c r="K95" s="1" t="s">
        <v>565</v>
      </c>
      <c r="L95" s="73" t="s">
        <v>566</v>
      </c>
      <c r="M95" s="1" t="s">
        <v>567</v>
      </c>
      <c r="N95" s="1">
        <v>16121</v>
      </c>
      <c r="O95" s="1" t="e">
        <v>#N/A</v>
      </c>
      <c r="P95" t="s">
        <v>568</v>
      </c>
      <c r="Q95" t="s">
        <v>517</v>
      </c>
      <c r="R95" s="13">
        <v>7.2109552420868699</v>
      </c>
      <c r="S95" s="13">
        <v>7.41463088263676</v>
      </c>
      <c r="T95" s="13">
        <v>6.2128803277248998</v>
      </c>
      <c r="U95" s="15">
        <v>8.7799157240153693</v>
      </c>
      <c r="V95" s="10">
        <v>8.2535899828162407</v>
      </c>
      <c r="W95" s="10">
        <v>7.8901877455006701</v>
      </c>
      <c r="X95" s="16">
        <v>8.7637210803286205</v>
      </c>
      <c r="Y95" s="17">
        <v>7.6736472750774896</v>
      </c>
      <c r="Z95" s="17">
        <v>8.2637918900419702</v>
      </c>
      <c r="AA95" s="18">
        <v>6.9070907861916204</v>
      </c>
      <c r="AB95" s="9">
        <v>5.4997336572488296</v>
      </c>
      <c r="AC95" s="9">
        <v>5.8129203680576298</v>
      </c>
      <c r="AD95" s="19">
        <v>6.6149676577487</v>
      </c>
      <c r="AE95" s="19">
        <v>6.2946980804558104</v>
      </c>
      <c r="AF95" s="19">
        <v>5.6563536833348396</v>
      </c>
      <c r="AG95" s="20">
        <v>7.60426254597692</v>
      </c>
      <c r="AH95" s="15">
        <v>6.9388463989034497</v>
      </c>
      <c r="AI95" s="19">
        <v>6.4935224070512003</v>
      </c>
      <c r="AJ95" s="22">
        <v>5.6382193597266497</v>
      </c>
      <c r="AK95" s="22">
        <v>6.1618468815707299</v>
      </c>
      <c r="AL95" s="22">
        <v>7.9894690452064596</v>
      </c>
      <c r="AM95" s="23">
        <v>4.1846393115986897</v>
      </c>
      <c r="AN95" s="11">
        <v>4.7513458030954903</v>
      </c>
      <c r="AO95" s="11">
        <v>2.6751853958739802</v>
      </c>
      <c r="AP95">
        <v>5.4497608315126733E-2</v>
      </c>
      <c r="AQ95" s="8">
        <v>6.9461554841495099</v>
      </c>
      <c r="AR95" s="8">
        <v>8.3078978174440934</v>
      </c>
      <c r="AS95" s="8">
        <v>8.2337200818160259</v>
      </c>
      <c r="AT95" s="8">
        <v>6.0732482704993593</v>
      </c>
      <c r="AU95" s="8">
        <v>6.1886731405131163</v>
      </c>
      <c r="AV95" s="8">
        <v>6.5965117621679461</v>
      </c>
      <c r="AW95" s="8">
        <v>3.8703901701893866</v>
      </c>
      <c r="AX95">
        <v>0.33913147131553523</v>
      </c>
      <c r="AY95" s="9">
        <v>1.6844176221044251E-2</v>
      </c>
      <c r="AZ95" s="9">
        <v>2.2013293104820669E-2</v>
      </c>
      <c r="BA95" s="9">
        <v>9.625525969999825E-2</v>
      </c>
      <c r="BB95" s="9">
        <v>8.4193720718150401E-4</v>
      </c>
      <c r="BC95" s="9">
        <v>1.0685928390206879E-3</v>
      </c>
      <c r="BD95" s="9">
        <v>0.81310483101322739</v>
      </c>
      <c r="BE95" s="9">
        <v>0.87913435964280517</v>
      </c>
      <c r="BF95" s="9">
        <v>0.14222941701431538</v>
      </c>
      <c r="BG95" s="9">
        <v>1.2218821008165627E-3</v>
      </c>
      <c r="BH95" s="9">
        <v>1.5590969780913189E-3</v>
      </c>
      <c r="BI95" s="9">
        <v>3.7991170366195832E-4</v>
      </c>
      <c r="BJ95" s="10">
        <v>2.5699536377855798</v>
      </c>
      <c r="BK95" s="10">
        <v>2.4411561783465596</v>
      </c>
      <c r="BL95" s="10">
        <v>0.54604539043264422</v>
      </c>
      <c r="BM95" s="10">
        <v>0.21247285647656602</v>
      </c>
      <c r="BN95" s="10">
        <v>0.22368310363595448</v>
      </c>
      <c r="BO95" s="10">
        <v>0.92311041702949992</v>
      </c>
      <c r="BP95" s="10">
        <v>0.94988335293472481</v>
      </c>
      <c r="BQ95" s="10">
        <v>0.59152770931756726</v>
      </c>
      <c r="BR95" s="10">
        <v>0.23017057608372329</v>
      </c>
      <c r="BS95" s="10">
        <v>0.24231456986017985</v>
      </c>
      <c r="BT95" s="10">
        <v>8.703779723773257E-2</v>
      </c>
      <c r="BU95" s="11">
        <v>1</v>
      </c>
      <c r="BV95" s="11">
        <v>1</v>
      </c>
      <c r="BW95" s="11">
        <v>1</v>
      </c>
      <c r="BX95" s="11">
        <v>0.21247285647656602</v>
      </c>
      <c r="BY95" s="11">
        <v>0.22368310363595448</v>
      </c>
      <c r="BZ95" s="11">
        <v>1</v>
      </c>
      <c r="CA95" s="11">
        <v>1</v>
      </c>
      <c r="CB95" s="11">
        <v>1</v>
      </c>
      <c r="CC95" s="11">
        <v>0.23017057608372329</v>
      </c>
      <c r="CD95" s="11">
        <v>0.24231456986017985</v>
      </c>
      <c r="CE95" s="12">
        <v>8.703779723773257E-2</v>
      </c>
      <c r="CF95" s="8">
        <v>1</v>
      </c>
      <c r="CG95" s="14">
        <v>1</v>
      </c>
      <c r="CH95" s="61">
        <f t="shared" si="20"/>
        <v>0.26479975793735999</v>
      </c>
      <c r="CI95" s="61">
        <f t="shared" si="21"/>
        <v>0.46847539848725006</v>
      </c>
      <c r="CJ95" s="61">
        <f t="shared" si="22"/>
        <v>-0.73327515642461005</v>
      </c>
      <c r="CK95" s="61">
        <f t="shared" si="23"/>
        <v>1.8337602398658595</v>
      </c>
      <c r="CL95" s="61">
        <f t="shared" si="24"/>
        <v>1.3074344986667308</v>
      </c>
      <c r="CM95" s="61">
        <f t="shared" si="25"/>
        <v>0.94403226135116025</v>
      </c>
      <c r="CN95" s="61">
        <f t="shared" si="26"/>
        <v>1.8175655961791106</v>
      </c>
      <c r="CO95" s="61">
        <f t="shared" si="27"/>
        <v>0.72749179092797966</v>
      </c>
      <c r="CP95" s="61">
        <f t="shared" si="28"/>
        <v>1.3176364058924603</v>
      </c>
      <c r="CQ95" s="61">
        <f t="shared" si="29"/>
        <v>-3.9064697957889472E-2</v>
      </c>
      <c r="CR95" s="61">
        <f t="shared" si="30"/>
        <v>-1.4464218269006803</v>
      </c>
      <c r="CS95" s="61">
        <f t="shared" si="31"/>
        <v>-1.1332351160918801</v>
      </c>
      <c r="CT95" s="61">
        <f t="shared" si="32"/>
        <v>-0.3311878264008099</v>
      </c>
      <c r="CU95" s="61">
        <f t="shared" si="33"/>
        <v>-0.65145740369369953</v>
      </c>
      <c r="CV95" s="61">
        <f t="shared" si="34"/>
        <v>-1.2898018008146703</v>
      </c>
    </row>
    <row r="96" spans="1:100">
      <c r="A96" s="67">
        <v>7.7013010356686689E-5</v>
      </c>
      <c r="B96" s="67">
        <v>0.39098130257138841</v>
      </c>
      <c r="C96" s="67">
        <v>0.39098130257138841</v>
      </c>
      <c r="D96" s="67">
        <f t="shared" si="18"/>
        <v>-1.3548284779749753</v>
      </c>
      <c r="E96" s="22">
        <v>0.84738408077737692</v>
      </c>
      <c r="F96" s="22">
        <v>0.95950277208776924</v>
      </c>
      <c r="G96" s="22">
        <v>1</v>
      </c>
      <c r="H96" s="22">
        <f t="shared" si="19"/>
        <v>0</v>
      </c>
      <c r="I96" s="1">
        <v>17252058</v>
      </c>
      <c r="J96" s="1" t="s">
        <v>558</v>
      </c>
      <c r="K96" s="1" t="s">
        <v>559</v>
      </c>
      <c r="L96" s="73" t="s">
        <v>560</v>
      </c>
      <c r="M96" s="1" t="s">
        <v>561</v>
      </c>
      <c r="N96" s="1">
        <v>75604</v>
      </c>
      <c r="O96" s="1">
        <v>9032</v>
      </c>
      <c r="P96" t="s">
        <v>562</v>
      </c>
      <c r="Q96" t="s">
        <v>563</v>
      </c>
      <c r="R96" s="13">
        <v>5.3237151059454799</v>
      </c>
      <c r="S96" s="13">
        <v>5.1587085854577204</v>
      </c>
      <c r="T96" s="13">
        <v>5.0876365097314</v>
      </c>
      <c r="U96" s="15">
        <v>8.0519995723362197</v>
      </c>
      <c r="V96" s="10">
        <v>7.70091739221838</v>
      </c>
      <c r="W96" s="10">
        <v>8.1691540320039095</v>
      </c>
      <c r="X96" s="16">
        <v>6.1433073342330902</v>
      </c>
      <c r="Y96" s="17">
        <v>5.7424774825520197</v>
      </c>
      <c r="Z96" s="17">
        <v>6.3527373186679199</v>
      </c>
      <c r="AA96" s="18">
        <v>4.9733479227929198</v>
      </c>
      <c r="AB96" s="9">
        <v>5.5818313341279904</v>
      </c>
      <c r="AC96" s="9">
        <v>5.4994588739008901</v>
      </c>
      <c r="AD96" s="19">
        <v>4.3101889193029201</v>
      </c>
      <c r="AE96" s="19">
        <v>4.4787653901616604</v>
      </c>
      <c r="AF96" s="19">
        <v>4.63145239886975</v>
      </c>
      <c r="AG96" s="20">
        <v>5.4528704691955996</v>
      </c>
      <c r="AH96" s="15">
        <v>8.0784143613479706</v>
      </c>
      <c r="AI96" s="19">
        <v>4.68833933930883</v>
      </c>
      <c r="AJ96" s="22">
        <v>4.2396518714935798</v>
      </c>
      <c r="AK96" s="22">
        <v>4.1138621855511204</v>
      </c>
      <c r="AL96" s="22">
        <v>5.1322341297126002</v>
      </c>
      <c r="AM96" s="23">
        <v>7.5609972616269703</v>
      </c>
      <c r="AN96" s="11">
        <v>6.8356709743540396</v>
      </c>
      <c r="AO96" s="11">
        <v>7.0595825644397801</v>
      </c>
      <c r="AP96">
        <v>8.4424981468465291E-2</v>
      </c>
      <c r="AQ96" s="8">
        <v>5.1900200670448671</v>
      </c>
      <c r="AR96" s="8">
        <v>7.9740236655195034</v>
      </c>
      <c r="AS96" s="8">
        <v>6.0795073784843439</v>
      </c>
      <c r="AT96" s="8">
        <v>5.351546043607267</v>
      </c>
      <c r="AU96" s="8">
        <v>4.4734689027781096</v>
      </c>
      <c r="AV96" s="8">
        <v>4.4952493955857671</v>
      </c>
      <c r="AW96" s="8">
        <v>7.152083600140263</v>
      </c>
      <c r="AX96">
        <v>6.0998501871983746E-2</v>
      </c>
      <c r="AY96" s="9">
        <v>7.7396554619186615E-8</v>
      </c>
      <c r="AZ96" s="9">
        <v>1.3126096152474766E-3</v>
      </c>
      <c r="BA96" s="9">
        <v>0.44175157333849113</v>
      </c>
      <c r="BB96" s="9">
        <v>1.3668879021255055E-7</v>
      </c>
      <c r="BC96" s="9">
        <v>4.7689500512638674E-3</v>
      </c>
      <c r="BD96" s="9">
        <v>1.4338798169021892E-3</v>
      </c>
      <c r="BE96" s="9">
        <v>2.8085249392990465E-6</v>
      </c>
      <c r="BF96" s="9">
        <v>5.2392713392338391E-3</v>
      </c>
      <c r="BG96" s="9">
        <v>8.5285253883772016E-9</v>
      </c>
      <c r="BH96" s="9">
        <v>1.224650035143002E-5</v>
      </c>
      <c r="BI96" s="9">
        <v>2.2894371898226993E-7</v>
      </c>
      <c r="BJ96" s="10">
        <v>6.8876106862680659</v>
      </c>
      <c r="BK96" s="10">
        <v>1.8525176801220951</v>
      </c>
      <c r="BL96" s="10">
        <v>1.1184695473432014</v>
      </c>
      <c r="BM96" s="10">
        <v>0.16238861316205214</v>
      </c>
      <c r="BN96" s="10">
        <v>0.60375647657488796</v>
      </c>
      <c r="BO96" s="10">
        <v>1.8379240380339779</v>
      </c>
      <c r="BP96" s="10">
        <v>0.26896376181881004</v>
      </c>
      <c r="BQ96" s="10">
        <v>0.60855047553522668</v>
      </c>
      <c r="BR96" s="10">
        <v>8.8354366013820004E-2</v>
      </c>
      <c r="BS96" s="10">
        <v>0.32849914581928236</v>
      </c>
      <c r="BT96" s="10">
        <v>8.7658333793256701E-2</v>
      </c>
      <c r="BU96" s="11">
        <v>6.8876106862680659</v>
      </c>
      <c r="BV96" s="11">
        <v>1.8525176801220951</v>
      </c>
      <c r="BW96" s="11">
        <v>1</v>
      </c>
      <c r="BX96" s="11">
        <v>0.16238861316205214</v>
      </c>
      <c r="BY96" s="11">
        <v>0.60375647657488796</v>
      </c>
      <c r="BZ96" s="11">
        <v>1.8379240380339779</v>
      </c>
      <c r="CA96" s="11">
        <v>0.26896376181881004</v>
      </c>
      <c r="CB96" s="11">
        <v>0.60855047553522668</v>
      </c>
      <c r="CC96" s="11">
        <v>8.8354366013820004E-2</v>
      </c>
      <c r="CD96" s="11">
        <v>0.32849914581928236</v>
      </c>
      <c r="CE96" s="12">
        <v>8.7658333793256701E-2</v>
      </c>
      <c r="CF96" s="8">
        <v>1</v>
      </c>
      <c r="CG96" s="14">
        <v>1</v>
      </c>
      <c r="CH96" s="61">
        <f t="shared" si="20"/>
        <v>0.13369503890061285</v>
      </c>
      <c r="CI96" s="61">
        <f t="shared" si="21"/>
        <v>-3.1311481587146694E-2</v>
      </c>
      <c r="CJ96" s="61">
        <f t="shared" si="22"/>
        <v>-0.10238355731346704</v>
      </c>
      <c r="CK96" s="61">
        <f t="shared" si="23"/>
        <v>2.8619795052913526</v>
      </c>
      <c r="CL96" s="61">
        <f t="shared" si="24"/>
        <v>2.5108973251735129</v>
      </c>
      <c r="CM96" s="61">
        <f t="shared" si="25"/>
        <v>2.9791339649590425</v>
      </c>
      <c r="CN96" s="61">
        <f t="shared" si="26"/>
        <v>0.9532872671882231</v>
      </c>
      <c r="CO96" s="61">
        <f t="shared" si="27"/>
        <v>0.55245741550715266</v>
      </c>
      <c r="CP96" s="61">
        <f t="shared" si="28"/>
        <v>1.1627172516230528</v>
      </c>
      <c r="CQ96" s="61">
        <f t="shared" si="29"/>
        <v>-0.21667214425194725</v>
      </c>
      <c r="CR96" s="61">
        <f t="shared" si="30"/>
        <v>0.3918112670831233</v>
      </c>
      <c r="CS96" s="61">
        <f t="shared" si="31"/>
        <v>0.30943880685602299</v>
      </c>
      <c r="CT96" s="61">
        <f t="shared" si="32"/>
        <v>-0.87983114774194693</v>
      </c>
      <c r="CU96" s="61">
        <f t="shared" si="33"/>
        <v>-0.71125467688320665</v>
      </c>
      <c r="CV96" s="61">
        <f t="shared" si="34"/>
        <v>-0.55856766817511705</v>
      </c>
    </row>
    <row r="97" spans="1:100">
      <c r="A97" s="67">
        <v>2.3813958821175943E-5</v>
      </c>
      <c r="B97" s="67">
        <v>0.44183024416700123</v>
      </c>
      <c r="C97" s="67">
        <v>0.44183024416700123</v>
      </c>
      <c r="D97" s="67">
        <f t="shared" si="18"/>
        <v>-1.1784359174428676</v>
      </c>
      <c r="E97" s="22">
        <v>0.955342352941419</v>
      </c>
      <c r="F97" s="22">
        <v>1.0174301009946616</v>
      </c>
      <c r="G97" s="22">
        <v>1</v>
      </c>
      <c r="H97" s="22">
        <f t="shared" si="19"/>
        <v>0</v>
      </c>
      <c r="I97" s="1">
        <v>17343488</v>
      </c>
      <c r="J97" s="1" t="s">
        <v>552</v>
      </c>
      <c r="K97" s="1" t="s">
        <v>553</v>
      </c>
      <c r="L97" s="73" t="s">
        <v>554</v>
      </c>
      <c r="M97" s="1" t="s">
        <v>555</v>
      </c>
      <c r="N97" s="1">
        <v>64385</v>
      </c>
      <c r="O97" s="1">
        <v>66002</v>
      </c>
      <c r="P97" t="s">
        <v>556</v>
      </c>
      <c r="Q97" t="s">
        <v>557</v>
      </c>
      <c r="R97" s="13">
        <v>7.48153973617723</v>
      </c>
      <c r="S97" s="13">
        <v>7.3954651835344301</v>
      </c>
      <c r="T97" s="13">
        <v>7.0506064212011603</v>
      </c>
      <c r="U97" s="15">
        <v>8.5074507813537306</v>
      </c>
      <c r="V97" s="10">
        <v>7.8418671039396699</v>
      </c>
      <c r="W97" s="10">
        <v>7.6395371141290402</v>
      </c>
      <c r="X97" s="16">
        <v>8.46905274415764</v>
      </c>
      <c r="Y97" s="17">
        <v>8.0974732640917502</v>
      </c>
      <c r="Z97" s="17">
        <v>8.3064726161923392</v>
      </c>
      <c r="AA97" s="18">
        <v>5.4995266085569599</v>
      </c>
      <c r="AB97" s="9">
        <v>5.4847787029073203</v>
      </c>
      <c r="AC97" s="9">
        <v>5.6536801231057296</v>
      </c>
      <c r="AD97" s="19">
        <v>4.9141649796211304</v>
      </c>
      <c r="AE97" s="19">
        <v>3.4935720730266602</v>
      </c>
      <c r="AF97" s="19">
        <v>5.2330334278124999</v>
      </c>
      <c r="AG97" s="20">
        <v>7.8390757787480903</v>
      </c>
      <c r="AH97" s="15">
        <v>7.3205498837174297</v>
      </c>
      <c r="AI97" s="19">
        <v>4.8146362481100899</v>
      </c>
      <c r="AJ97" s="22">
        <v>4.9879176863266501</v>
      </c>
      <c r="AK97" s="22">
        <v>4.88852861451966</v>
      </c>
      <c r="AL97" s="22">
        <v>4.6851963712408802</v>
      </c>
      <c r="AM97" s="23">
        <v>3.8792864201826598</v>
      </c>
      <c r="AN97" s="11">
        <v>3.4205469065104799</v>
      </c>
      <c r="AO97" s="11">
        <v>3.0225920370600399</v>
      </c>
      <c r="AP97">
        <v>0.23393369980102405</v>
      </c>
      <c r="AQ97" s="8">
        <v>7.3092037803042729</v>
      </c>
      <c r="AR97" s="8">
        <v>7.9962849998074814</v>
      </c>
      <c r="AS97" s="8">
        <v>8.2909995414805753</v>
      </c>
      <c r="AT97" s="8">
        <v>5.5459951448566693</v>
      </c>
      <c r="AU97" s="8">
        <v>4.5469234934867631</v>
      </c>
      <c r="AV97" s="8">
        <v>4.8538808906957307</v>
      </c>
      <c r="AW97" s="8">
        <v>3.4408084545843933</v>
      </c>
      <c r="AX97">
        <v>0.23184776795728768</v>
      </c>
      <c r="AY97" s="9">
        <v>0.11110402355283272</v>
      </c>
      <c r="AZ97" s="9">
        <v>3.1594325138659618E-2</v>
      </c>
      <c r="BA97" s="9">
        <v>1.1702029172131791E-3</v>
      </c>
      <c r="BB97" s="9">
        <v>9.7243131599269016E-5</v>
      </c>
      <c r="BC97" s="9">
        <v>3.7966695566654928E-5</v>
      </c>
      <c r="BD97" s="9">
        <v>2.9302224706712888E-2</v>
      </c>
      <c r="BE97" s="9">
        <v>0.47074634379467817</v>
      </c>
      <c r="BF97" s="9">
        <v>3.6007646453324251E-5</v>
      </c>
      <c r="BG97" s="9">
        <v>5.1997058634459198E-6</v>
      </c>
      <c r="BH97" s="9">
        <v>2.4824601330807037E-6</v>
      </c>
      <c r="BI97" s="9">
        <v>1.0512002238385507E-4</v>
      </c>
      <c r="BJ97" s="10">
        <v>1.6100229122629588</v>
      </c>
      <c r="BK97" s="10">
        <v>1.9749221181847787</v>
      </c>
      <c r="BL97" s="10">
        <v>0.29459224639328907</v>
      </c>
      <c r="BM97" s="10">
        <v>0.18297394661249047</v>
      </c>
      <c r="BN97" s="10">
        <v>0.14916651329220987</v>
      </c>
      <c r="BO97" s="10">
        <v>1.998713449509534</v>
      </c>
      <c r="BP97" s="10">
        <v>1.2266422441211955</v>
      </c>
      <c r="BQ97" s="10">
        <v>0.14739093613723334</v>
      </c>
      <c r="BR97" s="10">
        <v>9.1545862493390751E-2</v>
      </c>
      <c r="BS97" s="10">
        <v>7.4631265091458704E-2</v>
      </c>
      <c r="BT97" s="10">
        <v>9.2648689752215824E-2</v>
      </c>
      <c r="BU97" s="11">
        <v>1</v>
      </c>
      <c r="BV97" s="11">
        <v>1</v>
      </c>
      <c r="BW97" s="11">
        <v>0.29459224639328907</v>
      </c>
      <c r="BX97" s="11">
        <v>0.18297394661249047</v>
      </c>
      <c r="BY97" s="11">
        <v>0.14916651329220987</v>
      </c>
      <c r="BZ97" s="11">
        <v>1</v>
      </c>
      <c r="CA97" s="11">
        <v>1</v>
      </c>
      <c r="CB97" s="11">
        <v>0.14739093613723334</v>
      </c>
      <c r="CC97" s="11">
        <v>9.1545862493390751E-2</v>
      </c>
      <c r="CD97" s="11">
        <v>7.4631265091458704E-2</v>
      </c>
      <c r="CE97" s="12">
        <v>9.2648689752215824E-2</v>
      </c>
      <c r="CF97" s="8">
        <v>0.29459224639328907</v>
      </c>
      <c r="CG97" s="14">
        <v>1</v>
      </c>
      <c r="CH97" s="61">
        <f t="shared" si="20"/>
        <v>0.17233595587295714</v>
      </c>
      <c r="CI97" s="61">
        <f t="shared" si="21"/>
        <v>8.6261403230157185E-2</v>
      </c>
      <c r="CJ97" s="61">
        <f t="shared" si="22"/>
        <v>-0.25859735910311255</v>
      </c>
      <c r="CK97" s="61">
        <f t="shared" si="23"/>
        <v>1.1982470010494577</v>
      </c>
      <c r="CL97" s="61">
        <f t="shared" si="24"/>
        <v>0.53266332363539703</v>
      </c>
      <c r="CM97" s="61">
        <f t="shared" si="25"/>
        <v>0.33033333382476737</v>
      </c>
      <c r="CN97" s="61">
        <f t="shared" si="26"/>
        <v>1.1598489638533671</v>
      </c>
      <c r="CO97" s="61">
        <f t="shared" si="27"/>
        <v>0.7882694837874773</v>
      </c>
      <c r="CP97" s="61">
        <f t="shared" si="28"/>
        <v>0.99726883588806636</v>
      </c>
      <c r="CQ97" s="61">
        <f t="shared" si="29"/>
        <v>-1.809677171747313</v>
      </c>
      <c r="CR97" s="61">
        <f t="shared" si="30"/>
        <v>-1.8244250773969526</v>
      </c>
      <c r="CS97" s="61">
        <f t="shared" si="31"/>
        <v>-1.6555236571985432</v>
      </c>
      <c r="CT97" s="61">
        <f t="shared" si="32"/>
        <v>-2.3950388006831425</v>
      </c>
      <c r="CU97" s="61">
        <f t="shared" si="33"/>
        <v>-3.8156317072776127</v>
      </c>
      <c r="CV97" s="61">
        <f t="shared" si="34"/>
        <v>-2.076170352491773</v>
      </c>
    </row>
    <row r="98" spans="1:100">
      <c r="A98" s="67">
        <v>3.4933461072747841E-3</v>
      </c>
      <c r="B98" s="67">
        <v>0.26344665274446194</v>
      </c>
      <c r="C98" s="67">
        <v>0.26344665274446194</v>
      </c>
      <c r="D98" s="67">
        <f t="shared" si="18"/>
        <v>-1.9244172454080593</v>
      </c>
      <c r="E98" s="22">
        <v>0.78079109144878167</v>
      </c>
      <c r="F98" s="22">
        <v>1.09414779786174</v>
      </c>
      <c r="G98" s="22">
        <v>1</v>
      </c>
      <c r="H98" s="22">
        <f t="shared" si="19"/>
        <v>0</v>
      </c>
      <c r="I98" s="1">
        <v>17260308</v>
      </c>
      <c r="J98" s="1" t="s">
        <v>546</v>
      </c>
      <c r="K98" s="1" t="s">
        <v>547</v>
      </c>
      <c r="L98" s="73" t="s">
        <v>548</v>
      </c>
      <c r="M98" s="1" t="s">
        <v>549</v>
      </c>
      <c r="N98" s="1">
        <v>237636</v>
      </c>
      <c r="O98" s="1">
        <v>29881</v>
      </c>
      <c r="P98" t="s">
        <v>550</v>
      </c>
      <c r="Q98" t="s">
        <v>551</v>
      </c>
      <c r="R98" s="13">
        <v>3.0918731336415801</v>
      </c>
      <c r="S98" s="13">
        <v>3.1275622569735702</v>
      </c>
      <c r="T98" s="13">
        <v>3.4557619830252002</v>
      </c>
      <c r="U98" s="15">
        <v>6.0905296626562802</v>
      </c>
      <c r="V98" s="10">
        <v>5.4753118973318502</v>
      </c>
      <c r="W98" s="10">
        <v>6.6367201794512001</v>
      </c>
      <c r="X98" s="16">
        <v>3.97134518793938</v>
      </c>
      <c r="Y98" s="17">
        <v>3.3793313754799401</v>
      </c>
      <c r="Z98" s="17">
        <v>4.1232829481946398</v>
      </c>
      <c r="AA98" s="18">
        <v>3.0018053621204301</v>
      </c>
      <c r="AB98" s="9">
        <v>3.0714443591915801</v>
      </c>
      <c r="AC98" s="9">
        <v>3.6384873267773399</v>
      </c>
      <c r="AD98" s="19">
        <v>3.5636857974305798</v>
      </c>
      <c r="AE98" s="19">
        <v>3.2734802057466701</v>
      </c>
      <c r="AF98" s="19">
        <v>3.30042929421804</v>
      </c>
      <c r="AG98" s="20">
        <v>3.6403883422941501</v>
      </c>
      <c r="AH98" s="15">
        <v>4.6124327056040197</v>
      </c>
      <c r="AI98" s="19">
        <v>3.2164130075423301</v>
      </c>
      <c r="AJ98" s="22">
        <v>3.45565871271786</v>
      </c>
      <c r="AK98" s="22">
        <v>3.3790224656957002</v>
      </c>
      <c r="AL98" s="22">
        <v>3.6154077774260802</v>
      </c>
      <c r="AM98" s="23">
        <v>4.1932685341984</v>
      </c>
      <c r="AN98" s="11">
        <v>4.3976265578935303</v>
      </c>
      <c r="AO98" s="11">
        <v>3.9370803415150899</v>
      </c>
      <c r="AP98">
        <v>-0.43409679035741505</v>
      </c>
      <c r="AQ98" s="8">
        <v>3.2250657912134497</v>
      </c>
      <c r="AR98" s="8">
        <v>6.0675205798131095</v>
      </c>
      <c r="AS98" s="8">
        <v>3.8246531705379865</v>
      </c>
      <c r="AT98" s="8">
        <v>3.2372456826964502</v>
      </c>
      <c r="AU98" s="8">
        <v>3.3791984324650968</v>
      </c>
      <c r="AV98" s="8">
        <v>3.48336298527988</v>
      </c>
      <c r="AW98" s="8">
        <v>4.1759918112023398</v>
      </c>
      <c r="AX98">
        <v>0.13600400638968987</v>
      </c>
      <c r="AY98" s="9">
        <v>2.6891953737053202E-6</v>
      </c>
      <c r="AZ98" s="9">
        <v>7.4467476690562515E-2</v>
      </c>
      <c r="BA98" s="9">
        <v>0.96853095732605743</v>
      </c>
      <c r="BB98" s="9">
        <v>2.796005411991864E-6</v>
      </c>
      <c r="BC98" s="9">
        <v>7.9644671084791702E-2</v>
      </c>
      <c r="BD98" s="9">
        <v>0.6474533138415044</v>
      </c>
      <c r="BE98" s="9">
        <v>2.1886107137990056E-5</v>
      </c>
      <c r="BF98" s="9">
        <v>0.61985130593268511</v>
      </c>
      <c r="BG98" s="9">
        <v>4.447976719002223E-6</v>
      </c>
      <c r="BH98" s="9">
        <v>0.16984229698791006</v>
      </c>
      <c r="BI98" s="9">
        <v>1.1096164973869518E-5</v>
      </c>
      <c r="BJ98" s="10">
        <v>7.1723942330405377</v>
      </c>
      <c r="BK98" s="10">
        <v>1.5152831231646766</v>
      </c>
      <c r="BL98" s="10">
        <v>1.0084781954863018</v>
      </c>
      <c r="BM98" s="10">
        <v>0.14060551647323286</v>
      </c>
      <c r="BN98" s="10">
        <v>0.66553779955002068</v>
      </c>
      <c r="BO98" s="10">
        <v>0.90629162006859421</v>
      </c>
      <c r="BP98" s="10">
        <v>0.21126601158987246</v>
      </c>
      <c r="BQ98" s="10">
        <v>1.112752422239073</v>
      </c>
      <c r="BR98" s="10">
        <v>0.15514378965855485</v>
      </c>
      <c r="BS98" s="10">
        <v>0.7343528118462006</v>
      </c>
      <c r="BT98" s="10">
        <v>9.2791580876039559E-2</v>
      </c>
      <c r="BU98" s="11">
        <v>7.1723942330405377</v>
      </c>
      <c r="BV98" s="11">
        <v>1</v>
      </c>
      <c r="BW98" s="11">
        <v>1</v>
      </c>
      <c r="BX98" s="11">
        <v>0.14060551647323286</v>
      </c>
      <c r="BY98" s="11">
        <v>1</v>
      </c>
      <c r="BZ98" s="11">
        <v>1</v>
      </c>
      <c r="CA98" s="11">
        <v>0.21126601158987246</v>
      </c>
      <c r="CB98" s="11">
        <v>1</v>
      </c>
      <c r="CC98" s="11">
        <v>0.15514378965855485</v>
      </c>
      <c r="CD98" s="11">
        <v>1</v>
      </c>
      <c r="CE98" s="12">
        <v>9.2791580876039559E-2</v>
      </c>
      <c r="CF98" s="8">
        <v>1</v>
      </c>
      <c r="CG98" s="14">
        <v>1</v>
      </c>
      <c r="CH98" s="61">
        <f t="shared" si="20"/>
        <v>-0.1331926575718696</v>
      </c>
      <c r="CI98" s="61">
        <f t="shared" si="21"/>
        <v>-9.7503534239879563E-2</v>
      </c>
      <c r="CJ98" s="61">
        <f t="shared" si="22"/>
        <v>0.2306961918117505</v>
      </c>
      <c r="CK98" s="61">
        <f t="shared" si="23"/>
        <v>2.8654638714428304</v>
      </c>
      <c r="CL98" s="61">
        <f t="shared" si="24"/>
        <v>2.2502461061184005</v>
      </c>
      <c r="CM98" s="61">
        <f t="shared" si="25"/>
        <v>3.4116543882377504</v>
      </c>
      <c r="CN98" s="61">
        <f t="shared" si="26"/>
        <v>0.74627939672593024</v>
      </c>
      <c r="CO98" s="61">
        <f t="shared" si="27"/>
        <v>0.1542655842664904</v>
      </c>
      <c r="CP98" s="61">
        <f t="shared" si="28"/>
        <v>0.89821715698119009</v>
      </c>
      <c r="CQ98" s="61">
        <f t="shared" si="29"/>
        <v>-0.22326042909301957</v>
      </c>
      <c r="CR98" s="61">
        <f t="shared" si="30"/>
        <v>-0.15362143202186962</v>
      </c>
      <c r="CS98" s="61">
        <f t="shared" si="31"/>
        <v>0.41342153556389016</v>
      </c>
      <c r="CT98" s="61">
        <f t="shared" si="32"/>
        <v>0.33862000621713007</v>
      </c>
      <c r="CU98" s="61">
        <f t="shared" si="33"/>
        <v>4.8414414533220373E-2</v>
      </c>
      <c r="CV98" s="61">
        <f t="shared" si="34"/>
        <v>7.5363503004590271E-2</v>
      </c>
    </row>
    <row r="99" spans="1:100">
      <c r="A99" s="67">
        <v>0.74809194449592109</v>
      </c>
      <c r="B99" s="67">
        <v>1.1193232133879811</v>
      </c>
      <c r="C99" s="67">
        <v>1</v>
      </c>
      <c r="D99" s="67">
        <f t="shared" si="18"/>
        <v>0</v>
      </c>
      <c r="E99" s="22">
        <v>0.72050973161854004</v>
      </c>
      <c r="F99" s="22">
        <v>1.0961657614784155</v>
      </c>
      <c r="G99" s="22">
        <v>1</v>
      </c>
      <c r="H99" s="22">
        <f t="shared" si="19"/>
        <v>0</v>
      </c>
      <c r="I99" s="1">
        <v>17329423</v>
      </c>
      <c r="J99" s="1" t="s">
        <v>540</v>
      </c>
      <c r="K99" s="1" t="s">
        <v>541</v>
      </c>
      <c r="L99" s="73" t="s">
        <v>542</v>
      </c>
      <c r="M99" s="1" t="s">
        <v>543</v>
      </c>
      <c r="N99" s="1">
        <v>20604</v>
      </c>
      <c r="O99" s="1">
        <v>6750</v>
      </c>
      <c r="P99" t="s">
        <v>544</v>
      </c>
      <c r="Q99" t="s">
        <v>545</v>
      </c>
      <c r="R99" s="13">
        <v>5.5781800042294396</v>
      </c>
      <c r="S99" s="13">
        <v>8.0907254677368492</v>
      </c>
      <c r="T99" s="13">
        <v>6.3449815359683699</v>
      </c>
      <c r="U99" s="15">
        <v>5.6705851054710603</v>
      </c>
      <c r="V99" s="10">
        <v>5.2520074978107001</v>
      </c>
      <c r="W99" s="10">
        <v>6.0355319524439599</v>
      </c>
      <c r="X99" s="16">
        <v>8.8944022653918999</v>
      </c>
      <c r="Y99" s="17">
        <v>8.4508707795774498</v>
      </c>
      <c r="Z99" s="17">
        <v>8.2336255134215097</v>
      </c>
      <c r="AA99" s="18">
        <v>4.0796175400100898</v>
      </c>
      <c r="AB99" s="9">
        <v>4.0781706564609097</v>
      </c>
      <c r="AC99" s="9">
        <v>4.2867668870374303</v>
      </c>
      <c r="AD99" s="19">
        <v>4.6659258557051704</v>
      </c>
      <c r="AE99" s="19">
        <v>3.9764076932689201</v>
      </c>
      <c r="AF99" s="19">
        <v>4.9025153790635496</v>
      </c>
      <c r="AG99" s="20">
        <v>7.4154581289939197</v>
      </c>
      <c r="AH99" s="15">
        <v>5.6111256637866296</v>
      </c>
      <c r="AI99" s="19">
        <v>4.6768117024214204</v>
      </c>
      <c r="AJ99" s="22">
        <v>4.6950038062532302</v>
      </c>
      <c r="AK99" s="22">
        <v>4.2267139890152503</v>
      </c>
      <c r="AL99" s="22">
        <v>3.99405331079114</v>
      </c>
      <c r="AM99" s="23">
        <v>10.6820662999042</v>
      </c>
      <c r="AN99" s="11">
        <v>10.439508495755501</v>
      </c>
      <c r="AO99" s="11">
        <v>10.8009880782253</v>
      </c>
      <c r="AP99">
        <v>-0.77297690182970002</v>
      </c>
      <c r="AQ99" s="8">
        <v>6.6712956693115535</v>
      </c>
      <c r="AR99" s="8">
        <v>5.6527081852419068</v>
      </c>
      <c r="AS99" s="8">
        <v>8.5262995194636204</v>
      </c>
      <c r="AT99" s="8">
        <v>4.148185027836143</v>
      </c>
      <c r="AU99" s="8">
        <v>4.5149496426792135</v>
      </c>
      <c r="AV99" s="8">
        <v>4.3052570353532067</v>
      </c>
      <c r="AW99" s="8">
        <v>10.640854291295</v>
      </c>
      <c r="AX99">
        <v>0.43422824780970259</v>
      </c>
      <c r="AY99" s="9">
        <v>8.7606204205075283E-2</v>
      </c>
      <c r="AZ99" s="9">
        <v>6.2500606273457587E-3</v>
      </c>
      <c r="BA99" s="9">
        <v>8.5513608075289032E-4</v>
      </c>
      <c r="BB99" s="9">
        <v>1.8913870761073044E-2</v>
      </c>
      <c r="BC99" s="9">
        <v>1.0142628102794411E-5</v>
      </c>
      <c r="BD99" s="9">
        <v>0.51092595512230643</v>
      </c>
      <c r="BE99" s="9">
        <v>3.278420502957855E-4</v>
      </c>
      <c r="BF99" s="9">
        <v>2.4868934574573212E-3</v>
      </c>
      <c r="BG99" s="9">
        <v>6.0567388331943826E-2</v>
      </c>
      <c r="BH99" s="9">
        <v>2.1711851656379987E-5</v>
      </c>
      <c r="BI99" s="9">
        <v>1.3038323369421851E-3</v>
      </c>
      <c r="BJ99" s="10">
        <v>0.49359938974020645</v>
      </c>
      <c r="BK99" s="10">
        <v>3.6175271644059799</v>
      </c>
      <c r="BL99" s="10">
        <v>0.17396745675919764</v>
      </c>
      <c r="BM99" s="10">
        <v>0.35244666094656441</v>
      </c>
      <c r="BN99" s="10">
        <v>4.8090159065264169E-2</v>
      </c>
      <c r="BO99" s="10">
        <v>0.77551972715461837</v>
      </c>
      <c r="BP99" s="10">
        <v>7.3288728462771671</v>
      </c>
      <c r="BQ99" s="10">
        <v>0.22432370276057864</v>
      </c>
      <c r="BR99" s="10">
        <v>0.45446511365957265</v>
      </c>
      <c r="BS99" s="10">
        <v>6.2010233113871854E-2</v>
      </c>
      <c r="BT99" s="10">
        <v>9.7427509159959083E-2</v>
      </c>
      <c r="BU99" s="11">
        <v>1</v>
      </c>
      <c r="BV99" s="11">
        <v>3.6175271644059799</v>
      </c>
      <c r="BW99" s="11">
        <v>0.17396745675919764</v>
      </c>
      <c r="BX99" s="11">
        <v>1</v>
      </c>
      <c r="BY99" s="11">
        <v>4.8090159065264169E-2</v>
      </c>
      <c r="BZ99" s="11">
        <v>1</v>
      </c>
      <c r="CA99" s="11">
        <v>7.3288728462771671</v>
      </c>
      <c r="CB99" s="11">
        <v>0.22432370276057864</v>
      </c>
      <c r="CC99" s="11">
        <v>1</v>
      </c>
      <c r="CD99" s="11">
        <v>6.2010233113871854E-2</v>
      </c>
      <c r="CE99" s="12">
        <v>9.7427509159959083E-2</v>
      </c>
      <c r="CF99" s="8">
        <v>1</v>
      </c>
      <c r="CG99" s="14">
        <v>1</v>
      </c>
      <c r="CH99" s="61">
        <f t="shared" si="20"/>
        <v>-1.0931156650821139</v>
      </c>
      <c r="CI99" s="61">
        <f t="shared" si="21"/>
        <v>1.4194297984252957</v>
      </c>
      <c r="CJ99" s="61">
        <f t="shared" si="22"/>
        <v>-0.3263141333431836</v>
      </c>
      <c r="CK99" s="61">
        <f t="shared" si="23"/>
        <v>-1.0007105638404932</v>
      </c>
      <c r="CL99" s="61">
        <f t="shared" si="24"/>
        <v>-1.4192881715008534</v>
      </c>
      <c r="CM99" s="61">
        <f t="shared" si="25"/>
        <v>-0.63576371686759359</v>
      </c>
      <c r="CN99" s="61">
        <f t="shared" si="26"/>
        <v>2.2231065960803464</v>
      </c>
      <c r="CO99" s="61">
        <f t="shared" si="27"/>
        <v>1.7795751102658963</v>
      </c>
      <c r="CP99" s="61">
        <f t="shared" si="28"/>
        <v>1.5623298441099562</v>
      </c>
      <c r="CQ99" s="61">
        <f t="shared" si="29"/>
        <v>-2.5916781293014637</v>
      </c>
      <c r="CR99" s="61">
        <f t="shared" si="30"/>
        <v>-2.5931250128506438</v>
      </c>
      <c r="CS99" s="61">
        <f t="shared" si="31"/>
        <v>-2.3845287822741232</v>
      </c>
      <c r="CT99" s="61">
        <f t="shared" si="32"/>
        <v>-2.0053698136063831</v>
      </c>
      <c r="CU99" s="61">
        <f t="shared" si="33"/>
        <v>-2.6948879760426334</v>
      </c>
      <c r="CV99" s="61">
        <f t="shared" si="34"/>
        <v>-1.7687802902480039</v>
      </c>
    </row>
    <row r="100" spans="1:100">
      <c r="A100" s="67">
        <v>4.3701941687141069E-14</v>
      </c>
      <c r="B100" s="67">
        <v>0.11712489281806118</v>
      </c>
      <c r="C100" s="67">
        <v>0.11712489281806118</v>
      </c>
      <c r="D100" s="67">
        <f t="shared" si="18"/>
        <v>-3.0938803672242225</v>
      </c>
      <c r="E100" s="22"/>
      <c r="F100" s="22"/>
      <c r="G100" s="22"/>
      <c r="H100" s="22" t="e">
        <f t="shared" si="19"/>
        <v>#NUM!</v>
      </c>
      <c r="I100" s="1">
        <v>17528934</v>
      </c>
      <c r="J100" s="1" t="s">
        <v>534</v>
      </c>
      <c r="K100" s="1" t="s">
        <v>535</v>
      </c>
      <c r="L100" s="73" t="s">
        <v>536</v>
      </c>
      <c r="M100" s="1" t="s">
        <v>537</v>
      </c>
      <c r="N100" s="1">
        <v>26944</v>
      </c>
      <c r="O100" s="1">
        <v>27283</v>
      </c>
      <c r="P100" t="s">
        <v>538</v>
      </c>
      <c r="Q100" t="s">
        <v>539</v>
      </c>
      <c r="R100" s="13">
        <v>5.4448464417152698</v>
      </c>
      <c r="S100" s="13">
        <v>6.6547602411384004</v>
      </c>
      <c r="T100" s="13">
        <v>6.1860380308944896</v>
      </c>
      <c r="U100" s="15">
        <v>6.4995517439270802</v>
      </c>
      <c r="V100" s="10">
        <v>6.4377852854844102</v>
      </c>
      <c r="W100" s="10">
        <v>6.2439080544498697</v>
      </c>
      <c r="X100" s="16">
        <v>6.5863769326192099</v>
      </c>
      <c r="Y100" s="17">
        <v>6.4775403740338202</v>
      </c>
      <c r="Z100" s="17">
        <v>6.3351219350289902</v>
      </c>
      <c r="AA100" s="18">
        <v>3.1195203149328501</v>
      </c>
      <c r="AB100" s="9">
        <v>3.7799130762978801</v>
      </c>
      <c r="AC100" s="9">
        <v>3.3612483193188001</v>
      </c>
      <c r="AD100" s="19">
        <v>4.1400015954327598</v>
      </c>
      <c r="AE100" s="19">
        <v>3.0144783852966199</v>
      </c>
      <c r="AF100" s="19">
        <v>4.7438829201308197</v>
      </c>
      <c r="AG100" s="20">
        <v>6.1095584426323297</v>
      </c>
      <c r="AH100" s="15">
        <v>6.1163746277391304</v>
      </c>
      <c r="AI100" s="19">
        <v>4.17039917966438</v>
      </c>
      <c r="AJ100" s="22">
        <v>4.1873703001303202</v>
      </c>
      <c r="AK100" s="22">
        <v>3.8443714572556602</v>
      </c>
      <c r="AL100" s="22">
        <v>4.5405501761712799</v>
      </c>
      <c r="AM100" s="23">
        <v>5.8822046224855997</v>
      </c>
      <c r="AN100" s="11">
        <v>5.5030915633500701</v>
      </c>
      <c r="AO100" s="11">
        <v>5.9855225455207997</v>
      </c>
      <c r="AP100">
        <v>-7.0421158291081351E-2</v>
      </c>
      <c r="AQ100" s="8">
        <v>6.0952149045827193</v>
      </c>
      <c r="AR100" s="8">
        <v>6.3937483612871207</v>
      </c>
      <c r="AS100" s="8">
        <v>6.4663464138940059</v>
      </c>
      <c r="AT100" s="8">
        <v>3.4202272368498434</v>
      </c>
      <c r="AU100" s="8">
        <v>3.9661209669533997</v>
      </c>
      <c r="AV100" s="8">
        <v>4.1907639778524199</v>
      </c>
      <c r="AW100" s="8">
        <v>5.7902729104521571</v>
      </c>
      <c r="AX100">
        <v>0.25757059801676446</v>
      </c>
      <c r="AY100" s="9">
        <v>0.48775989317428048</v>
      </c>
      <c r="AZ100" s="9">
        <v>0.39150303120880026</v>
      </c>
      <c r="BA100" s="9">
        <v>7.2980184601295156E-5</v>
      </c>
      <c r="BB100" s="9">
        <v>3.0112926066270552E-5</v>
      </c>
      <c r="BC100" s="9">
        <v>2.4509340130877536E-5</v>
      </c>
      <c r="BD100" s="9">
        <v>0.21710163845582808</v>
      </c>
      <c r="BE100" s="9">
        <v>0.86442271242274193</v>
      </c>
      <c r="BF100" s="9">
        <v>4.3904964289576695E-4</v>
      </c>
      <c r="BG100" s="9">
        <v>1.5978102867357166E-4</v>
      </c>
      <c r="BH100" s="9">
        <v>1.2632947945895578E-4</v>
      </c>
      <c r="BI100" s="9">
        <v>1.963184228755894E-4</v>
      </c>
      <c r="BJ100" s="10">
        <v>1.2298935535590676</v>
      </c>
      <c r="BK100" s="10">
        <v>1.2933668237657814</v>
      </c>
      <c r="BL100" s="10">
        <v>0.156584393317619</v>
      </c>
      <c r="BM100" s="10">
        <v>0.12731540291799637</v>
      </c>
      <c r="BN100" s="10">
        <v>0.12106727220797742</v>
      </c>
      <c r="BO100" s="10">
        <v>0.68496694325474905</v>
      </c>
      <c r="BP100" s="10">
        <v>1.0516087510362462</v>
      </c>
      <c r="BQ100" s="10">
        <v>0.22860138705902922</v>
      </c>
      <c r="BR100" s="10">
        <v>0.18587087183073875</v>
      </c>
      <c r="BS100" s="10">
        <v>0.17674907293000669</v>
      </c>
      <c r="BT100" s="10">
        <v>9.8437195526094728E-2</v>
      </c>
      <c r="BU100" s="11">
        <v>1</v>
      </c>
      <c r="BV100" s="11">
        <v>1</v>
      </c>
      <c r="BW100" s="11">
        <v>0.156584393317619</v>
      </c>
      <c r="BX100" s="11">
        <v>0.12731540291799637</v>
      </c>
      <c r="BY100" s="11">
        <v>0.12106727220797742</v>
      </c>
      <c r="BZ100" s="11">
        <v>1</v>
      </c>
      <c r="CA100" s="11">
        <v>1</v>
      </c>
      <c r="CB100" s="11">
        <v>0.22860138705902922</v>
      </c>
      <c r="CC100" s="11">
        <v>0.18587087183073875</v>
      </c>
      <c r="CD100" s="11">
        <v>0.17674907293000669</v>
      </c>
      <c r="CE100" s="12">
        <v>9.8437195526094728E-2</v>
      </c>
      <c r="CF100" s="8">
        <v>0.156584393317619</v>
      </c>
      <c r="CG100" s="14">
        <v>1</v>
      </c>
      <c r="CH100" s="61">
        <f t="shared" si="20"/>
        <v>-0.65036846286744954</v>
      </c>
      <c r="CI100" s="61">
        <f t="shared" si="21"/>
        <v>0.55954533655568106</v>
      </c>
      <c r="CJ100" s="61">
        <f t="shared" si="22"/>
        <v>9.0823126311770253E-2</v>
      </c>
      <c r="CK100" s="61">
        <f t="shared" si="23"/>
        <v>0.40433683934436093</v>
      </c>
      <c r="CL100" s="61">
        <f t="shared" si="24"/>
        <v>0.3425703809016909</v>
      </c>
      <c r="CM100" s="61">
        <f t="shared" si="25"/>
        <v>0.14869314986715043</v>
      </c>
      <c r="CN100" s="61">
        <f t="shared" si="26"/>
        <v>0.49116202803649056</v>
      </c>
      <c r="CO100" s="61">
        <f t="shared" si="27"/>
        <v>0.38232546945110091</v>
      </c>
      <c r="CP100" s="61">
        <f t="shared" si="28"/>
        <v>0.23990703044627093</v>
      </c>
      <c r="CQ100" s="61">
        <f t="shared" si="29"/>
        <v>-2.9756945896498692</v>
      </c>
      <c r="CR100" s="61">
        <f t="shared" si="30"/>
        <v>-2.3153018282848392</v>
      </c>
      <c r="CS100" s="61">
        <f t="shared" si="31"/>
        <v>-2.7339665852639192</v>
      </c>
      <c r="CT100" s="61">
        <f t="shared" si="32"/>
        <v>-1.9552133091499595</v>
      </c>
      <c r="CU100" s="61">
        <f t="shared" si="33"/>
        <v>-3.0807365192860994</v>
      </c>
      <c r="CV100" s="61">
        <f t="shared" si="34"/>
        <v>-1.3513319844518996</v>
      </c>
    </row>
  </sheetData>
  <sortState ref="I86:DT112">
    <sortCondition ref="CE86:CE112"/>
  </sortState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"/>
  <sheetViews>
    <sheetView tabSelected="1" zoomScale="125" zoomScaleNormal="125" zoomScalePageLayoutView="125" workbookViewId="0">
      <pane xSplit="3" ySplit="2" topLeftCell="D52" activePane="bottomRight" state="frozen"/>
      <selection pane="topRight" activeCell="D1" sqref="D1"/>
      <selection pane="bottomLeft" activeCell="A3" sqref="A3"/>
      <selection pane="bottomRight" activeCell="G107" sqref="G107"/>
    </sheetView>
  </sheetViews>
  <sheetFormatPr baseColWidth="10" defaultColWidth="9" defaultRowHeight="10" x14ac:dyDescent="0"/>
  <cols>
    <col min="26" max="26" width="4.59765625" customWidth="1"/>
  </cols>
  <sheetData>
    <row r="1" spans="1:26" ht="20">
      <c r="A1" s="65" t="s">
        <v>659</v>
      </c>
      <c r="B1" s="65" t="s">
        <v>660</v>
      </c>
      <c r="C1" s="65" t="s">
        <v>661</v>
      </c>
      <c r="D1" s="62" t="s">
        <v>663</v>
      </c>
      <c r="E1" s="62" t="s">
        <v>664</v>
      </c>
      <c r="F1" s="62" t="s">
        <v>665</v>
      </c>
      <c r="G1" s="62" t="s">
        <v>678</v>
      </c>
      <c r="H1" s="63" t="s">
        <v>666</v>
      </c>
      <c r="I1" s="63" t="s">
        <v>667</v>
      </c>
      <c r="J1" s="63" t="s">
        <v>668</v>
      </c>
      <c r="K1" s="62" t="s">
        <v>680</v>
      </c>
      <c r="L1" s="63" t="s">
        <v>669</v>
      </c>
      <c r="M1" s="63" t="s">
        <v>670</v>
      </c>
      <c r="N1" s="63" t="s">
        <v>671</v>
      </c>
      <c r="O1" s="62" t="s">
        <v>681</v>
      </c>
      <c r="P1" s="63" t="s">
        <v>672</v>
      </c>
      <c r="Q1" s="63" t="s">
        <v>673</v>
      </c>
      <c r="R1" s="63" t="s">
        <v>674</v>
      </c>
      <c r="S1" s="62" t="s">
        <v>682</v>
      </c>
      <c r="T1" s="63" t="s">
        <v>675</v>
      </c>
      <c r="U1" s="63" t="s">
        <v>676</v>
      </c>
      <c r="V1" s="63" t="s">
        <v>677</v>
      </c>
      <c r="X1" s="63" t="s">
        <v>694</v>
      </c>
      <c r="Y1" s="78" t="s">
        <v>689</v>
      </c>
      <c r="Z1" s="79"/>
    </row>
    <row r="2" spans="1:26">
      <c r="A2" s="66" t="s">
        <v>662</v>
      </c>
      <c r="B2" s="66"/>
      <c r="C2" s="66"/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</row>
    <row r="3" spans="1:26">
      <c r="A3" s="59" t="str">
        <f>Sheet1!L6</f>
        <v>Anxa10</v>
      </c>
      <c r="B3" s="75" t="str">
        <f>A3</f>
        <v>Anxa10</v>
      </c>
      <c r="C3">
        <v>1</v>
      </c>
      <c r="D3">
        <f>Sheet1!CH6</f>
        <v>4.2177447068663554E-2</v>
      </c>
      <c r="E3">
        <f>Sheet1!CI6</f>
        <v>7.6433719715263582E-2</v>
      </c>
      <c r="F3">
        <f>Sheet1!CJ6</f>
        <v>-0.11861116678392625</v>
      </c>
      <c r="H3">
        <f>Sheet1!CK6</f>
        <v>0.17208828984603386</v>
      </c>
      <c r="I3">
        <f>Sheet1!CL6</f>
        <v>0.37474865213204378</v>
      </c>
      <c r="J3">
        <f>Sheet1!CM6</f>
        <v>2.7580874434493641E-2</v>
      </c>
      <c r="L3">
        <f>Sheet1!CN6</f>
        <v>-0.39330587462360622</v>
      </c>
      <c r="M3">
        <f>Sheet1!CO6</f>
        <v>-0.62514266534611629</v>
      </c>
      <c r="N3">
        <f>Sheet1!CP6</f>
        <v>-0.45987372398379645</v>
      </c>
      <c r="P3">
        <f>Sheet1!CQ6</f>
        <v>6.6358187802457245</v>
      </c>
      <c r="Q3">
        <f>Sheet1!CR6</f>
        <v>7.3134930682429644</v>
      </c>
      <c r="R3">
        <f>Sheet1!CS6</f>
        <v>6.4271392325439844</v>
      </c>
      <c r="T3">
        <f>Sheet1!CT6</f>
        <v>-0.66530022290798652</v>
      </c>
      <c r="U3">
        <f>Sheet1!CU6</f>
        <v>-0.37433158703425651</v>
      </c>
      <c r="V3">
        <f>Sheet1!CV6</f>
        <v>-0.42403471604466647</v>
      </c>
      <c r="X3">
        <f>Sheet1!D6</f>
        <v>3.9547878629715441</v>
      </c>
      <c r="Y3">
        <f>Sheet1!H6</f>
        <v>3.0459137026101644</v>
      </c>
    </row>
    <row r="4" spans="1:26">
      <c r="A4" s="59" t="str">
        <f>Sheet1!L7</f>
        <v>Npy</v>
      </c>
      <c r="B4" s="75" t="str">
        <f t="shared" ref="B4:B67" si="0">A4</f>
        <v>Npy</v>
      </c>
      <c r="C4">
        <v>1</v>
      </c>
      <c r="D4">
        <f>Sheet1!CH7</f>
        <v>-5.6354388445753134E-2</v>
      </c>
      <c r="E4">
        <f>Sheet1!CI7</f>
        <v>0.10203099995163711</v>
      </c>
      <c r="F4">
        <f>Sheet1!CJ7</f>
        <v>-4.5676611505883091E-2</v>
      </c>
      <c r="H4">
        <f>Sheet1!CK7</f>
        <v>-0.27663502004465279</v>
      </c>
      <c r="I4">
        <f>Sheet1!CL7</f>
        <v>-0.14785185149626301</v>
      </c>
      <c r="J4">
        <f>Sheet1!CM7</f>
        <v>-1.449357252597272E-2</v>
      </c>
      <c r="L4">
        <f>Sheet1!CN7</f>
        <v>-3.550224561330273E-2</v>
      </c>
      <c r="M4">
        <f>Sheet1!CO7</f>
        <v>-0.23665662552146305</v>
      </c>
      <c r="N4">
        <f>Sheet1!CP7</f>
        <v>-0.23924413287262292</v>
      </c>
      <c r="P4">
        <f>Sheet1!CQ7</f>
        <v>6.8694350249287677</v>
      </c>
      <c r="Q4">
        <f>Sheet1!CR7</f>
        <v>6.2148308222835382</v>
      </c>
      <c r="R4">
        <f>Sheet1!CS7</f>
        <v>6.974599056638688</v>
      </c>
      <c r="T4">
        <f>Sheet1!CT7</f>
        <v>0.33427213668776723</v>
      </c>
      <c r="U4">
        <f>Sheet1!CU7</f>
        <v>0.72867860337250701</v>
      </c>
      <c r="V4">
        <f>Sheet1!CV7</f>
        <v>0.87497699678958707</v>
      </c>
      <c r="X4">
        <f>Sheet1!D7</f>
        <v>0</v>
      </c>
      <c r="Y4">
        <f>Sheet1!H7</f>
        <v>0</v>
      </c>
    </row>
    <row r="5" spans="1:26">
      <c r="A5" s="59" t="str">
        <f>Sheet1!L8</f>
        <v>Chil3</v>
      </c>
      <c r="B5" s="75" t="str">
        <f t="shared" si="0"/>
        <v>Chil3</v>
      </c>
      <c r="C5">
        <v>1</v>
      </c>
      <c r="D5">
        <f>Sheet1!CH8</f>
        <v>9.781489943516064E-2</v>
      </c>
      <c r="E5">
        <f>Sheet1!CI8</f>
        <v>-5.4820157507099676E-2</v>
      </c>
      <c r="F5">
        <f>Sheet1!CJ8</f>
        <v>-4.2994741928059632E-2</v>
      </c>
      <c r="H5">
        <f>Sheet1!CK8</f>
        <v>-0.38971543947401965</v>
      </c>
      <c r="I5">
        <f>Sheet1!CL8</f>
        <v>-0.41754527377574968</v>
      </c>
      <c r="J5">
        <f>Sheet1!CM8</f>
        <v>-1.0323640684919695</v>
      </c>
      <c r="L5">
        <f>Sheet1!CN8</f>
        <v>-8.0046864226549275E-2</v>
      </c>
      <c r="M5">
        <f>Sheet1!CO8</f>
        <v>0.80345976303885047</v>
      </c>
      <c r="N5">
        <f>Sheet1!CP8</f>
        <v>-0.74807826139269951</v>
      </c>
      <c r="P5">
        <f>Sheet1!CQ8</f>
        <v>6.5951658165683114</v>
      </c>
      <c r="Q5">
        <f>Sheet1!CR8</f>
        <v>5.200660268568071</v>
      </c>
      <c r="R5">
        <f>Sheet1!CS8</f>
        <v>6.89974696670442</v>
      </c>
      <c r="T5">
        <f>Sheet1!CT8</f>
        <v>6.1233206305445709</v>
      </c>
      <c r="U5">
        <f>Sheet1!CU8</f>
        <v>4.1309153330103605</v>
      </c>
      <c r="V5">
        <f>Sheet1!CV8</f>
        <v>5.332297314948141</v>
      </c>
    </row>
    <row r="6" spans="1:26">
      <c r="A6" s="59" t="str">
        <f>Sheet1!L9</f>
        <v>Gkn2</v>
      </c>
      <c r="B6" s="75" t="str">
        <f t="shared" si="0"/>
        <v>Gkn2</v>
      </c>
      <c r="C6">
        <v>1</v>
      </c>
      <c r="D6">
        <f>Sheet1!CH9</f>
        <v>1.2590415853720973</v>
      </c>
      <c r="E6">
        <f>Sheet1!CI9</f>
        <v>0.90201155019624668</v>
      </c>
      <c r="F6">
        <f>Sheet1!CJ9</f>
        <v>-2.1610531355683431</v>
      </c>
      <c r="H6">
        <f>Sheet1!CK9</f>
        <v>1.5577576202259271</v>
      </c>
      <c r="I6">
        <f>Sheet1!CL9</f>
        <v>3.8078856862604065</v>
      </c>
      <c r="J6">
        <f>Sheet1!CM9</f>
        <v>0.76402308138519714</v>
      </c>
      <c r="L6">
        <f>Sheet1!CN9</f>
        <v>-2.4734400546946032</v>
      </c>
      <c r="M6">
        <f>Sheet1!CO9</f>
        <v>-2.6527597532725129</v>
      </c>
      <c r="N6">
        <f>Sheet1!CP9</f>
        <v>-2.7020875628683831</v>
      </c>
      <c r="P6">
        <f>Sheet1!CQ9</f>
        <v>6.0540417092913978</v>
      </c>
      <c r="Q6">
        <f>Sheet1!CR9</f>
        <v>6.3349360666132979</v>
      </c>
      <c r="R6">
        <f>Sheet1!CS9</f>
        <v>5.9608498039480979</v>
      </c>
      <c r="T6">
        <f>Sheet1!CT9</f>
        <v>-2.5293815976657927</v>
      </c>
      <c r="U6">
        <f>Sheet1!CU9</f>
        <v>-2.416256820140033</v>
      </c>
      <c r="V6">
        <f>Sheet1!CV9</f>
        <v>-2.0563498579835429</v>
      </c>
      <c r="X6">
        <f>Sheet1!D9</f>
        <v>0</v>
      </c>
    </row>
    <row r="7" spans="1:26">
      <c r="A7" s="59" t="str">
        <f>Sheet1!L10</f>
        <v>Ivl</v>
      </c>
      <c r="B7" s="75" t="str">
        <f t="shared" si="0"/>
        <v>Ivl</v>
      </c>
      <c r="C7">
        <v>1</v>
      </c>
      <c r="D7">
        <f>Sheet1!CH10</f>
        <v>0.22630029232071669</v>
      </c>
      <c r="E7">
        <f>Sheet1!CI10</f>
        <v>-0.38005470084732318</v>
      </c>
      <c r="F7">
        <f>Sheet1!CJ10</f>
        <v>0.15375440852660693</v>
      </c>
      <c r="H7">
        <f>Sheet1!CK10</f>
        <v>-0.22347325196920309</v>
      </c>
      <c r="I7">
        <f>Sheet1!CL10</f>
        <v>-0.70694349213096297</v>
      </c>
      <c r="J7">
        <f>Sheet1!CM10</f>
        <v>-0.41872403378050338</v>
      </c>
      <c r="L7">
        <f>Sheet1!CN10</f>
        <v>-0.19326849964789306</v>
      </c>
      <c r="M7">
        <f>Sheet1!CO10</f>
        <v>-7.3521092582603309E-2</v>
      </c>
      <c r="N7">
        <f>Sheet1!CP10</f>
        <v>-0.36219156391906315</v>
      </c>
      <c r="P7">
        <f>Sheet1!CQ10</f>
        <v>5.949817541784288</v>
      </c>
      <c r="Q7">
        <f>Sheet1!CR10</f>
        <v>6.4661300672167776</v>
      </c>
      <c r="R7">
        <f>Sheet1!CS10</f>
        <v>5.3405764486634872</v>
      </c>
      <c r="T7">
        <f>Sheet1!CT10</f>
        <v>-0.30208711050170312</v>
      </c>
      <c r="U7">
        <f>Sheet1!CU10</f>
        <v>-0.1805613751823234</v>
      </c>
      <c r="V7">
        <f>Sheet1!CV10</f>
        <v>-0.31311291035327304</v>
      </c>
    </row>
    <row r="8" spans="1:26" ht="8" customHeight="1">
      <c r="A8" s="59" t="str">
        <f>Sheet1!L11</f>
        <v>Msln</v>
      </c>
      <c r="B8" s="75" t="str">
        <f t="shared" si="0"/>
        <v>Msln</v>
      </c>
      <c r="C8">
        <v>1</v>
      </c>
      <c r="D8">
        <f>Sheet1!CH11</f>
        <v>0.10848348136157027</v>
      </c>
      <c r="E8">
        <f>Sheet1!CI11</f>
        <v>-0.22945508814665994</v>
      </c>
      <c r="F8">
        <f>Sheet1!CJ11</f>
        <v>0.12097160678509011</v>
      </c>
      <c r="H8">
        <f>Sheet1!CK11</f>
        <v>-0.60609924031737972</v>
      </c>
      <c r="I8">
        <f>Sheet1!CL11</f>
        <v>-0.42886277506867998</v>
      </c>
      <c r="J8">
        <f>Sheet1!CM11</f>
        <v>-3.3204233454949605E-2</v>
      </c>
      <c r="L8">
        <f>Sheet1!CN11</f>
        <v>-0.25758906844947971</v>
      </c>
      <c r="M8">
        <f>Sheet1!CO11</f>
        <v>-0.26588531052394959</v>
      </c>
      <c r="N8">
        <f>Sheet1!CP11</f>
        <v>-0.39617912176216974</v>
      </c>
      <c r="P8">
        <f>Sheet1!CQ11</f>
        <v>5.7677132889618701</v>
      </c>
      <c r="Q8">
        <f>Sheet1!CR11</f>
        <v>5.6262718807823298</v>
      </c>
      <c r="R8">
        <f>Sheet1!CS11</f>
        <v>5.9554747094531297</v>
      </c>
      <c r="T8">
        <f>Sheet1!CT11</f>
        <v>0.31435747054866026</v>
      </c>
      <c r="U8">
        <f>Sheet1!CU11</f>
        <v>-0.22671157014002974</v>
      </c>
      <c r="V8">
        <f>Sheet1!CV11</f>
        <v>-0.25425022533908992</v>
      </c>
      <c r="X8">
        <f>Sheet1!D11</f>
        <v>0</v>
      </c>
      <c r="Y8">
        <f>Sheet1!H11</f>
        <v>0</v>
      </c>
    </row>
    <row r="9" spans="1:26">
      <c r="A9" s="59" t="str">
        <f>Sheet1!L12</f>
        <v>Gkn1</v>
      </c>
      <c r="B9" s="75" t="str">
        <f t="shared" si="0"/>
        <v>Gkn1</v>
      </c>
      <c r="C9">
        <v>1</v>
      </c>
      <c r="D9">
        <f>Sheet1!CH12</f>
        <v>0.9012567432024996</v>
      </c>
      <c r="E9">
        <f>Sheet1!CI12</f>
        <v>0.64421369531137973</v>
      </c>
      <c r="F9">
        <f>Sheet1!CJ12</f>
        <v>-1.5454704385138807</v>
      </c>
      <c r="H9">
        <f>Sheet1!CK12</f>
        <v>0.89586166367705911</v>
      </c>
      <c r="I9">
        <f>Sheet1!CL12</f>
        <v>2.6095025781730694</v>
      </c>
      <c r="J9">
        <f>Sheet1!CM12</f>
        <v>-0.41249639470197064</v>
      </c>
      <c r="L9">
        <f>Sheet1!CN12</f>
        <v>-1.4639060550183705</v>
      </c>
      <c r="M9">
        <f>Sheet1!CO12</f>
        <v>-1.0168703915804707</v>
      </c>
      <c r="N9">
        <f>Sheet1!CP12</f>
        <v>-1.0222500937266505</v>
      </c>
      <c r="P9">
        <f>Sheet1!CQ12</f>
        <v>5.7946419893170402</v>
      </c>
      <c r="Q9">
        <f>Sheet1!CR12</f>
        <v>6.1947404908003394</v>
      </c>
      <c r="R9">
        <f>Sheet1!CS12</f>
        <v>5.6021134267385397</v>
      </c>
      <c r="T9">
        <f>Sheet1!CT12</f>
        <v>-1.2437927131975708</v>
      </c>
      <c r="U9">
        <f>Sheet1!CU12</f>
        <v>-1.4174016897946906</v>
      </c>
      <c r="V9">
        <f>Sheet1!CV12</f>
        <v>-1.4210016764738707</v>
      </c>
      <c r="X9">
        <f>Sheet1!D12</f>
        <v>0</v>
      </c>
      <c r="Y9">
        <f>Sheet1!H12</f>
        <v>0</v>
      </c>
    </row>
    <row r="10" spans="1:26">
      <c r="A10" s="59" t="str">
        <f>Sheet1!L13</f>
        <v>Tmprss11e</v>
      </c>
      <c r="B10" s="75" t="str">
        <f t="shared" si="0"/>
        <v>Tmprss11e</v>
      </c>
      <c r="C10">
        <v>1</v>
      </c>
      <c r="D10">
        <f>Sheet1!CH13</f>
        <v>-0.33455601411695968</v>
      </c>
      <c r="E10">
        <f>Sheet1!CI13</f>
        <v>-0.1155801022745897</v>
      </c>
      <c r="F10">
        <f>Sheet1!CJ13</f>
        <v>0.45013611639155027</v>
      </c>
      <c r="H10">
        <f>Sheet1!CK13</f>
        <v>-0.38206995774226993</v>
      </c>
      <c r="I10">
        <f>Sheet1!CL13</f>
        <v>-0.63196853639338979</v>
      </c>
      <c r="J10">
        <f>Sheet1!CM13</f>
        <v>0.27673679825816011</v>
      </c>
      <c r="L10">
        <f>Sheet1!CN13</f>
        <v>-0.56891719875252988</v>
      </c>
      <c r="M10">
        <f>Sheet1!CO13</f>
        <v>-0.41869811333520968</v>
      </c>
      <c r="N10">
        <f>Sheet1!CP13</f>
        <v>-5.2820475488559726E-2</v>
      </c>
      <c r="P10">
        <f>Sheet1!CQ13</f>
        <v>5.1195860429979199</v>
      </c>
      <c r="Q10">
        <f>Sheet1!CR13</f>
        <v>5.7402387801085712</v>
      </c>
      <c r="R10">
        <f>Sheet1!CS13</f>
        <v>5.3098841491663293</v>
      </c>
      <c r="T10">
        <f>Sheet1!CT13</f>
        <v>0.36339268436388039</v>
      </c>
      <c r="U10">
        <f>Sheet1!CU13</f>
        <v>0.71237301827441035</v>
      </c>
      <c r="V10">
        <f>Sheet1!CV13</f>
        <v>0.25854954366609029</v>
      </c>
      <c r="Y10">
        <f>Sheet1!H13</f>
        <v>0</v>
      </c>
    </row>
    <row r="11" spans="1:26">
      <c r="A11" s="59" t="str">
        <f>Sheet1!L14</f>
        <v>Dpcr1</v>
      </c>
      <c r="B11" s="75" t="str">
        <f t="shared" si="0"/>
        <v>Dpcr1</v>
      </c>
      <c r="C11">
        <v>1</v>
      </c>
      <c r="D11">
        <f>Sheet1!CH14</f>
        <v>-0.18498259256563987</v>
      </c>
      <c r="E11">
        <f>Sheet1!CI14</f>
        <v>0.66292143534582015</v>
      </c>
      <c r="F11">
        <f>Sheet1!CJ14</f>
        <v>-0.47793884278017984</v>
      </c>
      <c r="H11">
        <f>Sheet1!CK14</f>
        <v>2.0799111300444402</v>
      </c>
      <c r="I11">
        <f>Sheet1!CL14</f>
        <v>4.1814138963162302</v>
      </c>
      <c r="J11">
        <f>Sheet1!CM14</f>
        <v>1.7380754781385299</v>
      </c>
      <c r="L11">
        <f>Sheet1!CN14</f>
        <v>-0.24059189946021986</v>
      </c>
      <c r="M11">
        <f>Sheet1!CO14</f>
        <v>-0.66204798621639993</v>
      </c>
      <c r="N11">
        <f>Sheet1!CP14</f>
        <v>-0.55110006146809987</v>
      </c>
      <c r="P11">
        <f>Sheet1!CQ14</f>
        <v>8.0667353886388398</v>
      </c>
      <c r="Q11">
        <f>Sheet1!CR14</f>
        <v>8.042697636410141</v>
      </c>
      <c r="R11">
        <f>Sheet1!CS14</f>
        <v>8.1308816705691402</v>
      </c>
      <c r="T11">
        <f>Sheet1!CT14</f>
        <v>-0.11920365887334983</v>
      </c>
      <c r="U11">
        <f>Sheet1!CU14</f>
        <v>-0.7817837789632196</v>
      </c>
      <c r="V11">
        <f>Sheet1!CV14</f>
        <v>-0.3225072312558197</v>
      </c>
      <c r="X11">
        <f>Sheet1!D14</f>
        <v>2.156197832208842</v>
      </c>
    </row>
    <row r="12" spans="1:26">
      <c r="A12" s="59" t="str">
        <f>Sheet1!L15</f>
        <v>Gzmd</v>
      </c>
      <c r="B12" s="75" t="str">
        <f t="shared" si="0"/>
        <v>Gzmd</v>
      </c>
      <c r="C12">
        <v>1</v>
      </c>
      <c r="D12">
        <f>Sheet1!CH15</f>
        <v>-4.418276718156644E-3</v>
      </c>
      <c r="E12">
        <f>Sheet1!CI15</f>
        <v>-0.16281133323441654</v>
      </c>
      <c r="F12">
        <f>Sheet1!CJ15</f>
        <v>0.16722960995257363</v>
      </c>
      <c r="H12">
        <f>Sheet1!CK15</f>
        <v>8.0958649817673756E-2</v>
      </c>
      <c r="I12">
        <f>Sheet1!CL15</f>
        <v>-3.6558436958946228E-2</v>
      </c>
      <c r="J12">
        <f>Sheet1!CM15</f>
        <v>-8.7135447508876585E-2</v>
      </c>
      <c r="L12">
        <f>Sheet1!CN15</f>
        <v>-0.14096152358059655</v>
      </c>
      <c r="M12">
        <f>Sheet1!CO15</f>
        <v>-0.18899919549303634</v>
      </c>
      <c r="N12">
        <f>Sheet1!CP15</f>
        <v>-0.25508037228056635</v>
      </c>
      <c r="P12">
        <f>Sheet1!CQ15</f>
        <v>5.7165508910993044</v>
      </c>
      <c r="Q12">
        <f>Sheet1!CR15</f>
        <v>5.0242472591641736</v>
      </c>
      <c r="R12">
        <f>Sheet1!CS15</f>
        <v>5.7365412019228739</v>
      </c>
      <c r="T12">
        <f>Sheet1!CT15</f>
        <v>0.21678911234542353</v>
      </c>
      <c r="U12">
        <f>Sheet1!CU15</f>
        <v>-0.36661654331621651</v>
      </c>
      <c r="V12">
        <f>Sheet1!CV15</f>
        <v>-0.19438685228080654</v>
      </c>
    </row>
    <row r="13" spans="1:26">
      <c r="A13" s="59" t="str">
        <f>Sheet1!L16</f>
        <v>Adam28</v>
      </c>
      <c r="B13" s="75" t="str">
        <f t="shared" si="0"/>
        <v>Adam28</v>
      </c>
      <c r="C13">
        <v>1</v>
      </c>
      <c r="D13">
        <f>Sheet1!CH16</f>
        <v>6.0183533062233341E-2</v>
      </c>
      <c r="E13">
        <f>Sheet1!CI16</f>
        <v>-5.1001979999456548E-2</v>
      </c>
      <c r="F13">
        <f>Sheet1!CJ16</f>
        <v>-9.1815530627767927E-3</v>
      </c>
      <c r="H13">
        <f>Sheet1!CK16</f>
        <v>0.13834363563890317</v>
      </c>
      <c r="I13">
        <f>Sheet1!CL16</f>
        <v>1.6481369810418731</v>
      </c>
      <c r="J13">
        <f>Sheet1!CM16</f>
        <v>0.85766860556454327</v>
      </c>
      <c r="L13">
        <f>Sheet1!CN16</f>
        <v>-0.28945939515455654</v>
      </c>
      <c r="M13">
        <f>Sheet1!CO16</f>
        <v>-0.5123568972097865</v>
      </c>
      <c r="N13">
        <f>Sheet1!CP16</f>
        <v>-3.4335341636326788E-2</v>
      </c>
      <c r="P13">
        <f>Sheet1!CQ16</f>
        <v>6.3917585207657321</v>
      </c>
      <c r="Q13">
        <f>Sheet1!CR16</f>
        <v>6.3275238353374732</v>
      </c>
      <c r="R13">
        <f>Sheet1!CS16</f>
        <v>6.1703571295516237</v>
      </c>
      <c r="T13">
        <f>Sheet1!CT16</f>
        <v>-0.57886190742843668</v>
      </c>
      <c r="U13">
        <f>Sheet1!CU16</f>
        <v>-0.27181972903168683</v>
      </c>
      <c r="V13">
        <f>Sheet1!CV16</f>
        <v>-0.35840338230106683</v>
      </c>
      <c r="X13">
        <f>Sheet1!D16</f>
        <v>1.305065107637186</v>
      </c>
      <c r="Y13">
        <f>Sheet1!H16</f>
        <v>0</v>
      </c>
    </row>
    <row r="14" spans="1:26">
      <c r="A14" s="59" t="str">
        <f>Sheet1!L17</f>
        <v>Otop3</v>
      </c>
      <c r="B14" s="75" t="str">
        <f t="shared" si="0"/>
        <v>Otop3</v>
      </c>
      <c r="C14">
        <v>1</v>
      </c>
      <c r="D14">
        <f>Sheet1!CH17</f>
        <v>-0.42905461489487018</v>
      </c>
      <c r="E14">
        <f>Sheet1!CI17</f>
        <v>0.17968853321508993</v>
      </c>
      <c r="F14">
        <f>Sheet1!CJ17</f>
        <v>0.24936608167977958</v>
      </c>
      <c r="H14">
        <f>Sheet1!CK17</f>
        <v>-0.27202498656404028</v>
      </c>
      <c r="I14">
        <f>Sheet1!CL17</f>
        <v>0.13524390349193993</v>
      </c>
      <c r="J14">
        <f>Sheet1!CM17</f>
        <v>-0.15299113537084041</v>
      </c>
      <c r="L14">
        <f>Sheet1!CN17</f>
        <v>2.0150534082179927E-2</v>
      </c>
      <c r="M14">
        <f>Sheet1!CO17</f>
        <v>-4.7516994430680359E-2</v>
      </c>
      <c r="N14">
        <f>Sheet1!CP17</f>
        <v>0.22832265389369955</v>
      </c>
      <c r="P14">
        <f>Sheet1!CQ17</f>
        <v>6.0121265355791191</v>
      </c>
      <c r="Q14">
        <f>Sheet1!CR17</f>
        <v>5.0324330202505898</v>
      </c>
      <c r="R14">
        <f>Sheet1!CS17</f>
        <v>5.3884063091994605</v>
      </c>
      <c r="T14">
        <f>Sheet1!CT17</f>
        <v>0.22382271899705986</v>
      </c>
      <c r="U14">
        <f>Sheet1!CU17</f>
        <v>0.21068158062016984</v>
      </c>
      <c r="V14">
        <f>Sheet1!CV17</f>
        <v>-9.2362365948480463E-2</v>
      </c>
      <c r="X14">
        <f>Sheet1!D17</f>
        <v>0</v>
      </c>
    </row>
    <row r="15" spans="1:26">
      <c r="A15" s="59" t="str">
        <f>Sheet1!L18</f>
        <v>Gzmg</v>
      </c>
      <c r="B15" s="75" t="str">
        <f t="shared" si="0"/>
        <v>Gzmg</v>
      </c>
      <c r="C15">
        <v>1</v>
      </c>
      <c r="D15">
        <f>Sheet1!CH18</f>
        <v>8.4628631817169619E-3</v>
      </c>
      <c r="E15">
        <f>Sheet1!CI18</f>
        <v>0.34991517728570676</v>
      </c>
      <c r="F15">
        <f>Sheet1!CJ18</f>
        <v>-0.35837804046742328</v>
      </c>
      <c r="H15">
        <f>Sheet1!CK18</f>
        <v>6.9369013748156849E-2</v>
      </c>
      <c r="I15">
        <f>Sheet1!CL18</f>
        <v>2.3068405366847067E-2</v>
      </c>
      <c r="J15">
        <f>Sheet1!CM18</f>
        <v>1.0771082906369966</v>
      </c>
      <c r="L15">
        <f>Sheet1!CN18</f>
        <v>-0.2194164790697033</v>
      </c>
      <c r="M15">
        <f>Sheet1!CO18</f>
        <v>-0.38665931215648319</v>
      </c>
      <c r="N15">
        <f>Sheet1!CP18</f>
        <v>-0.22587394460943333</v>
      </c>
      <c r="P15">
        <f>Sheet1!CQ18</f>
        <v>5.3838366934138975</v>
      </c>
      <c r="Q15">
        <f>Sheet1!CR18</f>
        <v>5.2754860697500465</v>
      </c>
      <c r="R15">
        <f>Sheet1!CS18</f>
        <v>5.6265982211778276</v>
      </c>
      <c r="T15">
        <f>Sheet1!CT18</f>
        <v>-9.1320562225773116E-2</v>
      </c>
      <c r="U15">
        <f>Sheet1!CU18</f>
        <v>-0.34497465340471312</v>
      </c>
      <c r="V15">
        <f>Sheet1!CV18</f>
        <v>-1.915986596646313E-2</v>
      </c>
    </row>
    <row r="16" spans="1:26">
      <c r="A16" s="59" t="str">
        <f>Sheet1!L19</f>
        <v>Prap1</v>
      </c>
      <c r="B16" s="75" t="str">
        <f t="shared" si="0"/>
        <v>Prap1</v>
      </c>
      <c r="C16">
        <v>1</v>
      </c>
      <c r="D16">
        <f>Sheet1!CH19</f>
        <v>-0.30190677338593375</v>
      </c>
      <c r="E16">
        <f>Sheet1!CI19</f>
        <v>9.6617304168026052E-2</v>
      </c>
      <c r="F16">
        <f>Sheet1!CJ19</f>
        <v>0.20528946921790681</v>
      </c>
      <c r="H16">
        <f>Sheet1!CK19</f>
        <v>-0.18519526183788315</v>
      </c>
      <c r="I16">
        <f>Sheet1!CL19</f>
        <v>-0.92848663517272367</v>
      </c>
      <c r="J16">
        <f>Sheet1!CM19</f>
        <v>-4.346061998245343E-2</v>
      </c>
      <c r="L16">
        <f>Sheet1!CN19</f>
        <v>-1.4528771882249032</v>
      </c>
      <c r="M16">
        <f>Sheet1!CO19</f>
        <v>-1.4025888307260832</v>
      </c>
      <c r="N16">
        <f>Sheet1!CP19</f>
        <v>-1.0270554105550938</v>
      </c>
      <c r="P16">
        <f>Sheet1!CQ19</f>
        <v>4.0572339619181665</v>
      </c>
      <c r="Q16">
        <f>Sheet1!CR19</f>
        <v>2.8125203355056367</v>
      </c>
      <c r="R16">
        <f>Sheet1!CS19</f>
        <v>3.5094743999277664</v>
      </c>
      <c r="T16">
        <f>Sheet1!CT19</f>
        <v>-3.1464195290117534</v>
      </c>
      <c r="U16">
        <f>Sheet1!CU19</f>
        <v>-2.6254770625763033</v>
      </c>
      <c r="V16">
        <f>Sheet1!CV19</f>
        <v>-2.3864369193804738</v>
      </c>
      <c r="X16">
        <f>Sheet1!D19</f>
        <v>-3.5109779683138456</v>
      </c>
    </row>
    <row r="17" spans="1:25">
      <c r="A17" s="59" t="str">
        <f>Sheet1!L20</f>
        <v>Mmp8</v>
      </c>
      <c r="B17" s="75" t="str">
        <f t="shared" si="0"/>
        <v>Mmp8</v>
      </c>
      <c r="C17">
        <v>1</v>
      </c>
      <c r="D17">
        <f>Sheet1!CH20</f>
        <v>-3.2168508635960436E-2</v>
      </c>
      <c r="E17">
        <f>Sheet1!CI20</f>
        <v>5.531350341320973E-2</v>
      </c>
      <c r="F17">
        <f>Sheet1!CJ20</f>
        <v>-2.3144994777250627E-2</v>
      </c>
      <c r="H17">
        <f>Sheet1!CK20</f>
        <v>0.24727348874806943</v>
      </c>
      <c r="I17">
        <f>Sheet1!CL20</f>
        <v>0.31660022053707948</v>
      </c>
      <c r="J17">
        <f>Sheet1!CM20</f>
        <v>3.8912980136719622E-2</v>
      </c>
      <c r="L17">
        <f>Sheet1!CN20</f>
        <v>-0.53929249591089068</v>
      </c>
      <c r="M17">
        <f>Sheet1!CO20</f>
        <v>-0.63815569064921052</v>
      </c>
      <c r="N17">
        <f>Sheet1!CP20</f>
        <v>-0.16259059369605033</v>
      </c>
      <c r="P17">
        <f>Sheet1!CQ20</f>
        <v>4.6275206478939204</v>
      </c>
      <c r="Q17">
        <f>Sheet1!CR20</f>
        <v>4.036283102067129</v>
      </c>
      <c r="R17">
        <f>Sheet1!CS20</f>
        <v>5.4352892797363186</v>
      </c>
      <c r="T17">
        <f>Sheet1!CT20</f>
        <v>1.0805486552811598</v>
      </c>
      <c r="U17">
        <f>Sheet1!CU20</f>
        <v>0.41126500092850948</v>
      </c>
      <c r="V17">
        <f>Sheet1!CV20</f>
        <v>0.52052375357138958</v>
      </c>
      <c r="X17">
        <f>Sheet1!D20</f>
        <v>1.8149662747778936</v>
      </c>
      <c r="Y17">
        <f>Sheet1!H20</f>
        <v>0</v>
      </c>
    </row>
    <row r="18" spans="1:25">
      <c r="A18" s="59" t="str">
        <f>Sheet1!L21</f>
        <v>Esp15</v>
      </c>
      <c r="B18" s="59" t="str">
        <f t="shared" si="0"/>
        <v>Esp15</v>
      </c>
      <c r="C18">
        <v>1</v>
      </c>
      <c r="D18">
        <f>Sheet1!CH21</f>
        <v>-0.79775695602303331</v>
      </c>
      <c r="E18">
        <f>Sheet1!CI21</f>
        <v>0.76539496800279672</v>
      </c>
      <c r="F18">
        <f>Sheet1!CJ21</f>
        <v>3.2361988020237042E-2</v>
      </c>
      <c r="H18">
        <f>Sheet1!CK21</f>
        <v>-0.18913253559695331</v>
      </c>
      <c r="I18">
        <f>Sheet1!CL21</f>
        <v>-4.408216688431299E-2</v>
      </c>
      <c r="J18">
        <f>Sheet1!CM21</f>
        <v>0.18633977799449664</v>
      </c>
      <c r="L18">
        <f>Sheet1!CN21</f>
        <v>0.24925734766881691</v>
      </c>
      <c r="M18">
        <f>Sheet1!CO21</f>
        <v>0.10838759289768696</v>
      </c>
      <c r="N18">
        <f>Sheet1!CP21</f>
        <v>0.23264623815499696</v>
      </c>
      <c r="P18">
        <f>Sheet1!CQ21</f>
        <v>4.2764525667797866</v>
      </c>
      <c r="Q18">
        <f>Sheet1!CR21</f>
        <v>5.5513400523183964</v>
      </c>
      <c r="R18">
        <f>Sheet1!CS21</f>
        <v>5.1759452714295868</v>
      </c>
      <c r="T18">
        <f>Sheet1!CT21</f>
        <v>-7.0997238530343232E-2</v>
      </c>
      <c r="U18">
        <f>Sheet1!CU21</f>
        <v>0.28459622410624696</v>
      </c>
      <c r="V18">
        <f>Sheet1!CV21</f>
        <v>0.70649375063885689</v>
      </c>
    </row>
    <row r="19" spans="1:25">
      <c r="A19" s="59" t="str">
        <f>Sheet1!L22</f>
        <v>Ngp</v>
      </c>
      <c r="B19" s="59" t="str">
        <f t="shared" si="0"/>
        <v>Ngp</v>
      </c>
      <c r="C19">
        <v>1</v>
      </c>
      <c r="D19">
        <f>Sheet1!CH22</f>
        <v>-0.14310091070558695</v>
      </c>
      <c r="E19">
        <f>Sheet1!CI22</f>
        <v>-8.9716128278766849E-2</v>
      </c>
      <c r="F19">
        <f>Sheet1!CJ22</f>
        <v>0.23281703898435335</v>
      </c>
      <c r="H19">
        <f>Sheet1!CK22</f>
        <v>-0.37222524116655675</v>
      </c>
      <c r="I19">
        <f>Sheet1!CL22</f>
        <v>-0.7239218759672168</v>
      </c>
      <c r="J19">
        <f>Sheet1!CM22</f>
        <v>-0.33760753982365665</v>
      </c>
      <c r="L19">
        <f>Sheet1!CN22</f>
        <v>-1.1303995652323366</v>
      </c>
      <c r="M19">
        <f>Sheet1!CO22</f>
        <v>-0.69075647395998674</v>
      </c>
      <c r="N19">
        <f>Sheet1!CP22</f>
        <v>-0.62445836039396685</v>
      </c>
      <c r="P19">
        <f>Sheet1!CQ22</f>
        <v>3.8427234370754229</v>
      </c>
      <c r="Q19">
        <f>Sheet1!CR22</f>
        <v>1.940957505838083</v>
      </c>
      <c r="R19">
        <f>Sheet1!CS22</f>
        <v>4.7511931233264626</v>
      </c>
      <c r="T19">
        <f>Sheet1!CT22</f>
        <v>0.80219484973203325</v>
      </c>
      <c r="U19">
        <f>Sheet1!CU22</f>
        <v>0.42413506625923336</v>
      </c>
      <c r="V19">
        <f>Sheet1!CV22</f>
        <v>0.9855336100291332</v>
      </c>
    </row>
    <row r="20" spans="1:25">
      <c r="A20" s="59" t="str">
        <f>Sheet1!L23</f>
        <v>Gzmf</v>
      </c>
      <c r="B20" s="59" t="str">
        <f t="shared" si="0"/>
        <v>Gzmf</v>
      </c>
      <c r="C20">
        <v>1</v>
      </c>
      <c r="D20">
        <f>Sheet1!CH23</f>
        <v>0.47918384523649626</v>
      </c>
      <c r="E20">
        <f>Sheet1!CI23</f>
        <v>-0.44009913250746369</v>
      </c>
      <c r="F20">
        <f>Sheet1!CJ23</f>
        <v>-3.9084712729033688E-2</v>
      </c>
      <c r="H20">
        <f>Sheet1!CK23</f>
        <v>-0.11616453375026348</v>
      </c>
      <c r="I20">
        <f>Sheet1!CL23</f>
        <v>-0.13753498029224365</v>
      </c>
      <c r="J20">
        <f>Sheet1!CM23</f>
        <v>0.68573403795572663</v>
      </c>
      <c r="L20">
        <f>Sheet1!CN23</f>
        <v>0.10404657088435654</v>
      </c>
      <c r="M20">
        <f>Sheet1!CO23</f>
        <v>0.31638679845284656</v>
      </c>
      <c r="N20">
        <f>Sheet1!CP23</f>
        <v>0.23403937074564629</v>
      </c>
      <c r="P20">
        <f>Sheet1!CQ23</f>
        <v>5.5415467429170366</v>
      </c>
      <c r="Q20">
        <f>Sheet1!CR23</f>
        <v>4.3812842041665565</v>
      </c>
      <c r="R20">
        <f>Sheet1!CS23</f>
        <v>5.4104239753637771</v>
      </c>
      <c r="T20">
        <f>Sheet1!CT23</f>
        <v>-0.10340213386484365</v>
      </c>
      <c r="U20">
        <f>Sheet1!CU23</f>
        <v>-0.45730788105995357</v>
      </c>
      <c r="V20">
        <f>Sheet1!CV23</f>
        <v>-0.25900296333133355</v>
      </c>
    </row>
    <row r="21" spans="1:25">
      <c r="A21" s="59" t="str">
        <f>Sheet1!L24</f>
        <v>Chit1</v>
      </c>
      <c r="B21" s="59" t="str">
        <f t="shared" si="0"/>
        <v>Chit1</v>
      </c>
      <c r="C21">
        <v>1</v>
      </c>
      <c r="D21">
        <f>Sheet1!CH24</f>
        <v>-6.8458923035898955E-3</v>
      </c>
      <c r="E21">
        <f>Sheet1!CI24</f>
        <v>0.10185707489128015</v>
      </c>
      <c r="F21">
        <f>Sheet1!CJ24</f>
        <v>-9.5011182587689813E-2</v>
      </c>
      <c r="H21">
        <f>Sheet1!CK24</f>
        <v>-0.49987419003073974</v>
      </c>
      <c r="I21">
        <f>Sheet1!CL24</f>
        <v>1.4886114864409206</v>
      </c>
      <c r="J21">
        <f>Sheet1!CM24</f>
        <v>-9.3672268044469487E-2</v>
      </c>
      <c r="L21">
        <f>Sheet1!CN24</f>
        <v>-0.36290508032285951</v>
      </c>
      <c r="M21">
        <f>Sheet1!CO24</f>
        <v>3.1733093433220283E-2</v>
      </c>
      <c r="N21">
        <f>Sheet1!CP24</f>
        <v>-0.14386917662711962</v>
      </c>
      <c r="P21">
        <f>Sheet1!CQ24</f>
        <v>5.1795796676053012</v>
      </c>
      <c r="Q21">
        <f>Sheet1!CR24</f>
        <v>4.6470834624193511</v>
      </c>
      <c r="R21">
        <f>Sheet1!CS24</f>
        <v>4.616466791995121</v>
      </c>
      <c r="T21">
        <f>Sheet1!CT24</f>
        <v>0.44398743022825027</v>
      </c>
      <c r="U21">
        <f>Sheet1!CU24</f>
        <v>0.59534097209781045</v>
      </c>
      <c r="V21">
        <f>Sheet1!CV24</f>
        <v>0.40911463404417026</v>
      </c>
      <c r="X21">
        <f>Sheet1!D24</f>
        <v>0</v>
      </c>
      <c r="Y21">
        <f>Sheet1!H24</f>
        <v>0</v>
      </c>
    </row>
    <row r="22" spans="1:25">
      <c r="A22" s="59" t="str">
        <f>Sheet1!L25</f>
        <v>Pi15</v>
      </c>
      <c r="B22" s="75" t="str">
        <f t="shared" si="0"/>
        <v>Pi15</v>
      </c>
      <c r="C22">
        <v>1</v>
      </c>
      <c r="D22">
        <f>Sheet1!CH25</f>
        <v>-0.16892815030049313</v>
      </c>
      <c r="E22">
        <f>Sheet1!CI25</f>
        <v>0.52996447335295693</v>
      </c>
      <c r="F22">
        <f>Sheet1!CJ25</f>
        <v>-0.36103632305246292</v>
      </c>
      <c r="H22">
        <f>Sheet1!CK25</f>
        <v>0.70100159713124732</v>
      </c>
      <c r="I22">
        <f>Sheet1!CL25</f>
        <v>0.91142876050590704</v>
      </c>
      <c r="J22">
        <f>Sheet1!CM25</f>
        <v>0.88085804795551681</v>
      </c>
      <c r="L22">
        <f>Sheet1!CN25</f>
        <v>-0.78391375744265313</v>
      </c>
      <c r="M22">
        <f>Sheet1!CO25</f>
        <v>-0.61364479370744318</v>
      </c>
      <c r="N22">
        <f>Sheet1!CP25</f>
        <v>-0.42817766552312309</v>
      </c>
      <c r="P22">
        <f>Sheet1!CQ25</f>
        <v>4.7924986946126467</v>
      </c>
      <c r="Q22">
        <f>Sheet1!CR25</f>
        <v>4.4554123394828773</v>
      </c>
      <c r="R22">
        <f>Sheet1!CS25</f>
        <v>5.1566297063071467</v>
      </c>
      <c r="T22">
        <f>Sheet1!CT25</f>
        <v>1.2028841646982569</v>
      </c>
      <c r="U22">
        <f>Sheet1!CU25</f>
        <v>1.9492673219408374</v>
      </c>
      <c r="V22">
        <f>Sheet1!CV25</f>
        <v>0.48510934887144685</v>
      </c>
      <c r="X22">
        <f>Sheet1!D25</f>
        <v>1.793738262482627</v>
      </c>
      <c r="Y22">
        <f>Sheet1!H25</f>
        <v>0</v>
      </c>
    </row>
    <row r="23" spans="1:25">
      <c r="A23" s="59" t="str">
        <f>Sheet1!L26</f>
        <v>Dio2</v>
      </c>
      <c r="B23" s="59" t="str">
        <f t="shared" si="0"/>
        <v>Dio2</v>
      </c>
      <c r="C23">
        <v>1</v>
      </c>
      <c r="D23">
        <f>Sheet1!CH26</f>
        <v>-0.28210439064653281</v>
      </c>
      <c r="E23">
        <f>Sheet1!CI26</f>
        <v>0.41679523039212718</v>
      </c>
      <c r="F23">
        <f>Sheet1!CJ26</f>
        <v>-0.13469083974559304</v>
      </c>
      <c r="H23">
        <f>Sheet1!CK26</f>
        <v>-0.35298840449144286</v>
      </c>
      <c r="I23">
        <f>Sheet1!CL26</f>
        <v>0.42483128498222689</v>
      </c>
      <c r="J23">
        <f>Sheet1!CM26</f>
        <v>-7.2913601764002856E-2</v>
      </c>
      <c r="L23">
        <f>Sheet1!CN26</f>
        <v>0.21934968499042728</v>
      </c>
      <c r="M23">
        <f>Sheet1!CO26</f>
        <v>-6.6568104330003042E-2</v>
      </c>
      <c r="N23">
        <f>Sheet1!CP26</f>
        <v>0.29399385534850708</v>
      </c>
      <c r="P23">
        <f>Sheet1!CQ26</f>
        <v>5.0480764267563369</v>
      </c>
      <c r="Q23">
        <f>Sheet1!CR26</f>
        <v>3.5999811848866172</v>
      </c>
      <c r="R23">
        <f>Sheet1!CS26</f>
        <v>5.4819264590717669</v>
      </c>
      <c r="T23">
        <f>Sheet1!CT26</f>
        <v>1.0783646765104571</v>
      </c>
      <c r="U23">
        <f>Sheet1!CU26</f>
        <v>3.1393815082433369</v>
      </c>
      <c r="V23">
        <f>Sheet1!CV26</f>
        <v>1.003954604157907</v>
      </c>
      <c r="X23">
        <f>Sheet1!D26</f>
        <v>0</v>
      </c>
      <c r="Y23">
        <f>Sheet1!H26</f>
        <v>0</v>
      </c>
    </row>
    <row r="24" spans="1:25">
      <c r="A24" s="59" t="str">
        <f>Sheet1!L27</f>
        <v>Ripply3</v>
      </c>
      <c r="B24" s="59" t="str">
        <f t="shared" si="0"/>
        <v>Ripply3</v>
      </c>
      <c r="C24">
        <v>1</v>
      </c>
      <c r="D24">
        <f>Sheet1!CH27</f>
        <v>-0.33783805436835346</v>
      </c>
      <c r="E24">
        <f>Sheet1!CI27</f>
        <v>0.22873171157442673</v>
      </c>
      <c r="F24">
        <f>Sheet1!CJ27</f>
        <v>0.10910634279392628</v>
      </c>
      <c r="H24">
        <f>Sheet1!CK27</f>
        <v>-0.23605778257955334</v>
      </c>
      <c r="I24">
        <f>Sheet1!CL27</f>
        <v>0.60398248050624659</v>
      </c>
      <c r="J24">
        <f>Sheet1!CM27</f>
        <v>0.31838735370551685</v>
      </c>
      <c r="L24">
        <f>Sheet1!CN27</f>
        <v>-7.4548707684593651E-2</v>
      </c>
      <c r="M24">
        <f>Sheet1!CO27</f>
        <v>0.12030866607548685</v>
      </c>
      <c r="N24">
        <f>Sheet1!CP27</f>
        <v>-0.16915784891305341</v>
      </c>
      <c r="P24">
        <f>Sheet1!CQ27</f>
        <v>5.4299876250504262</v>
      </c>
      <c r="Q24">
        <f>Sheet1!CR27</f>
        <v>3.9031251252562864</v>
      </c>
      <c r="R24">
        <f>Sheet1!CS27</f>
        <v>4.9015330689539471</v>
      </c>
      <c r="T24">
        <f>Sheet1!CT27</f>
        <v>-0.32376734898599357</v>
      </c>
      <c r="U24">
        <f>Sheet1!CU27</f>
        <v>-0.76627631824682352</v>
      </c>
      <c r="V24">
        <f>Sheet1!CV27</f>
        <v>-0.47325074069280326</v>
      </c>
      <c r="X24">
        <f>Sheet1!D27</f>
        <v>-3.2113779846731596</v>
      </c>
      <c r="Y24">
        <f>Sheet1!H27</f>
        <v>0</v>
      </c>
    </row>
    <row r="25" spans="1:25">
      <c r="A25" s="59" t="str">
        <f>Sheet1!L28</f>
        <v>Il1a</v>
      </c>
      <c r="B25" s="59" t="str">
        <f t="shared" si="0"/>
        <v>Il1a</v>
      </c>
      <c r="C25">
        <v>1</v>
      </c>
      <c r="D25">
        <f>Sheet1!CH28</f>
        <v>0.22093758490537008</v>
      </c>
      <c r="E25">
        <f>Sheet1!CI28</f>
        <v>-0.51284935016929989</v>
      </c>
      <c r="F25">
        <f>Sheet1!CJ28</f>
        <v>0.29191176526392981</v>
      </c>
      <c r="H25">
        <f>Sheet1!CK28</f>
        <v>0.87553514116816</v>
      </c>
      <c r="I25">
        <f>Sheet1!CL28</f>
        <v>1.2035952070105203</v>
      </c>
      <c r="J25">
        <f>Sheet1!CM28</f>
        <v>0.24267057176493001</v>
      </c>
      <c r="L25">
        <f>Sheet1!CN28</f>
        <v>-0.25450348175469006</v>
      </c>
      <c r="M25">
        <f>Sheet1!CO28</f>
        <v>-0.28967364294044984</v>
      </c>
      <c r="N25">
        <f>Sheet1!CP28</f>
        <v>-0.18732532561043991</v>
      </c>
      <c r="P25">
        <f>Sheet1!CQ28</f>
        <v>4.947581757648349</v>
      </c>
      <c r="Q25">
        <f>Sheet1!CR28</f>
        <v>4.8311827678956103</v>
      </c>
      <c r="R25">
        <f>Sheet1!CS28</f>
        <v>5.3789005032234396</v>
      </c>
      <c r="T25">
        <f>Sheet1!CT28</f>
        <v>3.6775382734850797</v>
      </c>
      <c r="U25">
        <f>Sheet1!CU28</f>
        <v>3.0683477428982804</v>
      </c>
      <c r="V25">
        <f>Sheet1!CV28</f>
        <v>3.6578298185749403</v>
      </c>
      <c r="X25">
        <f>Sheet1!D28</f>
        <v>0</v>
      </c>
      <c r="Y25">
        <f>Sheet1!H28</f>
        <v>0</v>
      </c>
    </row>
    <row r="26" spans="1:25">
      <c r="A26" s="59" t="str">
        <f>Sheet1!L29</f>
        <v>Vtcn1</v>
      </c>
      <c r="B26" s="59" t="str">
        <f t="shared" si="0"/>
        <v>Vtcn1</v>
      </c>
      <c r="C26">
        <v>1</v>
      </c>
      <c r="D26">
        <f>Sheet1!CH29</f>
        <v>-0.50611914461634999</v>
      </c>
      <c r="E26">
        <f>Sheet1!CI29</f>
        <v>-5.3617854677930232E-2</v>
      </c>
      <c r="F26">
        <f>Sheet1!CJ29</f>
        <v>0.55973699929427978</v>
      </c>
      <c r="H26">
        <f>Sheet1!CK29</f>
        <v>1.4369039941975994</v>
      </c>
      <c r="I26">
        <f>Sheet1!CL29</f>
        <v>1.7438339296482597</v>
      </c>
      <c r="J26">
        <f>Sheet1!CM29</f>
        <v>1.3732835377338097</v>
      </c>
      <c r="L26">
        <f>Sheet1!CN29</f>
        <v>-0.25638621733131028</v>
      </c>
      <c r="M26">
        <f>Sheet1!CO29</f>
        <v>-0.23158264373636017</v>
      </c>
      <c r="N26">
        <f>Sheet1!CP29</f>
        <v>-0.40797721222632033</v>
      </c>
      <c r="P26">
        <f>Sheet1!CQ29</f>
        <v>6.0409068287484207</v>
      </c>
      <c r="Q26">
        <f>Sheet1!CR29</f>
        <v>5.0969881888753008</v>
      </c>
      <c r="R26">
        <f>Sheet1!CS29</f>
        <v>5.9242036747107605</v>
      </c>
      <c r="T26">
        <f>Sheet1!CT29</f>
        <v>3.5219902212374996</v>
      </c>
      <c r="U26">
        <f>Sheet1!CU29</f>
        <v>4.19679760082788</v>
      </c>
      <c r="V26">
        <f>Sheet1!CV29</f>
        <v>3.5298280996227196</v>
      </c>
      <c r="X26">
        <f>Sheet1!D29</f>
        <v>0</v>
      </c>
      <c r="Y26">
        <f>Sheet1!H29</f>
        <v>0</v>
      </c>
    </row>
    <row r="27" spans="1:25">
      <c r="A27" s="59" t="str">
        <f>Sheet1!L30</f>
        <v>Ptprz1</v>
      </c>
      <c r="B27" s="59" t="str">
        <f t="shared" si="0"/>
        <v>Ptprz1</v>
      </c>
      <c r="C27">
        <v>1</v>
      </c>
      <c r="D27">
        <f>Sheet1!CH30</f>
        <v>-0.14494683702760991</v>
      </c>
      <c r="E27">
        <f>Sheet1!CI30</f>
        <v>0.1889136004364298</v>
      </c>
      <c r="F27">
        <f>Sheet1!CJ30</f>
        <v>-4.3966763408819887E-2</v>
      </c>
      <c r="H27">
        <f>Sheet1!CK30</f>
        <v>-0.82628075256022981</v>
      </c>
      <c r="I27">
        <f>Sheet1!CL30</f>
        <v>-0.54612043465742</v>
      </c>
      <c r="J27">
        <f>Sheet1!CM30</f>
        <v>-0.98597823278009988</v>
      </c>
      <c r="L27">
        <f>Sheet1!CN30</f>
        <v>-0.7733620499365097</v>
      </c>
      <c r="M27">
        <f>Sheet1!CO30</f>
        <v>-0.83220013047992003</v>
      </c>
      <c r="N27">
        <f>Sheet1!CP30</f>
        <v>-0.65920552859047987</v>
      </c>
      <c r="P27">
        <f>Sheet1!CQ30</f>
        <v>2.3524838083152799</v>
      </c>
      <c r="Q27">
        <f>Sheet1!CR30</f>
        <v>3.5334415142857898</v>
      </c>
      <c r="R27">
        <f>Sheet1!CS30</f>
        <v>2.3262050134840297</v>
      </c>
      <c r="T27">
        <f>Sheet1!CT30</f>
        <v>2.2649713498557205</v>
      </c>
      <c r="U27">
        <f>Sheet1!CU30</f>
        <v>3.2266502919380402</v>
      </c>
      <c r="V27">
        <f>Sheet1!CV30</f>
        <v>2.2095675225870997</v>
      </c>
      <c r="X27">
        <f>Sheet1!D30</f>
        <v>0</v>
      </c>
      <c r="Y27">
        <f>Sheet1!H30</f>
        <v>0</v>
      </c>
    </row>
    <row r="28" spans="1:25">
      <c r="A28" s="59" t="str">
        <f>Sheet1!L31</f>
        <v>Muc6</v>
      </c>
      <c r="B28" s="75" t="str">
        <f t="shared" si="0"/>
        <v>Muc6</v>
      </c>
      <c r="C28">
        <v>1</v>
      </c>
      <c r="D28">
        <f>Sheet1!CH31</f>
        <v>-0.27318650652425047</v>
      </c>
      <c r="E28">
        <f>Sheet1!CI31</f>
        <v>0.19050826394370945</v>
      </c>
      <c r="F28">
        <f>Sheet1!CJ31</f>
        <v>8.2678242580539685E-2</v>
      </c>
      <c r="H28">
        <f>Sheet1!CK31</f>
        <v>0.52189926105345963</v>
      </c>
      <c r="I28">
        <f>Sheet1!CL31</f>
        <v>1.6507049798780895</v>
      </c>
      <c r="J28">
        <f>Sheet1!CM31</f>
        <v>-5.0431014327750212E-2</v>
      </c>
      <c r="L28">
        <f>Sheet1!CN31</f>
        <v>-0.2444746644822704</v>
      </c>
      <c r="M28">
        <f>Sheet1!CO31</f>
        <v>-2.633523452718034E-2</v>
      </c>
      <c r="N28">
        <f>Sheet1!CP31</f>
        <v>7.8267120254379652E-2</v>
      </c>
      <c r="P28">
        <f>Sheet1!CQ31</f>
        <v>5.1089382225637987</v>
      </c>
      <c r="Q28">
        <f>Sheet1!CR31</f>
        <v>4.19201446811336</v>
      </c>
      <c r="R28">
        <f>Sheet1!CS31</f>
        <v>5.3345489722597996</v>
      </c>
      <c r="T28">
        <f>Sheet1!CT31</f>
        <v>2.2135351132920298</v>
      </c>
      <c r="U28">
        <f>Sheet1!CU31</f>
        <v>3.5441918909055796</v>
      </c>
      <c r="V28">
        <f>Sheet1!CV31</f>
        <v>1.5601639374415499</v>
      </c>
      <c r="X28">
        <f>Sheet1!D31</f>
        <v>4.0799674758261473</v>
      </c>
      <c r="Y28">
        <f>Sheet1!H31</f>
        <v>0</v>
      </c>
    </row>
    <row r="29" spans="1:25">
      <c r="A29" s="59" t="str">
        <f>Sheet1!L32</f>
        <v>Ttc9</v>
      </c>
      <c r="B29" s="59" t="str">
        <f t="shared" si="0"/>
        <v>Ttc9</v>
      </c>
      <c r="C29">
        <v>1</v>
      </c>
      <c r="D29">
        <f>Sheet1!CH32</f>
        <v>0.15223879988110367</v>
      </c>
      <c r="E29">
        <f>Sheet1!CI32</f>
        <v>-0.49073084979089643</v>
      </c>
      <c r="F29">
        <f>Sheet1!CJ32</f>
        <v>0.33849204990979365</v>
      </c>
      <c r="H29">
        <f>Sheet1!CK32</f>
        <v>0.14014605435462357</v>
      </c>
      <c r="I29">
        <f>Sheet1!CL32</f>
        <v>5.3218335526534766E-3</v>
      </c>
      <c r="J29">
        <f>Sheet1!CM32</f>
        <v>-0.10465900340179646</v>
      </c>
      <c r="L29">
        <f>Sheet1!CN32</f>
        <v>-1.0955425684439066</v>
      </c>
      <c r="M29">
        <f>Sheet1!CO32</f>
        <v>-0.46810083304667627</v>
      </c>
      <c r="N29">
        <f>Sheet1!CP32</f>
        <v>-0.66815302301392654</v>
      </c>
      <c r="P29">
        <f>Sheet1!CQ32</f>
        <v>3.6975667705346038</v>
      </c>
      <c r="Q29">
        <f>Sheet1!CR32</f>
        <v>3.6220705251283039</v>
      </c>
      <c r="R29">
        <f>Sheet1!CS32</f>
        <v>3.1092301698020139</v>
      </c>
      <c r="T29">
        <f>Sheet1!CT32</f>
        <v>0.7878362370910037</v>
      </c>
      <c r="U29">
        <f>Sheet1!CU32</f>
        <v>0.68442503157346346</v>
      </c>
      <c r="V29">
        <f>Sheet1!CV32</f>
        <v>0.36028605346204357</v>
      </c>
      <c r="X29">
        <f>Sheet1!D32</f>
        <v>0.8979717572120397</v>
      </c>
      <c r="Y29">
        <f>Sheet1!H32</f>
        <v>0</v>
      </c>
    </row>
    <row r="30" spans="1:25">
      <c r="A30" s="59" t="str">
        <f>Sheet1!L33</f>
        <v>Ppbp</v>
      </c>
      <c r="B30" s="59" t="str">
        <f t="shared" si="0"/>
        <v>Ppbp</v>
      </c>
      <c r="C30">
        <v>1</v>
      </c>
      <c r="D30">
        <f>Sheet1!CH33</f>
        <v>0.17709348193282004</v>
      </c>
      <c r="E30">
        <f>Sheet1!CI33</f>
        <v>-0.28322928310240014</v>
      </c>
      <c r="F30">
        <f>Sheet1!CJ33</f>
        <v>0.1061358011695801</v>
      </c>
      <c r="H30">
        <f>Sheet1!CK33</f>
        <v>0.16790397579155991</v>
      </c>
      <c r="I30">
        <f>Sheet1!CL33</f>
        <v>0.70448718577033009</v>
      </c>
      <c r="J30">
        <f>Sheet1!CM33</f>
        <v>-0.13595675720329004</v>
      </c>
      <c r="L30">
        <f>Sheet1!CN33</f>
        <v>-3.1155798943930169E-2</v>
      </c>
      <c r="M30">
        <f>Sheet1!CO33</f>
        <v>-0.22850122473835999</v>
      </c>
      <c r="N30">
        <f>Sheet1!CP33</f>
        <v>-8.8306011028190134E-2</v>
      </c>
      <c r="P30">
        <f>Sheet1!CQ33</f>
        <v>4.0821548345264898</v>
      </c>
      <c r="Q30">
        <f>Sheet1!CR33</f>
        <v>3.6922619260598704</v>
      </c>
      <c r="R30">
        <f>Sheet1!CS33</f>
        <v>5.0059417459899596</v>
      </c>
      <c r="T30">
        <f>Sheet1!CT33</f>
        <v>0.21179675213568006</v>
      </c>
      <c r="U30">
        <f>Sheet1!CU33</f>
        <v>3.6777259148229824E-2</v>
      </c>
      <c r="V30">
        <f>Sheet1!CV33</f>
        <v>-0.13915206575211014</v>
      </c>
    </row>
    <row r="31" spans="1:25">
      <c r="A31" s="59" t="str">
        <f>Sheet1!L34</f>
        <v>Cxcl17</v>
      </c>
      <c r="B31" s="75" t="str">
        <f t="shared" si="0"/>
        <v>Cxcl17</v>
      </c>
      <c r="C31">
        <v>1</v>
      </c>
      <c r="D31">
        <f>Sheet1!CH34</f>
        <v>-8.8556977380576996E-2</v>
      </c>
      <c r="E31">
        <f>Sheet1!CI34</f>
        <v>-0.40237582378359704</v>
      </c>
      <c r="F31">
        <f>Sheet1!CJ34</f>
        <v>0.49093280116417271</v>
      </c>
      <c r="H31">
        <f>Sheet1!CK34</f>
        <v>4.3886516263302866E-2</v>
      </c>
      <c r="I31">
        <f>Sheet1!CL34</f>
        <v>0.55656782878502309</v>
      </c>
      <c r="J31">
        <f>Sheet1!CM34</f>
        <v>0.116406988283003</v>
      </c>
      <c r="L31">
        <f>Sheet1!CN34</f>
        <v>-0.12257099401192706</v>
      </c>
      <c r="M31">
        <f>Sheet1!CO34</f>
        <v>-0.14280482743358691</v>
      </c>
      <c r="N31">
        <f>Sheet1!CP34</f>
        <v>-0.52845088340894719</v>
      </c>
      <c r="P31">
        <f>Sheet1!CQ34</f>
        <v>4.4278103658614629</v>
      </c>
      <c r="Q31">
        <f>Sheet1!CR34</f>
        <v>3.8228841486989826</v>
      </c>
      <c r="R31">
        <f>Sheet1!CS34</f>
        <v>4.0168498725735038</v>
      </c>
      <c r="T31">
        <f>Sheet1!CT34</f>
        <v>6.9130419377662733E-2</v>
      </c>
      <c r="U31">
        <f>Sheet1!CU34</f>
        <v>-1.6920304666776964E-2</v>
      </c>
      <c r="V31">
        <f>Sheet1!CV34</f>
        <v>-0.39775157634557701</v>
      </c>
      <c r="X31">
        <f>Sheet1!D34</f>
        <v>1.9289494553584146</v>
      </c>
    </row>
    <row r="32" spans="1:25">
      <c r="A32" s="59" t="str">
        <f>Sheet1!L35</f>
        <v>Stfa2l1</v>
      </c>
      <c r="B32" s="59" t="str">
        <f t="shared" si="0"/>
        <v>Stfa2l1</v>
      </c>
      <c r="C32">
        <v>1</v>
      </c>
      <c r="D32">
        <f>Sheet1!CH35</f>
        <v>-5.4085951681093647E-2</v>
      </c>
      <c r="E32">
        <f>Sheet1!CI35</f>
        <v>-0.11600351212962368</v>
      </c>
      <c r="F32">
        <f>Sheet1!CJ35</f>
        <v>0.17008946381071643</v>
      </c>
      <c r="H32">
        <f>Sheet1!CK35</f>
        <v>0.19088241212624668</v>
      </c>
      <c r="I32">
        <f>Sheet1!CL35</f>
        <v>-8.8919801738063686E-2</v>
      </c>
      <c r="J32">
        <f>Sheet1!CM35</f>
        <v>0.52834734083034629</v>
      </c>
      <c r="L32">
        <f>Sheet1!CN35</f>
        <v>-0.29087301646274355</v>
      </c>
      <c r="M32">
        <f>Sheet1!CO35</f>
        <v>0.26797144428676667</v>
      </c>
      <c r="N32">
        <f>Sheet1!CP35</f>
        <v>-0.71921910405767342</v>
      </c>
      <c r="P32">
        <f>Sheet1!CQ35</f>
        <v>3.7584804828628267</v>
      </c>
      <c r="Q32">
        <f>Sheet1!CR35</f>
        <v>3.0797083338471767</v>
      </c>
      <c r="R32">
        <f>Sheet1!CS35</f>
        <v>5.3622210904921666</v>
      </c>
      <c r="T32">
        <f>Sheet1!CT35</f>
        <v>2.4999383170365261</v>
      </c>
      <c r="U32">
        <f>Sheet1!CU35</f>
        <v>1.6152933656536765</v>
      </c>
      <c r="V32">
        <f>Sheet1!CV35</f>
        <v>1.0489629860420164</v>
      </c>
    </row>
    <row r="33" spans="1:25">
      <c r="A33" s="59" t="str">
        <f>Sheet1!L36</f>
        <v>Acsm3</v>
      </c>
      <c r="B33" s="59" t="str">
        <f t="shared" si="0"/>
        <v>Acsm3</v>
      </c>
      <c r="C33">
        <v>1</v>
      </c>
      <c r="D33">
        <f>Sheet1!CH36</f>
        <v>-0.82453701395281698</v>
      </c>
      <c r="E33">
        <f>Sheet1!CI36</f>
        <v>1.3085824623453339</v>
      </c>
      <c r="F33">
        <f>Sheet1!CJ36</f>
        <v>-0.48404544839251695</v>
      </c>
      <c r="H33">
        <f>Sheet1!CK36</f>
        <v>-2.1974090753928568</v>
      </c>
      <c r="I33">
        <f>Sheet1!CL36</f>
        <v>-1.8872429784447364</v>
      </c>
      <c r="J33">
        <f>Sheet1!CM36</f>
        <v>-2.5247512149191271</v>
      </c>
      <c r="L33">
        <f>Sheet1!CN36</f>
        <v>8.9739881968463386E-2</v>
      </c>
      <c r="M33">
        <f>Sheet1!CO36</f>
        <v>-0.10158634332826644</v>
      </c>
      <c r="N33">
        <f>Sheet1!CP36</f>
        <v>-3.720435977294656E-2</v>
      </c>
      <c r="P33">
        <f>Sheet1!CQ36</f>
        <v>1.8054363659522332</v>
      </c>
      <c r="Q33">
        <f>Sheet1!CR36</f>
        <v>2.0905489518612539</v>
      </c>
      <c r="R33">
        <f>Sheet1!CS36</f>
        <v>1.558082015543774</v>
      </c>
      <c r="T33">
        <f>Sheet1!CT36</f>
        <v>-1.3326936257734863</v>
      </c>
      <c r="U33">
        <f>Sheet1!CU36</f>
        <v>-1.7205978990513069</v>
      </c>
      <c r="V33">
        <f>Sheet1!CV36</f>
        <v>-0.41959013739287698</v>
      </c>
      <c r="X33">
        <f>Sheet1!D36</f>
        <v>0</v>
      </c>
      <c r="Y33">
        <f>Sheet1!H36</f>
        <v>0</v>
      </c>
    </row>
    <row r="34" spans="1:25">
      <c r="A34" s="59" t="str">
        <f>Sheet1!L37</f>
        <v>Ctla2a</v>
      </c>
      <c r="B34" s="59" t="str">
        <f t="shared" si="0"/>
        <v>Ctla2a</v>
      </c>
      <c r="C34">
        <v>1</v>
      </c>
      <c r="D34">
        <f>Sheet1!CH37</f>
        <v>-0.87794539280074968</v>
      </c>
      <c r="E34">
        <f>Sheet1!CI37</f>
        <v>1.0592446202732004</v>
      </c>
      <c r="F34">
        <f>Sheet1!CJ37</f>
        <v>-0.18129922747244986</v>
      </c>
      <c r="H34">
        <f>Sheet1!CK37</f>
        <v>-0.73257754497455974</v>
      </c>
      <c r="I34">
        <f>Sheet1!CL37</f>
        <v>-0.44430151615140012</v>
      </c>
      <c r="J34">
        <f>Sheet1!CM37</f>
        <v>-0.14024499284035041</v>
      </c>
      <c r="L34">
        <f>Sheet1!CN37</f>
        <v>0.32827314699254018</v>
      </c>
      <c r="M34">
        <f>Sheet1!CO37</f>
        <v>-0.36091018480583958</v>
      </c>
      <c r="N34">
        <f>Sheet1!CP37</f>
        <v>-0.23797449598508003</v>
      </c>
      <c r="P34">
        <f>Sheet1!CQ37</f>
        <v>3.4974007012794406</v>
      </c>
      <c r="Q34">
        <f>Sheet1!CR37</f>
        <v>3.0018896706911207</v>
      </c>
      <c r="R34">
        <f>Sheet1!CS37</f>
        <v>3.9200146091800097</v>
      </c>
      <c r="T34">
        <f>Sheet1!CT37</f>
        <v>1.8368908834599198</v>
      </c>
      <c r="U34">
        <f>Sheet1!CU37</f>
        <v>2.1231852130935405</v>
      </c>
      <c r="V34">
        <f>Sheet1!CV37</f>
        <v>1.94088819247433</v>
      </c>
    </row>
    <row r="35" spans="1:25">
      <c r="A35" s="59" t="str">
        <f>Sheet1!L38</f>
        <v>S100a8</v>
      </c>
      <c r="B35" s="75" t="str">
        <f t="shared" si="0"/>
        <v>S100a8</v>
      </c>
      <c r="C35">
        <v>1</v>
      </c>
      <c r="D35">
        <f>Sheet1!CH38</f>
        <v>-0.42297891718294656</v>
      </c>
      <c r="E35">
        <f>Sheet1!CI38</f>
        <v>0.18602890738520328</v>
      </c>
      <c r="F35">
        <f>Sheet1!CJ38</f>
        <v>0.23695000979774328</v>
      </c>
      <c r="H35">
        <f>Sheet1!CK38</f>
        <v>0.78107452300599345</v>
      </c>
      <c r="I35">
        <f>Sheet1!CL38</f>
        <v>0.30755514849951338</v>
      </c>
      <c r="J35">
        <f>Sheet1!CM38</f>
        <v>0.9052290679164634</v>
      </c>
      <c r="L35">
        <f>Sheet1!CN38</f>
        <v>3.6832157338163363E-2</v>
      </c>
      <c r="M35">
        <f>Sheet1!CO38</f>
        <v>0.29881833576496364</v>
      </c>
      <c r="N35">
        <f>Sheet1!CP38</f>
        <v>0.22673183889270332</v>
      </c>
      <c r="P35">
        <f>Sheet1!CQ38</f>
        <v>4.7319165418166431</v>
      </c>
      <c r="Q35">
        <f>Sheet1!CR38</f>
        <v>4.0144905183557142</v>
      </c>
      <c r="R35">
        <f>Sheet1!CS38</f>
        <v>5.6484210263434136</v>
      </c>
      <c r="T35">
        <f>Sheet1!CT38</f>
        <v>1.6957832714985837</v>
      </c>
      <c r="U35">
        <f>Sheet1!CU38</f>
        <v>1.3821821203025535</v>
      </c>
      <c r="V35">
        <f>Sheet1!CV38</f>
        <v>1.1175923199067834</v>
      </c>
      <c r="X35">
        <f>Sheet1!D38</f>
        <v>2.4133061294454459</v>
      </c>
      <c r="Y35">
        <f>Sheet1!H38</f>
        <v>0</v>
      </c>
    </row>
    <row r="36" spans="1:25">
      <c r="A36" s="59" t="str">
        <f>Sheet1!L39</f>
        <v>Lox</v>
      </c>
      <c r="B36" s="59" t="str">
        <f t="shared" si="0"/>
        <v>Lox</v>
      </c>
      <c r="C36">
        <v>1</v>
      </c>
      <c r="D36">
        <f>Sheet1!CH39</f>
        <v>-0.70873137397166674</v>
      </c>
      <c r="E36">
        <f>Sheet1!CI39</f>
        <v>0.75351932023226276</v>
      </c>
      <c r="F36">
        <f>Sheet1!CJ39</f>
        <v>-4.4787946260596456E-2</v>
      </c>
      <c r="H36">
        <f>Sheet1!CK39</f>
        <v>0.29639313665788336</v>
      </c>
      <c r="I36">
        <f>Sheet1!CL39</f>
        <v>0.64417703069092358</v>
      </c>
      <c r="J36">
        <f>Sheet1!CM39</f>
        <v>-1.1990457075926386E-2</v>
      </c>
      <c r="L36">
        <f>Sheet1!CN39</f>
        <v>0.20395648242119346</v>
      </c>
      <c r="M36">
        <f>Sheet1!CO39</f>
        <v>-4.3513542944617178E-2</v>
      </c>
      <c r="N36">
        <f>Sheet1!CP39</f>
        <v>-0.11152316970740639</v>
      </c>
      <c r="P36">
        <f>Sheet1!CQ39</f>
        <v>3.8856628696017523</v>
      </c>
      <c r="Q36">
        <f>Sheet1!CR39</f>
        <v>4.1068583484110039</v>
      </c>
      <c r="R36">
        <f>Sheet1!CS39</f>
        <v>4.7522043003204839</v>
      </c>
      <c r="T36">
        <f>Sheet1!CT39</f>
        <v>2.278209174740323</v>
      </c>
      <c r="U36">
        <f>Sheet1!CU39</f>
        <v>2.7323271844299235</v>
      </c>
      <c r="V36">
        <f>Sheet1!CV39</f>
        <v>2.0791750403611733</v>
      </c>
      <c r="X36">
        <f>Sheet1!D39</f>
        <v>1.0568250405174375</v>
      </c>
      <c r="Y36">
        <f>Sheet1!H39</f>
        <v>0</v>
      </c>
    </row>
    <row r="37" spans="1:25">
      <c r="A37" s="59" t="str">
        <f>Sheet1!L40</f>
        <v>Tff1</v>
      </c>
      <c r="B37" s="75" t="str">
        <f t="shared" si="0"/>
        <v>Tff1</v>
      </c>
      <c r="C37">
        <v>1</v>
      </c>
      <c r="D37">
        <f>Sheet1!CH40</f>
        <v>0.29211983916943662</v>
      </c>
      <c r="E37">
        <f>Sheet1!CI40</f>
        <v>0.64268365964725671</v>
      </c>
      <c r="F37">
        <f>Sheet1!CJ40</f>
        <v>-0.93480349881669333</v>
      </c>
      <c r="H37">
        <f>Sheet1!CK40</f>
        <v>1.4742504934481069</v>
      </c>
      <c r="I37">
        <f>Sheet1!CL40</f>
        <v>2.2810505572493867</v>
      </c>
      <c r="J37">
        <f>Sheet1!CM40</f>
        <v>0.97294375497858621</v>
      </c>
      <c r="L37">
        <f>Sheet1!CN40</f>
        <v>-1.0698870828315035</v>
      </c>
      <c r="M37">
        <f>Sheet1!CO40</f>
        <v>-0.31684317675785367</v>
      </c>
      <c r="N37">
        <f>Sheet1!CP40</f>
        <v>-0.11011617506556348</v>
      </c>
      <c r="P37">
        <f>Sheet1!CQ40</f>
        <v>4.6688013734715366</v>
      </c>
      <c r="Q37">
        <f>Sheet1!CR40</f>
        <v>5.2402249831156862</v>
      </c>
      <c r="R37">
        <f>Sheet1!CS40</f>
        <v>4.9096855786619056</v>
      </c>
      <c r="T37">
        <f>Sheet1!CT40</f>
        <v>-0.21231792070070377</v>
      </c>
      <c r="U37">
        <f>Sheet1!CU40</f>
        <v>-0.33217659914858366</v>
      </c>
      <c r="V37">
        <f>Sheet1!CV40</f>
        <v>-0.6956445837259535</v>
      </c>
      <c r="X37">
        <f>Sheet1!D40</f>
        <v>0</v>
      </c>
      <c r="Y37">
        <f>Sheet1!H40</f>
        <v>2.0858180429604243</v>
      </c>
    </row>
    <row r="38" spans="1:25">
      <c r="A38" s="59" t="str">
        <f>Sheet1!L41</f>
        <v>Atp6v0d2</v>
      </c>
      <c r="B38" s="59" t="str">
        <f t="shared" si="0"/>
        <v>Atp6v0d2</v>
      </c>
      <c r="C38">
        <v>1</v>
      </c>
      <c r="D38">
        <f>Sheet1!CH41</f>
        <v>1.6856602855833458E-2</v>
      </c>
      <c r="E38">
        <f>Sheet1!CI41</f>
        <v>7.417838155318357E-2</v>
      </c>
      <c r="F38">
        <f>Sheet1!CJ41</f>
        <v>-9.1034984409016584E-2</v>
      </c>
      <c r="H38">
        <f>Sheet1!CK41</f>
        <v>-0.20495768584258656</v>
      </c>
      <c r="I38">
        <f>Sheet1!CL41</f>
        <v>-0.6204963545376363</v>
      </c>
      <c r="J38">
        <f>Sheet1!CM41</f>
        <v>-0.50805808939456654</v>
      </c>
      <c r="L38">
        <f>Sheet1!CN41</f>
        <v>-0.74747204917641641</v>
      </c>
      <c r="M38">
        <f>Sheet1!CO41</f>
        <v>1.9275843956544638</v>
      </c>
      <c r="N38">
        <f>Sheet1!CP41</f>
        <v>-8.6978178438806619E-2</v>
      </c>
      <c r="P38">
        <f>Sheet1!CQ41</f>
        <v>4.6141958887355639</v>
      </c>
      <c r="Q38">
        <f>Sheet1!CR41</f>
        <v>2.6756841462963634</v>
      </c>
      <c r="R38">
        <f>Sheet1!CS41</f>
        <v>4.0274546936317943</v>
      </c>
      <c r="T38">
        <f>Sheet1!CT41</f>
        <v>1.9748794111695038</v>
      </c>
      <c r="U38">
        <f>Sheet1!CU41</f>
        <v>0.46117842374679352</v>
      </c>
      <c r="V38">
        <f>Sheet1!CV41</f>
        <v>3.1667429393977637</v>
      </c>
      <c r="X38">
        <f>Sheet1!D41</f>
        <v>0</v>
      </c>
    </row>
    <row r="39" spans="1:25">
      <c r="A39" s="59" t="str">
        <f>Sheet1!L42</f>
        <v>Nav3</v>
      </c>
      <c r="B39" s="59" t="str">
        <f t="shared" si="0"/>
        <v>Nav3</v>
      </c>
      <c r="C39">
        <v>1</v>
      </c>
      <c r="D39">
        <f>Sheet1!CH42</f>
        <v>-2.6931237997692925E-2</v>
      </c>
      <c r="E39">
        <f>Sheet1!CI42</f>
        <v>3.3140546466237097E-2</v>
      </c>
      <c r="F39">
        <f>Sheet1!CJ42</f>
        <v>-6.2093084685428401E-3</v>
      </c>
      <c r="H39">
        <f>Sheet1!CK42</f>
        <v>-0.18447403734351298</v>
      </c>
      <c r="I39">
        <f>Sheet1!CL42</f>
        <v>-3.4032537244492733E-2</v>
      </c>
      <c r="J39">
        <f>Sheet1!CM42</f>
        <v>-0.48754060353011264</v>
      </c>
      <c r="L39">
        <f>Sheet1!CN42</f>
        <v>-0.49913433396868268</v>
      </c>
      <c r="M39">
        <f>Sheet1!CO42</f>
        <v>-0.49775176379753283</v>
      </c>
      <c r="N39">
        <f>Sheet1!CP42</f>
        <v>-0.26676317331609267</v>
      </c>
      <c r="P39">
        <f>Sheet1!CQ42</f>
        <v>2.840299356057407</v>
      </c>
      <c r="Q39">
        <f>Sheet1!CR42</f>
        <v>3.3093532311681071</v>
      </c>
      <c r="R39">
        <f>Sheet1!CS42</f>
        <v>3.3658872417545873</v>
      </c>
      <c r="T39">
        <f>Sheet1!CT42</f>
        <v>0.97951902937439739</v>
      </c>
      <c r="U39">
        <f>Sheet1!CU42</f>
        <v>2.2012693359845268</v>
      </c>
      <c r="V39">
        <f>Sheet1!CV42</f>
        <v>0.68843404735406688</v>
      </c>
      <c r="X39">
        <f>Sheet1!D42</f>
        <v>0</v>
      </c>
      <c r="Y39">
        <f>Sheet1!H42</f>
        <v>0</v>
      </c>
    </row>
    <row r="40" spans="1:25">
      <c r="A40" s="59" t="str">
        <f>Sheet1!L43</f>
        <v>St8sia6</v>
      </c>
      <c r="B40" s="59" t="str">
        <f t="shared" si="0"/>
        <v>St8sia6</v>
      </c>
      <c r="C40">
        <v>1</v>
      </c>
      <c r="D40">
        <f>Sheet1!CH43</f>
        <v>0.54528332371788402</v>
      </c>
      <c r="E40">
        <f>Sheet1!CI43</f>
        <v>-8.469926080503587E-2</v>
      </c>
      <c r="F40">
        <f>Sheet1!CJ43</f>
        <v>-0.46058406291284637</v>
      </c>
      <c r="H40">
        <f>Sheet1!CK43</f>
        <v>0.62480233873521396</v>
      </c>
      <c r="I40">
        <f>Sheet1!CL43</f>
        <v>0.71387166145969339</v>
      </c>
      <c r="J40">
        <f>Sheet1!CM43</f>
        <v>8.460250166813843E-3</v>
      </c>
      <c r="L40">
        <f>Sheet1!CN43</f>
        <v>0.33419124303474401</v>
      </c>
      <c r="M40">
        <f>Sheet1!CO43</f>
        <v>0.14596025823975367</v>
      </c>
      <c r="N40">
        <f>Sheet1!CP43</f>
        <v>-0.22366548964399602</v>
      </c>
      <c r="P40">
        <f>Sheet1!CQ43</f>
        <v>4.3533769143720331</v>
      </c>
      <c r="Q40">
        <f>Sheet1!CR43</f>
        <v>4.5068412423760531</v>
      </c>
      <c r="R40">
        <f>Sheet1!CS43</f>
        <v>4.1417836131132244</v>
      </c>
      <c r="T40">
        <f>Sheet1!CT43</f>
        <v>-4.1223369207958882E-3</v>
      </c>
      <c r="U40">
        <f>Sheet1!CU43</f>
        <v>0.46681442830424391</v>
      </c>
      <c r="V40">
        <f>Sheet1!CV43</f>
        <v>1.0610289247991833</v>
      </c>
      <c r="X40">
        <f>Sheet1!D43</f>
        <v>-1.2895046109231587</v>
      </c>
    </row>
    <row r="41" spans="1:25">
      <c r="A41" s="59" t="str">
        <f>Sheet1!L44</f>
        <v>Il6</v>
      </c>
      <c r="B41" s="77" t="str">
        <f t="shared" si="0"/>
        <v>Il6</v>
      </c>
      <c r="C41">
        <v>1</v>
      </c>
      <c r="D41">
        <f>Sheet1!CH44</f>
        <v>0.12018398198496349</v>
      </c>
      <c r="E41">
        <f>Sheet1!CI44</f>
        <v>-0.33234432948448656</v>
      </c>
      <c r="F41">
        <f>Sheet1!CJ44</f>
        <v>0.21216034749952328</v>
      </c>
      <c r="H41">
        <f>Sheet1!CK44</f>
        <v>0.48537973205368345</v>
      </c>
      <c r="I41">
        <f>Sheet1!CL44</f>
        <v>0.20466465021191338</v>
      </c>
      <c r="J41">
        <f>Sheet1!CM44</f>
        <v>0.80203056817604335</v>
      </c>
      <c r="L41">
        <f>Sheet1!CN44</f>
        <v>-3.8908131747906527E-2</v>
      </c>
      <c r="M41">
        <f>Sheet1!CO44</f>
        <v>-0.13452071802601662</v>
      </c>
      <c r="N41">
        <f>Sheet1!CP44</f>
        <v>0.27099252823092357</v>
      </c>
      <c r="P41">
        <f>Sheet1!CQ44</f>
        <v>5.3198766121770742</v>
      </c>
      <c r="Q41">
        <f>Sheet1!CR44</f>
        <v>3.4306372403750633</v>
      </c>
      <c r="R41">
        <f>Sheet1!CS44</f>
        <v>4.2001823767327142</v>
      </c>
      <c r="T41">
        <f>Sheet1!CT44</f>
        <v>0.18338087501793332</v>
      </c>
      <c r="U41">
        <f>Sheet1!CU44</f>
        <v>0.46800551687232339</v>
      </c>
      <c r="V41">
        <f>Sheet1!CV44</f>
        <v>0.53529399186593363</v>
      </c>
      <c r="X41">
        <f>Sheet1!D44</f>
        <v>1.6781397831152123</v>
      </c>
      <c r="Y41">
        <f>Sheet1!H44</f>
        <v>0</v>
      </c>
    </row>
    <row r="42" spans="1:25">
      <c r="A42" s="59" t="str">
        <f>Sheet1!L45</f>
        <v>Nrip3</v>
      </c>
      <c r="B42" s="77" t="str">
        <f t="shared" si="0"/>
        <v>Nrip3</v>
      </c>
      <c r="C42">
        <v>1</v>
      </c>
      <c r="D42">
        <f>Sheet1!CH45</f>
        <v>-0.11218547664102685</v>
      </c>
      <c r="E42">
        <f>Sheet1!CI45</f>
        <v>-0.21473802134928688</v>
      </c>
      <c r="F42">
        <f>Sheet1!CJ45</f>
        <v>0.32692349799031328</v>
      </c>
      <c r="H42">
        <f>Sheet1!CK45</f>
        <v>0.2934936160212831</v>
      </c>
      <c r="I42">
        <f>Sheet1!CL45</f>
        <v>-0.22851959440452685</v>
      </c>
      <c r="J42">
        <f>Sheet1!CM45</f>
        <v>0.63203731905001304</v>
      </c>
      <c r="L42">
        <f>Sheet1!CN45</f>
        <v>-0.12772132520655699</v>
      </c>
      <c r="M42">
        <f>Sheet1!CO45</f>
        <v>-0.38617089711112662</v>
      </c>
      <c r="N42">
        <f>Sheet1!CP45</f>
        <v>-0.32412841040566676</v>
      </c>
      <c r="P42">
        <f>Sheet1!CQ45</f>
        <v>3.5798314311647133</v>
      </c>
      <c r="Q42">
        <f>Sheet1!CR45</f>
        <v>3.9448733133784231</v>
      </c>
      <c r="R42">
        <f>Sheet1!CS45</f>
        <v>3.6403983845799228</v>
      </c>
      <c r="T42">
        <f>Sheet1!CT45</f>
        <v>-0.29732671674900679</v>
      </c>
      <c r="U42">
        <f>Sheet1!CU45</f>
        <v>-9.7035255875876913E-2</v>
      </c>
      <c r="V42">
        <f>Sheet1!CV45</f>
        <v>-0.14540523728227672</v>
      </c>
      <c r="X42">
        <f>Sheet1!D45</f>
        <v>0</v>
      </c>
      <c r="Y42">
        <f>Sheet1!H45</f>
        <v>0</v>
      </c>
    </row>
    <row r="43" spans="1:25">
      <c r="A43" s="59" t="str">
        <f>Sheet1!L46</f>
        <v>Scel</v>
      </c>
      <c r="B43" s="77" t="str">
        <f t="shared" si="0"/>
        <v>Scel</v>
      </c>
      <c r="C43">
        <v>1</v>
      </c>
      <c r="D43">
        <f>Sheet1!CH46</f>
        <v>-0.35103676269670991</v>
      </c>
      <c r="E43">
        <f>Sheet1!CI46</f>
        <v>2.7412217185209808E-2</v>
      </c>
      <c r="F43">
        <f>Sheet1!CJ46</f>
        <v>0.32362454551150011</v>
      </c>
      <c r="H43">
        <f>Sheet1!CK46</f>
        <v>-0.39265627590402019</v>
      </c>
      <c r="I43">
        <f>Sheet1!CL46</f>
        <v>0.10416668229038972</v>
      </c>
      <c r="J43">
        <f>Sheet1!CM46</f>
        <v>-0.20828394955822027</v>
      </c>
      <c r="L43">
        <f>Sheet1!CN46</f>
        <v>0.19691834001505981</v>
      </c>
      <c r="M43">
        <f>Sheet1!CO46</f>
        <v>0.34803889811253974</v>
      </c>
      <c r="N43">
        <f>Sheet1!CP46</f>
        <v>0.35168360844961999</v>
      </c>
      <c r="P43">
        <f>Sheet1!CQ46</f>
        <v>3.7002945796259104</v>
      </c>
      <c r="Q43">
        <f>Sheet1!CR46</f>
        <v>4.2382992116812099</v>
      </c>
      <c r="R43">
        <f>Sheet1!CS46</f>
        <v>3.6958033604741303</v>
      </c>
      <c r="T43">
        <f>Sheet1!CT46</f>
        <v>0.45322934929970993</v>
      </c>
      <c r="U43">
        <f>Sheet1!CU46</f>
        <v>-1.019204320384004E-2</v>
      </c>
      <c r="V43">
        <f>Sheet1!CV46</f>
        <v>0.11896943717898978</v>
      </c>
      <c r="X43">
        <f>Sheet1!D46</f>
        <v>0</v>
      </c>
      <c r="Y43">
        <f>Sheet1!H46</f>
        <v>0</v>
      </c>
    </row>
    <row r="44" spans="1:25">
      <c r="A44" s="59" t="str">
        <f>Sheet1!L47</f>
        <v>Cxcr2</v>
      </c>
      <c r="B44" s="77" t="str">
        <f t="shared" si="0"/>
        <v>Cxcr2</v>
      </c>
      <c r="C44">
        <v>1</v>
      </c>
      <c r="D44">
        <f>Sheet1!CH47</f>
        <v>-0.42417227821259651</v>
      </c>
      <c r="E44">
        <f>Sheet1!CI47</f>
        <v>-6.5697086642657609E-4</v>
      </c>
      <c r="F44">
        <f>Sheet1!CJ47</f>
        <v>0.42482924907902353</v>
      </c>
      <c r="H44">
        <f>Sheet1!CK47</f>
        <v>0.24999785450639322</v>
      </c>
      <c r="I44">
        <f>Sheet1!CL47</f>
        <v>0.60666917891044347</v>
      </c>
      <c r="J44">
        <f>Sheet1!CM47</f>
        <v>0.59075747286854385</v>
      </c>
      <c r="L44">
        <f>Sheet1!CN47</f>
        <v>-0.51616182291541657</v>
      </c>
      <c r="M44">
        <f>Sheet1!CO47</f>
        <v>-4.1917186797264527E-3</v>
      </c>
      <c r="N44">
        <f>Sheet1!CP47</f>
        <v>-0.21260275539871643</v>
      </c>
      <c r="P44">
        <f>Sheet1!CQ47</f>
        <v>4.0489159872418927</v>
      </c>
      <c r="Q44">
        <f>Sheet1!CR47</f>
        <v>4.0322387697746933</v>
      </c>
      <c r="R44">
        <f>Sheet1!CS47</f>
        <v>3.8667605601928137</v>
      </c>
      <c r="T44">
        <f>Sheet1!CT47</f>
        <v>-4.9207659214226762E-2</v>
      </c>
      <c r="U44">
        <f>Sheet1!CU47</f>
        <v>0.27307675149539357</v>
      </c>
      <c r="V44">
        <f>Sheet1!CV47</f>
        <v>-9.4621722725046542E-2</v>
      </c>
      <c r="X44">
        <f>Sheet1!D47</f>
        <v>1.3279054636698495</v>
      </c>
      <c r="Y44">
        <f>Sheet1!H47</f>
        <v>0</v>
      </c>
    </row>
    <row r="45" spans="1:25">
      <c r="A45" s="59" t="str">
        <f>Sheet1!L48</f>
        <v>Mmp10</v>
      </c>
      <c r="B45" s="77" t="str">
        <f t="shared" si="0"/>
        <v>Mmp10</v>
      </c>
      <c r="C45">
        <v>1</v>
      </c>
      <c r="D45">
        <f>Sheet1!CH48</f>
        <v>-0.40604698618446644</v>
      </c>
      <c r="E45">
        <f>Sheet1!CI48</f>
        <v>-1.4870812683186241E-2</v>
      </c>
      <c r="F45">
        <f>Sheet1!CJ48</f>
        <v>0.42091779886765357</v>
      </c>
      <c r="H45">
        <f>Sheet1!CK48</f>
        <v>7.369851940835348E-2</v>
      </c>
      <c r="I45">
        <f>Sheet1!CL48</f>
        <v>2.1160353706129738</v>
      </c>
      <c r="J45">
        <f>Sheet1!CM48</f>
        <v>1.4865752420456233</v>
      </c>
      <c r="L45">
        <f>Sheet1!CN48</f>
        <v>0.46683079084267343</v>
      </c>
      <c r="M45">
        <f>Sheet1!CO48</f>
        <v>0.71262290138986328</v>
      </c>
      <c r="N45">
        <f>Sheet1!CP48</f>
        <v>0.73200322893840353</v>
      </c>
      <c r="P45">
        <f>Sheet1!CQ48</f>
        <v>5.6649781052559423</v>
      </c>
      <c r="Q45">
        <f>Sheet1!CR48</f>
        <v>5.4750087326305028</v>
      </c>
      <c r="R45">
        <f>Sheet1!CS48</f>
        <v>5.6582454544965231</v>
      </c>
      <c r="T45">
        <f>Sheet1!CT48</f>
        <v>3.5814086497230533</v>
      </c>
      <c r="U45">
        <f>Sheet1!CU48</f>
        <v>4.5646485716238523</v>
      </c>
      <c r="V45">
        <f>Sheet1!CV48</f>
        <v>4.1621984015746438</v>
      </c>
      <c r="X45">
        <f>Sheet1!D48</f>
        <v>0</v>
      </c>
      <c r="Y45">
        <f>Sheet1!H48</f>
        <v>0</v>
      </c>
    </row>
    <row r="46" spans="1:25">
      <c r="A46" s="59" t="str">
        <f>Sheet1!L49</f>
        <v>LOC102637941</v>
      </c>
      <c r="B46" s="77" t="str">
        <f t="shared" si="0"/>
        <v>LOC102637941</v>
      </c>
      <c r="C46">
        <v>1</v>
      </c>
      <c r="D46">
        <f>Sheet1!CH49</f>
        <v>0.35159933560138024</v>
      </c>
      <c r="E46">
        <f>Sheet1!CI49</f>
        <v>-0.26524761494331983</v>
      </c>
      <c r="F46">
        <f>Sheet1!CJ49</f>
        <v>-8.6351720658059961E-2</v>
      </c>
      <c r="H46">
        <f>Sheet1!CK49</f>
        <v>-0.20192397896888004</v>
      </c>
      <c r="I46">
        <f>Sheet1!CL49</f>
        <v>-6.2313179987969924E-2</v>
      </c>
      <c r="J46">
        <f>Sheet1!CM49</f>
        <v>-0.20526961508622987</v>
      </c>
      <c r="L46">
        <f>Sheet1!CN49</f>
        <v>-0.65021183902745983</v>
      </c>
      <c r="M46">
        <f>Sheet1!CO49</f>
        <v>-0.3294873329346899</v>
      </c>
      <c r="N46">
        <f>Sheet1!CP49</f>
        <v>-0.50581744997251987</v>
      </c>
      <c r="P46">
        <f>Sheet1!CQ49</f>
        <v>2.9835221280306303</v>
      </c>
      <c r="Q46">
        <f>Sheet1!CR49</f>
        <v>3.6113327754371305</v>
      </c>
      <c r="R46">
        <f>Sheet1!CS49</f>
        <v>2.5912851266679304</v>
      </c>
      <c r="T46">
        <f>Sheet1!CT49</f>
        <v>-0.16591968945998969</v>
      </c>
      <c r="U46">
        <f>Sheet1!CU49</f>
        <v>0.21650346043062996</v>
      </c>
      <c r="V46">
        <f>Sheet1!CV49</f>
        <v>0.23780403592574029</v>
      </c>
    </row>
    <row r="47" spans="1:25">
      <c r="A47" s="59" t="str">
        <f>Sheet1!L50</f>
        <v>Gabrp</v>
      </c>
      <c r="B47" s="77" t="str">
        <f t="shared" si="0"/>
        <v>Gabrp</v>
      </c>
      <c r="C47">
        <v>1</v>
      </c>
      <c r="D47">
        <f>Sheet1!CH50</f>
        <v>0.21456012904430022</v>
      </c>
      <c r="E47">
        <f>Sheet1!CI50</f>
        <v>-0.25715721457379992</v>
      </c>
      <c r="F47">
        <f>Sheet1!CJ50</f>
        <v>4.2597085529499701E-2</v>
      </c>
      <c r="H47">
        <f>Sheet1!CK50</f>
        <v>0.14521903915439971</v>
      </c>
      <c r="I47">
        <f>Sheet1!CL50</f>
        <v>8.2169665560130056E-2</v>
      </c>
      <c r="J47">
        <f>Sheet1!CM50</f>
        <v>0.19035366117529939</v>
      </c>
      <c r="L47">
        <f>Sheet1!CN50</f>
        <v>-0.63336603027783056</v>
      </c>
      <c r="M47">
        <f>Sheet1!CO50</f>
        <v>-0.52204361594656046</v>
      </c>
      <c r="N47">
        <f>Sheet1!CP50</f>
        <v>-0.2546210576863599</v>
      </c>
      <c r="P47">
        <f>Sheet1!CQ50</f>
        <v>3.9699536686537398</v>
      </c>
      <c r="Q47">
        <f>Sheet1!CR50</f>
        <v>2.4505893726259895</v>
      </c>
      <c r="R47">
        <f>Sheet1!CS50</f>
        <v>3.6828270152144702</v>
      </c>
      <c r="T47">
        <f>Sheet1!CT50</f>
        <v>-1.30313807088553</v>
      </c>
      <c r="U47">
        <f>Sheet1!CU50</f>
        <v>-1.4359332735394603</v>
      </c>
      <c r="V47">
        <f>Sheet1!CV50</f>
        <v>-0.93918049177452989</v>
      </c>
      <c r="X47">
        <f>Sheet1!D50</f>
        <v>3.2246985800009487</v>
      </c>
      <c r="Y47">
        <f>Sheet1!H50</f>
        <v>0</v>
      </c>
    </row>
    <row r="48" spans="1:25">
      <c r="A48" s="59" t="str">
        <f>Sheet1!L51</f>
        <v>Aldh1a3</v>
      </c>
      <c r="B48" s="77" t="str">
        <f t="shared" si="0"/>
        <v>Aldh1a3</v>
      </c>
      <c r="C48">
        <v>1</v>
      </c>
      <c r="D48">
        <f>Sheet1!CH51</f>
        <v>-0.40772441971741369</v>
      </c>
      <c r="E48">
        <f>Sheet1!CI51</f>
        <v>-0.19372759834046338</v>
      </c>
      <c r="F48">
        <f>Sheet1!CJ51</f>
        <v>0.60145201805787618</v>
      </c>
      <c r="H48">
        <f>Sheet1!CK51</f>
        <v>0.33598393686954697</v>
      </c>
      <c r="I48">
        <f>Sheet1!CL51</f>
        <v>0.10639571579343698</v>
      </c>
      <c r="J48">
        <f>Sheet1!CM51</f>
        <v>0.43706240396606688</v>
      </c>
      <c r="L48">
        <f>Sheet1!CN51</f>
        <v>0.5890641742782563</v>
      </c>
      <c r="M48">
        <f>Sheet1!CO51</f>
        <v>0.68082683084869622</v>
      </c>
      <c r="N48">
        <f>Sheet1!CP51</f>
        <v>0.51631932435952699</v>
      </c>
      <c r="P48">
        <f>Sheet1!CQ51</f>
        <v>4.625704233203237</v>
      </c>
      <c r="Q48">
        <f>Sheet1!CR51</f>
        <v>4.3034647861420261</v>
      </c>
      <c r="R48">
        <f>Sheet1!CS51</f>
        <v>4.8237986732900673</v>
      </c>
      <c r="T48">
        <f>Sheet1!CT51</f>
        <v>0.6954332389972766</v>
      </c>
      <c r="U48">
        <f>Sheet1!CU51</f>
        <v>1.120157530056157</v>
      </c>
      <c r="V48">
        <f>Sheet1!CV51</f>
        <v>0.58651372480674624</v>
      </c>
      <c r="X48">
        <f>Sheet1!D51</f>
        <v>0</v>
      </c>
      <c r="Y48">
        <f>Sheet1!H51</f>
        <v>0</v>
      </c>
    </row>
    <row r="49" spans="1:25">
      <c r="A49" s="59" t="str">
        <f>Sheet1!L52</f>
        <v>Ptprn</v>
      </c>
      <c r="B49" s="77" t="str">
        <f t="shared" si="0"/>
        <v>Ptprn</v>
      </c>
      <c r="C49">
        <v>1</v>
      </c>
      <c r="D49">
        <f>Sheet1!CH52</f>
        <v>-0.59959279321831316</v>
      </c>
      <c r="E49">
        <f>Sheet1!CI52</f>
        <v>0.24573561131722688</v>
      </c>
      <c r="F49">
        <f>Sheet1!CJ52</f>
        <v>0.35385718190108673</v>
      </c>
      <c r="H49">
        <f>Sheet1!CK52</f>
        <v>-1.1689306346957231</v>
      </c>
      <c r="I49">
        <f>Sheet1!CL52</f>
        <v>-0.26485052762822336</v>
      </c>
      <c r="J49">
        <f>Sheet1!CM52</f>
        <v>-0.47615058409697353</v>
      </c>
      <c r="L49">
        <f>Sheet1!CN52</f>
        <v>-0.31672784140814336</v>
      </c>
      <c r="M49">
        <f>Sheet1!CO52</f>
        <v>-0.13412299204486322</v>
      </c>
      <c r="N49">
        <f>Sheet1!CP52</f>
        <v>0.10201661100593684</v>
      </c>
      <c r="P49">
        <f>Sheet1!CQ52</f>
        <v>2.9780515135956365</v>
      </c>
      <c r="Q49">
        <f>Sheet1!CR52</f>
        <v>3.4794573380673168</v>
      </c>
      <c r="R49">
        <f>Sheet1!CS52</f>
        <v>2.3470767182268868</v>
      </c>
      <c r="T49">
        <f>Sheet1!CT52</f>
        <v>-0.75502476639002314</v>
      </c>
      <c r="U49">
        <f>Sheet1!CU52</f>
        <v>-0.30697155651264341</v>
      </c>
      <c r="V49">
        <f>Sheet1!CV52</f>
        <v>-0.48817777926175321</v>
      </c>
      <c r="X49">
        <f>Sheet1!D52</f>
        <v>0</v>
      </c>
      <c r="Y49">
        <f>Sheet1!H52</f>
        <v>0</v>
      </c>
    </row>
    <row r="50" spans="1:25">
      <c r="A50" s="59" t="str">
        <f>Sheet1!L53</f>
        <v>Ptgs2</v>
      </c>
      <c r="B50" s="77" t="str">
        <f t="shared" si="0"/>
        <v>Ptgs2</v>
      </c>
      <c r="C50">
        <v>1</v>
      </c>
      <c r="D50">
        <f>Sheet1!CH53</f>
        <v>0.19872310664415682</v>
      </c>
      <c r="E50">
        <f>Sheet1!CI53</f>
        <v>-0.11210052014832339</v>
      </c>
      <c r="F50">
        <f>Sheet1!CJ53</f>
        <v>-8.6622586495833431E-2</v>
      </c>
      <c r="H50">
        <f>Sheet1!CK53</f>
        <v>0.57754073545474682</v>
      </c>
      <c r="I50">
        <f>Sheet1!CL53</f>
        <v>1.7276835493040563</v>
      </c>
      <c r="J50">
        <f>Sheet1!CM53</f>
        <v>-0.50819822072705367</v>
      </c>
      <c r="L50">
        <f>Sheet1!CN53</f>
        <v>-1.0949127252186637</v>
      </c>
      <c r="M50">
        <f>Sheet1!CO53</f>
        <v>-0.9322127862003331</v>
      </c>
      <c r="N50">
        <f>Sheet1!CP53</f>
        <v>-0.34536030416064367</v>
      </c>
      <c r="P50">
        <f>Sheet1!CQ53</f>
        <v>3.8657746901422074</v>
      </c>
      <c r="Q50">
        <f>Sheet1!CR53</f>
        <v>3.0165145572520666</v>
      </c>
      <c r="R50">
        <f>Sheet1!CS53</f>
        <v>3.5023640861352368</v>
      </c>
      <c r="T50">
        <f>Sheet1!CT53</f>
        <v>-0.37776676341550353</v>
      </c>
      <c r="U50">
        <f>Sheet1!CU53</f>
        <v>1.2601461885080365</v>
      </c>
      <c r="V50">
        <f>Sheet1!CV53</f>
        <v>0.19180637241310627</v>
      </c>
      <c r="X50">
        <f>Sheet1!D53</f>
        <v>2.4484780004004323</v>
      </c>
      <c r="Y50">
        <f>Sheet1!H53</f>
        <v>0</v>
      </c>
    </row>
    <row r="51" spans="1:25">
      <c r="A51" s="59" t="str">
        <f>Sheet1!L54</f>
        <v>Sntg1</v>
      </c>
      <c r="B51" s="77" t="str">
        <f t="shared" si="0"/>
        <v>Sntg1</v>
      </c>
      <c r="C51">
        <v>1</v>
      </c>
      <c r="D51">
        <f>Sheet1!CH54</f>
        <v>0.2691630447018869</v>
      </c>
      <c r="E51">
        <f>Sheet1!CI54</f>
        <v>-8.4727530870363221E-2</v>
      </c>
      <c r="F51">
        <f>Sheet1!CJ54</f>
        <v>-0.18443551383152323</v>
      </c>
      <c r="H51">
        <f>Sheet1!CK54</f>
        <v>-0.43781104155500294</v>
      </c>
      <c r="I51">
        <f>Sheet1!CL54</f>
        <v>-0.17842053076009323</v>
      </c>
      <c r="J51">
        <f>Sheet1!CM54</f>
        <v>0.60988815981785693</v>
      </c>
      <c r="L51">
        <f>Sheet1!CN54</f>
        <v>0.29199977717091707</v>
      </c>
      <c r="M51">
        <f>Sheet1!CO54</f>
        <v>-0.30619805157942315</v>
      </c>
      <c r="N51">
        <f>Sheet1!CP54</f>
        <v>6.8643048767146997E-2</v>
      </c>
      <c r="P51">
        <f>Sheet1!CQ54</f>
        <v>3.7295598098045866</v>
      </c>
      <c r="Q51">
        <f>Sheet1!CR54</f>
        <v>3.1160183751820774</v>
      </c>
      <c r="R51">
        <f>Sheet1!CS54</f>
        <v>4.0943500879124368</v>
      </c>
      <c r="T51">
        <f>Sheet1!CT54</f>
        <v>0.63044790661898675</v>
      </c>
      <c r="U51">
        <f>Sheet1!CU54</f>
        <v>0.2079774632508169</v>
      </c>
      <c r="V51">
        <f>Sheet1!CV54</f>
        <v>0.76042776476296714</v>
      </c>
      <c r="X51">
        <f>Sheet1!D54</f>
        <v>0</v>
      </c>
      <c r="Y51">
        <f>Sheet1!H54</f>
        <v>0</v>
      </c>
    </row>
    <row r="52" spans="1:25">
      <c r="A52" s="59" t="str">
        <f>Sheet1!L55</f>
        <v>Ltf</v>
      </c>
      <c r="B52" s="77" t="str">
        <f t="shared" si="0"/>
        <v>Ltf</v>
      </c>
      <c r="C52">
        <v>1</v>
      </c>
      <c r="D52">
        <f>Sheet1!CH55</f>
        <v>-0.18468135058191359</v>
      </c>
      <c r="E52">
        <f>Sheet1!CI55</f>
        <v>0.29385469668432629</v>
      </c>
      <c r="F52">
        <f>Sheet1!CJ55</f>
        <v>-0.10917334610241358</v>
      </c>
      <c r="H52">
        <f>Sheet1!CK55</f>
        <v>2.275402283446156</v>
      </c>
      <c r="I52">
        <f>Sheet1!CL55</f>
        <v>1.9282100241338567</v>
      </c>
      <c r="J52">
        <f>Sheet1!CM55</f>
        <v>1.8402791411177262</v>
      </c>
      <c r="L52">
        <f>Sheet1!CN55</f>
        <v>-0.1078940643052535</v>
      </c>
      <c r="M52">
        <f>Sheet1!CO55</f>
        <v>0.25635260155822648</v>
      </c>
      <c r="N52">
        <f>Sheet1!CP55</f>
        <v>0.49111239013415631</v>
      </c>
      <c r="P52">
        <f>Sheet1!CQ55</f>
        <v>6.1213678511499658</v>
      </c>
      <c r="Q52">
        <f>Sheet1!CR55</f>
        <v>4.9447671987504371</v>
      </c>
      <c r="R52">
        <f>Sheet1!CS55</f>
        <v>6.3760453107918362</v>
      </c>
      <c r="T52">
        <f>Sheet1!CT55</f>
        <v>1.2090690047295567</v>
      </c>
      <c r="U52">
        <f>Sheet1!CU55</f>
        <v>2.0392163267889263</v>
      </c>
      <c r="V52">
        <f>Sheet1!CV55</f>
        <v>1.3106087354183966</v>
      </c>
      <c r="X52">
        <f>Sheet1!D55</f>
        <v>0</v>
      </c>
      <c r="Y52">
        <f>Sheet1!H55</f>
        <v>0</v>
      </c>
    </row>
    <row r="53" spans="1:25">
      <c r="A53" s="59" t="str">
        <f>Sheet1!L56</f>
        <v>Ifitm6</v>
      </c>
      <c r="B53" s="77" t="str">
        <f t="shared" si="0"/>
        <v>Ifitm6</v>
      </c>
      <c r="C53">
        <v>1</v>
      </c>
      <c r="D53">
        <f>Sheet1!CH56</f>
        <v>-0.25471289472314362</v>
      </c>
      <c r="E53">
        <f>Sheet1!CI56</f>
        <v>-0.2712013779597533</v>
      </c>
      <c r="F53">
        <f>Sheet1!CJ56</f>
        <v>0.52591427268289648</v>
      </c>
      <c r="H53">
        <f>Sheet1!CK56</f>
        <v>-0.39528775377182335</v>
      </c>
      <c r="I53">
        <f>Sheet1!CL56</f>
        <v>4.5604199030146564E-2</v>
      </c>
      <c r="J53">
        <f>Sheet1!CM56</f>
        <v>0.65319417390841661</v>
      </c>
      <c r="L53">
        <f>Sheet1!CN56</f>
        <v>-0.58512142155310354</v>
      </c>
      <c r="M53">
        <f>Sheet1!CO56</f>
        <v>-3.6624267746963479E-2</v>
      </c>
      <c r="N53">
        <f>Sheet1!CP56</f>
        <v>-0.3110557905226834</v>
      </c>
      <c r="P53">
        <f>Sheet1!CQ56</f>
        <v>3.4654619664297961</v>
      </c>
      <c r="Q53">
        <f>Sheet1!CR56</f>
        <v>2.0789524069107062</v>
      </c>
      <c r="R53">
        <f>Sheet1!CS56</f>
        <v>4.5823078098633969</v>
      </c>
      <c r="T53">
        <f>Sheet1!CT56</f>
        <v>8.5043881138666677E-2</v>
      </c>
      <c r="U53">
        <f>Sheet1!CU56</f>
        <v>-4.9459618137163375E-2</v>
      </c>
      <c r="V53">
        <f>Sheet1!CV56</f>
        <v>-0.23223260308093341</v>
      </c>
    </row>
    <row r="54" spans="1:25">
      <c r="A54" s="59" t="str">
        <f>Sheet1!L57</f>
        <v>Npnt</v>
      </c>
      <c r="B54" s="77" t="str">
        <f t="shared" si="0"/>
        <v>Npnt</v>
      </c>
      <c r="C54">
        <v>1</v>
      </c>
      <c r="D54">
        <f>Sheet1!CH57</f>
        <v>-0.31021530344355686</v>
      </c>
      <c r="E54">
        <f>Sheet1!CI57</f>
        <v>-0.13557796276408673</v>
      </c>
      <c r="F54">
        <f>Sheet1!CJ57</f>
        <v>0.44579326620764359</v>
      </c>
      <c r="H54">
        <f>Sheet1!CK57</f>
        <v>-6.9680656794970375E-3</v>
      </c>
      <c r="I54">
        <f>Sheet1!CL57</f>
        <v>-7.5193018535026468E-2</v>
      </c>
      <c r="J54">
        <f>Sheet1!CM57</f>
        <v>-0.20238214558807677</v>
      </c>
      <c r="L54">
        <f>Sheet1!CN57</f>
        <v>-0.95036240960594665</v>
      </c>
      <c r="M54">
        <f>Sheet1!CO57</f>
        <v>-1.0463877875072165</v>
      </c>
      <c r="N54">
        <f>Sheet1!CP57</f>
        <v>-0.81747515407204663</v>
      </c>
      <c r="P54">
        <f>Sheet1!CQ57</f>
        <v>2.0958709536542131</v>
      </c>
      <c r="Q54">
        <f>Sheet1!CR57</f>
        <v>3.1022365690587641</v>
      </c>
      <c r="R54">
        <f>Sheet1!CS57</f>
        <v>2.4515470334967331</v>
      </c>
      <c r="T54">
        <f>Sheet1!CT57</f>
        <v>0.30643650073244366</v>
      </c>
      <c r="U54">
        <f>Sheet1!CU57</f>
        <v>1.2566728541404633</v>
      </c>
      <c r="V54">
        <f>Sheet1!CV57</f>
        <v>0.30813943750463313</v>
      </c>
      <c r="X54">
        <f>Sheet1!D57</f>
        <v>0</v>
      </c>
    </row>
    <row r="55" spans="1:25">
      <c r="A55" s="59" t="str">
        <f>Sheet1!L58</f>
        <v>Gm12603</v>
      </c>
      <c r="B55" s="77" t="str">
        <f t="shared" si="0"/>
        <v>Gm12603</v>
      </c>
      <c r="C55">
        <v>1</v>
      </c>
      <c r="D55">
        <f>Sheet1!CH58</f>
        <v>2.0585296738349967E-2</v>
      </c>
      <c r="E55">
        <f>Sheet1!CI58</f>
        <v>-7.4112615208890009E-2</v>
      </c>
      <c r="F55">
        <f>Sheet1!CJ58</f>
        <v>5.3527318470540042E-2</v>
      </c>
      <c r="H55">
        <f>Sheet1!CK58</f>
        <v>0.10423993151445998</v>
      </c>
      <c r="I55">
        <f>Sheet1!CL58</f>
        <v>1.02278964226636</v>
      </c>
      <c r="J55">
        <f>Sheet1!CM58</f>
        <v>0.13845459744868016</v>
      </c>
      <c r="L55">
        <f>Sheet1!CN58</f>
        <v>-0.14901667696018972</v>
      </c>
      <c r="M55">
        <f>Sheet1!CO58</f>
        <v>0.3060355386607001</v>
      </c>
      <c r="N55">
        <f>Sheet1!CP58</f>
        <v>-0.10394414148467002</v>
      </c>
      <c r="P55">
        <f>Sheet1!CQ58</f>
        <v>3.9436244778596206</v>
      </c>
      <c r="Q55">
        <f>Sheet1!CR58</f>
        <v>4.7357256631242493</v>
      </c>
      <c r="R55">
        <f>Sheet1!CS58</f>
        <v>3.3649655367168703</v>
      </c>
      <c r="T55">
        <f>Sheet1!CT58</f>
        <v>-5.0484614422239726E-2</v>
      </c>
      <c r="U55">
        <f>Sheet1!CU58</f>
        <v>-0.38481648226647991</v>
      </c>
      <c r="V55">
        <f>Sheet1!CV58</f>
        <v>-7.9394398967389979E-2</v>
      </c>
    </row>
    <row r="56" spans="1:25">
      <c r="A56" s="59" t="str">
        <f>Sheet1!L59</f>
        <v>F5</v>
      </c>
      <c r="B56" s="77" t="str">
        <f t="shared" si="0"/>
        <v>F5</v>
      </c>
      <c r="C56">
        <v>1</v>
      </c>
      <c r="D56">
        <f>Sheet1!CH59</f>
        <v>-0.45903752998317993</v>
      </c>
      <c r="E56">
        <f>Sheet1!CI59</f>
        <v>-9.5679224633940407E-2</v>
      </c>
      <c r="F56">
        <f>Sheet1!CJ59</f>
        <v>0.55471675461711989</v>
      </c>
      <c r="H56">
        <f>Sheet1!CK59</f>
        <v>0.80391571689500996</v>
      </c>
      <c r="I56">
        <f>Sheet1!CL59</f>
        <v>0.84718536167114955</v>
      </c>
      <c r="J56">
        <f>Sheet1!CM59</f>
        <v>0.40713820951670954</v>
      </c>
      <c r="L56">
        <f>Sheet1!CN59</f>
        <v>-0.28722490820674995</v>
      </c>
      <c r="M56">
        <f>Sheet1!CO59</f>
        <v>-0.18204143962582986</v>
      </c>
      <c r="N56">
        <f>Sheet1!CP59</f>
        <v>-0.34892982795861016</v>
      </c>
      <c r="P56">
        <f>Sheet1!CQ59</f>
        <v>3.7278040718094303</v>
      </c>
      <c r="Q56">
        <f>Sheet1!CR59</f>
        <v>4.0277923924367904</v>
      </c>
      <c r="R56">
        <f>Sheet1!CS59</f>
        <v>4.1933764181718995</v>
      </c>
      <c r="T56">
        <f>Sheet1!CT59</f>
        <v>0.63835292673372024</v>
      </c>
      <c r="U56">
        <f>Sheet1!CU59</f>
        <v>1.6932697811798096</v>
      </c>
      <c r="V56">
        <f>Sheet1!CV59</f>
        <v>1.5358220770742195</v>
      </c>
      <c r="X56">
        <f>Sheet1!D59</f>
        <v>2.644307659227489</v>
      </c>
      <c r="Y56">
        <f>Sheet1!H59</f>
        <v>0</v>
      </c>
    </row>
    <row r="57" spans="1:25">
      <c r="A57" s="59" t="str">
        <f>Sheet1!L60</f>
        <v>Vsig2</v>
      </c>
      <c r="B57" s="59" t="str">
        <f t="shared" si="0"/>
        <v>Vsig2</v>
      </c>
      <c r="C57">
        <v>1</v>
      </c>
      <c r="D57">
        <f>Sheet1!CH60</f>
        <v>0.98498789528551622</v>
      </c>
      <c r="E57">
        <f>Sheet1!CI60</f>
        <v>-2.0419421176689045</v>
      </c>
      <c r="F57">
        <f>Sheet1!CJ60</f>
        <v>1.0569542223833848</v>
      </c>
      <c r="H57">
        <f>Sheet1!CK60</f>
        <v>1.2251912900876052</v>
      </c>
      <c r="I57">
        <f>Sheet1!CL60</f>
        <v>1.3433602333470747</v>
      </c>
      <c r="J57">
        <f>Sheet1!CM60</f>
        <v>1.226088418760015</v>
      </c>
      <c r="L57">
        <f>Sheet1!CN60</f>
        <v>-3.2982775735011645</v>
      </c>
      <c r="M57">
        <f>Sheet1!CO60</f>
        <v>-2.4138201956248944</v>
      </c>
      <c r="N57">
        <f>Sheet1!CP60</f>
        <v>-2.3904652339533445</v>
      </c>
      <c r="P57">
        <f>Sheet1!CQ60</f>
        <v>2.2891050579677854</v>
      </c>
      <c r="Q57">
        <f>Sheet1!CR60</f>
        <v>1.8521361105818359</v>
      </c>
      <c r="R57">
        <f>Sheet1!CS60</f>
        <v>2.2450534749918853</v>
      </c>
      <c r="T57">
        <f>Sheet1!CT60</f>
        <v>-2.3118538990687441</v>
      </c>
      <c r="U57">
        <f>Sheet1!CU60</f>
        <v>-3.0795561162093144</v>
      </c>
      <c r="V57">
        <f>Sheet1!CV60</f>
        <v>-2.8535222453063147</v>
      </c>
      <c r="X57">
        <f>Sheet1!D60</f>
        <v>0</v>
      </c>
    </row>
    <row r="58" spans="1:25">
      <c r="A58" s="59" t="str">
        <f>Sheet1!L61</f>
        <v>Muc1</v>
      </c>
      <c r="B58" s="59" t="str">
        <f t="shared" si="0"/>
        <v>Muc1</v>
      </c>
      <c r="C58">
        <v>1</v>
      </c>
      <c r="D58">
        <f>Sheet1!CH61</f>
        <v>-0.40889076450635287</v>
      </c>
      <c r="E58">
        <f>Sheet1!CI61</f>
        <v>1.0548591020823173</v>
      </c>
      <c r="F58">
        <f>Sheet1!CJ61</f>
        <v>-0.64596833757596261</v>
      </c>
      <c r="H58">
        <f>Sheet1!CK61</f>
        <v>-1.3238109405441127</v>
      </c>
      <c r="I58">
        <f>Sheet1!CL61</f>
        <v>-0.19601411879975306</v>
      </c>
      <c r="J58">
        <f>Sheet1!CM61</f>
        <v>-0.33765048218549243</v>
      </c>
      <c r="L58">
        <f>Sheet1!CN61</f>
        <v>-0.48626118880069313</v>
      </c>
      <c r="M58">
        <f>Sheet1!CO61</f>
        <v>1.7570656176145976</v>
      </c>
      <c r="N58">
        <f>Sheet1!CP61</f>
        <v>0.58379167808191745</v>
      </c>
      <c r="P58">
        <f>Sheet1!CQ61</f>
        <v>3.9794470316213379</v>
      </c>
      <c r="Q58">
        <f>Sheet1!CR61</f>
        <v>3.3273625554763369</v>
      </c>
      <c r="R58">
        <f>Sheet1!CS61</f>
        <v>3.348896336179588</v>
      </c>
      <c r="T58">
        <f>Sheet1!CT61</f>
        <v>-0.54213858157435268</v>
      </c>
      <c r="U58">
        <f>Sheet1!CU61</f>
        <v>-0.79654353095115304</v>
      </c>
      <c r="V58">
        <f>Sheet1!CV61</f>
        <v>-0.52402250865078237</v>
      </c>
    </row>
    <row r="59" spans="1:25">
      <c r="A59" s="59" t="str">
        <f>Sheet1!L62</f>
        <v>Porcn</v>
      </c>
      <c r="B59" s="59" t="str">
        <f t="shared" si="0"/>
        <v>Porcn</v>
      </c>
      <c r="C59">
        <v>1</v>
      </c>
      <c r="D59">
        <f>Sheet1!CH62</f>
        <v>-7.4671669767529814E-2</v>
      </c>
      <c r="E59">
        <f>Sheet1!CI62</f>
        <v>0.1297940466729397</v>
      </c>
      <c r="F59">
        <f>Sheet1!CJ62</f>
        <v>-5.5122376905409887E-2</v>
      </c>
      <c r="H59">
        <f>Sheet1!CK62</f>
        <v>-0.17686947264271957</v>
      </c>
      <c r="I59">
        <f>Sheet1!CL62</f>
        <v>-0.60508992352665025</v>
      </c>
      <c r="J59">
        <f>Sheet1!CM62</f>
        <v>-1.299200348237</v>
      </c>
      <c r="L59">
        <f>Sheet1!CN62</f>
        <v>-0.37457446900655</v>
      </c>
      <c r="M59">
        <f>Sheet1!CO62</f>
        <v>-0.51417097081044982</v>
      </c>
      <c r="N59">
        <f>Sheet1!CP62</f>
        <v>-0.54208846116037002</v>
      </c>
      <c r="P59">
        <f>Sheet1!CQ62</f>
        <v>2.5231458327362004</v>
      </c>
      <c r="Q59">
        <f>Sheet1!CR62</f>
        <v>2.1234514959635602</v>
      </c>
      <c r="R59">
        <f>Sheet1!CS62</f>
        <v>2.4963970072513497</v>
      </c>
      <c r="T59">
        <f>Sheet1!CT62</f>
        <v>0.31328134817006958</v>
      </c>
      <c r="U59">
        <f>Sheet1!CU62</f>
        <v>0.17411272212680995</v>
      </c>
      <c r="V59">
        <f>Sheet1!CV62</f>
        <v>-8.3984532015390023E-2</v>
      </c>
      <c r="X59">
        <f>Sheet1!D62</f>
        <v>0</v>
      </c>
      <c r="Y59">
        <f>Sheet1!H62</f>
        <v>0</v>
      </c>
    </row>
    <row r="60" spans="1:25">
      <c r="A60" s="59" t="str">
        <f>Sheet1!L63</f>
        <v>Tspan6</v>
      </c>
      <c r="B60" s="59" t="str">
        <f t="shared" si="0"/>
        <v>Tspan6</v>
      </c>
      <c r="C60">
        <v>1</v>
      </c>
      <c r="D60">
        <f>Sheet1!CH63</f>
        <v>-0.48406586271141006</v>
      </c>
      <c r="E60">
        <f>Sheet1!CI63</f>
        <v>0.56121274053572989</v>
      </c>
      <c r="F60">
        <f>Sheet1!CJ63</f>
        <v>-7.7146877824319837E-2</v>
      </c>
      <c r="H60">
        <f>Sheet1!CK63</f>
        <v>0.11619853726060025</v>
      </c>
      <c r="I60">
        <f>Sheet1!CL63</f>
        <v>0.55760853782741027</v>
      </c>
      <c r="J60">
        <f>Sheet1!CM63</f>
        <v>7.8026756084289772E-2</v>
      </c>
      <c r="L60">
        <f>Sheet1!CN63</f>
        <v>-0.39152280894797009</v>
      </c>
      <c r="M60">
        <f>Sheet1!CO63</f>
        <v>-0.4497983777994099</v>
      </c>
      <c r="N60">
        <f>Sheet1!CP63</f>
        <v>5.1806606860689719E-2</v>
      </c>
      <c r="P60">
        <f>Sheet1!CQ63</f>
        <v>3.5876889224607291</v>
      </c>
      <c r="Q60">
        <f>Sheet1!CR63</f>
        <v>3.4738416663859306</v>
      </c>
      <c r="R60">
        <f>Sheet1!CS63</f>
        <v>3.5134278907039294</v>
      </c>
      <c r="T60">
        <f>Sheet1!CT63</f>
        <v>7.5656301807789816E-2</v>
      </c>
      <c r="U60">
        <f>Sheet1!CU63</f>
        <v>0.22056396449436022</v>
      </c>
      <c r="V60">
        <f>Sheet1!CV63</f>
        <v>0.31992712981234028</v>
      </c>
      <c r="X60">
        <f>Sheet1!D63</f>
        <v>-1.2386159846639693</v>
      </c>
      <c r="Y60">
        <f>Sheet1!H63</f>
        <v>-1.1748657382001957</v>
      </c>
    </row>
    <row r="61" spans="1:25">
      <c r="A61" s="59" t="str">
        <f>Sheet1!L64</f>
        <v>S100a9</v>
      </c>
      <c r="B61" s="59" t="str">
        <f t="shared" si="0"/>
        <v>S100a9</v>
      </c>
      <c r="C61">
        <v>1</v>
      </c>
      <c r="D61">
        <f>Sheet1!CH64</f>
        <v>0.2210908823462967</v>
      </c>
      <c r="E61">
        <f>Sheet1!CI64</f>
        <v>-7.0813778810663308E-2</v>
      </c>
      <c r="F61">
        <f>Sheet1!CJ64</f>
        <v>-0.15027710353563339</v>
      </c>
      <c r="H61">
        <f>Sheet1!CK64</f>
        <v>-2.724189034923441E-3</v>
      </c>
      <c r="I61">
        <f>Sheet1!CL64</f>
        <v>0.13695081268058651</v>
      </c>
      <c r="J61">
        <f>Sheet1!CM64</f>
        <v>1.1391561972377966</v>
      </c>
      <c r="L61">
        <f>Sheet1!CN64</f>
        <v>-0.13870267329231334</v>
      </c>
      <c r="M61">
        <f>Sheet1!CO64</f>
        <v>0.21658046147751664</v>
      </c>
      <c r="N61">
        <f>Sheet1!CP64</f>
        <v>-0.35329661913134336</v>
      </c>
      <c r="P61">
        <f>Sheet1!CQ64</f>
        <v>3.883698807069027</v>
      </c>
      <c r="Q61">
        <f>Sheet1!CR64</f>
        <v>3.0541210506192962</v>
      </c>
      <c r="R61">
        <f>Sheet1!CS64</f>
        <v>4.6542495230289358</v>
      </c>
      <c r="T61">
        <f>Sheet1!CT64</f>
        <v>1.4622761032792866</v>
      </c>
      <c r="U61">
        <f>Sheet1!CU64</f>
        <v>1.1237388037551068</v>
      </c>
      <c r="V61">
        <f>Sheet1!CV64</f>
        <v>0.79222620207143679</v>
      </c>
      <c r="X61">
        <f>Sheet1!D64</f>
        <v>1.047056143941786</v>
      </c>
      <c r="Y61">
        <f>Sheet1!H64</f>
        <v>0</v>
      </c>
    </row>
    <row r="62" spans="1:25">
      <c r="A62" s="59" t="str">
        <f>Sheet1!L65</f>
        <v>Col12a1</v>
      </c>
      <c r="B62" s="59" t="str">
        <f t="shared" si="0"/>
        <v>Col12a1</v>
      </c>
      <c r="C62">
        <v>1</v>
      </c>
      <c r="D62">
        <f>Sheet1!CH65</f>
        <v>-0.15072376275282107</v>
      </c>
      <c r="E62">
        <f>Sheet1!CI65</f>
        <v>-0.24208346672980063</v>
      </c>
      <c r="F62">
        <f>Sheet1!CJ65</f>
        <v>0.39280722948261904</v>
      </c>
      <c r="H62">
        <f>Sheet1!CK65</f>
        <v>-0.36618005281933108</v>
      </c>
      <c r="I62">
        <f>Sheet1!CL65</f>
        <v>-4.4540700871404937E-3</v>
      </c>
      <c r="J62">
        <f>Sheet1!CM65</f>
        <v>-1.0262371893278308</v>
      </c>
      <c r="L62">
        <f>Sheet1!CN65</f>
        <v>-0.47040794765475091</v>
      </c>
      <c r="M62">
        <f>Sheet1!CO65</f>
        <v>2.3042590435829347E-2</v>
      </c>
      <c r="N62">
        <f>Sheet1!CP65</f>
        <v>-0.20419346212980116</v>
      </c>
      <c r="P62">
        <f>Sheet1!CQ65</f>
        <v>2.4110311445494794</v>
      </c>
      <c r="Q62">
        <f>Sheet1!CR65</f>
        <v>3.0750342034754699</v>
      </c>
      <c r="R62">
        <f>Sheet1!CS65</f>
        <v>3.0577315045526898</v>
      </c>
      <c r="T62">
        <f>Sheet1!CT65</f>
        <v>0.68521515012015932</v>
      </c>
      <c r="U62">
        <f>Sheet1!CU65</f>
        <v>1.7123464330746989</v>
      </c>
      <c r="V62">
        <f>Sheet1!CV65</f>
        <v>0.59088792216519881</v>
      </c>
      <c r="X62">
        <f>Sheet1!D65</f>
        <v>0.65660839181441766</v>
      </c>
    </row>
    <row r="63" spans="1:25">
      <c r="A63" s="59" t="str">
        <f>Sheet1!L66</f>
        <v>Scara5</v>
      </c>
      <c r="B63" s="59" t="str">
        <f t="shared" si="0"/>
        <v>Scara5</v>
      </c>
      <c r="C63">
        <v>1</v>
      </c>
      <c r="D63">
        <f>Sheet1!CH66</f>
        <v>-0.20544497443460275</v>
      </c>
      <c r="E63">
        <f>Sheet1!CI66</f>
        <v>9.4182847020326754E-2</v>
      </c>
      <c r="F63">
        <f>Sheet1!CJ66</f>
        <v>0.11126212741427732</v>
      </c>
      <c r="H63">
        <f>Sheet1!CK66</f>
        <v>-2.5017836577743147E-2</v>
      </c>
      <c r="I63">
        <f>Sheet1!CL66</f>
        <v>-5.3765308146172863E-2</v>
      </c>
      <c r="J63">
        <f>Sheet1!CM66</f>
        <v>0.29744058203092738</v>
      </c>
      <c r="L63">
        <f>Sheet1!CN66</f>
        <v>-7.9063057813742788E-2</v>
      </c>
      <c r="M63">
        <f>Sheet1!CO66</f>
        <v>-0.68011235349701282</v>
      </c>
      <c r="N63">
        <f>Sheet1!CP66</f>
        <v>-0.23548893276681282</v>
      </c>
      <c r="P63">
        <f>Sheet1!CQ66</f>
        <v>3.3142011489981673</v>
      </c>
      <c r="Q63">
        <f>Sheet1!CR66</f>
        <v>2.5764974162472969</v>
      </c>
      <c r="R63">
        <f>Sheet1!CS66</f>
        <v>3.9127595127878774</v>
      </c>
      <c r="T63">
        <f>Sheet1!CT66</f>
        <v>0.47770043423218667</v>
      </c>
      <c r="U63">
        <f>Sheet1!CU66</f>
        <v>0.23221726991952707</v>
      </c>
      <c r="V63">
        <f>Sheet1!CV66</f>
        <v>-0.20837593660510301</v>
      </c>
      <c r="X63">
        <f>Sheet1!D66</f>
        <v>-1.4030233557269463</v>
      </c>
    </row>
    <row r="64" spans="1:25">
      <c r="A64" s="59" t="str">
        <f>Sheet1!L67</f>
        <v>Cxcl3</v>
      </c>
      <c r="B64" s="59" t="str">
        <f t="shared" si="0"/>
        <v>Cxcl3</v>
      </c>
      <c r="C64">
        <v>1</v>
      </c>
      <c r="D64">
        <f>Sheet1!CH67</f>
        <v>-0.25452880268749656</v>
      </c>
      <c r="E64">
        <f>Sheet1!CI67</f>
        <v>0.67159054659983353</v>
      </c>
      <c r="F64">
        <f>Sheet1!CJ67</f>
        <v>-0.41706174391233652</v>
      </c>
      <c r="H64">
        <f>Sheet1!CK67</f>
        <v>-0.5732592787465165</v>
      </c>
      <c r="I64">
        <f>Sheet1!CL67</f>
        <v>1.0073665782184933</v>
      </c>
      <c r="J64">
        <f>Sheet1!CM67</f>
        <v>1.9416466979936833</v>
      </c>
      <c r="L64">
        <f>Sheet1!CN67</f>
        <v>-0.19625294103977642</v>
      </c>
      <c r="M64">
        <f>Sheet1!CO67</f>
        <v>0.90674492921045369</v>
      </c>
      <c r="N64">
        <f>Sheet1!CP67</f>
        <v>-0.1326609496549267</v>
      </c>
      <c r="P64">
        <f>Sheet1!CQ67</f>
        <v>4.0770688304760032</v>
      </c>
      <c r="Q64">
        <f>Sheet1!CR67</f>
        <v>4.1951324566962231</v>
      </c>
      <c r="R64">
        <f>Sheet1!CS67</f>
        <v>5.1654243205788131</v>
      </c>
      <c r="T64">
        <f>Sheet1!CT67</f>
        <v>1.3460780471009435</v>
      </c>
      <c r="U64">
        <f>Sheet1!CU67</f>
        <v>1.6854194088644037</v>
      </c>
      <c r="V64">
        <f>Sheet1!CV67</f>
        <v>1.9823339958374837</v>
      </c>
    </row>
    <row r="65" spans="1:25">
      <c r="A65" s="59" t="str">
        <f>Sheet1!L68</f>
        <v>Gzmc</v>
      </c>
      <c r="B65" s="59" t="str">
        <f t="shared" si="0"/>
        <v>Gzmc</v>
      </c>
      <c r="C65">
        <v>1</v>
      </c>
      <c r="D65">
        <f>Sheet1!CH68</f>
        <v>-0.11842385107754305</v>
      </c>
      <c r="E65">
        <f>Sheet1!CI68</f>
        <v>-0.1696167569196132</v>
      </c>
      <c r="F65">
        <f>Sheet1!CJ68</f>
        <v>0.28804060799715669</v>
      </c>
      <c r="H65">
        <f>Sheet1!CK68</f>
        <v>-0.27491057805798302</v>
      </c>
      <c r="I65">
        <f>Sheet1!CL68</f>
        <v>-0.50731149620736327</v>
      </c>
      <c r="J65">
        <f>Sheet1!CM68</f>
        <v>-0.31578679422143319</v>
      </c>
      <c r="L65">
        <f>Sheet1!CN68</f>
        <v>-0.42048049174882296</v>
      </c>
      <c r="M65">
        <f>Sheet1!CO68</f>
        <v>-0.49355625701763328</v>
      </c>
      <c r="N65">
        <f>Sheet1!CP68</f>
        <v>-0.65233320353676305</v>
      </c>
      <c r="P65">
        <f>Sheet1!CQ68</f>
        <v>2.7497737916816472</v>
      </c>
      <c r="Q65">
        <f>Sheet1!CR68</f>
        <v>2.3137608458400565</v>
      </c>
      <c r="R65">
        <f>Sheet1!CS68</f>
        <v>2.7146390548035568</v>
      </c>
      <c r="T65">
        <f>Sheet1!CT68</f>
        <v>0.62141970006102687</v>
      </c>
      <c r="U65">
        <f>Sheet1!CU68</f>
        <v>0.34256142031907677</v>
      </c>
      <c r="V65">
        <f>Sheet1!CV68</f>
        <v>0.51944523389290698</v>
      </c>
    </row>
    <row r="66" spans="1:25">
      <c r="A66" s="59" t="str">
        <f>Sheet1!L69</f>
        <v>Ankrd1</v>
      </c>
      <c r="B66" s="59" t="str">
        <f t="shared" si="0"/>
        <v>Ankrd1</v>
      </c>
      <c r="C66">
        <v>1</v>
      </c>
      <c r="D66">
        <f>Sheet1!CH69</f>
        <v>0.69037569736471305</v>
      </c>
      <c r="E66">
        <f>Sheet1!CI69</f>
        <v>-0.68821704286207641</v>
      </c>
      <c r="F66">
        <f>Sheet1!CJ69</f>
        <v>-2.1586545026366366E-3</v>
      </c>
      <c r="H66">
        <f>Sheet1!CK69</f>
        <v>-0.58355727289871639</v>
      </c>
      <c r="I66">
        <f>Sheet1!CL69</f>
        <v>-1.0700936988145764</v>
      </c>
      <c r="J66">
        <f>Sheet1!CM69</f>
        <v>0.46498835916851355</v>
      </c>
      <c r="L66">
        <f>Sheet1!CN69</f>
        <v>-7.9754711671206735E-2</v>
      </c>
      <c r="M66">
        <f>Sheet1!CO69</f>
        <v>-0.36889511740138659</v>
      </c>
      <c r="N66">
        <f>Sheet1!CP69</f>
        <v>0.14341161387266332</v>
      </c>
      <c r="P66">
        <f>Sheet1!CQ69</f>
        <v>2.1790632125030935</v>
      </c>
      <c r="Q66">
        <f>Sheet1!CR69</f>
        <v>3.4537180764271538</v>
      </c>
      <c r="R66">
        <f>Sheet1!CS69</f>
        <v>3.1354339403864531</v>
      </c>
      <c r="T66">
        <f>Sheet1!CT69</f>
        <v>1.4522590837293237</v>
      </c>
      <c r="U66">
        <f>Sheet1!CU69</f>
        <v>3.4011514377437431</v>
      </c>
      <c r="V66">
        <f>Sheet1!CV69</f>
        <v>1.3607282620603032</v>
      </c>
      <c r="X66">
        <f>Sheet1!D69</f>
        <v>1.0483296205914197</v>
      </c>
      <c r="Y66">
        <f>Sheet1!H69</f>
        <v>0</v>
      </c>
    </row>
    <row r="67" spans="1:25">
      <c r="A67" s="59" t="str">
        <f>Sheet1!L70</f>
        <v>Il11</v>
      </c>
      <c r="B67" s="59" t="str">
        <f t="shared" si="0"/>
        <v>Il11</v>
      </c>
      <c r="C67">
        <v>1</v>
      </c>
      <c r="D67">
        <f>Sheet1!CH70</f>
        <v>-0.2272857951556233</v>
      </c>
      <c r="E67">
        <f>Sheet1!CI70</f>
        <v>0.1543977519382369</v>
      </c>
      <c r="F67">
        <f>Sheet1!CJ70</f>
        <v>7.2888043217386844E-2</v>
      </c>
      <c r="H67">
        <f>Sheet1!CK70</f>
        <v>-0.68942712979832343</v>
      </c>
      <c r="I67">
        <f>Sheet1!CL70</f>
        <v>-8.3076672116353389E-2</v>
      </c>
      <c r="J67">
        <f>Sheet1!CM70</f>
        <v>0.29420164664807658</v>
      </c>
      <c r="L67">
        <f>Sheet1!CN70</f>
        <v>-0.56904141088310345</v>
      </c>
      <c r="M67">
        <f>Sheet1!CO70</f>
        <v>-0.68166321765941307</v>
      </c>
      <c r="N67">
        <f>Sheet1!CP70</f>
        <v>-0.10658424508162323</v>
      </c>
      <c r="P67">
        <f>Sheet1!CQ70</f>
        <v>3.2094325003106965</v>
      </c>
      <c r="Q67">
        <f>Sheet1!CR70</f>
        <v>2.6106052500406367</v>
      </c>
      <c r="R67">
        <f>Sheet1!CS70</f>
        <v>2.5881949231481265</v>
      </c>
      <c r="T67">
        <f>Sheet1!CT70</f>
        <v>-0.23592532765688334</v>
      </c>
      <c r="U67">
        <f>Sheet1!CU70</f>
        <v>0.82539724093002675</v>
      </c>
      <c r="V67">
        <f>Sheet1!CV70</f>
        <v>-5.2823270880503426E-2</v>
      </c>
      <c r="X67">
        <f>Sheet1!D70</f>
        <v>0</v>
      </c>
      <c r="Y67">
        <f>Sheet1!H70</f>
        <v>0</v>
      </c>
    </row>
    <row r="68" spans="1:25">
      <c r="A68" s="59" t="str">
        <f>Sheet1!L71</f>
        <v>Gkn3</v>
      </c>
      <c r="B68" s="59" t="str">
        <f t="shared" ref="B68:B98" si="1">A68</f>
        <v>Gkn3</v>
      </c>
      <c r="C68">
        <v>1</v>
      </c>
      <c r="D68">
        <f>Sheet1!CH71</f>
        <v>0.26531987627701303</v>
      </c>
      <c r="E68">
        <f>Sheet1!CI71</f>
        <v>-0.27857755808993678</v>
      </c>
      <c r="F68">
        <f>Sheet1!CJ71</f>
        <v>1.3257681812923305E-2</v>
      </c>
      <c r="H68">
        <f>Sheet1!CK71</f>
        <v>0.65626044226458324</v>
      </c>
      <c r="I68">
        <f>Sheet1!CL71</f>
        <v>3.3138384526131528</v>
      </c>
      <c r="J68">
        <f>Sheet1!CM71</f>
        <v>2.1574736750764529</v>
      </c>
      <c r="L68">
        <f>Sheet1!CN71</f>
        <v>6.7687988951762978E-2</v>
      </c>
      <c r="M68">
        <f>Sheet1!CO71</f>
        <v>2.7591122504532883E-2</v>
      </c>
      <c r="N68">
        <f>Sheet1!CP71</f>
        <v>-0.30065677787604672</v>
      </c>
      <c r="P68">
        <f>Sheet1!CQ71</f>
        <v>5.2290124461183227</v>
      </c>
      <c r="Q68">
        <f>Sheet1!CR71</f>
        <v>5.5947723370647031</v>
      </c>
      <c r="R68">
        <f>Sheet1!CS71</f>
        <v>5.2730144577571831</v>
      </c>
      <c r="T68">
        <f>Sheet1!CT71</f>
        <v>-0.22134444500116679</v>
      </c>
      <c r="U68">
        <f>Sheet1!CU71</f>
        <v>-0.19235876592213685</v>
      </c>
      <c r="V68">
        <f>Sheet1!CV71</f>
        <v>-0.19498310022586685</v>
      </c>
    </row>
    <row r="69" spans="1:25">
      <c r="A69" s="59" t="str">
        <f>Sheet1!L72</f>
        <v>Ctla2b</v>
      </c>
      <c r="B69" s="59" t="str">
        <f t="shared" si="1"/>
        <v>Ctla2b</v>
      </c>
      <c r="C69">
        <v>1</v>
      </c>
      <c r="D69">
        <f>Sheet1!CH72</f>
        <v>4.3795340550403239E-2</v>
      </c>
      <c r="E69">
        <f>Sheet1!CI72</f>
        <v>0.30772960763392376</v>
      </c>
      <c r="F69">
        <f>Sheet1!CJ72</f>
        <v>-0.35152494818432656</v>
      </c>
      <c r="H69">
        <f>Sheet1!CK72</f>
        <v>4.5498946929723338E-2</v>
      </c>
      <c r="I69">
        <f>Sheet1!CL72</f>
        <v>2.436197287793318E-2</v>
      </c>
      <c r="J69">
        <f>Sheet1!CM72</f>
        <v>-0.18748802466381642</v>
      </c>
      <c r="L69">
        <f>Sheet1!CN72</f>
        <v>-0.18114743155649649</v>
      </c>
      <c r="M69">
        <f>Sheet1!CO72</f>
        <v>-0.48801315420155644</v>
      </c>
      <c r="N69">
        <f>Sheet1!CP72</f>
        <v>8.2662567192523184E-2</v>
      </c>
      <c r="P69">
        <f>Sheet1!CQ72</f>
        <v>2.9281569167570431</v>
      </c>
      <c r="Q69">
        <f>Sheet1!CR72</f>
        <v>3.1503357358867135</v>
      </c>
      <c r="R69">
        <f>Sheet1!CS72</f>
        <v>3.3804865539756337</v>
      </c>
      <c r="T69">
        <f>Sheet1!CT72</f>
        <v>1.0143859064181537</v>
      </c>
      <c r="U69">
        <f>Sheet1!CU72</f>
        <v>0.41681605112738307</v>
      </c>
      <c r="V69">
        <f>Sheet1!CV72</f>
        <v>0.4345456458473933</v>
      </c>
    </row>
    <row r="70" spans="1:25">
      <c r="A70" s="59" t="str">
        <f>Sheet1!L73</f>
        <v>Ggh</v>
      </c>
      <c r="B70" s="59" t="str">
        <f t="shared" si="1"/>
        <v>Ggh</v>
      </c>
      <c r="C70">
        <v>1</v>
      </c>
      <c r="D70">
        <f>Sheet1!CH73</f>
        <v>-0.25635308079628683</v>
      </c>
      <c r="E70">
        <f>Sheet1!CI73</f>
        <v>0.30991246586222321</v>
      </c>
      <c r="F70">
        <f>Sheet1!CJ73</f>
        <v>-5.3559385065936382E-2</v>
      </c>
      <c r="H70">
        <f>Sheet1!CK73</f>
        <v>-0.93559350034841682</v>
      </c>
      <c r="I70">
        <f>Sheet1!CL73</f>
        <v>-0.81829830052954655</v>
      </c>
      <c r="J70">
        <f>Sheet1!CM73</f>
        <v>-0.64892934217033638</v>
      </c>
      <c r="L70">
        <f>Sheet1!CN73</f>
        <v>-0.93725494636597695</v>
      </c>
      <c r="M70">
        <f>Sheet1!CO73</f>
        <v>0.87300305507211373</v>
      </c>
      <c r="N70">
        <f>Sheet1!CP73</f>
        <v>-0.11083392174126683</v>
      </c>
      <c r="P70">
        <f>Sheet1!CQ73</f>
        <v>2.7706409908687828</v>
      </c>
      <c r="Q70">
        <f>Sheet1!CR73</f>
        <v>2.4176346305550442</v>
      </c>
      <c r="R70">
        <f>Sheet1!CS73</f>
        <v>2.3924809518561236</v>
      </c>
      <c r="T70">
        <f>Sheet1!CT73</f>
        <v>9.2429835114833381E-2</v>
      </c>
      <c r="U70">
        <f>Sheet1!CU73</f>
        <v>-3.4700962280776793E-2</v>
      </c>
      <c r="V70">
        <f>Sheet1!CV73</f>
        <v>0.19630499155354375</v>
      </c>
      <c r="X70">
        <f>Sheet1!D73</f>
        <v>-1.2070228468305897</v>
      </c>
      <c r="Y70">
        <f>Sheet1!H73</f>
        <v>0</v>
      </c>
    </row>
    <row r="71" spans="1:25">
      <c r="A71" s="59" t="str">
        <f>Sheet1!L74</f>
        <v>Itih2</v>
      </c>
      <c r="B71" s="59" t="str">
        <f t="shared" si="1"/>
        <v>Itih2</v>
      </c>
      <c r="C71">
        <v>1</v>
      </c>
      <c r="D71">
        <f>Sheet1!CH74</f>
        <v>-0.31619487598976326</v>
      </c>
      <c r="E71">
        <f>Sheet1!CI74</f>
        <v>-1.4549289462033599E-3</v>
      </c>
      <c r="F71">
        <f>Sheet1!CJ74</f>
        <v>0.31764980493596662</v>
      </c>
      <c r="H71">
        <f>Sheet1!CK74</f>
        <v>-0.14220892972686316</v>
      </c>
      <c r="I71">
        <f>Sheet1!CL74</f>
        <v>0.96775048586281676</v>
      </c>
      <c r="J71">
        <f>Sheet1!CM74</f>
        <v>0.31389659374401679</v>
      </c>
      <c r="L71">
        <f>Sheet1!CN74</f>
        <v>-0.16941905485564313</v>
      </c>
      <c r="M71">
        <f>Sheet1!CO74</f>
        <v>0.27887268922953679</v>
      </c>
      <c r="N71">
        <f>Sheet1!CP74</f>
        <v>-7.2956396469053164E-2</v>
      </c>
      <c r="P71">
        <f>Sheet1!CQ74</f>
        <v>3.7393910900817464</v>
      </c>
      <c r="Q71">
        <f>Sheet1!CR74</f>
        <v>3.9585287450696067</v>
      </c>
      <c r="R71">
        <f>Sheet1!CS74</f>
        <v>3.6326238290076671</v>
      </c>
      <c r="T71">
        <f>Sheet1!CT74</f>
        <v>3.013133039405691E-2</v>
      </c>
      <c r="U71">
        <f>Sheet1!CU74</f>
        <v>-0.41688257226177328</v>
      </c>
      <c r="V71">
        <f>Sheet1!CV74</f>
        <v>-0.28839428585800331</v>
      </c>
      <c r="X71">
        <f>Sheet1!D74</f>
        <v>0</v>
      </c>
      <c r="Y71">
        <f>Sheet1!H74</f>
        <v>0</v>
      </c>
    </row>
    <row r="72" spans="1:25">
      <c r="A72" s="59" t="str">
        <f>Sheet1!L75</f>
        <v>Il18rap</v>
      </c>
      <c r="B72" s="77" t="str">
        <f t="shared" si="1"/>
        <v>Il18rap</v>
      </c>
      <c r="C72">
        <v>1</v>
      </c>
      <c r="D72">
        <f>Sheet1!CH75</f>
        <v>-0.2864345249874729</v>
      </c>
      <c r="E72">
        <f>Sheet1!CI75</f>
        <v>1.5498237624937072E-2</v>
      </c>
      <c r="F72">
        <f>Sheet1!CJ75</f>
        <v>0.27093628736253672</v>
      </c>
      <c r="H72">
        <f>Sheet1!CK75</f>
        <v>0.55141356994594704</v>
      </c>
      <c r="I72">
        <f>Sheet1!CL75</f>
        <v>0.28758994675237703</v>
      </c>
      <c r="J72">
        <f>Sheet1!CM75</f>
        <v>1.8320601078367194E-2</v>
      </c>
      <c r="L72">
        <f>Sheet1!CN75</f>
        <v>0.17681478484611679</v>
      </c>
      <c r="M72">
        <f>Sheet1!CO75</f>
        <v>5.451847899526685E-2</v>
      </c>
      <c r="N72">
        <f>Sheet1!CP75</f>
        <v>0.6780871769389667</v>
      </c>
      <c r="P72">
        <f>Sheet1!CQ75</f>
        <v>4.257667509541827</v>
      </c>
      <c r="Q72">
        <f>Sheet1!CR75</f>
        <v>3.4682773836953973</v>
      </c>
      <c r="R72">
        <f>Sheet1!CS75</f>
        <v>4.1783472062889473</v>
      </c>
      <c r="T72">
        <f>Sheet1!CT75</f>
        <v>2.046766344588947</v>
      </c>
      <c r="U72">
        <f>Sheet1!CU75</f>
        <v>1.2654604806336072</v>
      </c>
      <c r="V72">
        <f>Sheet1!CV75</f>
        <v>1.5739948798643266</v>
      </c>
      <c r="X72">
        <f>Sheet1!D75</f>
        <v>1.2634409073216633</v>
      </c>
      <c r="Y72">
        <f>Sheet1!H75</f>
        <v>0</v>
      </c>
    </row>
    <row r="73" spans="1:25">
      <c r="A73" s="59" t="str">
        <f>Sheet1!L76</f>
        <v>4930570D08Rik</v>
      </c>
      <c r="B73" s="77" t="str">
        <f t="shared" si="1"/>
        <v>4930570D08Rik</v>
      </c>
      <c r="C73">
        <v>1</v>
      </c>
      <c r="D73">
        <f>Sheet1!CH76</f>
        <v>-0.63326784232288302</v>
      </c>
      <c r="E73">
        <f>Sheet1!CI76</f>
        <v>0.26256329493713704</v>
      </c>
      <c r="F73">
        <f>Sheet1!CJ76</f>
        <v>0.37070454738574687</v>
      </c>
      <c r="H73">
        <f>Sheet1!CK76</f>
        <v>-0.45641168130236309</v>
      </c>
      <c r="I73">
        <f>Sheet1!CL76</f>
        <v>-0.13490507415893305</v>
      </c>
      <c r="J73">
        <f>Sheet1!CM76</f>
        <v>-0.58373330077793306</v>
      </c>
      <c r="L73">
        <f>Sheet1!CN76</f>
        <v>-0.54407739850904302</v>
      </c>
      <c r="M73">
        <f>Sheet1!CO76</f>
        <v>-3.8973684184853141E-2</v>
      </c>
      <c r="N73">
        <f>Sheet1!CP76</f>
        <v>-0.3029388368418231</v>
      </c>
      <c r="P73">
        <f>Sheet1!CQ76</f>
        <v>2.5382816531579366</v>
      </c>
      <c r="Q73">
        <f>Sheet1!CR76</f>
        <v>2.684727196328097</v>
      </c>
      <c r="R73">
        <f>Sheet1!CS76</f>
        <v>2.8336627472820672</v>
      </c>
      <c r="T73">
        <f>Sheet1!CT76</f>
        <v>-0.6332375898557332</v>
      </c>
      <c r="U73">
        <f>Sheet1!CU76</f>
        <v>-0.90841543543590308</v>
      </c>
      <c r="V73">
        <f>Sheet1!CV76</f>
        <v>-0.54119409191831314</v>
      </c>
    </row>
    <row r="74" spans="1:25">
      <c r="A74" s="59" t="str">
        <f>Sheet1!L77</f>
        <v>Pla1a</v>
      </c>
      <c r="B74" s="77" t="str">
        <f t="shared" si="1"/>
        <v>Pla1a</v>
      </c>
      <c r="C74">
        <v>1</v>
      </c>
      <c r="D74">
        <f>Sheet1!CH77</f>
        <v>-0.37388276061757653</v>
      </c>
      <c r="E74">
        <f>Sheet1!CI77</f>
        <v>0.8114406063688131</v>
      </c>
      <c r="F74">
        <f>Sheet1!CJ77</f>
        <v>-0.43755784575123657</v>
      </c>
      <c r="H74">
        <f>Sheet1!CK77</f>
        <v>-7.7046282241868269E-3</v>
      </c>
      <c r="I74">
        <f>Sheet1!CL77</f>
        <v>0.51719273537285293</v>
      </c>
      <c r="J74">
        <f>Sheet1!CM77</f>
        <v>0.34764255245286346</v>
      </c>
      <c r="L74">
        <f>Sheet1!CN77</f>
        <v>0.27402856017605348</v>
      </c>
      <c r="M74">
        <f>Sheet1!CO77</f>
        <v>0.81785753745167344</v>
      </c>
      <c r="N74">
        <f>Sheet1!CP77</f>
        <v>0.65279034648896328</v>
      </c>
      <c r="P74">
        <f>Sheet1!CQ77</f>
        <v>4.4662792075848241</v>
      </c>
      <c r="Q74">
        <f>Sheet1!CR77</f>
        <v>3.5286103029411136</v>
      </c>
      <c r="R74">
        <f>Sheet1!CS77</f>
        <v>4.6641138051697837</v>
      </c>
      <c r="T74">
        <f>Sheet1!CT77</f>
        <v>2.0063890845742334</v>
      </c>
      <c r="U74">
        <f>Sheet1!CU77</f>
        <v>2.4515942837771432</v>
      </c>
      <c r="V74">
        <f>Sheet1!CV77</f>
        <v>2.0320571505166738</v>
      </c>
      <c r="X74">
        <f>Sheet1!D77</f>
        <v>0</v>
      </c>
      <c r="Y74">
        <f>Sheet1!H77</f>
        <v>0</v>
      </c>
    </row>
    <row r="75" spans="1:25">
      <c r="A75" s="59" t="str">
        <f>Sheet1!L78</f>
        <v>Ctgf</v>
      </c>
      <c r="B75" s="77" t="str">
        <f t="shared" si="1"/>
        <v>Ctgf</v>
      </c>
      <c r="C75">
        <v>1</v>
      </c>
      <c r="D75">
        <f>Sheet1!CH78</f>
        <v>-0.52947657106073365</v>
      </c>
      <c r="E75">
        <f>Sheet1!CI78</f>
        <v>0.21139156040903639</v>
      </c>
      <c r="F75">
        <f>Sheet1!CJ78</f>
        <v>0.31808501065169636</v>
      </c>
      <c r="H75">
        <f>Sheet1!CK78</f>
        <v>-1.0484877939614234</v>
      </c>
      <c r="I75">
        <f>Sheet1!CL78</f>
        <v>-0.42230167415862319</v>
      </c>
      <c r="J75">
        <f>Sheet1!CM78</f>
        <v>-0.58715038872579317</v>
      </c>
      <c r="L75">
        <f>Sheet1!CN78</f>
        <v>0.17307294459354683</v>
      </c>
      <c r="M75">
        <f>Sheet1!CO78</f>
        <v>0.15176265414046686</v>
      </c>
      <c r="N75">
        <f>Sheet1!CP78</f>
        <v>0.1062868456633268</v>
      </c>
      <c r="P75">
        <f>Sheet1!CQ78</f>
        <v>2.6904691777677758</v>
      </c>
      <c r="Q75">
        <f>Sheet1!CR78</f>
        <v>3.080489560678906</v>
      </c>
      <c r="R75">
        <f>Sheet1!CS78</f>
        <v>2.6186950958671265</v>
      </c>
      <c r="T75">
        <f>Sheet1!CT78</f>
        <v>0.27610401981527666</v>
      </c>
      <c r="U75">
        <f>Sheet1!CU78</f>
        <v>1.2842004017794864</v>
      </c>
      <c r="V75">
        <f>Sheet1!CV78</f>
        <v>0.33798139844312658</v>
      </c>
      <c r="X75">
        <f>Sheet1!D78</f>
        <v>0.62146482804382497</v>
      </c>
      <c r="Y75">
        <f>Sheet1!H78</f>
        <v>1.1582838858155953</v>
      </c>
    </row>
    <row r="76" spans="1:25">
      <c r="A76" s="59" t="str">
        <f>Sheet1!L79</f>
        <v>Ankdd1b</v>
      </c>
      <c r="B76" s="77" t="str">
        <f t="shared" si="1"/>
        <v>Ankdd1b</v>
      </c>
      <c r="C76">
        <v>1</v>
      </c>
      <c r="D76">
        <f>Sheet1!CH79</f>
        <v>-5.7787180531043258E-2</v>
      </c>
      <c r="E76">
        <f>Sheet1!CI79</f>
        <v>0.51062284191133678</v>
      </c>
      <c r="F76">
        <f>Sheet1!CJ79</f>
        <v>-0.45283566138029352</v>
      </c>
      <c r="H76">
        <f>Sheet1!CK79</f>
        <v>4.2540097371046581E-2</v>
      </c>
      <c r="I76">
        <f>Sheet1!CL79</f>
        <v>1.235774853569017</v>
      </c>
      <c r="J76">
        <f>Sheet1!CM79</f>
        <v>0.48555756163871688</v>
      </c>
      <c r="L76">
        <f>Sheet1!CN79</f>
        <v>0.2495145734639066</v>
      </c>
      <c r="M76">
        <f>Sheet1!CO79</f>
        <v>-0.10875917062560347</v>
      </c>
      <c r="N76">
        <f>Sheet1!CP79</f>
        <v>0.17824688461811666</v>
      </c>
      <c r="P76">
        <f>Sheet1!CQ79</f>
        <v>4.0219840665511075</v>
      </c>
      <c r="Q76">
        <f>Sheet1!CR79</f>
        <v>3.9436484706156265</v>
      </c>
      <c r="R76">
        <f>Sheet1!CS79</f>
        <v>4.084205681124697</v>
      </c>
      <c r="T76">
        <f>Sheet1!CT79</f>
        <v>-3.0905364647843214E-2</v>
      </c>
      <c r="U76">
        <f>Sheet1!CU79</f>
        <v>0.33935084796392667</v>
      </c>
      <c r="V76">
        <f>Sheet1!CV79</f>
        <v>0.32641460362901675</v>
      </c>
    </row>
    <row r="77" spans="1:25">
      <c r="A77" s="59" t="s">
        <v>679</v>
      </c>
      <c r="B77" s="77" t="str">
        <f t="shared" si="1"/>
        <v>fakegene1</v>
      </c>
      <c r="C77">
        <v>1</v>
      </c>
    </row>
    <row r="78" spans="1:25">
      <c r="A78" s="59" t="str">
        <f>Sheet1!L80</f>
        <v>Slc15a1</v>
      </c>
      <c r="B78" s="77" t="str">
        <f t="shared" si="1"/>
        <v>Slc15a1</v>
      </c>
      <c r="C78">
        <v>1</v>
      </c>
      <c r="D78">
        <f>Sheet1!CH80</f>
        <v>-0.58883132170190677</v>
      </c>
      <c r="E78">
        <f>Sheet1!CI80</f>
        <v>-0.14365094496412656</v>
      </c>
      <c r="F78">
        <f>Sheet1!CJ80</f>
        <v>0.73248226666603333</v>
      </c>
      <c r="H78">
        <f>Sheet1!CK80</f>
        <v>1.5287814192726232</v>
      </c>
      <c r="I78">
        <f>Sheet1!CL80</f>
        <v>1.609592190523653</v>
      </c>
      <c r="J78">
        <f>Sheet1!CM80</f>
        <v>0.61855734589557354</v>
      </c>
      <c r="L78">
        <f>Sheet1!CN80</f>
        <v>4.4092257538329331</v>
      </c>
      <c r="M78">
        <f>Sheet1!CO80</f>
        <v>3.881093000716584</v>
      </c>
      <c r="N78">
        <f>Sheet1!CP80</f>
        <v>3.8022636786381625</v>
      </c>
      <c r="P78">
        <f>Sheet1!CQ80</f>
        <v>-1.5987075987621369</v>
      </c>
      <c r="Q78">
        <f>Sheet1!CR80</f>
        <v>-1.9701161203277566</v>
      </c>
      <c r="R78">
        <f>Sheet1!CS80</f>
        <v>-0.34846343802191626</v>
      </c>
      <c r="T78">
        <f>Sheet1!CT80</f>
        <v>0.98737023488897346</v>
      </c>
      <c r="U78">
        <f>Sheet1!CU80</f>
        <v>-1.0726332623597665</v>
      </c>
      <c r="V78">
        <f>Sheet1!CV80</f>
        <v>0.62849278344437298</v>
      </c>
      <c r="X78">
        <f>Sheet1!D80</f>
        <v>-2.6102204985191237</v>
      </c>
      <c r="Y78">
        <f>Sheet1!H80</f>
        <v>0</v>
      </c>
    </row>
    <row r="79" spans="1:25">
      <c r="A79" s="59" t="str">
        <f>Sheet1!L81</f>
        <v>Mttp</v>
      </c>
      <c r="B79" s="77" t="str">
        <f t="shared" si="1"/>
        <v>Mttp</v>
      </c>
      <c r="C79">
        <v>1</v>
      </c>
      <c r="D79">
        <f>Sheet1!CH81</f>
        <v>0.15611639626750007</v>
      </c>
      <c r="E79">
        <f>Sheet1!CI81</f>
        <v>0.21455575264589033</v>
      </c>
      <c r="F79">
        <f>Sheet1!CJ81</f>
        <v>-0.37067214891338951</v>
      </c>
      <c r="H79">
        <f>Sheet1!CK81</f>
        <v>5.1703598206772412</v>
      </c>
      <c r="I79">
        <f>Sheet1!CL81</f>
        <v>5.1515721339428602</v>
      </c>
      <c r="J79">
        <f>Sheet1!CM81</f>
        <v>4.61801242448586</v>
      </c>
      <c r="L79">
        <f>Sheet1!CN81</f>
        <v>1.3437246574510806</v>
      </c>
      <c r="M79">
        <f>Sheet1!CO81</f>
        <v>0.55738590835193014</v>
      </c>
      <c r="N79">
        <f>Sheet1!CP81</f>
        <v>1.5816589973746003</v>
      </c>
      <c r="P79">
        <f>Sheet1!CQ81</f>
        <v>0.43488058634269011</v>
      </c>
      <c r="Q79">
        <f>Sheet1!CR81</f>
        <v>0.54342283466318042</v>
      </c>
      <c r="R79">
        <f>Sheet1!CS81</f>
        <v>1.1187353250186507</v>
      </c>
      <c r="T79">
        <f>Sheet1!CT81</f>
        <v>0.5837313975329903</v>
      </c>
      <c r="U79">
        <f>Sheet1!CU81</f>
        <v>0.38181507012224047</v>
      </c>
      <c r="V79">
        <f>Sheet1!CV81</f>
        <v>0.78826687703879061</v>
      </c>
      <c r="X79">
        <f>Sheet1!D81</f>
        <v>0</v>
      </c>
      <c r="Y79">
        <f>Sheet1!H81</f>
        <v>0</v>
      </c>
    </row>
    <row r="80" spans="1:25">
      <c r="A80" s="59" t="str">
        <f>Sheet1!L82</f>
        <v>Spink3</v>
      </c>
      <c r="B80" s="77" t="str">
        <f t="shared" si="1"/>
        <v>Spink3</v>
      </c>
      <c r="C80">
        <v>1</v>
      </c>
      <c r="D80">
        <f>Sheet1!CH82</f>
        <v>-1.3929083774927573</v>
      </c>
      <c r="E80">
        <f>Sheet1!CI82</f>
        <v>2.4200464143809723</v>
      </c>
      <c r="F80">
        <f>Sheet1!CJ82</f>
        <v>-1.0271380368882168</v>
      </c>
      <c r="H80">
        <f>Sheet1!CK82</f>
        <v>1.4539331632943728</v>
      </c>
      <c r="I80">
        <f>Sheet1!CL82</f>
        <v>0.93403998350749262</v>
      </c>
      <c r="J80">
        <f>Sheet1!CM82</f>
        <v>1.5383396285052129</v>
      </c>
      <c r="L80">
        <f>Sheet1!CN82</f>
        <v>2.4614120846822827</v>
      </c>
      <c r="M80">
        <f>Sheet1!CO82</f>
        <v>2.9946368713122924</v>
      </c>
      <c r="N80">
        <f>Sheet1!CP82</f>
        <v>2.1970897525806725</v>
      </c>
      <c r="P80">
        <f>Sheet1!CQ82</f>
        <v>-1.0928805218891666</v>
      </c>
      <c r="Q80">
        <f>Sheet1!CR82</f>
        <v>-1.5182045704034568</v>
      </c>
      <c r="R80">
        <f>Sheet1!CS82</f>
        <v>-1.8622934145253467</v>
      </c>
      <c r="T80">
        <f>Sheet1!CT82</f>
        <v>-1.5230573231808666</v>
      </c>
      <c r="U80">
        <f>Sheet1!CU82</f>
        <v>-1.7488373144335174</v>
      </c>
      <c r="V80">
        <f>Sheet1!CV82</f>
        <v>-0.75488458397845726</v>
      </c>
      <c r="X80" s="76">
        <f>Sheet1!D82</f>
        <v>-1.953372329471122</v>
      </c>
      <c r="Y80">
        <f>Sheet1!H82</f>
        <v>0</v>
      </c>
    </row>
    <row r="81" spans="1:25">
      <c r="A81" s="59" t="str">
        <f>Sheet1!L83</f>
        <v>Slc7a9</v>
      </c>
      <c r="B81" s="77" t="str">
        <f t="shared" si="1"/>
        <v>Slc7a9</v>
      </c>
      <c r="C81">
        <v>1</v>
      </c>
      <c r="D81">
        <f>Sheet1!CH83</f>
        <v>-1.2325117253893136</v>
      </c>
      <c r="E81">
        <f>Sheet1!CI83</f>
        <v>1.6495435880937461</v>
      </c>
      <c r="F81">
        <f>Sheet1!CJ83</f>
        <v>-0.41703186270443382</v>
      </c>
      <c r="H81">
        <f>Sheet1!CK83</f>
        <v>3.4675513403953064</v>
      </c>
      <c r="I81">
        <f>Sheet1!CL83</f>
        <v>3.4388195826316159</v>
      </c>
      <c r="J81">
        <f>Sheet1!CM83</f>
        <v>3.4286486860584966</v>
      </c>
      <c r="L81">
        <f>Sheet1!CN83</f>
        <v>1.8463741223860262</v>
      </c>
      <c r="M81">
        <f>Sheet1!CO83</f>
        <v>0.79768800378316618</v>
      </c>
      <c r="N81">
        <f>Sheet1!CP83</f>
        <v>1.4461194009142466</v>
      </c>
      <c r="P81">
        <f>Sheet1!CQ83</f>
        <v>-0.60804653581092349</v>
      </c>
      <c r="Q81">
        <f>Sheet1!CR83</f>
        <v>-0.42067745741445384</v>
      </c>
      <c r="R81">
        <f>Sheet1!CS83</f>
        <v>-0.18345253634991376</v>
      </c>
      <c r="T81">
        <f>Sheet1!CT83</f>
        <v>-0.22657831786769345</v>
      </c>
      <c r="U81">
        <f>Sheet1!CU83</f>
        <v>-0.46474818717957378</v>
      </c>
      <c r="V81">
        <f>Sheet1!CV83</f>
        <v>-0.22830029768366344</v>
      </c>
      <c r="X81">
        <f>Sheet1!D83</f>
        <v>0</v>
      </c>
      <c r="Y81">
        <f>Sheet1!H83</f>
        <v>-0.54041493819015962</v>
      </c>
    </row>
    <row r="82" spans="1:25">
      <c r="A82" s="59" t="str">
        <f>Sheet1!L84</f>
        <v>Otc</v>
      </c>
      <c r="B82" s="77" t="str">
        <f t="shared" si="1"/>
        <v>Otc</v>
      </c>
      <c r="C82">
        <v>1</v>
      </c>
      <c r="D82">
        <f>Sheet1!CH84</f>
        <v>8.2530612727437003E-2</v>
      </c>
      <c r="E82">
        <f>Sheet1!CI84</f>
        <v>0.83236439609930635</v>
      </c>
      <c r="F82">
        <f>Sheet1!CJ84</f>
        <v>-0.91489500882674335</v>
      </c>
      <c r="H82">
        <f>Sheet1!CK84</f>
        <v>1.8595913755911768</v>
      </c>
      <c r="I82">
        <f>Sheet1!CL84</f>
        <v>1.5528305414847372</v>
      </c>
      <c r="J82">
        <f>Sheet1!CM84</f>
        <v>0.91147731651400665</v>
      </c>
      <c r="L82">
        <f>Sheet1!CN84</f>
        <v>0.8801665211469567</v>
      </c>
      <c r="M82">
        <f>Sheet1!CO84</f>
        <v>-6.2585010281273057E-2</v>
      </c>
      <c r="N82">
        <f>Sheet1!CP84</f>
        <v>0.40368315400008647</v>
      </c>
      <c r="P82">
        <f>Sheet1!CQ84</f>
        <v>-3.4383170666927536</v>
      </c>
      <c r="Q82">
        <f>Sheet1!CR84</f>
        <v>-2.6540461249148537</v>
      </c>
      <c r="R82">
        <f>Sheet1!CS84</f>
        <v>-2.920459602303473</v>
      </c>
      <c r="T82">
        <f>Sheet1!CT84</f>
        <v>-1.8244581724210533</v>
      </c>
      <c r="U82">
        <f>Sheet1!CU84</f>
        <v>-3.3262616665669236</v>
      </c>
      <c r="V82">
        <f>Sheet1!CV84</f>
        <v>-1.1467524414060035</v>
      </c>
      <c r="X82">
        <f>Sheet1!D84</f>
        <v>0</v>
      </c>
      <c r="Y82">
        <f>Sheet1!H84</f>
        <v>0</v>
      </c>
    </row>
    <row r="83" spans="1:25">
      <c r="A83" s="59" t="str">
        <f>Sheet1!L85</f>
        <v>Lgals2</v>
      </c>
      <c r="B83" s="77" t="str">
        <f t="shared" si="1"/>
        <v>Lgals2</v>
      </c>
      <c r="C83">
        <v>1</v>
      </c>
      <c r="D83">
        <f>Sheet1!CH85</f>
        <v>0.19083787740117941</v>
      </c>
      <c r="E83">
        <f>Sheet1!CI85</f>
        <v>-7.9871845746600556E-2</v>
      </c>
      <c r="F83">
        <f>Sheet1!CJ85</f>
        <v>-0.11096603165458063</v>
      </c>
      <c r="H83">
        <f>Sheet1!CK85</f>
        <v>4.2315107377289785</v>
      </c>
      <c r="I83">
        <f>Sheet1!CL85</f>
        <v>4.2893080988130787</v>
      </c>
      <c r="J83">
        <f>Sheet1!CM85</f>
        <v>3.489955502886799</v>
      </c>
      <c r="L83">
        <f>Sheet1!CN85</f>
        <v>2.0915833767458398</v>
      </c>
      <c r="M83">
        <f>Sheet1!CO85</f>
        <v>1.2891856654959595</v>
      </c>
      <c r="N83">
        <f>Sheet1!CP85</f>
        <v>1.6486239669515887</v>
      </c>
      <c r="P83">
        <f>Sheet1!CQ85</f>
        <v>0.2974297328531188</v>
      </c>
      <c r="Q83">
        <f>Sheet1!CR85</f>
        <v>1.4716926263159396</v>
      </c>
      <c r="R83">
        <f>Sheet1!CS85</f>
        <v>1.2144939190498496</v>
      </c>
      <c r="T83">
        <f>Sheet1!CT85</f>
        <v>-0.65170562443615054</v>
      </c>
      <c r="U83">
        <f>Sheet1!CU85</f>
        <v>0.73947976278291883</v>
      </c>
      <c r="V83">
        <f>Sheet1!CV85</f>
        <v>-0.99807856853091081</v>
      </c>
      <c r="X83">
        <f>Sheet1!D85</f>
        <v>0</v>
      </c>
      <c r="Y83">
        <f>Sheet1!H85</f>
        <v>0</v>
      </c>
    </row>
    <row r="84" spans="1:25">
      <c r="A84" s="59" t="str">
        <f>Sheet1!L86</f>
        <v>Slc34a2</v>
      </c>
      <c r="B84" s="77" t="str">
        <f t="shared" si="1"/>
        <v>Slc34a2</v>
      </c>
      <c r="C84">
        <v>1</v>
      </c>
      <c r="D84">
        <f>Sheet1!CH86</f>
        <v>-1.0532404906187538</v>
      </c>
      <c r="E84">
        <f>Sheet1!CI86</f>
        <v>1.3437159958826967</v>
      </c>
      <c r="F84">
        <f>Sheet1!CJ86</f>
        <v>-0.29047550526394383</v>
      </c>
      <c r="H84">
        <f>Sheet1!CK86</f>
        <v>2.9205705236966564</v>
      </c>
      <c r="I84">
        <f>Sheet1!CL86</f>
        <v>2.2194008868124167</v>
      </c>
      <c r="J84">
        <f>Sheet1!CM86</f>
        <v>1.8236031610555266</v>
      </c>
      <c r="L84">
        <f>Sheet1!CN86</f>
        <v>1.1397702273307759</v>
      </c>
      <c r="M84">
        <f>Sheet1!CO86</f>
        <v>1.2767251797115264</v>
      </c>
      <c r="N84">
        <f>Sheet1!CP86</f>
        <v>1.643727107250486</v>
      </c>
      <c r="P84">
        <f>Sheet1!CQ86</f>
        <v>-1.2716667166449236</v>
      </c>
      <c r="Q84">
        <f>Sheet1!CR86</f>
        <v>-1.0862903835618738</v>
      </c>
      <c r="R84">
        <f>Sheet1!CS86</f>
        <v>-0.35413564191151359</v>
      </c>
      <c r="T84">
        <f>Sheet1!CT86</f>
        <v>-0.82388688303183377</v>
      </c>
      <c r="U84">
        <f>Sheet1!CU86</f>
        <v>-0.86036884147560366</v>
      </c>
      <c r="V84">
        <f>Sheet1!CV86</f>
        <v>-0.46309292741458385</v>
      </c>
      <c r="X84">
        <f>Sheet1!D86</f>
        <v>1.7201023319125357</v>
      </c>
      <c r="Y84">
        <f>Sheet1!H86</f>
        <v>0</v>
      </c>
    </row>
    <row r="85" spans="1:25">
      <c r="A85" s="59" t="str">
        <f>Sheet1!L87</f>
        <v>Cps1</v>
      </c>
      <c r="B85" s="77" t="str">
        <f t="shared" si="1"/>
        <v>Cps1</v>
      </c>
      <c r="C85">
        <v>1</v>
      </c>
      <c r="D85">
        <f>Sheet1!CH87</f>
        <v>1.072189800528224</v>
      </c>
      <c r="E85">
        <f>Sheet1!CI87</f>
        <v>-1.1755695234799761</v>
      </c>
      <c r="F85">
        <f>Sheet1!CJ87</f>
        <v>0.10337972295175391</v>
      </c>
      <c r="H85">
        <f>Sheet1!CK87</f>
        <v>4.0573507268593438</v>
      </c>
      <c r="I85">
        <f>Sheet1!CL87</f>
        <v>4.1977838703156447</v>
      </c>
      <c r="J85">
        <f>Sheet1!CM87</f>
        <v>4.1641459458340435</v>
      </c>
      <c r="L85">
        <f>Sheet1!CN87</f>
        <v>-1.4721866001853456</v>
      </c>
      <c r="M85">
        <f>Sheet1!CO87</f>
        <v>-2.6296617898933659</v>
      </c>
      <c r="N85">
        <f>Sheet1!CP87</f>
        <v>0.70028257809450434</v>
      </c>
      <c r="P85">
        <f>Sheet1!CQ87</f>
        <v>-1.600656167842776</v>
      </c>
      <c r="Q85">
        <f>Sheet1!CR87</f>
        <v>-1.541782491913966</v>
      </c>
      <c r="R85">
        <f>Sheet1!CS87</f>
        <v>-0.90819845118674625</v>
      </c>
      <c r="T85">
        <f>Sheet1!CT87</f>
        <v>-2.8847811105940759</v>
      </c>
      <c r="U85">
        <f>Sheet1!CU87</f>
        <v>-2.1916811870381561</v>
      </c>
      <c r="V85">
        <f>Sheet1!CV87</f>
        <v>-2.3017034660806761</v>
      </c>
      <c r="X85">
        <f>Sheet1!D87</f>
        <v>1.7520100102207294</v>
      </c>
      <c r="Y85">
        <f>Sheet1!H87</f>
        <v>0</v>
      </c>
    </row>
    <row r="86" spans="1:25">
      <c r="A86" s="59" t="str">
        <f>Sheet1!L88</f>
        <v>Car4</v>
      </c>
      <c r="B86" s="77" t="str">
        <f t="shared" si="1"/>
        <v>Car4</v>
      </c>
      <c r="C86">
        <v>1</v>
      </c>
      <c r="D86">
        <f>Sheet1!CH88</f>
        <v>0.20229523149694373</v>
      </c>
      <c r="E86">
        <f>Sheet1!CI88</f>
        <v>-8.3725434611116256E-2</v>
      </c>
      <c r="F86">
        <f>Sheet1!CJ88</f>
        <v>-0.1185697968858257</v>
      </c>
      <c r="H86">
        <f>Sheet1!CK88</f>
        <v>-0.73876843843350493</v>
      </c>
      <c r="I86">
        <f>Sheet1!CL88</f>
        <v>-0.97752253715814597</v>
      </c>
      <c r="J86">
        <f>Sheet1!CM88</f>
        <v>-1.5433147712123558</v>
      </c>
      <c r="L86">
        <f>Sheet1!CN88</f>
        <v>-0.15710687244336619</v>
      </c>
      <c r="M86">
        <f>Sheet1!CO88</f>
        <v>-0.19553607730113498</v>
      </c>
      <c r="N86">
        <f>Sheet1!CP88</f>
        <v>-0.42148978003425519</v>
      </c>
      <c r="P86">
        <f>Sheet1!CQ88</f>
        <v>-5.7643275602706261</v>
      </c>
      <c r="Q86">
        <f>Sheet1!CR88</f>
        <v>-5.5300110738621164</v>
      </c>
      <c r="R86">
        <f>Sheet1!CS88</f>
        <v>-5.1132581081808155</v>
      </c>
      <c r="T86">
        <f>Sheet1!CT88</f>
        <v>-2.5653708049611756</v>
      </c>
      <c r="U86">
        <f>Sheet1!CU88</f>
        <v>-4.8616153928886057</v>
      </c>
      <c r="V86">
        <f>Sheet1!CV88</f>
        <v>-2.6891451351532556</v>
      </c>
      <c r="X86">
        <f>Sheet1!D88</f>
        <v>-3.0109808474666764</v>
      </c>
      <c r="Y86">
        <f>Sheet1!H88</f>
        <v>0</v>
      </c>
    </row>
    <row r="87" spans="1:25">
      <c r="A87" s="59" t="str">
        <f>Sheet1!L89</f>
        <v>Pla2g2a</v>
      </c>
      <c r="B87" s="77" t="str">
        <f t="shared" si="1"/>
        <v>Pla2g2a</v>
      </c>
      <c r="C87">
        <v>1</v>
      </c>
      <c r="D87">
        <f>Sheet1!CH89</f>
        <v>-1.078998861973604</v>
      </c>
      <c r="E87">
        <f>Sheet1!CI89</f>
        <v>1.8044737635802761</v>
      </c>
      <c r="F87">
        <f>Sheet1!CJ89</f>
        <v>-0.72547490160667394</v>
      </c>
      <c r="H87">
        <f>Sheet1!CK89</f>
        <v>2.1025187402278656</v>
      </c>
      <c r="I87">
        <f>Sheet1!CL89</f>
        <v>2.5900853885861048</v>
      </c>
      <c r="J87">
        <f>Sheet1!CM89</f>
        <v>2.0669391464284361</v>
      </c>
      <c r="L87">
        <f>Sheet1!CN89</f>
        <v>2.0471513577904261</v>
      </c>
      <c r="M87">
        <f>Sheet1!CO89</f>
        <v>2.0823419078288259</v>
      </c>
      <c r="N87">
        <f>Sheet1!CP89</f>
        <v>2.3254616970139148</v>
      </c>
      <c r="P87">
        <f>Sheet1!CQ89</f>
        <v>0.61234069983819595</v>
      </c>
      <c r="Q87">
        <f>Sheet1!CR89</f>
        <v>-0.15554035386972398</v>
      </c>
      <c r="R87">
        <f>Sheet1!CS89</f>
        <v>0.60466947685172556</v>
      </c>
      <c r="T87">
        <f>Sheet1!CT89</f>
        <v>4.5945345584211461</v>
      </c>
      <c r="U87">
        <f>Sheet1!CU89</f>
        <v>4.6292724119701463</v>
      </c>
      <c r="V87">
        <f>Sheet1!CV89</f>
        <v>4.3297488260575454</v>
      </c>
    </row>
    <row r="88" spans="1:25">
      <c r="A88" s="59" t="str">
        <f>Sheet1!L90</f>
        <v>Far2</v>
      </c>
      <c r="B88" s="77" t="str">
        <f t="shared" si="1"/>
        <v>Far2</v>
      </c>
      <c r="C88">
        <v>1</v>
      </c>
      <c r="D88">
        <f>Sheet1!CH90</f>
        <v>-0.37168301307398011</v>
      </c>
      <c r="E88">
        <f>Sheet1!CI90</f>
        <v>0.6231242866276494</v>
      </c>
      <c r="F88">
        <f>Sheet1!CJ90</f>
        <v>-0.25144127355367019</v>
      </c>
      <c r="H88">
        <f>Sheet1!CK90</f>
        <v>0.77492663940659945</v>
      </c>
      <c r="I88">
        <f>Sheet1!CL90</f>
        <v>0.78661400940886939</v>
      </c>
      <c r="J88">
        <f>Sheet1!CM90</f>
        <v>0.83894712530929993</v>
      </c>
      <c r="L88">
        <f>Sheet1!CN90</f>
        <v>0.21575265096007978</v>
      </c>
      <c r="M88">
        <f>Sheet1!CO90</f>
        <v>-0.31720411092151046</v>
      </c>
      <c r="N88">
        <f>Sheet1!CP90</f>
        <v>0.46747312938569952</v>
      </c>
      <c r="P88">
        <f>Sheet1!CQ90</f>
        <v>-3.0117482758387104</v>
      </c>
      <c r="Q88">
        <f>Sheet1!CR90</f>
        <v>-3.4019818647409705</v>
      </c>
      <c r="R88">
        <f>Sheet1!CS90</f>
        <v>-2.6544081985127805</v>
      </c>
      <c r="T88">
        <f>Sheet1!CT90</f>
        <v>-0.64854259711520079</v>
      </c>
      <c r="U88">
        <f>Sheet1!CU90</f>
        <v>-2.2142304880603003</v>
      </c>
      <c r="V88">
        <f>Sheet1!CV90</f>
        <v>-0.85213209810983059</v>
      </c>
      <c r="X88">
        <f>Sheet1!D90</f>
        <v>0</v>
      </c>
      <c r="Y88">
        <f>Sheet1!H90</f>
        <v>0</v>
      </c>
    </row>
    <row r="89" spans="1:25">
      <c r="A89" s="59" t="str">
        <f>Sheet1!L91</f>
        <v>Gm9736</v>
      </c>
      <c r="B89" s="77" t="str">
        <f t="shared" si="1"/>
        <v>Gm9736</v>
      </c>
      <c r="C89">
        <v>1</v>
      </c>
      <c r="D89">
        <f>Sheet1!CH91</f>
        <v>0.1804741787440074</v>
      </c>
      <c r="E89">
        <f>Sheet1!CI91</f>
        <v>0.34939506873086668</v>
      </c>
      <c r="F89">
        <f>Sheet1!CJ91</f>
        <v>-0.52986924747487318</v>
      </c>
      <c r="H89">
        <f>Sheet1!CK91</f>
        <v>0.88976566565080706</v>
      </c>
      <c r="I89">
        <f>Sheet1!CL91</f>
        <v>1.3192148604955776</v>
      </c>
      <c r="J89">
        <f>Sheet1!CM91</f>
        <v>2.2030015667571234E-3</v>
      </c>
      <c r="L89">
        <f>Sheet1!CN91</f>
        <v>2.3248537664498166</v>
      </c>
      <c r="M89">
        <f>Sheet1!CO91</f>
        <v>2.3783113560826177</v>
      </c>
      <c r="N89">
        <f>Sheet1!CP91</f>
        <v>1.8726794637532667</v>
      </c>
      <c r="P89">
        <f>Sheet1!CQ91</f>
        <v>-0.74129484391722311</v>
      </c>
      <c r="Q89">
        <f>Sheet1!CR91</f>
        <v>-1.075968523620733</v>
      </c>
      <c r="R89">
        <f>Sheet1!CS91</f>
        <v>-0.64211917173090249</v>
      </c>
      <c r="T89">
        <f>Sheet1!CT91</f>
        <v>-0.66646871490707316</v>
      </c>
      <c r="U89">
        <f>Sheet1!CU91</f>
        <v>-0.65971922480613276</v>
      </c>
      <c r="V89">
        <f>Sheet1!CV91</f>
        <v>0.68746963050283671</v>
      </c>
    </row>
    <row r="90" spans="1:25">
      <c r="A90" s="59" t="str">
        <f>Sheet1!L92</f>
        <v>Vmn1r157</v>
      </c>
      <c r="B90" s="77" t="str">
        <f t="shared" si="1"/>
        <v>Vmn1r157</v>
      </c>
      <c r="C90">
        <v>1</v>
      </c>
      <c r="D90">
        <f>Sheet1!CH92</f>
        <v>0.33715138310191639</v>
      </c>
      <c r="E90">
        <f>Sheet1!CI92</f>
        <v>0.62252509338772688</v>
      </c>
      <c r="F90">
        <f>Sheet1!CJ92</f>
        <v>-0.95967647648964327</v>
      </c>
      <c r="H90">
        <f>Sheet1!CK92</f>
        <v>1.8709550221064064</v>
      </c>
      <c r="I90">
        <f>Sheet1!CL92</f>
        <v>1.9234380757658562</v>
      </c>
      <c r="J90">
        <f>Sheet1!CM92</f>
        <v>0.16706839382041672</v>
      </c>
      <c r="L90">
        <f>Sheet1!CN92</f>
        <v>1.4885570612801362</v>
      </c>
      <c r="M90">
        <f>Sheet1!CO92</f>
        <v>1.9172149741409563</v>
      </c>
      <c r="N90">
        <f>Sheet1!CP92</f>
        <v>1.5599408627251763</v>
      </c>
      <c r="P90">
        <f>Sheet1!CQ92</f>
        <v>-1.0361991542648235</v>
      </c>
      <c r="Q90">
        <f>Sheet1!CR92</f>
        <v>-0.5237187271481436</v>
      </c>
      <c r="R90">
        <f>Sheet1!CS92</f>
        <v>-0.63687424170512319</v>
      </c>
      <c r="T90">
        <f>Sheet1!CT92</f>
        <v>-0.28173460555765351</v>
      </c>
      <c r="U90">
        <f>Sheet1!CU92</f>
        <v>-0.39605683146872339</v>
      </c>
      <c r="V90">
        <f>Sheet1!CV92</f>
        <v>0.90922316484594701</v>
      </c>
    </row>
    <row r="91" spans="1:25">
      <c r="A91" s="59" t="str">
        <f>Sheet1!L93</f>
        <v>Slc3a1</v>
      </c>
      <c r="B91" s="77" t="str">
        <f t="shared" si="1"/>
        <v>Slc3a1</v>
      </c>
      <c r="C91">
        <v>1</v>
      </c>
      <c r="D91">
        <f>Sheet1!CH93</f>
        <v>-0.9033164155414628</v>
      </c>
      <c r="E91">
        <f>Sheet1!CI93</f>
        <v>0.75143830200661732</v>
      </c>
      <c r="F91">
        <f>Sheet1!CJ93</f>
        <v>0.15187811353484726</v>
      </c>
      <c r="H91">
        <f>Sheet1!CK93</f>
        <v>0.39564676814394684</v>
      </c>
      <c r="I91">
        <f>Sheet1!CL93</f>
        <v>0.16143927626479648</v>
      </c>
      <c r="J91">
        <f>Sheet1!CM93</f>
        <v>0.19099388754464641</v>
      </c>
      <c r="L91">
        <f>Sheet1!CN93</f>
        <v>2.317554675063807</v>
      </c>
      <c r="M91">
        <f>Sheet1!CO93</f>
        <v>1.7037122669486173</v>
      </c>
      <c r="N91">
        <f>Sheet1!CP93</f>
        <v>1.4297080037798064</v>
      </c>
      <c r="P91">
        <f>Sheet1!CQ93</f>
        <v>-1.6308833150800535</v>
      </c>
      <c r="Q91">
        <f>Sheet1!CR93</f>
        <v>-1.3256857477490032</v>
      </c>
      <c r="R91">
        <f>Sheet1!CS93</f>
        <v>-1.4957673878571036</v>
      </c>
      <c r="T91">
        <f>Sheet1!CT93</f>
        <v>-0.7646716922100536</v>
      </c>
      <c r="U91">
        <f>Sheet1!CU93</f>
        <v>-3.0411237648227232</v>
      </c>
      <c r="V91">
        <f>Sheet1!CV93</f>
        <v>-0.65913137483331319</v>
      </c>
      <c r="X91">
        <f>Sheet1!D93</f>
        <v>-2.8068497243865984</v>
      </c>
      <c r="Y91">
        <f>Sheet1!H93</f>
        <v>0</v>
      </c>
    </row>
    <row r="92" spans="1:25">
      <c r="A92" s="59" t="str">
        <f>Sheet1!L94</f>
        <v>Tm6sf2</v>
      </c>
      <c r="B92" s="77" t="str">
        <f t="shared" si="1"/>
        <v>Tm6sf2</v>
      </c>
      <c r="C92">
        <v>1</v>
      </c>
      <c r="D92">
        <f>Sheet1!CH94</f>
        <v>0.10719171601610267</v>
      </c>
      <c r="E92">
        <f>Sheet1!CI94</f>
        <v>2.2188243738402669E-2</v>
      </c>
      <c r="F92">
        <f>Sheet1!CJ94</f>
        <v>-0.12937995975450711</v>
      </c>
      <c r="H92">
        <f>Sheet1!CK94</f>
        <v>1.7718399037108323</v>
      </c>
      <c r="I92">
        <f>Sheet1!CL94</f>
        <v>1.7934484962653929</v>
      </c>
      <c r="J92">
        <f>Sheet1!CM94</f>
        <v>1.5514376502667631</v>
      </c>
      <c r="L92">
        <f>Sheet1!CN94</f>
        <v>1.8745255649987627</v>
      </c>
      <c r="M92">
        <f>Sheet1!CO94</f>
        <v>1.2323552802120226</v>
      </c>
      <c r="N92">
        <f>Sheet1!CP94</f>
        <v>1.6155905160357724</v>
      </c>
      <c r="P92">
        <f>Sheet1!CQ94</f>
        <v>-0.27284020798250719</v>
      </c>
      <c r="Q92">
        <f>Sheet1!CR94</f>
        <v>-0.3017946994416576</v>
      </c>
      <c r="R92">
        <f>Sheet1!CS94</f>
        <v>-0.23425190005419694</v>
      </c>
      <c r="T92">
        <f>Sheet1!CT94</f>
        <v>-1.5474926711932877</v>
      </c>
      <c r="U92">
        <f>Sheet1!CU94</f>
        <v>-1.5352388749027073</v>
      </c>
      <c r="V92">
        <f>Sheet1!CV94</f>
        <v>-1.7293610890111877</v>
      </c>
      <c r="X92">
        <f>Sheet1!D94</f>
        <v>0</v>
      </c>
      <c r="Y92">
        <f>Sheet1!H94</f>
        <v>0</v>
      </c>
    </row>
    <row r="93" spans="1:25">
      <c r="A93" s="59" t="str">
        <f>Sheet1!L95</f>
        <v>Igk-V4</v>
      </c>
      <c r="B93" s="77" t="str">
        <f t="shared" si="1"/>
        <v>Igk-V4</v>
      </c>
      <c r="C93">
        <v>1</v>
      </c>
      <c r="D93">
        <f>Sheet1!CH95</f>
        <v>0.26479975793735999</v>
      </c>
      <c r="E93">
        <f>Sheet1!CI95</f>
        <v>0.46847539848725006</v>
      </c>
      <c r="F93">
        <f>Sheet1!CJ95</f>
        <v>-0.73327515642461005</v>
      </c>
      <c r="H93">
        <f>Sheet1!CK95</f>
        <v>1.8337602398658595</v>
      </c>
      <c r="I93">
        <f>Sheet1!CL95</f>
        <v>1.3074344986667308</v>
      </c>
      <c r="J93">
        <f>Sheet1!CM95</f>
        <v>0.94403226135116025</v>
      </c>
      <c r="L93">
        <f>Sheet1!CN95</f>
        <v>1.8175655961791106</v>
      </c>
      <c r="M93">
        <f>Sheet1!CO95</f>
        <v>0.72749179092797966</v>
      </c>
      <c r="N93">
        <f>Sheet1!CP95</f>
        <v>1.3176364058924603</v>
      </c>
      <c r="P93">
        <f>Sheet1!CQ95</f>
        <v>-3.9064697957889472E-2</v>
      </c>
      <c r="Q93">
        <f>Sheet1!CR95</f>
        <v>-1.4464218269006803</v>
      </c>
      <c r="R93">
        <f>Sheet1!CS95</f>
        <v>-1.1332351160918801</v>
      </c>
      <c r="T93">
        <f>Sheet1!CT95</f>
        <v>-0.3311878264008099</v>
      </c>
      <c r="U93">
        <f>Sheet1!CU95</f>
        <v>-0.65145740369369953</v>
      </c>
      <c r="V93">
        <f>Sheet1!CV95</f>
        <v>-1.2898018008146703</v>
      </c>
    </row>
    <row r="94" spans="1:25">
      <c r="A94" s="59" t="str">
        <f>Sheet1!L96</f>
        <v>Tm4sf5</v>
      </c>
      <c r="B94" s="77" t="str">
        <f t="shared" si="1"/>
        <v>Tm4sf5</v>
      </c>
      <c r="C94">
        <v>1</v>
      </c>
      <c r="D94">
        <f>Sheet1!CH96</f>
        <v>0.13369503890061285</v>
      </c>
      <c r="E94">
        <f>Sheet1!CI96</f>
        <v>-3.1311481587146694E-2</v>
      </c>
      <c r="F94">
        <f>Sheet1!CJ96</f>
        <v>-0.10238355731346704</v>
      </c>
      <c r="H94">
        <f>Sheet1!CK96</f>
        <v>2.8619795052913526</v>
      </c>
      <c r="I94">
        <f>Sheet1!CL96</f>
        <v>2.5108973251735129</v>
      </c>
      <c r="J94">
        <f>Sheet1!CM96</f>
        <v>2.9791339649590425</v>
      </c>
      <c r="L94">
        <f>Sheet1!CN96</f>
        <v>0.9532872671882231</v>
      </c>
      <c r="M94">
        <f>Sheet1!CO96</f>
        <v>0.55245741550715266</v>
      </c>
      <c r="N94">
        <f>Sheet1!CP96</f>
        <v>1.1627172516230528</v>
      </c>
      <c r="P94">
        <f>Sheet1!CQ96</f>
        <v>-0.21667214425194725</v>
      </c>
      <c r="Q94">
        <f>Sheet1!CR96</f>
        <v>0.3918112670831233</v>
      </c>
      <c r="R94">
        <f>Sheet1!CS96</f>
        <v>0.30943880685602299</v>
      </c>
      <c r="T94">
        <f>Sheet1!CT96</f>
        <v>-0.87983114774194693</v>
      </c>
      <c r="U94">
        <f>Sheet1!CU96</f>
        <v>-0.71125467688320665</v>
      </c>
      <c r="V94">
        <f>Sheet1!CV96</f>
        <v>-0.55856766817511705</v>
      </c>
      <c r="X94">
        <f>Sheet1!D96</f>
        <v>-1.3548284779749753</v>
      </c>
      <c r="Y94">
        <f>Sheet1!H96</f>
        <v>0</v>
      </c>
    </row>
    <row r="95" spans="1:25">
      <c r="A95" s="59" t="str">
        <f>Sheet1!L97</f>
        <v>Cyp4f14</v>
      </c>
      <c r="B95" s="77" t="str">
        <f t="shared" si="1"/>
        <v>Cyp4f14</v>
      </c>
      <c r="C95">
        <v>1</v>
      </c>
      <c r="D95">
        <f>Sheet1!CH97</f>
        <v>0.17233595587295714</v>
      </c>
      <c r="E95">
        <f>Sheet1!CI97</f>
        <v>8.6261403230157185E-2</v>
      </c>
      <c r="F95">
        <f>Sheet1!CJ97</f>
        <v>-0.25859735910311255</v>
      </c>
      <c r="H95">
        <f>Sheet1!CK97</f>
        <v>1.1982470010494577</v>
      </c>
      <c r="I95">
        <f>Sheet1!CL97</f>
        <v>0.53266332363539703</v>
      </c>
      <c r="J95">
        <f>Sheet1!CM97</f>
        <v>0.33033333382476737</v>
      </c>
      <c r="L95">
        <f>Sheet1!CN97</f>
        <v>1.1598489638533671</v>
      </c>
      <c r="M95">
        <f>Sheet1!CO97</f>
        <v>0.7882694837874773</v>
      </c>
      <c r="N95">
        <f>Sheet1!CP97</f>
        <v>0.99726883588806636</v>
      </c>
      <c r="P95">
        <f>Sheet1!CQ97</f>
        <v>-1.809677171747313</v>
      </c>
      <c r="Q95">
        <f>Sheet1!CR97</f>
        <v>-1.8244250773969526</v>
      </c>
      <c r="R95">
        <f>Sheet1!CS97</f>
        <v>-1.6555236571985432</v>
      </c>
      <c r="T95">
        <f>Sheet1!CT97</f>
        <v>-2.3950388006831425</v>
      </c>
      <c r="U95">
        <f>Sheet1!CU97</f>
        <v>-3.8156317072776127</v>
      </c>
      <c r="V95">
        <f>Sheet1!CV97</f>
        <v>-2.076170352491773</v>
      </c>
      <c r="X95">
        <f>Sheet1!D97</f>
        <v>-1.1784359174428676</v>
      </c>
      <c r="Y95">
        <f>Sheet1!H97</f>
        <v>0</v>
      </c>
    </row>
    <row r="96" spans="1:25">
      <c r="A96" s="59" t="str">
        <f>Sheet1!L98</f>
        <v>Npc1l1</v>
      </c>
      <c r="B96" s="77" t="str">
        <f t="shared" si="1"/>
        <v>Npc1l1</v>
      </c>
      <c r="C96">
        <v>1</v>
      </c>
      <c r="D96">
        <f>Sheet1!CH98</f>
        <v>-0.1331926575718696</v>
      </c>
      <c r="E96">
        <f>Sheet1!CI98</f>
        <v>-9.7503534239879563E-2</v>
      </c>
      <c r="F96">
        <f>Sheet1!CJ98</f>
        <v>0.2306961918117505</v>
      </c>
      <c r="H96">
        <f>Sheet1!CK98</f>
        <v>2.8654638714428304</v>
      </c>
      <c r="I96">
        <f>Sheet1!CL98</f>
        <v>2.2502461061184005</v>
      </c>
      <c r="J96">
        <f>Sheet1!CM98</f>
        <v>3.4116543882377504</v>
      </c>
      <c r="L96">
        <f>Sheet1!CN98</f>
        <v>0.74627939672593024</v>
      </c>
      <c r="M96">
        <f>Sheet1!CO98</f>
        <v>0.1542655842664904</v>
      </c>
      <c r="N96">
        <f>Sheet1!CP98</f>
        <v>0.89821715698119009</v>
      </c>
      <c r="P96">
        <f>Sheet1!CQ98</f>
        <v>-0.22326042909301957</v>
      </c>
      <c r="Q96">
        <f>Sheet1!CR98</f>
        <v>-0.15362143202186962</v>
      </c>
      <c r="R96">
        <f>Sheet1!CS98</f>
        <v>0.41342153556389016</v>
      </c>
      <c r="T96">
        <f>Sheet1!CT98</f>
        <v>0.33862000621713007</v>
      </c>
      <c r="U96">
        <f>Sheet1!CU98</f>
        <v>4.8414414533220373E-2</v>
      </c>
      <c r="V96">
        <f>Sheet1!CV98</f>
        <v>7.5363503004590271E-2</v>
      </c>
      <c r="X96">
        <f>Sheet1!D98</f>
        <v>-1.9244172454080593</v>
      </c>
      <c r="Y96">
        <f>Sheet1!H98</f>
        <v>0</v>
      </c>
    </row>
    <row r="97" spans="1:25">
      <c r="A97" s="59" t="str">
        <f>Sheet1!L99</f>
        <v>Sst</v>
      </c>
      <c r="B97" s="77" t="str">
        <f t="shared" si="1"/>
        <v>Sst</v>
      </c>
      <c r="C97">
        <v>1</v>
      </c>
      <c r="D97">
        <f>Sheet1!CH99</f>
        <v>-1.0931156650821139</v>
      </c>
      <c r="E97">
        <f>Sheet1!CI99</f>
        <v>1.4194297984252957</v>
      </c>
      <c r="F97">
        <f>Sheet1!CJ99</f>
        <v>-0.3263141333431836</v>
      </c>
      <c r="H97">
        <f>Sheet1!CK99</f>
        <v>-1.0007105638404932</v>
      </c>
      <c r="I97">
        <f>Sheet1!CL99</f>
        <v>-1.4192881715008534</v>
      </c>
      <c r="J97">
        <f>Sheet1!CM99</f>
        <v>-0.63576371686759359</v>
      </c>
      <c r="L97">
        <f>Sheet1!CN99</f>
        <v>2.2231065960803464</v>
      </c>
      <c r="M97">
        <f>Sheet1!CO99</f>
        <v>1.7795751102658963</v>
      </c>
      <c r="N97">
        <f>Sheet1!CP99</f>
        <v>1.5623298441099562</v>
      </c>
      <c r="P97">
        <f>Sheet1!CQ99</f>
        <v>-2.5916781293014637</v>
      </c>
      <c r="Q97">
        <f>Sheet1!CR99</f>
        <v>-2.5931250128506438</v>
      </c>
      <c r="R97">
        <f>Sheet1!CS99</f>
        <v>-2.3845287822741232</v>
      </c>
      <c r="T97">
        <f>Sheet1!CT99</f>
        <v>-2.0053698136063831</v>
      </c>
      <c r="U97">
        <f>Sheet1!CU99</f>
        <v>-2.6948879760426334</v>
      </c>
      <c r="V97">
        <f>Sheet1!CV99</f>
        <v>-1.7687802902480039</v>
      </c>
      <c r="X97">
        <f>Sheet1!D99</f>
        <v>0</v>
      </c>
      <c r="Y97">
        <f>Sheet1!H99</f>
        <v>0</v>
      </c>
    </row>
    <row r="98" spans="1:25">
      <c r="A98" s="59" t="str">
        <f>Sheet1!L100</f>
        <v>Tinag</v>
      </c>
      <c r="B98" s="77" t="str">
        <f t="shared" si="1"/>
        <v>Tinag</v>
      </c>
      <c r="C98">
        <v>1</v>
      </c>
      <c r="D98">
        <f>Sheet1!CH100</f>
        <v>-0.65036846286744954</v>
      </c>
      <c r="E98">
        <f>Sheet1!CI100</f>
        <v>0.55954533655568106</v>
      </c>
      <c r="F98">
        <f>Sheet1!CJ100</f>
        <v>9.0823126311770253E-2</v>
      </c>
      <c r="H98">
        <f>Sheet1!CK100</f>
        <v>0.40433683934436093</v>
      </c>
      <c r="I98">
        <f>Sheet1!CL100</f>
        <v>0.3425703809016909</v>
      </c>
      <c r="J98">
        <f>Sheet1!CM100</f>
        <v>0.14869314986715043</v>
      </c>
      <c r="L98">
        <f>Sheet1!CN100</f>
        <v>0.49116202803649056</v>
      </c>
      <c r="M98">
        <f>Sheet1!CO100</f>
        <v>0.38232546945110091</v>
      </c>
      <c r="N98">
        <f>Sheet1!CP100</f>
        <v>0.23990703044627093</v>
      </c>
      <c r="P98">
        <f>Sheet1!CQ100</f>
        <v>-2.9756945896498692</v>
      </c>
      <c r="Q98">
        <f>Sheet1!CR100</f>
        <v>-2.3153018282848392</v>
      </c>
      <c r="R98">
        <f>Sheet1!CS100</f>
        <v>-2.7339665852639192</v>
      </c>
      <c r="T98">
        <f>Sheet1!CT100</f>
        <v>-1.9552133091499595</v>
      </c>
      <c r="U98">
        <f>Sheet1!CU100</f>
        <v>-3.0807365192860994</v>
      </c>
      <c r="V98">
        <f>Sheet1!CV100</f>
        <v>-1.3513319844518996</v>
      </c>
      <c r="X98">
        <f>Sheet1!D100</f>
        <v>-3.0938803672242225</v>
      </c>
    </row>
    <row r="101" spans="1:25" ht="15">
      <c r="A101" s="80" t="s">
        <v>696</v>
      </c>
    </row>
  </sheetData>
  <mergeCells count="1">
    <mergeCell ref="Y1:Z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CDT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rork</dc:creator>
  <cp:lastModifiedBy>LSA User</cp:lastModifiedBy>
  <dcterms:created xsi:type="dcterms:W3CDTF">2016-06-16T15:01:58Z</dcterms:created>
  <dcterms:modified xsi:type="dcterms:W3CDTF">2016-11-29T15:45:43Z</dcterms:modified>
</cp:coreProperties>
</file>