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226"/>
  <workbookPr showInkAnnotation="0" autoCompressPictures="0"/>
  <bookViews>
    <workbookView xWindow="0" yWindow="0" windowWidth="25600" windowHeight="1606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X35" i="1" l="1"/>
  <c r="Z35" i="1"/>
  <c r="T35" i="1"/>
  <c r="V35" i="1"/>
  <c r="P35" i="1"/>
  <c r="R35" i="1"/>
  <c r="K35" i="1"/>
  <c r="M35" i="1"/>
  <c r="G35" i="1"/>
  <c r="I35" i="1"/>
  <c r="C35" i="1"/>
  <c r="E35" i="1"/>
  <c r="X34" i="1"/>
  <c r="Z34" i="1"/>
  <c r="T34" i="1"/>
  <c r="V34" i="1"/>
  <c r="P34" i="1"/>
  <c r="R34" i="1"/>
  <c r="K34" i="1"/>
  <c r="M34" i="1"/>
  <c r="G34" i="1"/>
  <c r="I34" i="1"/>
  <c r="C34" i="1"/>
  <c r="E34" i="1"/>
  <c r="X33" i="1"/>
  <c r="Z33" i="1"/>
  <c r="T33" i="1"/>
  <c r="V33" i="1"/>
  <c r="P33" i="1"/>
  <c r="R33" i="1"/>
  <c r="K33" i="1"/>
  <c r="M33" i="1"/>
  <c r="G33" i="1"/>
  <c r="I33" i="1"/>
  <c r="C33" i="1"/>
  <c r="E33" i="1"/>
  <c r="X32" i="1"/>
  <c r="Z32" i="1"/>
  <c r="T32" i="1"/>
  <c r="V32" i="1"/>
  <c r="P32" i="1"/>
  <c r="R32" i="1"/>
  <c r="K32" i="1"/>
  <c r="M32" i="1"/>
  <c r="G32" i="1"/>
  <c r="I32" i="1"/>
  <c r="C32" i="1"/>
  <c r="E32" i="1"/>
  <c r="X31" i="1"/>
  <c r="Z31" i="1"/>
  <c r="T31" i="1"/>
  <c r="V31" i="1"/>
  <c r="P31" i="1"/>
  <c r="R31" i="1"/>
  <c r="K31" i="1"/>
  <c r="M31" i="1"/>
  <c r="G31" i="1"/>
  <c r="I31" i="1"/>
  <c r="C31" i="1"/>
  <c r="E31" i="1"/>
  <c r="X30" i="1"/>
  <c r="Z30" i="1"/>
  <c r="T30" i="1"/>
  <c r="V30" i="1"/>
  <c r="P30" i="1"/>
  <c r="R30" i="1"/>
  <c r="K30" i="1"/>
  <c r="M30" i="1"/>
  <c r="G30" i="1"/>
  <c r="I30" i="1"/>
  <c r="C30" i="1"/>
  <c r="E30" i="1"/>
  <c r="X29" i="1"/>
  <c r="Z29" i="1"/>
  <c r="T29" i="1"/>
  <c r="V29" i="1"/>
  <c r="P29" i="1"/>
  <c r="R29" i="1"/>
  <c r="K29" i="1"/>
  <c r="M29" i="1"/>
  <c r="G29" i="1"/>
  <c r="I29" i="1"/>
  <c r="C29" i="1"/>
  <c r="E29" i="1"/>
  <c r="X28" i="1"/>
  <c r="Z28" i="1"/>
  <c r="T28" i="1"/>
  <c r="V28" i="1"/>
  <c r="P28" i="1"/>
  <c r="R28" i="1"/>
  <c r="K28" i="1"/>
  <c r="M28" i="1"/>
  <c r="G28" i="1"/>
  <c r="I28" i="1"/>
  <c r="C28" i="1"/>
  <c r="E28" i="1"/>
  <c r="X27" i="1"/>
  <c r="Z27" i="1"/>
  <c r="T27" i="1"/>
  <c r="V27" i="1"/>
  <c r="P27" i="1"/>
  <c r="R27" i="1"/>
  <c r="K27" i="1"/>
  <c r="M27" i="1"/>
  <c r="G27" i="1"/>
  <c r="I27" i="1"/>
  <c r="C27" i="1"/>
  <c r="E27" i="1"/>
  <c r="X26" i="1"/>
  <c r="Z26" i="1"/>
  <c r="T26" i="1"/>
  <c r="V26" i="1"/>
  <c r="P26" i="1"/>
  <c r="R26" i="1"/>
  <c r="K26" i="1"/>
  <c r="M26" i="1"/>
  <c r="G26" i="1"/>
  <c r="I26" i="1"/>
  <c r="C26" i="1"/>
  <c r="E26" i="1"/>
  <c r="X25" i="1"/>
  <c r="Z25" i="1"/>
  <c r="T25" i="1"/>
  <c r="V25" i="1"/>
  <c r="P25" i="1"/>
  <c r="R25" i="1"/>
  <c r="K25" i="1"/>
  <c r="M25" i="1"/>
  <c r="G25" i="1"/>
  <c r="I25" i="1"/>
  <c r="C25" i="1"/>
  <c r="E25" i="1"/>
  <c r="X24" i="1"/>
  <c r="Z24" i="1"/>
  <c r="T24" i="1"/>
  <c r="V24" i="1"/>
  <c r="P24" i="1"/>
  <c r="R24" i="1"/>
  <c r="K24" i="1"/>
  <c r="M24" i="1"/>
  <c r="G24" i="1"/>
  <c r="I24" i="1"/>
  <c r="C24" i="1"/>
  <c r="E24" i="1"/>
  <c r="X23" i="1"/>
  <c r="Z23" i="1"/>
  <c r="T23" i="1"/>
  <c r="V23" i="1"/>
  <c r="P23" i="1"/>
  <c r="R23" i="1"/>
  <c r="K23" i="1"/>
  <c r="M23" i="1"/>
  <c r="G23" i="1"/>
  <c r="I23" i="1"/>
  <c r="C23" i="1"/>
  <c r="E23" i="1"/>
  <c r="X22" i="1"/>
  <c r="Z22" i="1"/>
  <c r="T22" i="1"/>
  <c r="V22" i="1"/>
  <c r="P22" i="1"/>
  <c r="R22" i="1"/>
  <c r="K22" i="1"/>
  <c r="M22" i="1"/>
  <c r="G22" i="1"/>
  <c r="I22" i="1"/>
  <c r="C22" i="1"/>
  <c r="E22" i="1"/>
  <c r="X21" i="1"/>
  <c r="Z21" i="1"/>
  <c r="T21" i="1"/>
  <c r="V21" i="1"/>
  <c r="P21" i="1"/>
  <c r="R21" i="1"/>
  <c r="K21" i="1"/>
  <c r="M21" i="1"/>
  <c r="G21" i="1"/>
  <c r="I21" i="1"/>
  <c r="C21" i="1"/>
  <c r="E21" i="1"/>
  <c r="X20" i="1"/>
  <c r="Z20" i="1"/>
  <c r="T20" i="1"/>
  <c r="V20" i="1"/>
  <c r="P20" i="1"/>
  <c r="R20" i="1"/>
  <c r="K20" i="1"/>
  <c r="M20" i="1"/>
  <c r="G20" i="1"/>
  <c r="I20" i="1"/>
  <c r="C20" i="1"/>
  <c r="E20" i="1"/>
  <c r="X19" i="1"/>
  <c r="Z19" i="1"/>
  <c r="T19" i="1"/>
  <c r="V19" i="1"/>
  <c r="P19" i="1"/>
  <c r="R19" i="1"/>
  <c r="K19" i="1"/>
  <c r="M19" i="1"/>
  <c r="G19" i="1"/>
  <c r="I19" i="1"/>
  <c r="C19" i="1"/>
  <c r="E19" i="1"/>
  <c r="X18" i="1"/>
  <c r="Z18" i="1"/>
  <c r="T18" i="1"/>
  <c r="V18" i="1"/>
  <c r="P18" i="1"/>
  <c r="R18" i="1"/>
  <c r="K18" i="1"/>
  <c r="M18" i="1"/>
  <c r="G18" i="1"/>
  <c r="I18" i="1"/>
  <c r="C18" i="1"/>
  <c r="E18" i="1"/>
  <c r="X17" i="1"/>
  <c r="Z17" i="1"/>
  <c r="T17" i="1"/>
  <c r="V17" i="1"/>
  <c r="P17" i="1"/>
  <c r="R17" i="1"/>
  <c r="K17" i="1"/>
  <c r="M17" i="1"/>
  <c r="G17" i="1"/>
  <c r="I17" i="1"/>
  <c r="C17" i="1"/>
  <c r="E17" i="1"/>
  <c r="X16" i="1"/>
  <c r="Z16" i="1"/>
  <c r="T16" i="1"/>
  <c r="V16" i="1"/>
  <c r="P16" i="1"/>
  <c r="R16" i="1"/>
  <c r="K16" i="1"/>
  <c r="M16" i="1"/>
  <c r="G16" i="1"/>
  <c r="I16" i="1"/>
  <c r="C16" i="1"/>
  <c r="E16" i="1"/>
  <c r="X15" i="1"/>
  <c r="Z15" i="1"/>
  <c r="T15" i="1"/>
  <c r="V15" i="1"/>
  <c r="P15" i="1"/>
  <c r="R15" i="1"/>
  <c r="K15" i="1"/>
  <c r="M15" i="1"/>
  <c r="G15" i="1"/>
  <c r="I15" i="1"/>
  <c r="C15" i="1"/>
  <c r="E15" i="1"/>
  <c r="X14" i="1"/>
  <c r="Z14" i="1"/>
  <c r="T14" i="1"/>
  <c r="V14" i="1"/>
  <c r="P14" i="1"/>
  <c r="R14" i="1"/>
  <c r="K14" i="1"/>
  <c r="M14" i="1"/>
  <c r="G14" i="1"/>
  <c r="I14" i="1"/>
  <c r="C14" i="1"/>
  <c r="E14" i="1"/>
  <c r="X13" i="1"/>
  <c r="Z13" i="1"/>
  <c r="T13" i="1"/>
  <c r="V13" i="1"/>
  <c r="P13" i="1"/>
  <c r="R13" i="1"/>
  <c r="K13" i="1"/>
  <c r="M13" i="1"/>
  <c r="G13" i="1"/>
  <c r="I13" i="1"/>
  <c r="C13" i="1"/>
  <c r="E13" i="1"/>
  <c r="X12" i="1"/>
  <c r="Z12" i="1"/>
  <c r="T12" i="1"/>
  <c r="V12" i="1"/>
  <c r="P12" i="1"/>
  <c r="R12" i="1"/>
  <c r="K12" i="1"/>
  <c r="M12" i="1"/>
  <c r="G12" i="1"/>
  <c r="I12" i="1"/>
  <c r="C12" i="1"/>
  <c r="E12" i="1"/>
  <c r="X11" i="1"/>
  <c r="Z11" i="1"/>
  <c r="T11" i="1"/>
  <c r="V11" i="1"/>
  <c r="P11" i="1"/>
  <c r="R11" i="1"/>
  <c r="K11" i="1"/>
  <c r="M11" i="1"/>
  <c r="G11" i="1"/>
  <c r="I11" i="1"/>
  <c r="C11" i="1"/>
  <c r="E11" i="1"/>
  <c r="X10" i="1"/>
  <c r="Z10" i="1"/>
  <c r="T10" i="1"/>
  <c r="V10" i="1"/>
  <c r="P10" i="1"/>
  <c r="R10" i="1"/>
  <c r="K10" i="1"/>
  <c r="M10" i="1"/>
  <c r="G10" i="1"/>
  <c r="I10" i="1"/>
  <c r="C10" i="1"/>
  <c r="E10" i="1"/>
  <c r="X9" i="1"/>
  <c r="Z9" i="1"/>
  <c r="T9" i="1"/>
  <c r="V9" i="1"/>
  <c r="P9" i="1"/>
  <c r="R9" i="1"/>
  <c r="K9" i="1"/>
  <c r="M9" i="1"/>
  <c r="G9" i="1"/>
  <c r="I9" i="1"/>
  <c r="C9" i="1"/>
  <c r="E9" i="1"/>
  <c r="X8" i="1"/>
  <c r="Z8" i="1"/>
  <c r="T8" i="1"/>
  <c r="V8" i="1"/>
  <c r="P8" i="1"/>
  <c r="R8" i="1"/>
  <c r="K8" i="1"/>
  <c r="M8" i="1"/>
  <c r="G8" i="1"/>
  <c r="I8" i="1"/>
  <c r="C8" i="1"/>
  <c r="E8" i="1"/>
  <c r="X7" i="1"/>
  <c r="Z7" i="1"/>
  <c r="T7" i="1"/>
  <c r="V7" i="1"/>
  <c r="P7" i="1"/>
  <c r="R7" i="1"/>
  <c r="K7" i="1"/>
  <c r="M7" i="1"/>
  <c r="G7" i="1"/>
  <c r="I7" i="1"/>
  <c r="C7" i="1"/>
  <c r="E7" i="1"/>
  <c r="X6" i="1"/>
  <c r="Z6" i="1"/>
  <c r="T6" i="1"/>
  <c r="V6" i="1"/>
  <c r="P6" i="1"/>
  <c r="R6" i="1"/>
  <c r="K6" i="1"/>
  <c r="M6" i="1"/>
  <c r="G6" i="1"/>
  <c r="I6" i="1"/>
  <c r="C6" i="1"/>
  <c r="E6" i="1"/>
</calcChain>
</file>

<file path=xl/sharedStrings.xml><?xml version="1.0" encoding="utf-8"?>
<sst xmlns="http://schemas.openxmlformats.org/spreadsheetml/2006/main" count="32" uniqueCount="32">
  <si>
    <t>Year</t>
  </si>
  <si>
    <r>
      <t>Total URM Ph.D. Graduates</t>
    </r>
    <r>
      <rPr>
        <b/>
        <vertAlign val="superscript"/>
        <sz val="12"/>
        <color rgb="FF000000"/>
        <rFont val="Arial"/>
      </rPr>
      <t>1,5</t>
    </r>
  </si>
  <si>
    <r>
      <t xml:space="preserve"> Pool of Potential Candidates: URM</t>
    </r>
    <r>
      <rPr>
        <b/>
        <vertAlign val="superscript"/>
        <sz val="12"/>
        <color rgb="FF000000"/>
        <rFont val="Arial"/>
      </rPr>
      <t>2,5</t>
    </r>
  </si>
  <si>
    <r>
      <t>URM Assistant Professors Hired</t>
    </r>
    <r>
      <rPr>
        <b/>
        <vertAlign val="superscript"/>
        <sz val="12"/>
        <color rgb="FF000000"/>
        <rFont val="Arial"/>
      </rPr>
      <t>3,5</t>
    </r>
  </si>
  <si>
    <r>
      <t>% of Pool Hired: URM</t>
    </r>
    <r>
      <rPr>
        <b/>
        <vertAlign val="superscript"/>
        <sz val="12"/>
        <color rgb="FF000000"/>
        <rFont val="Arial"/>
      </rPr>
      <t>4,5</t>
    </r>
  </si>
  <si>
    <r>
      <t>Total URM Men Ph.D. Grad</t>
    </r>
    <r>
      <rPr>
        <b/>
        <vertAlign val="superscript"/>
        <sz val="12"/>
        <color theme="0"/>
        <rFont val="Arial"/>
      </rPr>
      <t>1,5</t>
    </r>
  </si>
  <si>
    <r>
      <t xml:space="preserve"> Pool of Potential Candidates: URM Men</t>
    </r>
    <r>
      <rPr>
        <b/>
        <vertAlign val="superscript"/>
        <sz val="12"/>
        <color theme="0"/>
        <rFont val="Arial"/>
      </rPr>
      <t>2,5</t>
    </r>
  </si>
  <si>
    <r>
      <t>URM Men Hire</t>
    </r>
    <r>
      <rPr>
        <b/>
        <vertAlign val="superscript"/>
        <sz val="12"/>
        <color theme="0"/>
        <rFont val="Arial"/>
      </rPr>
      <t>3,5</t>
    </r>
  </si>
  <si>
    <r>
      <t>% of Pool Hired: URM Men</t>
    </r>
    <r>
      <rPr>
        <b/>
        <vertAlign val="superscript"/>
        <sz val="12"/>
        <color theme="0"/>
        <rFont val="Arial"/>
      </rPr>
      <t>4,5</t>
    </r>
  </si>
  <si>
    <r>
      <t>Total URM Women Ph.D. Grad</t>
    </r>
    <r>
      <rPr>
        <b/>
        <vertAlign val="superscript"/>
        <sz val="12"/>
        <color theme="0"/>
        <rFont val="Arial"/>
      </rPr>
      <t>1,5</t>
    </r>
  </si>
  <si>
    <r>
      <t xml:space="preserve"> Pool of Potential Candidates: URM Women</t>
    </r>
    <r>
      <rPr>
        <b/>
        <vertAlign val="superscript"/>
        <sz val="12"/>
        <color theme="0"/>
        <rFont val="Arial"/>
      </rPr>
      <t>2,5</t>
    </r>
  </si>
  <si>
    <r>
      <t>URM Women Hire</t>
    </r>
    <r>
      <rPr>
        <b/>
        <vertAlign val="superscript"/>
        <sz val="12"/>
        <color theme="0"/>
        <rFont val="Arial"/>
      </rPr>
      <t>3,5</t>
    </r>
  </si>
  <si>
    <r>
      <t>% of Pool Hired: URM Women</t>
    </r>
    <r>
      <rPr>
        <b/>
        <vertAlign val="superscript"/>
        <sz val="12"/>
        <color theme="0"/>
        <rFont val="Arial"/>
      </rPr>
      <t>4,5</t>
    </r>
  </si>
  <si>
    <r>
      <t>Total WR PhD Graduates</t>
    </r>
    <r>
      <rPr>
        <b/>
        <vertAlign val="superscript"/>
        <sz val="12"/>
        <color rgb="FF000000"/>
        <rFont val="Arial"/>
      </rPr>
      <t>1,6</t>
    </r>
    <r>
      <rPr>
        <b/>
        <sz val="12"/>
        <color rgb="FF000000"/>
        <rFont val="Arial"/>
      </rPr>
      <t xml:space="preserve"> </t>
    </r>
  </si>
  <si>
    <r>
      <t xml:space="preserve"> Pool of Potential Candidates: WR</t>
    </r>
    <r>
      <rPr>
        <b/>
        <vertAlign val="superscript"/>
        <sz val="12"/>
        <color rgb="FF000000"/>
        <rFont val="Arial"/>
      </rPr>
      <t>2,6</t>
    </r>
  </si>
  <si>
    <r>
      <t>WR Assistant Professors Hired</t>
    </r>
    <r>
      <rPr>
        <b/>
        <vertAlign val="superscript"/>
        <sz val="12"/>
        <color rgb="FF000000"/>
        <rFont val="Arial"/>
      </rPr>
      <t>3,6</t>
    </r>
  </si>
  <si>
    <r>
      <t>% of Pool Hired: WR</t>
    </r>
    <r>
      <rPr>
        <b/>
        <vertAlign val="superscript"/>
        <sz val="12"/>
        <color rgb="FF000000"/>
        <rFont val="Arial"/>
      </rPr>
      <t>4,6</t>
    </r>
  </si>
  <si>
    <r>
      <t>Total WR Men Ph.D. Grad</t>
    </r>
    <r>
      <rPr>
        <b/>
        <vertAlign val="superscript"/>
        <sz val="12"/>
        <color theme="0"/>
        <rFont val="Arial"/>
      </rPr>
      <t>1,6</t>
    </r>
  </si>
  <si>
    <r>
      <t xml:space="preserve"> Pool of Potential Candidates: WR Men</t>
    </r>
    <r>
      <rPr>
        <b/>
        <vertAlign val="superscript"/>
        <sz val="12"/>
        <color theme="0"/>
        <rFont val="Arial"/>
      </rPr>
      <t>2,6</t>
    </r>
  </si>
  <si>
    <r>
      <t>WR Men Hire</t>
    </r>
    <r>
      <rPr>
        <b/>
        <vertAlign val="superscript"/>
        <sz val="12"/>
        <color theme="0"/>
        <rFont val="Arial"/>
      </rPr>
      <t>3,6</t>
    </r>
  </si>
  <si>
    <r>
      <t>% of Pool Hired: WR Men</t>
    </r>
    <r>
      <rPr>
        <b/>
        <vertAlign val="superscript"/>
        <sz val="12"/>
        <color theme="0"/>
        <rFont val="Arial"/>
      </rPr>
      <t>4,6</t>
    </r>
  </si>
  <si>
    <r>
      <t>Total WR Women Ph.D. Grad</t>
    </r>
    <r>
      <rPr>
        <b/>
        <vertAlign val="superscript"/>
        <sz val="12"/>
        <color theme="0"/>
        <rFont val="Arial"/>
      </rPr>
      <t>1,6</t>
    </r>
  </si>
  <si>
    <r>
      <t xml:space="preserve"> Pool of Potential Candidates: WR Women</t>
    </r>
    <r>
      <rPr>
        <b/>
        <vertAlign val="superscript"/>
        <sz val="12"/>
        <color theme="0"/>
        <rFont val="Arial"/>
      </rPr>
      <t>2,6</t>
    </r>
  </si>
  <si>
    <r>
      <t>WR Women Hire</t>
    </r>
    <r>
      <rPr>
        <b/>
        <vertAlign val="superscript"/>
        <sz val="12"/>
        <color theme="0"/>
        <rFont val="Arial"/>
      </rPr>
      <t>3,6</t>
    </r>
  </si>
  <si>
    <r>
      <t>% of Pool Hired: WR Women</t>
    </r>
    <r>
      <rPr>
        <b/>
        <vertAlign val="superscript"/>
        <sz val="12"/>
        <color theme="0"/>
        <rFont val="Arial"/>
      </rPr>
      <t>4,6</t>
    </r>
  </si>
  <si>
    <t>Notes</t>
  </si>
  <si>
    <r>
      <t>1</t>
    </r>
    <r>
      <rPr>
        <sz val="12"/>
        <color rgb="FF000000"/>
        <rFont val="Arial"/>
      </rPr>
      <t xml:space="preserve"> Ph.D. attainment data from the National Science Foundation Survey of Earned Doctorates (SED), as compiled by the Federation of American Societies for Experimental Biology (FASEB)</t>
    </r>
  </si>
  <si>
    <r>
      <rPr>
        <vertAlign val="superscript"/>
        <sz val="12"/>
        <color theme="1"/>
        <rFont val="Arial"/>
      </rPr>
      <t>2</t>
    </r>
    <r>
      <rPr>
        <sz val="12"/>
        <color theme="1"/>
        <rFont val="Arial"/>
      </rPr>
      <t xml:space="preserve"> Total number of Ph.D. graduates in the preceding five years, and minus the total number of assistant professors hired in the preceding four years</t>
    </r>
  </si>
  <si>
    <r>
      <rPr>
        <vertAlign val="superscript"/>
        <sz val="12"/>
        <color theme="1"/>
        <rFont val="Arial"/>
      </rPr>
      <t>3</t>
    </r>
    <r>
      <rPr>
        <sz val="12"/>
        <color theme="1"/>
        <rFont val="Arial"/>
      </rPr>
      <t xml:space="preserve">  Number of assistant professors in basic science departments hired.  Calculated based on yearly changes in total population, and the imputed number leaving</t>
    </r>
  </si>
  <si>
    <r>
      <rPr>
        <vertAlign val="superscript"/>
        <sz val="12"/>
        <color theme="1"/>
        <rFont val="Arial"/>
      </rPr>
      <t>4</t>
    </r>
    <r>
      <rPr>
        <sz val="12"/>
        <color theme="1"/>
        <rFont val="Arial"/>
      </rPr>
      <t xml:space="preserve">  Number of assistant professors in basic science departments hired divided by the potential pool of candidates</t>
    </r>
  </si>
  <si>
    <r>
      <rPr>
        <vertAlign val="superscript"/>
        <sz val="12"/>
        <color theme="1"/>
        <rFont val="Arial"/>
      </rPr>
      <t>5</t>
    </r>
    <r>
      <rPr>
        <sz val="12"/>
        <color theme="1"/>
        <rFont val="Arial"/>
      </rPr>
      <t xml:space="preserve"> URM = underrepresented minority; that is, Ph.D. graduates or assistant professors who identify as African-American/Black, Hispanic/Latino, Native American or Alaska Native</t>
    </r>
  </si>
  <si>
    <r>
      <rPr>
        <vertAlign val="superscript"/>
        <sz val="12"/>
        <color theme="1"/>
        <rFont val="Arial"/>
      </rPr>
      <t>6</t>
    </r>
    <r>
      <rPr>
        <sz val="12"/>
        <color theme="1"/>
        <rFont val="Arial"/>
      </rPr>
      <t xml:space="preserve"> WR = well-represented; that is, Ph.D. graduates or assistant professors who do not identify as belonging to an URM group (e.g. White, Asian or Pacific Islander, Other, Unknown, International)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</si>
</sst>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color theme="1"/>
      <name val="Calibri"/>
      <family val="2"/>
      <scheme val="minor"/>
    </font>
    <font>
      <b/>
      <sz val="12"/>
      <color rgb="FF000000"/>
      <name val="Arial"/>
    </font>
    <font>
      <b/>
      <vertAlign val="superscript"/>
      <sz val="12"/>
      <color rgb="FF000000"/>
      <name val="Arial"/>
    </font>
    <font>
      <b/>
      <sz val="12"/>
      <color theme="0"/>
      <name val="Arial"/>
    </font>
    <font>
      <b/>
      <vertAlign val="superscript"/>
      <sz val="12"/>
      <color theme="0"/>
      <name val="Arial"/>
    </font>
    <font>
      <sz val="12"/>
      <color rgb="FF000000"/>
      <name val="Arial"/>
    </font>
    <font>
      <sz val="12"/>
      <color theme="1"/>
      <name val="Arial"/>
    </font>
    <font>
      <i/>
      <sz val="12"/>
      <color theme="1"/>
      <name val="Arial"/>
    </font>
    <font>
      <i/>
      <sz val="12"/>
      <color rgb="FF000000"/>
      <name val="Arial"/>
    </font>
    <font>
      <vertAlign val="superscript"/>
      <sz val="12"/>
      <color rgb="FF000000"/>
      <name val="Arial"/>
    </font>
    <font>
      <vertAlign val="superscript"/>
      <sz val="12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008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" fontId="5" fillId="0" borderId="4" xfId="0" applyNumberFormat="1" applyFont="1" applyFill="1" applyBorder="1" applyAlignment="1">
      <alignment horizontal="center" vertical="center"/>
    </xf>
    <xf numFmtId="0" fontId="6" fillId="5" borderId="1" xfId="0" applyFont="1" applyFill="1" applyBorder="1"/>
    <xf numFmtId="0" fontId="7" fillId="0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/>
    <xf numFmtId="0" fontId="6" fillId="0" borderId="1" xfId="0" applyFont="1" applyBorder="1"/>
    <xf numFmtId="1" fontId="5" fillId="0" borderId="1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/>
    </xf>
    <xf numFmtId="0" fontId="6" fillId="0" borderId="4" xfId="0" applyFont="1" applyFill="1" applyBorder="1"/>
    <xf numFmtId="0" fontId="5" fillId="0" borderId="4" xfId="0" applyFont="1" applyBorder="1" applyAlignment="1">
      <alignment horizontal="center"/>
    </xf>
    <xf numFmtId="0" fontId="0" fillId="0" borderId="0" xfId="0" applyFill="1"/>
    <xf numFmtId="2" fontId="0" fillId="0" borderId="0" xfId="0" applyNumberFormat="1" applyFill="1"/>
    <xf numFmtId="0" fontId="6" fillId="0" borderId="0" xfId="0" applyFont="1" applyFill="1"/>
    <xf numFmtId="0" fontId="0" fillId="0" borderId="0" xfId="0" applyFill="1" applyAlignment="1">
      <alignment horizontal="center"/>
    </xf>
    <xf numFmtId="2" fontId="0" fillId="0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4"/>
  <sheetViews>
    <sheetView tabSelected="1" workbookViewId="0">
      <selection activeCell="X6" sqref="X6:X35"/>
    </sheetView>
  </sheetViews>
  <sheetFormatPr baseColWidth="10" defaultRowHeight="15" x14ac:dyDescent="0"/>
  <cols>
    <col min="1" max="1" width="10.83203125" style="32"/>
    <col min="2" max="2" width="13.1640625" style="32" customWidth="1"/>
    <col min="3" max="5" width="12.33203125" style="32" customWidth="1"/>
    <col min="6" max="6" width="10.83203125" style="32"/>
    <col min="7" max="7" width="12.83203125" style="32" customWidth="1"/>
    <col min="8" max="9" width="10.83203125" style="32"/>
    <col min="10" max="10" width="11.5" customWidth="1"/>
    <col min="11" max="11" width="12.6640625" style="32" customWidth="1"/>
    <col min="14" max="14" width="3.33203125" style="32" customWidth="1"/>
    <col min="15" max="15" width="12.6640625" customWidth="1"/>
    <col min="16" max="16" width="12.33203125" style="32" customWidth="1"/>
    <col min="17" max="18" width="12.33203125" customWidth="1"/>
    <col min="19" max="19" width="10.83203125" style="32"/>
    <col min="20" max="20" width="12.83203125" style="32" customWidth="1"/>
    <col min="21" max="22" width="10.83203125" style="32"/>
    <col min="24" max="24" width="12.6640625" style="32" customWidth="1"/>
  </cols>
  <sheetData>
    <row r="1" spans="1:26" ht="7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5" t="s">
        <v>8</v>
      </c>
      <c r="J1" s="6" t="s">
        <v>9</v>
      </c>
      <c r="K1" s="6" t="s">
        <v>10</v>
      </c>
      <c r="L1" s="6" t="s">
        <v>11</v>
      </c>
      <c r="M1" s="7" t="s">
        <v>12</v>
      </c>
      <c r="N1" s="21"/>
      <c r="O1" s="22" t="s">
        <v>13</v>
      </c>
      <c r="P1" s="23" t="s">
        <v>14</v>
      </c>
      <c r="Q1" s="22" t="s">
        <v>15</v>
      </c>
      <c r="R1" s="24" t="s">
        <v>16</v>
      </c>
      <c r="S1" s="25" t="s">
        <v>17</v>
      </c>
      <c r="T1" s="25" t="s">
        <v>18</v>
      </c>
      <c r="U1" s="25" t="s">
        <v>19</v>
      </c>
      <c r="V1" s="26" t="s">
        <v>20</v>
      </c>
      <c r="W1" s="27" t="s">
        <v>21</v>
      </c>
      <c r="X1" s="27" t="s">
        <v>22</v>
      </c>
      <c r="Y1" s="27" t="s">
        <v>23</v>
      </c>
      <c r="Z1" s="28" t="s">
        <v>24</v>
      </c>
    </row>
    <row r="2" spans="1:26">
      <c r="A2" s="8">
        <v>1980</v>
      </c>
      <c r="B2" s="9">
        <v>93</v>
      </c>
      <c r="C2" s="10"/>
      <c r="D2" s="11">
        <v>19</v>
      </c>
      <c r="E2" s="12"/>
      <c r="F2" s="13">
        <v>50</v>
      </c>
      <c r="G2" s="14"/>
      <c r="H2" s="15">
        <v>16.5</v>
      </c>
      <c r="I2" s="12"/>
      <c r="J2" s="13">
        <v>43</v>
      </c>
      <c r="K2" s="14"/>
      <c r="L2" s="15">
        <v>2.5</v>
      </c>
      <c r="M2" s="14"/>
      <c r="N2" s="9"/>
      <c r="O2" s="29">
        <v>3989</v>
      </c>
      <c r="P2" s="14"/>
      <c r="Q2" s="15">
        <v>511</v>
      </c>
      <c r="R2" s="14"/>
      <c r="S2" s="13">
        <v>2892</v>
      </c>
      <c r="T2" s="10"/>
      <c r="U2" s="11">
        <v>359.33333333333331</v>
      </c>
      <c r="V2" s="12"/>
      <c r="W2" s="13">
        <v>1097</v>
      </c>
      <c r="X2" s="14"/>
      <c r="Y2" s="15">
        <v>151.66666666666669</v>
      </c>
      <c r="Z2" s="14"/>
    </row>
    <row r="3" spans="1:26">
      <c r="A3" s="8">
        <v>1981</v>
      </c>
      <c r="B3" s="9">
        <v>110</v>
      </c>
      <c r="C3" s="10"/>
      <c r="D3" s="11">
        <v>25.4</v>
      </c>
      <c r="E3" s="12"/>
      <c r="F3" s="13">
        <v>59</v>
      </c>
      <c r="G3" s="14"/>
      <c r="H3" s="15">
        <v>18.7</v>
      </c>
      <c r="I3" s="12"/>
      <c r="J3" s="16">
        <v>51</v>
      </c>
      <c r="K3" s="14"/>
      <c r="L3" s="15">
        <v>6.7</v>
      </c>
      <c r="M3" s="14"/>
      <c r="N3" s="9"/>
      <c r="O3" s="29">
        <v>4008</v>
      </c>
      <c r="P3" s="14"/>
      <c r="Q3" s="15">
        <v>438</v>
      </c>
      <c r="R3" s="14"/>
      <c r="S3" s="16">
        <v>2867</v>
      </c>
      <c r="T3" s="10"/>
      <c r="U3" s="11">
        <v>337.93333333333334</v>
      </c>
      <c r="V3" s="12"/>
      <c r="W3" s="13">
        <v>1141</v>
      </c>
      <c r="X3" s="14"/>
      <c r="Y3" s="15">
        <v>100.06666666666666</v>
      </c>
      <c r="Z3" s="14"/>
    </row>
    <row r="4" spans="1:26">
      <c r="A4" s="8">
        <v>1982</v>
      </c>
      <c r="B4" s="9">
        <v>121</v>
      </c>
      <c r="C4" s="10"/>
      <c r="D4" s="11">
        <v>19.399999999999999</v>
      </c>
      <c r="E4" s="12"/>
      <c r="F4" s="17">
        <v>67</v>
      </c>
      <c r="G4" s="14"/>
      <c r="H4" s="15">
        <v>15.45</v>
      </c>
      <c r="I4" s="12"/>
      <c r="J4" s="17">
        <v>54</v>
      </c>
      <c r="K4" s="14"/>
      <c r="L4" s="15">
        <v>3.95</v>
      </c>
      <c r="M4" s="14"/>
      <c r="N4" s="9"/>
      <c r="O4" s="29">
        <v>4095</v>
      </c>
      <c r="P4" s="14"/>
      <c r="Q4" s="15">
        <v>402.75</v>
      </c>
      <c r="R4" s="14"/>
      <c r="S4" s="17">
        <v>2907</v>
      </c>
      <c r="T4" s="10"/>
      <c r="U4" s="11">
        <v>271.18333333333334</v>
      </c>
      <c r="V4" s="12"/>
      <c r="W4" s="17">
        <v>1188</v>
      </c>
      <c r="X4" s="14"/>
      <c r="Y4" s="15">
        <v>131.56666666666666</v>
      </c>
      <c r="Z4" s="14"/>
    </row>
    <row r="5" spans="1:26">
      <c r="A5" s="8">
        <v>1983</v>
      </c>
      <c r="B5" s="9">
        <v>102</v>
      </c>
      <c r="C5" s="10"/>
      <c r="D5" s="11">
        <v>25.4</v>
      </c>
      <c r="E5" s="12"/>
      <c r="F5" s="17">
        <v>50</v>
      </c>
      <c r="G5" s="14"/>
      <c r="H5" s="15">
        <v>15.116666666666664</v>
      </c>
      <c r="I5" s="12"/>
      <c r="J5" s="17">
        <v>52</v>
      </c>
      <c r="K5" s="14"/>
      <c r="L5" s="15">
        <v>10.283333333333335</v>
      </c>
      <c r="M5" s="14"/>
      <c r="N5" s="9"/>
      <c r="O5" s="29">
        <v>3933</v>
      </c>
      <c r="P5" s="14"/>
      <c r="Q5" s="15">
        <v>407.75</v>
      </c>
      <c r="R5" s="14"/>
      <c r="S5" s="17">
        <v>2649</v>
      </c>
      <c r="T5" s="10"/>
      <c r="U5" s="11">
        <v>268.18333333333334</v>
      </c>
      <c r="V5" s="12"/>
      <c r="W5" s="17">
        <v>1284</v>
      </c>
      <c r="X5" s="14"/>
      <c r="Y5" s="15">
        <v>139.56666666666666</v>
      </c>
      <c r="Z5" s="14"/>
    </row>
    <row r="6" spans="1:26">
      <c r="A6" s="8">
        <v>1984</v>
      </c>
      <c r="B6" s="9">
        <v>125</v>
      </c>
      <c r="C6" s="11">
        <f>SUM(B2:B6)-SUM(D2:D5)</f>
        <v>461.8</v>
      </c>
      <c r="D6" s="11">
        <v>26.4</v>
      </c>
      <c r="E6" s="18">
        <f t="shared" ref="E6:E35" si="0">D6/C6*100</f>
        <v>5.716760502381983</v>
      </c>
      <c r="F6" s="17">
        <v>70</v>
      </c>
      <c r="G6" s="15">
        <f>SUM(F2:F6)-SUM(H2:H5)</f>
        <v>230.23333333333335</v>
      </c>
      <c r="H6" s="15">
        <v>17.616666666666667</v>
      </c>
      <c r="I6" s="18">
        <f t="shared" ref="I6:I35" si="1">H6/G6*100</f>
        <v>7.6516577385261328</v>
      </c>
      <c r="J6" s="17">
        <v>55</v>
      </c>
      <c r="K6" s="15">
        <f>SUM(J2:J6)-SUM(L2:L5)</f>
        <v>231.56666666666666</v>
      </c>
      <c r="L6" s="15">
        <v>8.783333333333335</v>
      </c>
      <c r="M6" s="19">
        <f>L6/K6*100</f>
        <v>3.7930041744637979</v>
      </c>
      <c r="N6" s="30"/>
      <c r="O6" s="29">
        <v>4099</v>
      </c>
      <c r="P6" s="11">
        <f>SUM(O2:O6)-SUM(Q2:Q5)</f>
        <v>18364.5</v>
      </c>
      <c r="Q6" s="15">
        <v>447.25</v>
      </c>
      <c r="R6" s="19">
        <f>Q6/P6*100</f>
        <v>2.4354052655939449</v>
      </c>
      <c r="S6" s="17">
        <v>2789</v>
      </c>
      <c r="T6" s="11">
        <f>SUM(S2:S6)-SUM(U2:U5)</f>
        <v>12867.366666666667</v>
      </c>
      <c r="U6" s="11">
        <v>288.68333333333328</v>
      </c>
      <c r="V6" s="18">
        <f t="shared" ref="V6:V35" si="2">U6/T6*100</f>
        <v>2.2435307923662178</v>
      </c>
      <c r="W6" s="17">
        <v>1310</v>
      </c>
      <c r="X6" s="15">
        <f>SUM(W2:W6)-SUM(Y2:Y5)</f>
        <v>5497.1333333333332</v>
      </c>
      <c r="Y6" s="15">
        <v>158.566666666667</v>
      </c>
      <c r="Z6" s="19">
        <f>Y6/X6*100</f>
        <v>2.884533756988497</v>
      </c>
    </row>
    <row r="7" spans="1:26">
      <c r="A7" s="8">
        <v>1985</v>
      </c>
      <c r="B7" s="9">
        <v>144</v>
      </c>
      <c r="C7" s="11">
        <f t="shared" ref="C7:C35" si="3">SUM(B3:B7)-SUM(D3:D6)</f>
        <v>505.4</v>
      </c>
      <c r="D7" s="11">
        <v>17.399999999999999</v>
      </c>
      <c r="E7" s="18">
        <f t="shared" si="0"/>
        <v>3.442817570241393</v>
      </c>
      <c r="F7" s="17">
        <v>76</v>
      </c>
      <c r="G7" s="15">
        <f t="shared" ref="G7:G35" si="4">SUM(F3:F7)-SUM(H3:H6)</f>
        <v>255.11666666666667</v>
      </c>
      <c r="H7" s="15">
        <v>16.616666666666674</v>
      </c>
      <c r="I7" s="18">
        <f t="shared" si="1"/>
        <v>6.5133599006990295</v>
      </c>
      <c r="J7" s="17">
        <v>68</v>
      </c>
      <c r="K7" s="15">
        <f t="shared" ref="K7:K35" si="5">SUM(J3:J7)-SUM(L3:L6)</f>
        <v>250.28333333333333</v>
      </c>
      <c r="L7" s="15">
        <v>0.78333333333333144</v>
      </c>
      <c r="M7" s="19">
        <f t="shared" ref="M7:M35" si="6">L7/K7*100</f>
        <v>0.31297862422587658</v>
      </c>
      <c r="N7" s="30"/>
      <c r="O7" s="29">
        <v>4016</v>
      </c>
      <c r="P7" s="11">
        <f t="shared" ref="P7:P35" si="7">SUM(O3:O7)-SUM(Q3:Q6)</f>
        <v>18455.25</v>
      </c>
      <c r="Q7" s="15">
        <v>504.25</v>
      </c>
      <c r="R7" s="19">
        <f t="shared" ref="R7:R35" si="8">Q7/P7*100</f>
        <v>2.7322848511941045</v>
      </c>
      <c r="S7" s="17">
        <v>2683</v>
      </c>
      <c r="T7" s="11">
        <f t="shared" ref="T7:T35" si="9">SUM(S3:S7)-SUM(U3:U6)</f>
        <v>12729.016666666666</v>
      </c>
      <c r="U7" s="11">
        <v>324.68333333333339</v>
      </c>
      <c r="V7" s="18">
        <f t="shared" si="2"/>
        <v>2.550733822067953</v>
      </c>
      <c r="W7" s="17">
        <v>1333</v>
      </c>
      <c r="X7" s="15">
        <f t="shared" ref="X7:X35" si="10">SUM(W3:W7)-SUM(Y3:Y6)</f>
        <v>5726.2333333333327</v>
      </c>
      <c r="Y7" s="15">
        <v>179.56666666666661</v>
      </c>
      <c r="Z7" s="19">
        <f t="shared" ref="Z7:Z35" si="11">Y7/X7*100</f>
        <v>3.135860105828729</v>
      </c>
    </row>
    <row r="8" spans="1:26">
      <c r="A8" s="8">
        <v>1986</v>
      </c>
      <c r="B8" s="9">
        <v>149</v>
      </c>
      <c r="C8" s="11">
        <f t="shared" si="3"/>
        <v>552.4</v>
      </c>
      <c r="D8" s="11">
        <v>9</v>
      </c>
      <c r="E8" s="18">
        <f t="shared" si="0"/>
        <v>1.6292541636495295</v>
      </c>
      <c r="F8" s="17">
        <v>83</v>
      </c>
      <c r="G8" s="15">
        <f t="shared" si="4"/>
        <v>281.2</v>
      </c>
      <c r="H8" s="15">
        <v>9.5</v>
      </c>
      <c r="I8" s="18">
        <f t="shared" si="1"/>
        <v>3.3783783783783785</v>
      </c>
      <c r="J8" s="17">
        <v>66</v>
      </c>
      <c r="K8" s="15">
        <f t="shared" si="5"/>
        <v>271.2</v>
      </c>
      <c r="L8" s="15">
        <v>-0.5</v>
      </c>
      <c r="M8" s="19">
        <f t="shared" si="6"/>
        <v>-0.18436578171091444</v>
      </c>
      <c r="N8" s="30"/>
      <c r="O8" s="29">
        <v>4025</v>
      </c>
      <c r="P8" s="11">
        <f t="shared" si="7"/>
        <v>18406</v>
      </c>
      <c r="Q8" s="15">
        <v>562</v>
      </c>
      <c r="R8" s="19">
        <f t="shared" si="8"/>
        <v>3.0533521677713789</v>
      </c>
      <c r="S8" s="17">
        <v>2646</v>
      </c>
      <c r="T8" s="11">
        <f t="shared" si="9"/>
        <v>12521.266666666666</v>
      </c>
      <c r="U8" s="11">
        <v>397.33333333333348</v>
      </c>
      <c r="V8" s="18">
        <f t="shared" si="2"/>
        <v>3.1732678802464087</v>
      </c>
      <c r="W8" s="17">
        <v>1379</v>
      </c>
      <c r="X8" s="15">
        <f t="shared" si="10"/>
        <v>5884.7333333333336</v>
      </c>
      <c r="Y8" s="15">
        <v>164.66666666666674</v>
      </c>
      <c r="Z8" s="19">
        <f t="shared" si="11"/>
        <v>2.7982009946641604</v>
      </c>
    </row>
    <row r="9" spans="1:26">
      <c r="A9" s="8">
        <v>1987</v>
      </c>
      <c r="B9" s="9">
        <v>152</v>
      </c>
      <c r="C9" s="11">
        <f t="shared" si="3"/>
        <v>593.79999999999995</v>
      </c>
      <c r="D9" s="11">
        <v>28.4</v>
      </c>
      <c r="E9" s="18">
        <f t="shared" si="0"/>
        <v>4.7827551364095662</v>
      </c>
      <c r="F9" s="17">
        <v>89</v>
      </c>
      <c r="G9" s="15">
        <f t="shared" si="4"/>
        <v>309.14999999999998</v>
      </c>
      <c r="H9" s="15">
        <v>16.699999999999989</v>
      </c>
      <c r="I9" s="18">
        <f t="shared" si="1"/>
        <v>5.4019084586770143</v>
      </c>
      <c r="J9" s="17">
        <v>63</v>
      </c>
      <c r="K9" s="15">
        <f t="shared" si="5"/>
        <v>284.64999999999998</v>
      </c>
      <c r="L9" s="15">
        <v>11.7</v>
      </c>
      <c r="M9" s="19">
        <f t="shared" si="6"/>
        <v>4.1103109081327949</v>
      </c>
      <c r="N9" s="30"/>
      <c r="O9" s="29">
        <v>4062</v>
      </c>
      <c r="P9" s="11">
        <f t="shared" si="7"/>
        <v>18213.75</v>
      </c>
      <c r="Q9" s="15">
        <v>585</v>
      </c>
      <c r="R9" s="19">
        <f t="shared" si="8"/>
        <v>3.2118591723285981</v>
      </c>
      <c r="S9" s="17">
        <v>2623</v>
      </c>
      <c r="T9" s="11">
        <f t="shared" si="9"/>
        <v>12111.116666666667</v>
      </c>
      <c r="U9" s="11">
        <v>390.93333333333317</v>
      </c>
      <c r="V9" s="18">
        <f t="shared" si="2"/>
        <v>3.2278884275741144</v>
      </c>
      <c r="W9" s="17">
        <v>1439</v>
      </c>
      <c r="X9" s="15">
        <f t="shared" si="10"/>
        <v>6102.6333333333332</v>
      </c>
      <c r="Y9" s="15">
        <v>194.06666666666661</v>
      </c>
      <c r="Z9" s="19">
        <f t="shared" si="11"/>
        <v>3.1800479574391374</v>
      </c>
    </row>
    <row r="10" spans="1:26">
      <c r="A10" s="8">
        <v>1988</v>
      </c>
      <c r="B10" s="9">
        <v>150</v>
      </c>
      <c r="C10" s="11">
        <f t="shared" si="3"/>
        <v>638.79999999999995</v>
      </c>
      <c r="D10" s="11">
        <v>54.4</v>
      </c>
      <c r="E10" s="18">
        <f t="shared" si="0"/>
        <v>8.515967438948028</v>
      </c>
      <c r="F10" s="17">
        <v>89</v>
      </c>
      <c r="G10" s="15">
        <f t="shared" si="4"/>
        <v>346.56666666666666</v>
      </c>
      <c r="H10" s="15">
        <v>37.450000000000003</v>
      </c>
      <c r="I10" s="18">
        <f t="shared" si="1"/>
        <v>10.806001731268635</v>
      </c>
      <c r="J10" s="17">
        <v>61</v>
      </c>
      <c r="K10" s="15">
        <f t="shared" si="5"/>
        <v>292.23333333333335</v>
      </c>
      <c r="L10" s="15">
        <v>16.95</v>
      </c>
      <c r="M10" s="19">
        <f t="shared" si="6"/>
        <v>5.8001596897456364</v>
      </c>
      <c r="N10" s="30"/>
      <c r="O10" s="29">
        <v>4374</v>
      </c>
      <c r="P10" s="11">
        <f t="shared" si="7"/>
        <v>18477.5</v>
      </c>
      <c r="Q10" s="15">
        <v>699.75</v>
      </c>
      <c r="R10" s="19">
        <f t="shared" si="8"/>
        <v>3.7870382898119335</v>
      </c>
      <c r="S10" s="17">
        <v>2736</v>
      </c>
      <c r="T10" s="11">
        <f t="shared" si="9"/>
        <v>12075.366666666667</v>
      </c>
      <c r="U10" s="11">
        <v>489.18333333333339</v>
      </c>
      <c r="V10" s="18">
        <f t="shared" si="2"/>
        <v>4.0510847151639293</v>
      </c>
      <c r="W10" s="17">
        <v>1638</v>
      </c>
      <c r="X10" s="15">
        <f t="shared" si="10"/>
        <v>6402.1333333333332</v>
      </c>
      <c r="Y10" s="15">
        <v>210.56666666666672</v>
      </c>
      <c r="Z10" s="19">
        <f t="shared" si="11"/>
        <v>3.2890078307230932</v>
      </c>
    </row>
    <row r="11" spans="1:26">
      <c r="A11" s="8">
        <v>1989</v>
      </c>
      <c r="B11" s="9">
        <v>157</v>
      </c>
      <c r="C11" s="11">
        <f t="shared" si="3"/>
        <v>642.79999999999995</v>
      </c>
      <c r="D11" s="11">
        <v>52.4</v>
      </c>
      <c r="E11" s="18">
        <f t="shared" si="0"/>
        <v>8.1518357187305543</v>
      </c>
      <c r="F11" s="17">
        <v>99</v>
      </c>
      <c r="G11" s="15">
        <f t="shared" si="4"/>
        <v>355.73333333333335</v>
      </c>
      <c r="H11" s="15">
        <v>40.116666666666674</v>
      </c>
      <c r="I11" s="18">
        <f t="shared" si="1"/>
        <v>11.27717391304348</v>
      </c>
      <c r="J11" s="17">
        <v>58</v>
      </c>
      <c r="K11" s="15">
        <f t="shared" si="5"/>
        <v>287.06666666666666</v>
      </c>
      <c r="L11" s="15">
        <v>12.283333333333331</v>
      </c>
      <c r="M11" s="19">
        <f t="shared" si="6"/>
        <v>4.2789131444496045</v>
      </c>
      <c r="N11" s="30"/>
      <c r="O11" s="29">
        <v>4389</v>
      </c>
      <c r="P11" s="11">
        <f t="shared" si="7"/>
        <v>18515</v>
      </c>
      <c r="Q11" s="15">
        <v>563.75</v>
      </c>
      <c r="R11" s="19">
        <f t="shared" si="8"/>
        <v>3.0448285174183094</v>
      </c>
      <c r="S11" s="17">
        <v>2699</v>
      </c>
      <c r="T11" s="11">
        <f t="shared" si="9"/>
        <v>11784.866666666667</v>
      </c>
      <c r="U11" s="11">
        <v>397.18333333333317</v>
      </c>
      <c r="V11" s="18">
        <f t="shared" si="2"/>
        <v>3.3702827920553466</v>
      </c>
      <c r="W11" s="17">
        <v>1690</v>
      </c>
      <c r="X11" s="15">
        <f t="shared" si="10"/>
        <v>6730.1333333333332</v>
      </c>
      <c r="Y11" s="15">
        <v>166.56666666666672</v>
      </c>
      <c r="Z11" s="19">
        <f t="shared" si="11"/>
        <v>2.4749385846739052</v>
      </c>
    </row>
    <row r="12" spans="1:26">
      <c r="A12" s="8">
        <v>1990</v>
      </c>
      <c r="B12" s="9">
        <v>166</v>
      </c>
      <c r="C12" s="11">
        <f t="shared" si="3"/>
        <v>629.79999999999995</v>
      </c>
      <c r="D12" s="11">
        <v>44.4</v>
      </c>
      <c r="E12" s="18">
        <f t="shared" si="0"/>
        <v>7.0498570974912678</v>
      </c>
      <c r="F12" s="17">
        <v>93</v>
      </c>
      <c r="G12" s="15">
        <f t="shared" si="4"/>
        <v>349.23333333333335</v>
      </c>
      <c r="H12" s="15">
        <v>24.61666666666666</v>
      </c>
      <c r="I12" s="18">
        <f t="shared" si="1"/>
        <v>7.0487735038656085</v>
      </c>
      <c r="J12" s="17">
        <v>73</v>
      </c>
      <c r="K12" s="15">
        <f t="shared" si="5"/>
        <v>280.56666666666666</v>
      </c>
      <c r="L12" s="15">
        <v>19.783333333333339</v>
      </c>
      <c r="M12" s="19">
        <f t="shared" si="6"/>
        <v>7.0512058928359291</v>
      </c>
      <c r="N12" s="30"/>
      <c r="O12" s="29">
        <v>4611</v>
      </c>
      <c r="P12" s="11">
        <f t="shared" si="7"/>
        <v>19050.5</v>
      </c>
      <c r="Q12" s="15">
        <v>428.25</v>
      </c>
      <c r="R12" s="19">
        <f t="shared" si="8"/>
        <v>2.2479724941602583</v>
      </c>
      <c r="S12" s="17">
        <v>2859</v>
      </c>
      <c r="T12" s="11">
        <f t="shared" si="9"/>
        <v>11888.366666666667</v>
      </c>
      <c r="U12" s="11">
        <v>234.68333333333339</v>
      </c>
      <c r="V12" s="18">
        <f t="shared" si="2"/>
        <v>1.9740586736052896</v>
      </c>
      <c r="W12" s="17">
        <v>1752</v>
      </c>
      <c r="X12" s="15">
        <f t="shared" si="10"/>
        <v>7162.1333333333332</v>
      </c>
      <c r="Y12" s="15">
        <v>193.56666666666661</v>
      </c>
      <c r="Z12" s="19">
        <f t="shared" si="11"/>
        <v>2.7026398093677853</v>
      </c>
    </row>
    <row r="13" spans="1:26">
      <c r="A13" s="8">
        <v>1991</v>
      </c>
      <c r="B13" s="9">
        <v>199</v>
      </c>
      <c r="C13" s="11">
        <f t="shared" si="3"/>
        <v>644.4</v>
      </c>
      <c r="D13" s="11">
        <v>55.4</v>
      </c>
      <c r="E13" s="18">
        <f t="shared" si="0"/>
        <v>8.5971446306641841</v>
      </c>
      <c r="F13" s="17">
        <v>105</v>
      </c>
      <c r="G13" s="15">
        <f t="shared" si="4"/>
        <v>356.11666666666667</v>
      </c>
      <c r="H13" s="15">
        <v>23.616666666666674</v>
      </c>
      <c r="I13" s="18">
        <f t="shared" si="1"/>
        <v>6.6317218140122636</v>
      </c>
      <c r="J13" s="17">
        <v>94</v>
      </c>
      <c r="K13" s="15">
        <f t="shared" si="5"/>
        <v>288.2833333333333</v>
      </c>
      <c r="L13" s="15">
        <v>31.783333333333331</v>
      </c>
      <c r="M13" s="19">
        <f t="shared" si="6"/>
        <v>11.025033242758861</v>
      </c>
      <c r="N13" s="30"/>
      <c r="O13" s="29">
        <v>4906</v>
      </c>
      <c r="P13" s="11">
        <f t="shared" si="7"/>
        <v>20065.25</v>
      </c>
      <c r="Q13" s="15">
        <v>589.25</v>
      </c>
      <c r="R13" s="19">
        <f t="shared" si="8"/>
        <v>2.9366691170057688</v>
      </c>
      <c r="S13" s="17">
        <v>3019</v>
      </c>
      <c r="T13" s="11">
        <f t="shared" si="9"/>
        <v>12424.016666666666</v>
      </c>
      <c r="U13" s="11">
        <v>316.68333333333339</v>
      </c>
      <c r="V13" s="18">
        <f t="shared" si="2"/>
        <v>2.5489609506319084</v>
      </c>
      <c r="W13" s="17">
        <v>1887</v>
      </c>
      <c r="X13" s="15">
        <f t="shared" si="10"/>
        <v>7641.2333333333336</v>
      </c>
      <c r="Y13" s="15">
        <v>272.56666666666661</v>
      </c>
      <c r="Z13" s="19">
        <f t="shared" si="11"/>
        <v>3.567050694259652</v>
      </c>
    </row>
    <row r="14" spans="1:26">
      <c r="A14" s="8">
        <v>1992</v>
      </c>
      <c r="B14" s="9">
        <v>204</v>
      </c>
      <c r="C14" s="11">
        <f t="shared" si="3"/>
        <v>669.4</v>
      </c>
      <c r="D14" s="11">
        <v>42</v>
      </c>
      <c r="E14" s="18">
        <f t="shared" si="0"/>
        <v>6.27427547057066</v>
      </c>
      <c r="F14" s="17">
        <v>120</v>
      </c>
      <c r="G14" s="15">
        <f t="shared" si="4"/>
        <v>380.2</v>
      </c>
      <c r="H14" s="15">
        <v>30.5</v>
      </c>
      <c r="I14" s="18">
        <f t="shared" si="1"/>
        <v>8.0220936349289858</v>
      </c>
      <c r="J14" s="17">
        <v>84</v>
      </c>
      <c r="K14" s="15">
        <f t="shared" si="5"/>
        <v>289.2</v>
      </c>
      <c r="L14" s="15">
        <v>11.5</v>
      </c>
      <c r="M14" s="19">
        <f t="shared" si="6"/>
        <v>3.9764868603042882</v>
      </c>
      <c r="N14" s="30"/>
      <c r="O14" s="29">
        <v>5127</v>
      </c>
      <c r="P14" s="11">
        <f t="shared" si="7"/>
        <v>21126</v>
      </c>
      <c r="Q14" s="15">
        <v>854</v>
      </c>
      <c r="R14" s="19">
        <f t="shared" si="8"/>
        <v>4.0424121935056334</v>
      </c>
      <c r="S14" s="17">
        <v>3134</v>
      </c>
      <c r="T14" s="11">
        <f t="shared" si="9"/>
        <v>13009.266666666666</v>
      </c>
      <c r="U14" s="11">
        <v>620.33333333333348</v>
      </c>
      <c r="V14" s="18">
        <f t="shared" si="2"/>
        <v>4.7683958614116104</v>
      </c>
      <c r="W14" s="17">
        <v>1993</v>
      </c>
      <c r="X14" s="15">
        <f t="shared" si="10"/>
        <v>8116.7333333333336</v>
      </c>
      <c r="Y14" s="15">
        <v>233.66666666666674</v>
      </c>
      <c r="Z14" s="19">
        <f t="shared" si="11"/>
        <v>2.878826457277559</v>
      </c>
    </row>
    <row r="15" spans="1:26">
      <c r="A15" s="8">
        <v>1993</v>
      </c>
      <c r="B15" s="9">
        <v>224</v>
      </c>
      <c r="C15" s="11">
        <f t="shared" si="3"/>
        <v>755.8</v>
      </c>
      <c r="D15" s="11">
        <v>36.4</v>
      </c>
      <c r="E15" s="18">
        <f t="shared" si="0"/>
        <v>4.8160889124106907</v>
      </c>
      <c r="F15" s="17">
        <v>120</v>
      </c>
      <c r="G15" s="15">
        <f t="shared" si="4"/>
        <v>418.15</v>
      </c>
      <c r="H15" s="15">
        <v>24.699999999999989</v>
      </c>
      <c r="I15" s="18">
        <f t="shared" si="1"/>
        <v>5.9069711825899773</v>
      </c>
      <c r="J15" s="17">
        <v>104</v>
      </c>
      <c r="K15" s="15">
        <f t="shared" si="5"/>
        <v>337.65</v>
      </c>
      <c r="L15" s="15">
        <v>11.700000000000003</v>
      </c>
      <c r="M15" s="19">
        <f t="shared" si="6"/>
        <v>3.4651266103953811</v>
      </c>
      <c r="N15" s="30"/>
      <c r="O15" s="29">
        <v>5386</v>
      </c>
      <c r="P15" s="11">
        <f t="shared" si="7"/>
        <v>21983.75</v>
      </c>
      <c r="Q15" s="15">
        <v>677</v>
      </c>
      <c r="R15" s="19">
        <f t="shared" si="8"/>
        <v>3.0795473929607096</v>
      </c>
      <c r="S15" s="17">
        <v>3199</v>
      </c>
      <c r="T15" s="11">
        <f t="shared" si="9"/>
        <v>13341.116666666667</v>
      </c>
      <c r="U15" s="11">
        <v>458.93333333333317</v>
      </c>
      <c r="V15" s="18">
        <f t="shared" si="2"/>
        <v>3.4399919047256153</v>
      </c>
      <c r="W15" s="17">
        <v>2187</v>
      </c>
      <c r="X15" s="15">
        <f t="shared" si="10"/>
        <v>8642.6333333333332</v>
      </c>
      <c r="Y15" s="15">
        <v>218.06666666666661</v>
      </c>
      <c r="Z15" s="19">
        <f t="shared" si="11"/>
        <v>2.5231507372367212</v>
      </c>
    </row>
    <row r="16" spans="1:26">
      <c r="A16" s="8">
        <v>1994</v>
      </c>
      <c r="B16" s="9">
        <v>254</v>
      </c>
      <c r="C16" s="11">
        <f t="shared" si="3"/>
        <v>868.8</v>
      </c>
      <c r="D16" s="11">
        <v>46.4</v>
      </c>
      <c r="E16" s="18">
        <f t="shared" si="0"/>
        <v>5.3406998158379375</v>
      </c>
      <c r="F16" s="17">
        <v>128</v>
      </c>
      <c r="G16" s="15">
        <f t="shared" si="4"/>
        <v>462.56666666666666</v>
      </c>
      <c r="H16" s="15">
        <v>32.450000000000003</v>
      </c>
      <c r="I16" s="18">
        <f t="shared" si="1"/>
        <v>7.0152050154932626</v>
      </c>
      <c r="J16" s="17">
        <v>126</v>
      </c>
      <c r="K16" s="15">
        <f t="shared" si="5"/>
        <v>406.23333333333335</v>
      </c>
      <c r="L16" s="15">
        <v>13.949999999999996</v>
      </c>
      <c r="M16" s="19">
        <f t="shared" si="6"/>
        <v>3.4339870353655524</v>
      </c>
      <c r="N16" s="30"/>
      <c r="O16" s="29">
        <v>5513</v>
      </c>
      <c r="P16" s="11">
        <f t="shared" si="7"/>
        <v>22994.5</v>
      </c>
      <c r="Q16" s="15">
        <v>739.75</v>
      </c>
      <c r="R16" s="19">
        <f t="shared" si="8"/>
        <v>3.2170736480462718</v>
      </c>
      <c r="S16" s="17">
        <v>3232</v>
      </c>
      <c r="T16" s="11">
        <f t="shared" si="9"/>
        <v>13812.366666666667</v>
      </c>
      <c r="U16" s="11">
        <v>502.18333333333339</v>
      </c>
      <c r="V16" s="18">
        <f t="shared" si="2"/>
        <v>3.6357515366664179</v>
      </c>
      <c r="W16" s="17">
        <v>2281</v>
      </c>
      <c r="X16" s="15">
        <f t="shared" si="10"/>
        <v>9182.1333333333332</v>
      </c>
      <c r="Y16" s="15">
        <v>237.56666666666672</v>
      </c>
      <c r="Z16" s="19">
        <f t="shared" si="11"/>
        <v>2.5872709319548113</v>
      </c>
    </row>
    <row r="17" spans="1:26">
      <c r="A17" s="8">
        <v>1995</v>
      </c>
      <c r="B17" s="9">
        <v>289</v>
      </c>
      <c r="C17" s="11">
        <f t="shared" si="3"/>
        <v>989.8</v>
      </c>
      <c r="D17" s="11">
        <v>44.4</v>
      </c>
      <c r="E17" s="18">
        <f t="shared" si="0"/>
        <v>4.4857546979187717</v>
      </c>
      <c r="F17" s="17">
        <v>179</v>
      </c>
      <c r="G17" s="15">
        <f t="shared" si="4"/>
        <v>540.73333333333335</v>
      </c>
      <c r="H17" s="15">
        <v>31.116666666666674</v>
      </c>
      <c r="I17" s="18">
        <f t="shared" si="1"/>
        <v>5.7545308839847129</v>
      </c>
      <c r="J17" s="17">
        <v>110</v>
      </c>
      <c r="K17" s="15">
        <f t="shared" si="5"/>
        <v>449.06666666666666</v>
      </c>
      <c r="L17" s="15">
        <v>13.283333333333331</v>
      </c>
      <c r="M17" s="19">
        <f t="shared" si="6"/>
        <v>2.957986935866983</v>
      </c>
      <c r="N17" s="30"/>
      <c r="O17" s="29">
        <v>5642</v>
      </c>
      <c r="P17" s="11">
        <f t="shared" si="7"/>
        <v>23714</v>
      </c>
      <c r="Q17" s="15">
        <v>669.75</v>
      </c>
      <c r="R17" s="19">
        <f t="shared" si="8"/>
        <v>2.8242810154339208</v>
      </c>
      <c r="S17" s="17">
        <v>3250</v>
      </c>
      <c r="T17" s="11">
        <f t="shared" si="9"/>
        <v>13935.866666666667</v>
      </c>
      <c r="U17" s="11">
        <v>429.18333333333317</v>
      </c>
      <c r="V17" s="18">
        <f t="shared" si="2"/>
        <v>3.0797032118562164</v>
      </c>
      <c r="W17" s="17">
        <v>2392</v>
      </c>
      <c r="X17" s="15">
        <f t="shared" si="10"/>
        <v>9778.1333333333332</v>
      </c>
      <c r="Y17" s="15">
        <v>240.56666666666672</v>
      </c>
      <c r="Z17" s="19">
        <f t="shared" si="11"/>
        <v>2.4602514454019859</v>
      </c>
    </row>
    <row r="18" spans="1:26">
      <c r="A18" s="8">
        <v>1996</v>
      </c>
      <c r="B18" s="9">
        <v>281</v>
      </c>
      <c r="C18" s="11">
        <f t="shared" si="3"/>
        <v>1082.8</v>
      </c>
      <c r="D18" s="11">
        <v>25.4</v>
      </c>
      <c r="E18" s="18">
        <f t="shared" si="0"/>
        <v>2.3457702253417065</v>
      </c>
      <c r="F18" s="17">
        <v>151</v>
      </c>
      <c r="G18" s="15">
        <f t="shared" si="4"/>
        <v>579.23333333333335</v>
      </c>
      <c r="H18" s="15">
        <v>16.61666666666666</v>
      </c>
      <c r="I18" s="18">
        <f t="shared" si="1"/>
        <v>2.8687345341543407</v>
      </c>
      <c r="J18" s="17">
        <v>130</v>
      </c>
      <c r="K18" s="15">
        <f t="shared" si="5"/>
        <v>503.56666666666666</v>
      </c>
      <c r="L18" s="15">
        <v>8.7833333333333385</v>
      </c>
      <c r="M18" s="19">
        <f t="shared" si="6"/>
        <v>1.7442245316740594</v>
      </c>
      <c r="N18" s="30"/>
      <c r="O18" s="29">
        <v>6016</v>
      </c>
      <c r="P18" s="11">
        <f t="shared" si="7"/>
        <v>24743.5</v>
      </c>
      <c r="Q18" s="15">
        <v>501.25</v>
      </c>
      <c r="R18" s="19">
        <f t="shared" si="8"/>
        <v>2.0257845494776405</v>
      </c>
      <c r="S18" s="17">
        <v>3431</v>
      </c>
      <c r="T18" s="11">
        <f t="shared" si="9"/>
        <v>14235.366666666667</v>
      </c>
      <c r="U18" s="11">
        <v>301.68333333333339</v>
      </c>
      <c r="V18" s="18">
        <f t="shared" si="2"/>
        <v>2.1192522848024056</v>
      </c>
      <c r="W18" s="17">
        <v>2585</v>
      </c>
      <c r="X18" s="15">
        <f t="shared" si="10"/>
        <v>10508.133333333333</v>
      </c>
      <c r="Y18" s="15">
        <v>199.56666666666661</v>
      </c>
      <c r="Z18" s="19">
        <f t="shared" si="11"/>
        <v>1.8991638223090679</v>
      </c>
    </row>
    <row r="19" spans="1:26">
      <c r="A19" s="8">
        <v>1997</v>
      </c>
      <c r="B19" s="9">
        <v>299</v>
      </c>
      <c r="C19" s="11">
        <f t="shared" si="3"/>
        <v>1194.4000000000001</v>
      </c>
      <c r="D19" s="11">
        <v>48.4</v>
      </c>
      <c r="E19" s="18">
        <f t="shared" si="0"/>
        <v>4.0522438044206295</v>
      </c>
      <c r="F19" s="17">
        <v>157</v>
      </c>
      <c r="G19" s="15">
        <f t="shared" si="4"/>
        <v>630.11666666666667</v>
      </c>
      <c r="H19" s="15">
        <v>18.616666666666674</v>
      </c>
      <c r="I19" s="18">
        <f t="shared" si="1"/>
        <v>2.954479329224748</v>
      </c>
      <c r="J19" s="17">
        <v>142</v>
      </c>
      <c r="K19" s="15">
        <f t="shared" si="5"/>
        <v>564.2833333333333</v>
      </c>
      <c r="L19" s="15">
        <v>29.783333333333331</v>
      </c>
      <c r="M19" s="19">
        <f t="shared" si="6"/>
        <v>5.2780813421153674</v>
      </c>
      <c r="N19" s="30"/>
      <c r="O19" s="29">
        <v>6034</v>
      </c>
      <c r="P19" s="11">
        <f t="shared" si="7"/>
        <v>26003.25</v>
      </c>
      <c r="Q19" s="15">
        <v>619.25</v>
      </c>
      <c r="R19" s="19">
        <f t="shared" si="8"/>
        <v>2.3814330900945073</v>
      </c>
      <c r="S19" s="17">
        <v>3401</v>
      </c>
      <c r="T19" s="11">
        <f t="shared" si="9"/>
        <v>14821.016666666666</v>
      </c>
      <c r="U19" s="11">
        <v>318.68333333333339</v>
      </c>
      <c r="V19" s="18">
        <f t="shared" si="2"/>
        <v>2.1502123673477196</v>
      </c>
      <c r="W19" s="17">
        <v>2633</v>
      </c>
      <c r="X19" s="15">
        <f t="shared" si="10"/>
        <v>11182.233333333334</v>
      </c>
      <c r="Y19" s="15">
        <v>300.56666666666661</v>
      </c>
      <c r="Z19" s="19">
        <f t="shared" si="11"/>
        <v>2.6878947854781536</v>
      </c>
    </row>
    <row r="20" spans="1:26">
      <c r="A20" s="8">
        <v>1998</v>
      </c>
      <c r="B20" s="9">
        <v>333</v>
      </c>
      <c r="C20" s="11">
        <f t="shared" si="3"/>
        <v>1291.4000000000001</v>
      </c>
      <c r="D20" s="11">
        <v>60</v>
      </c>
      <c r="E20" s="18">
        <f t="shared" si="0"/>
        <v>4.6461204893913584</v>
      </c>
      <c r="F20" s="17">
        <v>156</v>
      </c>
      <c r="G20" s="15">
        <f t="shared" si="4"/>
        <v>672.2</v>
      </c>
      <c r="H20" s="15">
        <v>27.5</v>
      </c>
      <c r="I20" s="18">
        <f t="shared" si="1"/>
        <v>4.0910443320440342</v>
      </c>
      <c r="J20" s="17">
        <v>177</v>
      </c>
      <c r="K20" s="15">
        <f t="shared" si="5"/>
        <v>619.20000000000005</v>
      </c>
      <c r="L20" s="15">
        <v>32.5</v>
      </c>
      <c r="M20" s="19">
        <f t="shared" si="6"/>
        <v>5.2487080103359167</v>
      </c>
      <c r="N20" s="30"/>
      <c r="O20" s="29">
        <v>6091</v>
      </c>
      <c r="P20" s="11">
        <f t="shared" si="7"/>
        <v>26766</v>
      </c>
      <c r="Q20" s="15">
        <v>975</v>
      </c>
      <c r="R20" s="19">
        <f t="shared" si="8"/>
        <v>3.6426810132257339</v>
      </c>
      <c r="S20" s="17">
        <v>3405</v>
      </c>
      <c r="T20" s="11">
        <f t="shared" si="9"/>
        <v>15167.266666666666</v>
      </c>
      <c r="U20" s="11">
        <v>691.33333333333348</v>
      </c>
      <c r="V20" s="18">
        <f t="shared" si="2"/>
        <v>4.5580614393276759</v>
      </c>
      <c r="W20" s="17">
        <v>2686</v>
      </c>
      <c r="X20" s="15">
        <f t="shared" si="10"/>
        <v>11598.733333333334</v>
      </c>
      <c r="Y20" s="15">
        <v>283.66666666666674</v>
      </c>
      <c r="Z20" s="19">
        <f t="shared" si="11"/>
        <v>2.4456693546996515</v>
      </c>
    </row>
    <row r="21" spans="1:26">
      <c r="A21" s="8">
        <v>1999</v>
      </c>
      <c r="B21" s="9">
        <v>356</v>
      </c>
      <c r="C21" s="11">
        <f t="shared" si="3"/>
        <v>1379.8</v>
      </c>
      <c r="D21" s="11">
        <v>67.400000000000006</v>
      </c>
      <c r="E21" s="18">
        <f t="shared" si="0"/>
        <v>4.884765908102624</v>
      </c>
      <c r="F21" s="17">
        <v>182</v>
      </c>
      <c r="G21" s="15">
        <f t="shared" si="4"/>
        <v>731.15</v>
      </c>
      <c r="H21" s="15">
        <v>36.699999999999989</v>
      </c>
      <c r="I21" s="18">
        <f t="shared" si="1"/>
        <v>5.0194898447650944</v>
      </c>
      <c r="J21" s="17">
        <v>174</v>
      </c>
      <c r="K21" s="15">
        <f t="shared" si="5"/>
        <v>648.65</v>
      </c>
      <c r="L21" s="15">
        <v>30.700000000000003</v>
      </c>
      <c r="M21" s="19">
        <f t="shared" si="6"/>
        <v>4.732906806444154</v>
      </c>
      <c r="N21" s="30"/>
      <c r="O21" s="29">
        <v>5832</v>
      </c>
      <c r="P21" s="11">
        <f t="shared" si="7"/>
        <v>26849.75</v>
      </c>
      <c r="Q21" s="15">
        <v>966</v>
      </c>
      <c r="R21" s="19">
        <f t="shared" si="8"/>
        <v>3.5977988621867989</v>
      </c>
      <c r="S21" s="17">
        <v>3283</v>
      </c>
      <c r="T21" s="11">
        <f t="shared" si="9"/>
        <v>15029.116666666667</v>
      </c>
      <c r="U21" s="11">
        <v>672.93333333333317</v>
      </c>
      <c r="V21" s="18">
        <f t="shared" si="2"/>
        <v>4.4775308373634717</v>
      </c>
      <c r="W21" s="17">
        <v>2549</v>
      </c>
      <c r="X21" s="15">
        <f t="shared" si="10"/>
        <v>11820.633333333333</v>
      </c>
      <c r="Y21" s="15">
        <v>293.06666666666661</v>
      </c>
      <c r="Z21" s="19">
        <f t="shared" si="11"/>
        <v>2.4792805800027633</v>
      </c>
    </row>
    <row r="22" spans="1:26">
      <c r="A22" s="8">
        <v>2000</v>
      </c>
      <c r="B22" s="9">
        <v>365</v>
      </c>
      <c r="C22" s="11">
        <f t="shared" si="3"/>
        <v>1432.8</v>
      </c>
      <c r="D22" s="11">
        <v>96.4</v>
      </c>
      <c r="E22" s="18">
        <f t="shared" si="0"/>
        <v>6.7280848687883861</v>
      </c>
      <c r="F22" s="17">
        <v>161</v>
      </c>
      <c r="G22" s="15">
        <f t="shared" si="4"/>
        <v>707.56666666666672</v>
      </c>
      <c r="H22" s="15">
        <v>61.45</v>
      </c>
      <c r="I22" s="18">
        <f t="shared" si="1"/>
        <v>8.6846940217647326</v>
      </c>
      <c r="J22" s="17">
        <v>204</v>
      </c>
      <c r="K22" s="15">
        <f t="shared" si="5"/>
        <v>725.23333333333335</v>
      </c>
      <c r="L22" s="15">
        <v>34.949999999999989</v>
      </c>
      <c r="M22" s="19">
        <f t="shared" si="6"/>
        <v>4.8191386680148902</v>
      </c>
      <c r="N22" s="30"/>
      <c r="O22" s="29">
        <v>6152</v>
      </c>
      <c r="P22" s="11">
        <f t="shared" si="7"/>
        <v>27063.5</v>
      </c>
      <c r="Q22" s="15">
        <v>1114.75</v>
      </c>
      <c r="R22" s="19">
        <f t="shared" si="8"/>
        <v>4.1190163873852237</v>
      </c>
      <c r="S22" s="17">
        <v>3348</v>
      </c>
      <c r="T22" s="11">
        <f t="shared" si="9"/>
        <v>14883.366666666667</v>
      </c>
      <c r="U22" s="11">
        <v>749.18333333333339</v>
      </c>
      <c r="V22" s="18">
        <f t="shared" si="2"/>
        <v>5.0336953332691312</v>
      </c>
      <c r="W22" s="17">
        <v>2804</v>
      </c>
      <c r="X22" s="15">
        <f t="shared" si="10"/>
        <v>12180.133333333333</v>
      </c>
      <c r="Y22" s="15">
        <v>365.56666666666661</v>
      </c>
      <c r="Z22" s="19">
        <f t="shared" si="11"/>
        <v>3.0013355080951492</v>
      </c>
    </row>
    <row r="23" spans="1:26">
      <c r="A23" s="8">
        <v>2001</v>
      </c>
      <c r="B23" s="9">
        <v>368</v>
      </c>
      <c r="C23" s="11">
        <f t="shared" si="3"/>
        <v>1448.8</v>
      </c>
      <c r="D23" s="11">
        <v>94.4</v>
      </c>
      <c r="E23" s="18">
        <f t="shared" si="0"/>
        <v>6.5157371617890671</v>
      </c>
      <c r="F23" s="17">
        <v>174</v>
      </c>
      <c r="G23" s="15">
        <f t="shared" si="4"/>
        <v>685.73333333333335</v>
      </c>
      <c r="H23" s="15">
        <v>64.116666666666674</v>
      </c>
      <c r="I23" s="18">
        <f t="shared" si="1"/>
        <v>9.350087497569513</v>
      </c>
      <c r="J23" s="17">
        <v>194</v>
      </c>
      <c r="K23" s="15">
        <f t="shared" si="5"/>
        <v>763.06666666666672</v>
      </c>
      <c r="L23" s="15">
        <v>30.283333333333331</v>
      </c>
      <c r="M23" s="19">
        <f t="shared" si="6"/>
        <v>3.9686353311200415</v>
      </c>
      <c r="N23" s="30"/>
      <c r="O23" s="29">
        <v>5977</v>
      </c>
      <c r="P23" s="11">
        <f t="shared" si="7"/>
        <v>26411</v>
      </c>
      <c r="Q23" s="15">
        <v>1100.75</v>
      </c>
      <c r="R23" s="19">
        <f t="shared" si="8"/>
        <v>4.1677710045056982</v>
      </c>
      <c r="S23" s="17">
        <v>3253</v>
      </c>
      <c r="T23" s="11">
        <f t="shared" si="9"/>
        <v>14257.866666666667</v>
      </c>
      <c r="U23" s="11">
        <v>696.18333333333339</v>
      </c>
      <c r="V23" s="18">
        <f t="shared" si="2"/>
        <v>4.8828015411375238</v>
      </c>
      <c r="W23" s="17">
        <v>2724</v>
      </c>
      <c r="X23" s="15">
        <f t="shared" si="10"/>
        <v>12153.133333333333</v>
      </c>
      <c r="Y23" s="15">
        <v>404.56666666666683</v>
      </c>
      <c r="Z23" s="19">
        <f t="shared" si="11"/>
        <v>3.3289083199394409</v>
      </c>
    </row>
    <row r="24" spans="1:26">
      <c r="A24" s="8">
        <v>2002</v>
      </c>
      <c r="B24" s="9">
        <v>366</v>
      </c>
      <c r="C24" s="11">
        <f t="shared" si="3"/>
        <v>1469.8</v>
      </c>
      <c r="D24" s="11">
        <v>65.400000000000006</v>
      </c>
      <c r="E24" s="18">
        <f t="shared" si="0"/>
        <v>4.4495849775479668</v>
      </c>
      <c r="F24" s="17">
        <v>148</v>
      </c>
      <c r="G24" s="15">
        <f t="shared" si="4"/>
        <v>631.23333333333335</v>
      </c>
      <c r="H24" s="15">
        <v>26.616666666666674</v>
      </c>
      <c r="I24" s="18">
        <f t="shared" si="1"/>
        <v>4.216612979880658</v>
      </c>
      <c r="J24" s="17">
        <v>218</v>
      </c>
      <c r="K24" s="15">
        <f t="shared" si="5"/>
        <v>838.56666666666661</v>
      </c>
      <c r="L24" s="15">
        <v>38.783333333333346</v>
      </c>
      <c r="M24" s="19">
        <f t="shared" si="6"/>
        <v>4.6249552808363497</v>
      </c>
      <c r="N24" s="30"/>
      <c r="O24" s="29">
        <v>6010</v>
      </c>
      <c r="P24" s="11">
        <f t="shared" si="7"/>
        <v>25905.5</v>
      </c>
      <c r="Q24" s="15">
        <v>903.25</v>
      </c>
      <c r="R24" s="19">
        <f t="shared" si="8"/>
        <v>3.4867113161297794</v>
      </c>
      <c r="S24" s="17">
        <v>3285</v>
      </c>
      <c r="T24" s="11">
        <f t="shared" si="9"/>
        <v>13764.366666666667</v>
      </c>
      <c r="U24" s="11">
        <v>527.68333333333339</v>
      </c>
      <c r="V24" s="18">
        <f t="shared" si="2"/>
        <v>3.8336913431057495</v>
      </c>
      <c r="W24" s="17">
        <v>2725</v>
      </c>
      <c r="X24" s="15">
        <f t="shared" si="10"/>
        <v>12141.133333333333</v>
      </c>
      <c r="Y24" s="15">
        <v>375.56666666666661</v>
      </c>
      <c r="Z24" s="19">
        <f t="shared" si="11"/>
        <v>3.0933410939121551</v>
      </c>
    </row>
    <row r="25" spans="1:26">
      <c r="A25" s="8">
        <v>2003</v>
      </c>
      <c r="B25" s="9">
        <v>347</v>
      </c>
      <c r="C25" s="11">
        <f t="shared" si="3"/>
        <v>1478.4</v>
      </c>
      <c r="D25" s="11">
        <v>57.4</v>
      </c>
      <c r="E25" s="18">
        <f t="shared" si="0"/>
        <v>3.8825757575757569</v>
      </c>
      <c r="F25" s="17">
        <v>161</v>
      </c>
      <c r="G25" s="15">
        <f t="shared" si="4"/>
        <v>637.11666666666667</v>
      </c>
      <c r="H25" s="15">
        <v>14.616666666666674</v>
      </c>
      <c r="I25" s="18">
        <f t="shared" si="1"/>
        <v>2.2941899704397426</v>
      </c>
      <c r="J25" s="17">
        <v>186</v>
      </c>
      <c r="K25" s="15">
        <f t="shared" si="5"/>
        <v>841.2833333333333</v>
      </c>
      <c r="L25" s="15">
        <v>42.783333333333331</v>
      </c>
      <c r="M25" s="19">
        <f t="shared" si="6"/>
        <v>5.0854844780791257</v>
      </c>
      <c r="N25" s="30"/>
      <c r="O25" s="29">
        <v>6003</v>
      </c>
      <c r="P25" s="11">
        <f t="shared" si="7"/>
        <v>25889.25</v>
      </c>
      <c r="Q25" s="15">
        <v>1030.25</v>
      </c>
      <c r="R25" s="19">
        <f t="shared" si="8"/>
        <v>3.9794509304054775</v>
      </c>
      <c r="S25" s="17">
        <v>3187</v>
      </c>
      <c r="T25" s="11">
        <f t="shared" si="9"/>
        <v>13710.016666666666</v>
      </c>
      <c r="U25" s="11">
        <v>539.68333333333339</v>
      </c>
      <c r="V25" s="18">
        <f t="shared" si="2"/>
        <v>3.9364163184824728</v>
      </c>
      <c r="W25" s="17">
        <v>2816</v>
      </c>
      <c r="X25" s="15">
        <f t="shared" si="10"/>
        <v>12179.233333333334</v>
      </c>
      <c r="Y25" s="15">
        <v>490.56666666666661</v>
      </c>
      <c r="Z25" s="19">
        <f t="shared" si="11"/>
        <v>4.0278944761164492</v>
      </c>
    </row>
    <row r="26" spans="1:26">
      <c r="A26" s="8">
        <v>2004</v>
      </c>
      <c r="B26" s="9">
        <v>423</v>
      </c>
      <c r="C26" s="11">
        <f t="shared" si="3"/>
        <v>1555.4</v>
      </c>
      <c r="D26" s="11">
        <v>64</v>
      </c>
      <c r="E26" s="18">
        <f t="shared" si="0"/>
        <v>4.1146971840041147</v>
      </c>
      <c r="F26" s="17">
        <v>192</v>
      </c>
      <c r="G26" s="15">
        <f t="shared" si="4"/>
        <v>669.2</v>
      </c>
      <c r="H26" s="15">
        <v>21.5</v>
      </c>
      <c r="I26" s="18">
        <f t="shared" si="1"/>
        <v>3.2127913927077105</v>
      </c>
      <c r="J26" s="17">
        <v>231</v>
      </c>
      <c r="K26" s="15">
        <f t="shared" si="5"/>
        <v>886.2</v>
      </c>
      <c r="L26" s="15">
        <v>42.5</v>
      </c>
      <c r="M26" s="19">
        <f t="shared" si="6"/>
        <v>4.7957571654254112</v>
      </c>
      <c r="N26" s="30"/>
      <c r="O26" s="29">
        <v>6293</v>
      </c>
      <c r="P26" s="11">
        <f t="shared" si="7"/>
        <v>26286</v>
      </c>
      <c r="Q26" s="15">
        <v>1195</v>
      </c>
      <c r="R26" s="19">
        <f t="shared" si="8"/>
        <v>4.5461462375408965</v>
      </c>
      <c r="S26" s="17">
        <v>3286</v>
      </c>
      <c r="T26" s="11">
        <f t="shared" si="9"/>
        <v>13846.266666666666</v>
      </c>
      <c r="U26" s="11">
        <v>771.33333333333303</v>
      </c>
      <c r="V26" s="18">
        <f t="shared" si="2"/>
        <v>5.5706953498897391</v>
      </c>
      <c r="W26" s="17">
        <v>3007</v>
      </c>
      <c r="X26" s="15">
        <f t="shared" si="10"/>
        <v>12439.733333333334</v>
      </c>
      <c r="Y26" s="15">
        <v>423.66666666666674</v>
      </c>
      <c r="Z26" s="19">
        <f t="shared" si="11"/>
        <v>3.4057536067225453</v>
      </c>
    </row>
    <row r="27" spans="1:26">
      <c r="A27" s="8">
        <v>2005</v>
      </c>
      <c r="B27" s="9">
        <v>472</v>
      </c>
      <c r="C27" s="11">
        <f t="shared" si="3"/>
        <v>1694.8</v>
      </c>
      <c r="D27" s="11">
        <v>80.400000000000006</v>
      </c>
      <c r="E27" s="18">
        <f t="shared" si="0"/>
        <v>4.7439225867358985</v>
      </c>
      <c r="F27" s="17">
        <v>201</v>
      </c>
      <c r="G27" s="15">
        <f t="shared" si="4"/>
        <v>749.15</v>
      </c>
      <c r="H27" s="15">
        <v>34.699999999999989</v>
      </c>
      <c r="I27" s="18">
        <f t="shared" si="1"/>
        <v>4.6319161716612145</v>
      </c>
      <c r="J27" s="17">
        <v>271</v>
      </c>
      <c r="K27" s="15">
        <f t="shared" si="5"/>
        <v>945.65</v>
      </c>
      <c r="L27" s="15">
        <v>45.699999999999989</v>
      </c>
      <c r="M27" s="19">
        <f t="shared" si="6"/>
        <v>4.8326547877121548</v>
      </c>
      <c r="N27" s="30"/>
      <c r="O27" s="29">
        <v>6703</v>
      </c>
      <c r="P27" s="11">
        <f t="shared" si="7"/>
        <v>26756.75</v>
      </c>
      <c r="Q27" s="15">
        <v>853</v>
      </c>
      <c r="R27" s="19">
        <f t="shared" si="8"/>
        <v>3.1879806030254048</v>
      </c>
      <c r="S27" s="17">
        <v>3360.9999999999995</v>
      </c>
      <c r="T27" s="11">
        <f t="shared" si="9"/>
        <v>13837.116666666667</v>
      </c>
      <c r="U27" s="11">
        <v>482.93333333333339</v>
      </c>
      <c r="V27" s="18">
        <f t="shared" si="2"/>
        <v>3.4901298078718237</v>
      </c>
      <c r="W27" s="17">
        <v>3342.0000000000005</v>
      </c>
      <c r="X27" s="15">
        <f t="shared" si="10"/>
        <v>12919.633333333333</v>
      </c>
      <c r="Y27" s="15">
        <v>370.06666666666661</v>
      </c>
      <c r="Z27" s="19">
        <f t="shared" si="11"/>
        <v>2.8643743759497813</v>
      </c>
    </row>
    <row r="28" spans="1:26">
      <c r="A28" s="8">
        <v>2006</v>
      </c>
      <c r="B28" s="9">
        <v>466</v>
      </c>
      <c r="C28" s="11">
        <f t="shared" si="3"/>
        <v>1806.8</v>
      </c>
      <c r="D28" s="11">
        <v>83.4</v>
      </c>
      <c r="E28" s="18">
        <f t="shared" si="0"/>
        <v>4.6158955058667264</v>
      </c>
      <c r="F28" s="17">
        <v>215</v>
      </c>
      <c r="G28" s="15">
        <f t="shared" si="4"/>
        <v>819.56666666666661</v>
      </c>
      <c r="H28" s="15">
        <v>45.449999999999989</v>
      </c>
      <c r="I28" s="18">
        <f t="shared" si="1"/>
        <v>5.545613535608247</v>
      </c>
      <c r="J28" s="17">
        <v>251</v>
      </c>
      <c r="K28" s="15">
        <f t="shared" si="5"/>
        <v>987.23333333333335</v>
      </c>
      <c r="L28" s="20">
        <v>37.949999999999989</v>
      </c>
      <c r="M28" s="19">
        <f t="shared" si="6"/>
        <v>3.8440760374109448</v>
      </c>
      <c r="N28" s="30"/>
      <c r="O28" s="31">
        <v>7000</v>
      </c>
      <c r="P28" s="11">
        <f t="shared" si="7"/>
        <v>28027.5</v>
      </c>
      <c r="Q28" s="20">
        <v>1015.75</v>
      </c>
      <c r="R28" s="19">
        <f t="shared" si="8"/>
        <v>3.6241191686736243</v>
      </c>
      <c r="S28" s="17">
        <v>3457</v>
      </c>
      <c r="T28" s="11">
        <f t="shared" si="9"/>
        <v>14254.366666666667</v>
      </c>
      <c r="U28" s="11">
        <v>594.18333333333339</v>
      </c>
      <c r="V28" s="18">
        <f t="shared" si="2"/>
        <v>4.1684302587978896</v>
      </c>
      <c r="W28" s="17">
        <v>3543</v>
      </c>
      <c r="X28" s="15">
        <f t="shared" si="10"/>
        <v>13773.133333333333</v>
      </c>
      <c r="Y28" s="20">
        <v>421.56666666666661</v>
      </c>
      <c r="Z28" s="19">
        <f t="shared" si="11"/>
        <v>3.0607898469000032</v>
      </c>
    </row>
    <row r="29" spans="1:26">
      <c r="A29" s="8">
        <v>2007</v>
      </c>
      <c r="B29" s="9">
        <v>550</v>
      </c>
      <c r="C29" s="11">
        <f t="shared" si="3"/>
        <v>1972.8</v>
      </c>
      <c r="D29" s="11">
        <v>69.400000000000006</v>
      </c>
      <c r="E29" s="18">
        <f t="shared" si="0"/>
        <v>3.5178426601784265</v>
      </c>
      <c r="F29" s="17">
        <v>245</v>
      </c>
      <c r="G29" s="15">
        <f t="shared" si="4"/>
        <v>897.73333333333335</v>
      </c>
      <c r="H29" s="15">
        <v>47.116666666666674</v>
      </c>
      <c r="I29" s="18">
        <f t="shared" si="1"/>
        <v>5.2484033863062534</v>
      </c>
      <c r="J29" s="17">
        <v>305</v>
      </c>
      <c r="K29" s="15">
        <f t="shared" si="5"/>
        <v>1075.0666666666666</v>
      </c>
      <c r="L29" s="20">
        <v>22.28333333333336</v>
      </c>
      <c r="M29" s="19">
        <f t="shared" si="6"/>
        <v>2.072739675058914</v>
      </c>
      <c r="N29" s="30"/>
      <c r="O29" s="31">
        <v>7597</v>
      </c>
      <c r="P29" s="11">
        <f t="shared" si="7"/>
        <v>29502</v>
      </c>
      <c r="Q29" s="20">
        <v>1051.75</v>
      </c>
      <c r="R29" s="19">
        <f t="shared" si="8"/>
        <v>3.5650125415226088</v>
      </c>
      <c r="S29" s="17">
        <v>3793</v>
      </c>
      <c r="T29" s="11">
        <f t="shared" si="9"/>
        <v>14695.866666666667</v>
      </c>
      <c r="U29" s="11">
        <v>620.18333333333339</v>
      </c>
      <c r="V29" s="18">
        <f t="shared" si="2"/>
        <v>4.2201208503071168</v>
      </c>
      <c r="W29" s="17">
        <v>3804</v>
      </c>
      <c r="X29" s="15">
        <f t="shared" si="10"/>
        <v>14806.133333333333</v>
      </c>
      <c r="Y29" s="20">
        <v>431.56666666666683</v>
      </c>
      <c r="Z29" s="19">
        <f t="shared" si="11"/>
        <v>2.9147830628748461</v>
      </c>
    </row>
    <row r="30" spans="1:26">
      <c r="A30" s="8">
        <v>2008</v>
      </c>
      <c r="B30" s="9">
        <v>600</v>
      </c>
      <c r="C30" s="11">
        <f t="shared" si="3"/>
        <v>2213.8000000000002</v>
      </c>
      <c r="D30" s="11">
        <v>59.4</v>
      </c>
      <c r="E30" s="18">
        <f t="shared" si="0"/>
        <v>2.6831692113108678</v>
      </c>
      <c r="F30" s="17">
        <v>259</v>
      </c>
      <c r="G30" s="15">
        <f t="shared" si="4"/>
        <v>963.23333333333335</v>
      </c>
      <c r="H30" s="15">
        <v>7.6166666666666742</v>
      </c>
      <c r="I30" s="18">
        <f t="shared" si="1"/>
        <v>0.79073952313389007</v>
      </c>
      <c r="J30" s="17">
        <v>341</v>
      </c>
      <c r="K30" s="15">
        <f t="shared" si="5"/>
        <v>1250.5666666666666</v>
      </c>
      <c r="L30" s="20">
        <v>51.783333333333331</v>
      </c>
      <c r="M30" s="19">
        <f t="shared" si="6"/>
        <v>4.1407895087560309</v>
      </c>
      <c r="N30" s="30"/>
      <c r="O30" s="31">
        <v>8126</v>
      </c>
      <c r="P30" s="11">
        <f t="shared" si="7"/>
        <v>31603.5</v>
      </c>
      <c r="Q30" s="20">
        <v>783.25</v>
      </c>
      <c r="R30" s="19">
        <f t="shared" si="8"/>
        <v>2.4783647380828073</v>
      </c>
      <c r="S30" s="17">
        <v>3955</v>
      </c>
      <c r="T30" s="11">
        <f t="shared" si="9"/>
        <v>15383.366666666667</v>
      </c>
      <c r="U30" s="11">
        <v>468.68333333333339</v>
      </c>
      <c r="V30" s="18">
        <f t="shared" si="2"/>
        <v>3.0466889562536164</v>
      </c>
      <c r="W30" s="17">
        <v>4171</v>
      </c>
      <c r="X30" s="15">
        <f t="shared" si="10"/>
        <v>16220.133333333333</v>
      </c>
      <c r="Y30" s="20">
        <v>314.56666666666661</v>
      </c>
      <c r="Z30" s="19">
        <f t="shared" si="11"/>
        <v>1.9393593147610786</v>
      </c>
    </row>
    <row r="31" spans="1:26">
      <c r="A31" s="8">
        <v>2009</v>
      </c>
      <c r="B31" s="9">
        <v>655</v>
      </c>
      <c r="C31" s="11">
        <f t="shared" si="3"/>
        <v>2450.4</v>
      </c>
      <c r="D31" s="11">
        <v>59.4</v>
      </c>
      <c r="E31" s="18">
        <f t="shared" si="0"/>
        <v>2.4240940254652301</v>
      </c>
      <c r="F31" s="17">
        <v>271</v>
      </c>
      <c r="G31" s="15">
        <f t="shared" si="4"/>
        <v>1056.1166666666668</v>
      </c>
      <c r="H31" s="15">
        <v>27.616666666666674</v>
      </c>
      <c r="I31" s="18">
        <f t="shared" si="1"/>
        <v>2.614925749996055</v>
      </c>
      <c r="J31" s="17">
        <v>384</v>
      </c>
      <c r="K31" s="15">
        <f t="shared" si="5"/>
        <v>1394.2833333333333</v>
      </c>
      <c r="L31" s="20">
        <v>31.783333333333331</v>
      </c>
      <c r="M31" s="19">
        <f t="shared" si="6"/>
        <v>2.2795462423945394</v>
      </c>
      <c r="N31" s="30"/>
      <c r="O31" s="31">
        <v>8324</v>
      </c>
      <c r="P31" s="11">
        <f t="shared" si="7"/>
        <v>34046.25</v>
      </c>
      <c r="Q31" s="20">
        <v>910.25</v>
      </c>
      <c r="R31" s="19">
        <f t="shared" si="8"/>
        <v>2.6735690421118332</v>
      </c>
      <c r="S31" s="17">
        <v>3926</v>
      </c>
      <c r="T31" s="11">
        <f t="shared" si="9"/>
        <v>16326.016666666666</v>
      </c>
      <c r="U31" s="11">
        <v>467.68333333333339</v>
      </c>
      <c r="V31" s="18">
        <f t="shared" si="2"/>
        <v>2.8646505934801407</v>
      </c>
      <c r="W31" s="17">
        <v>4398</v>
      </c>
      <c r="X31" s="15">
        <f t="shared" si="10"/>
        <v>17720.233333333334</v>
      </c>
      <c r="Y31" s="20">
        <v>442.56666666666661</v>
      </c>
      <c r="Z31" s="19">
        <f t="shared" si="11"/>
        <v>2.4975216654408232</v>
      </c>
    </row>
    <row r="32" spans="1:26">
      <c r="A32" s="8">
        <v>2010</v>
      </c>
      <c r="B32" s="9">
        <v>692</v>
      </c>
      <c r="C32" s="11">
        <f t="shared" si="3"/>
        <v>2691.4</v>
      </c>
      <c r="D32" s="11">
        <v>55</v>
      </c>
      <c r="E32" s="18">
        <f t="shared" si="0"/>
        <v>2.0435461098313144</v>
      </c>
      <c r="F32" s="17">
        <v>274</v>
      </c>
      <c r="G32" s="15">
        <f t="shared" si="4"/>
        <v>1136.2</v>
      </c>
      <c r="H32" s="15">
        <v>22.5</v>
      </c>
      <c r="I32" s="18">
        <f t="shared" si="1"/>
        <v>1.9802851610631931</v>
      </c>
      <c r="J32" s="17">
        <v>418</v>
      </c>
      <c r="K32" s="15">
        <f t="shared" si="5"/>
        <v>1555.2</v>
      </c>
      <c r="L32" s="20">
        <v>32.5</v>
      </c>
      <c r="M32" s="19">
        <f t="shared" si="6"/>
        <v>2.0897633744855968</v>
      </c>
      <c r="N32" s="30"/>
      <c r="O32" s="31">
        <v>8377</v>
      </c>
      <c r="P32" s="11">
        <f t="shared" si="7"/>
        <v>35663</v>
      </c>
      <c r="Q32" s="20">
        <v>1132</v>
      </c>
      <c r="R32" s="19">
        <f t="shared" si="8"/>
        <v>3.1741580910187031</v>
      </c>
      <c r="S32" s="17">
        <v>3932</v>
      </c>
      <c r="T32" s="11">
        <f t="shared" si="9"/>
        <v>16912.266666666666</v>
      </c>
      <c r="U32" s="11">
        <v>735.33333333333303</v>
      </c>
      <c r="V32" s="18">
        <f t="shared" si="2"/>
        <v>4.3479289194430848</v>
      </c>
      <c r="W32" s="17">
        <v>4445</v>
      </c>
      <c r="X32" s="15">
        <f t="shared" si="10"/>
        <v>18750.733333333334</v>
      </c>
      <c r="Y32" s="20">
        <v>396.66666666666674</v>
      </c>
      <c r="Z32" s="19">
        <f t="shared" si="11"/>
        <v>2.1154728170631554</v>
      </c>
    </row>
    <row r="33" spans="1:26">
      <c r="A33" s="8">
        <v>2011</v>
      </c>
      <c r="B33" s="9">
        <v>748</v>
      </c>
      <c r="C33" s="11">
        <f t="shared" si="3"/>
        <v>3001.8</v>
      </c>
      <c r="D33" s="11">
        <v>30.4</v>
      </c>
      <c r="E33" s="18">
        <f t="shared" si="0"/>
        <v>1.0127256979145844</v>
      </c>
      <c r="F33" s="17">
        <v>319</v>
      </c>
      <c r="G33" s="15">
        <f t="shared" si="4"/>
        <v>1263.1500000000001</v>
      </c>
      <c r="H33" s="15">
        <v>18.699999999999989</v>
      </c>
      <c r="I33" s="18">
        <f t="shared" si="1"/>
        <v>1.4804259193286615</v>
      </c>
      <c r="J33" s="17">
        <v>429</v>
      </c>
      <c r="K33" s="15">
        <f t="shared" si="5"/>
        <v>1738.65</v>
      </c>
      <c r="L33" s="20">
        <v>11.699999999999989</v>
      </c>
      <c r="M33" s="19">
        <f t="shared" si="6"/>
        <v>0.67293589854197144</v>
      </c>
      <c r="N33" s="30"/>
      <c r="O33" s="31">
        <v>8363</v>
      </c>
      <c r="P33" s="11">
        <f t="shared" si="7"/>
        <v>36909.75</v>
      </c>
      <c r="Q33" s="20">
        <v>863</v>
      </c>
      <c r="R33" s="19">
        <f t="shared" si="8"/>
        <v>2.3381355874802732</v>
      </c>
      <c r="S33" s="17">
        <v>3923</v>
      </c>
      <c r="T33" s="11">
        <f t="shared" si="9"/>
        <v>17237.116666666669</v>
      </c>
      <c r="U33" s="11">
        <v>527.93333333333339</v>
      </c>
      <c r="V33" s="18">
        <f t="shared" si="2"/>
        <v>3.062770552306215</v>
      </c>
      <c r="W33" s="17">
        <v>4440</v>
      </c>
      <c r="X33" s="15">
        <f t="shared" si="10"/>
        <v>19672.633333333331</v>
      </c>
      <c r="Y33" s="20">
        <v>335.06666666666661</v>
      </c>
      <c r="Z33" s="19">
        <f t="shared" si="11"/>
        <v>1.7032120763361622</v>
      </c>
    </row>
    <row r="34" spans="1:26">
      <c r="A34" s="8">
        <v>2012</v>
      </c>
      <c r="B34" s="9">
        <v>773</v>
      </c>
      <c r="C34" s="11">
        <f t="shared" si="3"/>
        <v>3263.8</v>
      </c>
      <c r="D34" s="11">
        <v>70.400000000000006</v>
      </c>
      <c r="E34" s="18">
        <f t="shared" si="0"/>
        <v>2.1569949139040383</v>
      </c>
      <c r="F34" s="17">
        <v>316</v>
      </c>
      <c r="G34" s="15">
        <f t="shared" si="4"/>
        <v>1362.5666666666666</v>
      </c>
      <c r="H34" s="15">
        <v>37.449999999999989</v>
      </c>
      <c r="I34" s="18">
        <f t="shared" si="1"/>
        <v>2.7484893705506757</v>
      </c>
      <c r="J34" s="17">
        <v>457</v>
      </c>
      <c r="K34" s="15">
        <f t="shared" si="5"/>
        <v>1901.2333333333333</v>
      </c>
      <c r="L34" s="20">
        <v>32.949999999999989</v>
      </c>
      <c r="M34" s="19">
        <f t="shared" si="6"/>
        <v>1.7330855409646364</v>
      </c>
      <c r="N34" s="30"/>
      <c r="O34" s="31">
        <v>8745</v>
      </c>
      <c r="P34" s="11">
        <f t="shared" si="7"/>
        <v>38246.5</v>
      </c>
      <c r="Q34" s="20">
        <v>1034.75</v>
      </c>
      <c r="R34" s="19">
        <f t="shared" si="8"/>
        <v>2.7054763180944663</v>
      </c>
      <c r="S34" s="17">
        <v>4003</v>
      </c>
      <c r="T34" s="11">
        <f t="shared" si="9"/>
        <v>17539.366666666669</v>
      </c>
      <c r="U34" s="11">
        <v>593.18333333333339</v>
      </c>
      <c r="V34" s="18">
        <f t="shared" si="2"/>
        <v>3.3820111330511744</v>
      </c>
      <c r="W34" s="17">
        <v>4742</v>
      </c>
      <c r="X34" s="15">
        <f t="shared" si="10"/>
        <v>20707.133333333335</v>
      </c>
      <c r="Y34" s="20">
        <v>441.56666666666661</v>
      </c>
      <c r="Z34" s="19">
        <f t="shared" si="11"/>
        <v>2.1324374531159949</v>
      </c>
    </row>
    <row r="35" spans="1:26">
      <c r="A35" s="8">
        <v>2013</v>
      </c>
      <c r="B35" s="9">
        <v>868</v>
      </c>
      <c r="C35" s="11">
        <f t="shared" si="3"/>
        <v>3520.8</v>
      </c>
      <c r="D35" s="11">
        <v>43.4</v>
      </c>
      <c r="E35" s="18">
        <f t="shared" si="0"/>
        <v>1.2326743921835945</v>
      </c>
      <c r="F35" s="13">
        <v>356</v>
      </c>
      <c r="G35" s="15">
        <f t="shared" si="4"/>
        <v>1429.7333333333333</v>
      </c>
      <c r="H35" s="15">
        <v>51.116666666666674</v>
      </c>
      <c r="I35" s="18">
        <f t="shared" si="1"/>
        <v>3.5752587895178594</v>
      </c>
      <c r="J35" s="13">
        <v>512</v>
      </c>
      <c r="K35" s="15">
        <f t="shared" si="5"/>
        <v>2091.0666666666666</v>
      </c>
      <c r="L35" s="20">
        <v>-7.7166666666666401</v>
      </c>
      <c r="M35" s="19">
        <f t="shared" si="6"/>
        <v>-0.36903016004590833</v>
      </c>
      <c r="N35" s="30"/>
      <c r="O35" s="31">
        <v>8789</v>
      </c>
      <c r="P35" s="11">
        <f t="shared" si="7"/>
        <v>38658</v>
      </c>
      <c r="Q35" s="20">
        <v>1033.75</v>
      </c>
      <c r="R35" s="19">
        <f t="shared" si="8"/>
        <v>2.6740907444772106</v>
      </c>
      <c r="S35" s="13">
        <v>4071</v>
      </c>
      <c r="T35" s="11">
        <f t="shared" si="9"/>
        <v>17530.866666666669</v>
      </c>
      <c r="U35" s="11">
        <v>553.18333333333339</v>
      </c>
      <c r="V35" s="18">
        <f t="shared" si="2"/>
        <v>3.1554819499321201</v>
      </c>
      <c r="W35" s="13">
        <v>4718</v>
      </c>
      <c r="X35" s="15">
        <f t="shared" si="10"/>
        <v>21127.133333333335</v>
      </c>
      <c r="Y35" s="20">
        <v>480.56666666666683</v>
      </c>
      <c r="Z35" s="19">
        <f t="shared" si="11"/>
        <v>2.27464208742628</v>
      </c>
    </row>
    <row r="36" spans="1:26">
      <c r="D36" s="33"/>
      <c r="E36" s="33"/>
      <c r="H36" s="33"/>
      <c r="I36" s="33"/>
      <c r="L36" s="33"/>
      <c r="M36" s="33"/>
      <c r="N36" s="33"/>
      <c r="Q36" s="33"/>
      <c r="R36" s="33"/>
      <c r="U36" s="33"/>
      <c r="V36" s="33"/>
      <c r="Y36" s="33"/>
      <c r="Z36" s="33"/>
    </row>
    <row r="37" spans="1:26">
      <c r="D37" s="33"/>
      <c r="E37" s="33"/>
      <c r="H37" s="33"/>
      <c r="I37" s="33"/>
      <c r="J37" s="32"/>
      <c r="L37" s="33"/>
      <c r="M37" s="33"/>
      <c r="N37" s="33"/>
      <c r="O37" s="32"/>
      <c r="Q37" s="33"/>
      <c r="R37" s="33"/>
      <c r="U37" s="33"/>
      <c r="V37" s="33"/>
      <c r="W37" s="32"/>
      <c r="Y37" s="33"/>
      <c r="Z37" s="33"/>
    </row>
    <row r="38" spans="1:26">
      <c r="A38" s="34" t="s">
        <v>25</v>
      </c>
      <c r="B38" s="35"/>
      <c r="C38" s="35"/>
      <c r="D38" s="36"/>
      <c r="E38" s="36"/>
      <c r="J38" s="32"/>
      <c r="L38" s="32"/>
      <c r="M38" s="32"/>
      <c r="O38" s="37"/>
      <c r="P38" s="35"/>
      <c r="Q38" s="36"/>
      <c r="R38" s="36"/>
      <c r="W38" s="32"/>
      <c r="Y38" s="32"/>
      <c r="Z38" s="32"/>
    </row>
    <row r="39" spans="1:26">
      <c r="A39" s="38" t="s">
        <v>26</v>
      </c>
      <c r="B39" s="35"/>
      <c r="C39" s="35"/>
      <c r="D39" s="36"/>
      <c r="E39" s="36"/>
      <c r="J39" s="32"/>
      <c r="L39" s="32"/>
      <c r="M39" s="32"/>
      <c r="O39" s="35"/>
      <c r="P39" s="35"/>
      <c r="Q39" s="36"/>
      <c r="R39" s="36"/>
      <c r="W39" s="32"/>
      <c r="Y39" s="32"/>
      <c r="Z39" s="32"/>
    </row>
    <row r="40" spans="1:26">
      <c r="A40" s="39" t="s">
        <v>27</v>
      </c>
      <c r="B40" s="35"/>
      <c r="C40" s="35"/>
      <c r="D40" s="35"/>
      <c r="E40" s="35"/>
      <c r="J40" s="32"/>
      <c r="L40" s="32"/>
      <c r="M40" s="32"/>
      <c r="O40" s="35"/>
      <c r="P40" s="35"/>
      <c r="Q40" s="35"/>
      <c r="R40" s="35"/>
      <c r="W40" s="32"/>
      <c r="Y40" s="32"/>
      <c r="Z40" s="32"/>
    </row>
    <row r="41" spans="1:26">
      <c r="A41" s="39" t="s">
        <v>28</v>
      </c>
      <c r="B41" s="35"/>
      <c r="C41" s="35"/>
      <c r="D41" s="35"/>
      <c r="E41" s="35"/>
      <c r="J41" s="32"/>
      <c r="L41" s="32"/>
      <c r="M41" s="32"/>
      <c r="O41" s="35"/>
      <c r="P41" s="35"/>
      <c r="Q41" s="37"/>
      <c r="R41" s="37"/>
      <c r="W41" s="32"/>
      <c r="Y41" s="32"/>
      <c r="Z41" s="32"/>
    </row>
    <row r="42" spans="1:26">
      <c r="A42" s="39" t="s">
        <v>29</v>
      </c>
      <c r="B42" s="35"/>
      <c r="C42" s="35"/>
      <c r="D42" s="35"/>
      <c r="E42" s="35"/>
      <c r="J42" s="32"/>
      <c r="L42" s="32"/>
      <c r="M42" s="32"/>
      <c r="O42" s="35"/>
      <c r="P42" s="35"/>
      <c r="Q42" s="37"/>
      <c r="R42" s="37"/>
      <c r="W42" s="32"/>
      <c r="Y42" s="32"/>
      <c r="Z42" s="32"/>
    </row>
    <row r="43" spans="1:26">
      <c r="A43" s="39" t="s">
        <v>30</v>
      </c>
      <c r="B43" s="35"/>
      <c r="C43" s="35"/>
      <c r="D43" s="35"/>
      <c r="E43" s="35"/>
      <c r="J43" s="32"/>
      <c r="L43" s="32"/>
      <c r="M43" s="32"/>
      <c r="O43" s="35"/>
      <c r="P43" s="35"/>
      <c r="Q43" s="37"/>
      <c r="R43" s="37"/>
      <c r="W43" s="32"/>
      <c r="Y43" s="32"/>
      <c r="Z43" s="32"/>
    </row>
    <row r="44" spans="1:26">
      <c r="A44" s="39" t="s">
        <v>31</v>
      </c>
      <c r="B44" s="35"/>
      <c r="C44" s="35"/>
      <c r="D44" s="35"/>
      <c r="E44" s="35"/>
      <c r="J44" s="32"/>
      <c r="L44" s="32"/>
      <c r="M44" s="32"/>
      <c r="O44" s="35"/>
      <c r="P44" s="35"/>
      <c r="Q44" s="37"/>
      <c r="R44" s="37"/>
      <c r="W44" s="32"/>
      <c r="Y44" s="32"/>
      <c r="Z44" s="32"/>
    </row>
  </sheetData>
  <pageMargins left="0.75" right="0.75" top="1" bottom="1" header="0.5" footer="0.5"/>
  <ignoredErrors>
    <ignoredError sqref="C6:C35 G6:G35 K6:K35 P6:P35 T6:T35 X6:X35" formulaRange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Kenneth Gibbs, Jr.</dc:creator>
  <cp:lastModifiedBy>Kenneth Gibbs, Jr.</cp:lastModifiedBy>
  <dcterms:created xsi:type="dcterms:W3CDTF">2016-11-01T14:17:35Z</dcterms:created>
  <dcterms:modified xsi:type="dcterms:W3CDTF">2016-11-01T14:36:10Z</dcterms:modified>
</cp:coreProperties>
</file>